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 Lopez\Downloads\"/>
    </mc:Choice>
  </mc:AlternateContent>
  <xr:revisionPtr revIDLastSave="0" documentId="13_ncr:1_{AB58876D-C900-4244-8033-DE03E9C9C54C}" xr6:coauthVersionLast="46" xr6:coauthVersionMax="46" xr10:uidLastSave="{00000000-0000-0000-0000-000000000000}"/>
  <bookViews>
    <workbookView minimized="1" xWindow="7770" yWindow="1965" windowWidth="19575" windowHeight="9855" activeTab="2" xr2:uid="{46292E90-53BD-4060-9708-1527297742B5}"/>
  </bookViews>
  <sheets>
    <sheet name="GASOLINA CORRIENTE" sheetId="1" r:id="rId1"/>
    <sheet name="GASOLINA EXTRA" sheetId="2" r:id="rId2"/>
    <sheet name="ACPM" sheetId="3" r:id="rId3"/>
  </sheets>
  <definedNames>
    <definedName name="solver_adj" localSheetId="2" hidden="1">ACPM!$H$16:$H$19</definedName>
    <definedName name="solver_adj" localSheetId="0" hidden="1">'GASOLINA CORRIENTE'!$N$28:$N$31</definedName>
    <definedName name="solver_adj" localSheetId="1" hidden="1">'GASOLINA EXTRA'!$H$14:$H$17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ACPM!$H$16:$H$19</definedName>
    <definedName name="solver_lhs1" localSheetId="0" hidden="1">'GASOLINA CORRIENTE'!$N$28:$N$31</definedName>
    <definedName name="solver_lhs1" localSheetId="1" hidden="1">'GASOLINA EXTRA'!$H$14:$H$17</definedName>
    <definedName name="solver_lhs2" localSheetId="2" hidden="1">ACPM!$H$16:$H$19</definedName>
    <definedName name="solver_lhs2" localSheetId="0" hidden="1">'GASOLINA CORRIENTE'!$N$28:$N$31</definedName>
    <definedName name="solver_lhs2" localSheetId="1" hidden="1">'GASOLINA EXTRA'!$H$14:$H$17</definedName>
    <definedName name="solver_lhs3" localSheetId="2" hidden="1">ACPM!$H$20</definedName>
    <definedName name="solver_lhs3" localSheetId="0" hidden="1">'GASOLINA CORRIENTE'!$N$32</definedName>
    <definedName name="solver_lhs3" localSheetId="1" hidden="1">'GASOLINA EXTRA'!$H$18</definedName>
    <definedName name="solver_lhs4" localSheetId="1" hidden="1">'GASOLINA EXTRA'!$H$5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3</definedName>
    <definedName name="solver_num" localSheetId="0" hidden="1">3</definedName>
    <definedName name="solver_num" localSheetId="1" hidden="1">3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ACPM!$R$141</definedName>
    <definedName name="solver_opt" localSheetId="0" hidden="1">'GASOLINA CORRIENTE'!$X$140</definedName>
    <definedName name="solver_opt" localSheetId="1" hidden="1">'GASOLINA EXTRA'!$R$142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el3" localSheetId="2" hidden="1">2</definedName>
    <definedName name="solver_rel3" localSheetId="0" hidden="1">2</definedName>
    <definedName name="solver_rel3" localSheetId="1" hidden="1">2</definedName>
    <definedName name="solver_rel4" localSheetId="1" hidden="1">2</definedName>
    <definedName name="solver_rhs1" localSheetId="2" hidden="1">1</definedName>
    <definedName name="solver_rhs1" localSheetId="0" hidden="1">1</definedName>
    <definedName name="solver_rhs1" localSheetId="1" hidden="1">1</definedName>
    <definedName name="solver_rhs2" localSheetId="2" hidden="1">0</definedName>
    <definedName name="solver_rhs2" localSheetId="0" hidden="1">0</definedName>
    <definedName name="solver_rhs2" localSheetId="1" hidden="1">0</definedName>
    <definedName name="solver_rhs3" localSheetId="2" hidden="1">1</definedName>
    <definedName name="solver_rhs3" localSheetId="0" hidden="1">1</definedName>
    <definedName name="solver_rhs3" localSheetId="1" hidden="1">1</definedName>
    <definedName name="solver_rhs4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3" l="1"/>
  <c r="R23" i="3"/>
  <c r="S23" i="3" s="1"/>
  <c r="T23" i="3" s="1"/>
  <c r="R24" i="3"/>
  <c r="S24" i="3" s="1"/>
  <c r="T24" i="3" s="1"/>
  <c r="R25" i="3"/>
  <c r="S25" i="3" s="1"/>
  <c r="T25" i="3" s="1"/>
  <c r="R26" i="3"/>
  <c r="S26" i="3" s="1"/>
  <c r="R27" i="3"/>
  <c r="S27" i="3" s="1"/>
  <c r="T27" i="3" s="1"/>
  <c r="R28" i="3"/>
  <c r="S28" i="3" s="1"/>
  <c r="T28" i="3" s="1"/>
  <c r="R29" i="3"/>
  <c r="S29" i="3" s="1"/>
  <c r="T29" i="3" s="1"/>
  <c r="R30" i="3"/>
  <c r="S30" i="3" s="1"/>
  <c r="T30" i="3" s="1"/>
  <c r="R31" i="3"/>
  <c r="S31" i="3" s="1"/>
  <c r="T31" i="3" s="1"/>
  <c r="R32" i="3"/>
  <c r="S32" i="3" s="1"/>
  <c r="T32" i="3" s="1"/>
  <c r="R33" i="3"/>
  <c r="S33" i="3" s="1"/>
  <c r="T33" i="3" s="1"/>
  <c r="R34" i="3"/>
  <c r="S34" i="3" s="1"/>
  <c r="T34" i="3" s="1"/>
  <c r="R35" i="3"/>
  <c r="S35" i="3" s="1"/>
  <c r="T35" i="3" s="1"/>
  <c r="R36" i="3"/>
  <c r="S36" i="3" s="1"/>
  <c r="T36" i="3" s="1"/>
  <c r="R37" i="3"/>
  <c r="S37" i="3" s="1"/>
  <c r="T37" i="3" s="1"/>
  <c r="R38" i="3"/>
  <c r="S38" i="3" s="1"/>
  <c r="T38" i="3" s="1"/>
  <c r="R39" i="3"/>
  <c r="S39" i="3" s="1"/>
  <c r="T39" i="3" s="1"/>
  <c r="R40" i="3"/>
  <c r="S40" i="3" s="1"/>
  <c r="T40" i="3" s="1"/>
  <c r="R41" i="3"/>
  <c r="S41" i="3" s="1"/>
  <c r="T41" i="3" s="1"/>
  <c r="R42" i="3"/>
  <c r="S42" i="3" s="1"/>
  <c r="T42" i="3" s="1"/>
  <c r="R43" i="3"/>
  <c r="S43" i="3" s="1"/>
  <c r="T43" i="3" s="1"/>
  <c r="R44" i="3"/>
  <c r="S44" i="3" s="1"/>
  <c r="T44" i="3" s="1"/>
  <c r="R45" i="3"/>
  <c r="S45" i="3" s="1"/>
  <c r="T45" i="3" s="1"/>
  <c r="R46" i="3"/>
  <c r="S46" i="3" s="1"/>
  <c r="T46" i="3" s="1"/>
  <c r="R47" i="3"/>
  <c r="S47" i="3" s="1"/>
  <c r="T47" i="3" s="1"/>
  <c r="R48" i="3"/>
  <c r="S48" i="3" s="1"/>
  <c r="T48" i="3" s="1"/>
  <c r="R49" i="3"/>
  <c r="S49" i="3" s="1"/>
  <c r="T49" i="3" s="1"/>
  <c r="R50" i="3"/>
  <c r="S50" i="3" s="1"/>
  <c r="T50" i="3" s="1"/>
  <c r="R51" i="3"/>
  <c r="S51" i="3" s="1"/>
  <c r="T51" i="3" s="1"/>
  <c r="R52" i="3"/>
  <c r="S52" i="3" s="1"/>
  <c r="T52" i="3" s="1"/>
  <c r="R53" i="3"/>
  <c r="S53" i="3" s="1"/>
  <c r="T53" i="3" s="1"/>
  <c r="R54" i="3"/>
  <c r="S54" i="3" s="1"/>
  <c r="T54" i="3" s="1"/>
  <c r="R55" i="3"/>
  <c r="S55" i="3" s="1"/>
  <c r="T55" i="3" s="1"/>
  <c r="R56" i="3"/>
  <c r="S56" i="3" s="1"/>
  <c r="T56" i="3" s="1"/>
  <c r="R57" i="3"/>
  <c r="S57" i="3" s="1"/>
  <c r="T57" i="3" s="1"/>
  <c r="R58" i="3"/>
  <c r="S58" i="3" s="1"/>
  <c r="T58" i="3" s="1"/>
  <c r="R59" i="3"/>
  <c r="S59" i="3" s="1"/>
  <c r="T59" i="3" s="1"/>
  <c r="R60" i="3"/>
  <c r="S60" i="3" s="1"/>
  <c r="T60" i="3" s="1"/>
  <c r="R61" i="3"/>
  <c r="S61" i="3" s="1"/>
  <c r="T61" i="3" s="1"/>
  <c r="R62" i="3"/>
  <c r="S62" i="3" s="1"/>
  <c r="T62" i="3" s="1"/>
  <c r="R63" i="3"/>
  <c r="S63" i="3" s="1"/>
  <c r="T63" i="3" s="1"/>
  <c r="R64" i="3"/>
  <c r="S64" i="3" s="1"/>
  <c r="T64" i="3" s="1"/>
  <c r="R65" i="3"/>
  <c r="S65" i="3" s="1"/>
  <c r="T65" i="3" s="1"/>
  <c r="R66" i="3"/>
  <c r="S66" i="3" s="1"/>
  <c r="T66" i="3" s="1"/>
  <c r="R67" i="3"/>
  <c r="S67" i="3" s="1"/>
  <c r="T67" i="3" s="1"/>
  <c r="R68" i="3"/>
  <c r="S68" i="3" s="1"/>
  <c r="T68" i="3" s="1"/>
  <c r="R69" i="3"/>
  <c r="S69" i="3" s="1"/>
  <c r="T69" i="3" s="1"/>
  <c r="R70" i="3"/>
  <c r="S70" i="3" s="1"/>
  <c r="T70" i="3" s="1"/>
  <c r="R71" i="3"/>
  <c r="S71" i="3" s="1"/>
  <c r="T71" i="3" s="1"/>
  <c r="R72" i="3"/>
  <c r="S72" i="3" s="1"/>
  <c r="T72" i="3" s="1"/>
  <c r="R73" i="3"/>
  <c r="S73" i="3" s="1"/>
  <c r="T73" i="3" s="1"/>
  <c r="R74" i="3"/>
  <c r="S74" i="3" s="1"/>
  <c r="T74" i="3" s="1"/>
  <c r="R75" i="3"/>
  <c r="S75" i="3" s="1"/>
  <c r="T75" i="3" s="1"/>
  <c r="R76" i="3"/>
  <c r="S76" i="3" s="1"/>
  <c r="T76" i="3" s="1"/>
  <c r="R77" i="3"/>
  <c r="S77" i="3" s="1"/>
  <c r="T77" i="3" s="1"/>
  <c r="R78" i="3"/>
  <c r="S78" i="3" s="1"/>
  <c r="T78" i="3" s="1"/>
  <c r="R79" i="3"/>
  <c r="S79" i="3" s="1"/>
  <c r="T79" i="3" s="1"/>
  <c r="R80" i="3"/>
  <c r="S80" i="3" s="1"/>
  <c r="T80" i="3" s="1"/>
  <c r="R81" i="3"/>
  <c r="S81" i="3" s="1"/>
  <c r="T81" i="3" s="1"/>
  <c r="R82" i="3"/>
  <c r="S82" i="3" s="1"/>
  <c r="T82" i="3" s="1"/>
  <c r="R83" i="3"/>
  <c r="S83" i="3" s="1"/>
  <c r="T83" i="3" s="1"/>
  <c r="R84" i="3"/>
  <c r="S84" i="3" s="1"/>
  <c r="T84" i="3" s="1"/>
  <c r="R85" i="3"/>
  <c r="S85" i="3" s="1"/>
  <c r="T85" i="3" s="1"/>
  <c r="R86" i="3"/>
  <c r="S86" i="3" s="1"/>
  <c r="T86" i="3" s="1"/>
  <c r="R87" i="3"/>
  <c r="S87" i="3" s="1"/>
  <c r="T87" i="3" s="1"/>
  <c r="R88" i="3"/>
  <c r="S88" i="3" s="1"/>
  <c r="T88" i="3" s="1"/>
  <c r="R89" i="3"/>
  <c r="S89" i="3" s="1"/>
  <c r="T89" i="3" s="1"/>
  <c r="R90" i="3"/>
  <c r="S90" i="3" s="1"/>
  <c r="T90" i="3" s="1"/>
  <c r="R91" i="3"/>
  <c r="S91" i="3" s="1"/>
  <c r="T91" i="3" s="1"/>
  <c r="R92" i="3"/>
  <c r="S92" i="3" s="1"/>
  <c r="T92" i="3" s="1"/>
  <c r="R93" i="3"/>
  <c r="S93" i="3" s="1"/>
  <c r="T93" i="3" s="1"/>
  <c r="R94" i="3"/>
  <c r="S94" i="3" s="1"/>
  <c r="T94" i="3" s="1"/>
  <c r="R95" i="3"/>
  <c r="S95" i="3" s="1"/>
  <c r="T95" i="3" s="1"/>
  <c r="R96" i="3"/>
  <c r="S96" i="3" s="1"/>
  <c r="T96" i="3" s="1"/>
  <c r="R97" i="3"/>
  <c r="S97" i="3" s="1"/>
  <c r="T97" i="3" s="1"/>
  <c r="R98" i="3"/>
  <c r="S98" i="3" s="1"/>
  <c r="T98" i="3" s="1"/>
  <c r="R99" i="3"/>
  <c r="S99" i="3" s="1"/>
  <c r="T99" i="3" s="1"/>
  <c r="R100" i="3"/>
  <c r="S100" i="3" s="1"/>
  <c r="T100" i="3" s="1"/>
  <c r="R101" i="3"/>
  <c r="S101" i="3" s="1"/>
  <c r="T101" i="3" s="1"/>
  <c r="R102" i="3"/>
  <c r="S102" i="3" s="1"/>
  <c r="T102" i="3" s="1"/>
  <c r="R103" i="3"/>
  <c r="S103" i="3" s="1"/>
  <c r="T103" i="3" s="1"/>
  <c r="R104" i="3"/>
  <c r="S104" i="3" s="1"/>
  <c r="T104" i="3" s="1"/>
  <c r="R105" i="3"/>
  <c r="S105" i="3" s="1"/>
  <c r="T105" i="3" s="1"/>
  <c r="R106" i="3"/>
  <c r="S106" i="3" s="1"/>
  <c r="T106" i="3" s="1"/>
  <c r="R107" i="3"/>
  <c r="S107" i="3" s="1"/>
  <c r="T107" i="3" s="1"/>
  <c r="R108" i="3"/>
  <c r="S108" i="3" s="1"/>
  <c r="T108" i="3" s="1"/>
  <c r="R109" i="3"/>
  <c r="S109" i="3" s="1"/>
  <c r="T109" i="3" s="1"/>
  <c r="R110" i="3"/>
  <c r="S110" i="3" s="1"/>
  <c r="T110" i="3" s="1"/>
  <c r="R111" i="3"/>
  <c r="S111" i="3" s="1"/>
  <c r="T111" i="3" s="1"/>
  <c r="R112" i="3"/>
  <c r="S112" i="3" s="1"/>
  <c r="T112" i="3" s="1"/>
  <c r="R113" i="3"/>
  <c r="S113" i="3" s="1"/>
  <c r="T113" i="3" s="1"/>
  <c r="R114" i="3"/>
  <c r="S114" i="3" s="1"/>
  <c r="T114" i="3" s="1"/>
  <c r="R115" i="3"/>
  <c r="S115" i="3" s="1"/>
  <c r="T115" i="3" s="1"/>
  <c r="R116" i="3"/>
  <c r="S116" i="3" s="1"/>
  <c r="T116" i="3" s="1"/>
  <c r="R117" i="3"/>
  <c r="S117" i="3" s="1"/>
  <c r="T117" i="3" s="1"/>
  <c r="R118" i="3"/>
  <c r="S118" i="3" s="1"/>
  <c r="T118" i="3" s="1"/>
  <c r="R119" i="3"/>
  <c r="S119" i="3" s="1"/>
  <c r="T119" i="3" s="1"/>
  <c r="R120" i="3"/>
  <c r="S120" i="3" s="1"/>
  <c r="T120" i="3" s="1"/>
  <c r="R121" i="3"/>
  <c r="S121" i="3" s="1"/>
  <c r="T121" i="3" s="1"/>
  <c r="R122" i="3"/>
  <c r="S122" i="3" s="1"/>
  <c r="T122" i="3" s="1"/>
  <c r="R123" i="3"/>
  <c r="S123" i="3" s="1"/>
  <c r="T123" i="3" s="1"/>
  <c r="R124" i="3"/>
  <c r="S124" i="3" s="1"/>
  <c r="T124" i="3" s="1"/>
  <c r="R125" i="3"/>
  <c r="S125" i="3" s="1"/>
  <c r="T125" i="3" s="1"/>
  <c r="R126" i="3"/>
  <c r="S126" i="3" s="1"/>
  <c r="T126" i="3" s="1"/>
  <c r="R127" i="3"/>
  <c r="S127" i="3" s="1"/>
  <c r="T127" i="3" s="1"/>
  <c r="R128" i="3"/>
  <c r="S128" i="3" s="1"/>
  <c r="T128" i="3" s="1"/>
  <c r="R129" i="3"/>
  <c r="S129" i="3" s="1"/>
  <c r="T129" i="3" s="1"/>
  <c r="R130" i="3"/>
  <c r="S130" i="3" s="1"/>
  <c r="T130" i="3" s="1"/>
  <c r="R131" i="3"/>
  <c r="S131" i="3" s="1"/>
  <c r="T131" i="3" s="1"/>
  <c r="R132" i="3"/>
  <c r="S132" i="3" s="1"/>
  <c r="T132" i="3" s="1"/>
  <c r="R133" i="3"/>
  <c r="S133" i="3" s="1"/>
  <c r="T133" i="3" s="1"/>
  <c r="R134" i="3"/>
  <c r="S134" i="3" s="1"/>
  <c r="T134" i="3" s="1"/>
  <c r="R135" i="3"/>
  <c r="S135" i="3" s="1"/>
  <c r="T135" i="3" s="1"/>
  <c r="R136" i="3"/>
  <c r="S136" i="3" s="1"/>
  <c r="T136" i="3" s="1"/>
  <c r="R137" i="3"/>
  <c r="S137" i="3" s="1"/>
  <c r="T137" i="3" s="1"/>
  <c r="R138" i="3"/>
  <c r="R22" i="3"/>
  <c r="S22" i="3" s="1"/>
  <c r="T22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N38" i="3" s="1"/>
  <c r="L39" i="3"/>
  <c r="M39" i="3" s="1"/>
  <c r="N39" i="3" s="1"/>
  <c r="L40" i="3"/>
  <c r="M40" i="3" s="1"/>
  <c r="N40" i="3" s="1"/>
  <c r="L41" i="3"/>
  <c r="M41" i="3" s="1"/>
  <c r="N41" i="3" s="1"/>
  <c r="L42" i="3"/>
  <c r="M42" i="3" s="1"/>
  <c r="N42" i="3" s="1"/>
  <c r="L43" i="3"/>
  <c r="M43" i="3" s="1"/>
  <c r="N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N50" i="3" s="1"/>
  <c r="L51" i="3"/>
  <c r="M51" i="3" s="1"/>
  <c r="N51" i="3" s="1"/>
  <c r="L52" i="3"/>
  <c r="M52" i="3" s="1"/>
  <c r="N52" i="3" s="1"/>
  <c r="L53" i="3"/>
  <c r="M53" i="3" s="1"/>
  <c r="N53" i="3" s="1"/>
  <c r="L54" i="3"/>
  <c r="M54" i="3" s="1"/>
  <c r="N54" i="3" s="1"/>
  <c r="L55" i="3"/>
  <c r="M55" i="3" s="1"/>
  <c r="N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N62" i="3" s="1"/>
  <c r="L63" i="3"/>
  <c r="M63" i="3" s="1"/>
  <c r="N63" i="3" s="1"/>
  <c r="L64" i="3"/>
  <c r="M64" i="3" s="1"/>
  <c r="N64" i="3" s="1"/>
  <c r="L65" i="3"/>
  <c r="M65" i="3" s="1"/>
  <c r="N65" i="3" s="1"/>
  <c r="L66" i="3"/>
  <c r="M66" i="3" s="1"/>
  <c r="N66" i="3" s="1"/>
  <c r="L67" i="3"/>
  <c r="M67" i="3" s="1"/>
  <c r="N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N74" i="3" s="1"/>
  <c r="L75" i="3"/>
  <c r="M75" i="3" s="1"/>
  <c r="N75" i="3" s="1"/>
  <c r="L76" i="3"/>
  <c r="M76" i="3" s="1"/>
  <c r="N76" i="3" s="1"/>
  <c r="L77" i="3"/>
  <c r="M77" i="3" s="1"/>
  <c r="N77" i="3" s="1"/>
  <c r="L78" i="3"/>
  <c r="M78" i="3" s="1"/>
  <c r="N78" i="3" s="1"/>
  <c r="L79" i="3"/>
  <c r="M79" i="3" s="1"/>
  <c r="N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85" i="3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L21" i="3"/>
  <c r="M21" i="3" s="1"/>
  <c r="C5" i="3"/>
  <c r="D5" i="3" s="1"/>
  <c r="E5" i="3" s="1"/>
  <c r="C6" i="3"/>
  <c r="D6" i="3" s="1"/>
  <c r="E6" i="3" s="1"/>
  <c r="C7" i="3"/>
  <c r="D7" i="3" s="1"/>
  <c r="E7" i="3" s="1"/>
  <c r="C8" i="3"/>
  <c r="D8" i="3" s="1"/>
  <c r="C9" i="3"/>
  <c r="D9" i="3" s="1"/>
  <c r="E9" i="3" s="1"/>
  <c r="C10" i="3"/>
  <c r="D10" i="3" s="1"/>
  <c r="E10" i="3" s="1"/>
  <c r="C11" i="3"/>
  <c r="D11" i="3" s="1"/>
  <c r="E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24" i="3"/>
  <c r="D24" i="3" s="1"/>
  <c r="E24" i="3" s="1"/>
  <c r="C25" i="3"/>
  <c r="D25" i="3" s="1"/>
  <c r="E25" i="3" s="1"/>
  <c r="C26" i="3"/>
  <c r="D26" i="3" s="1"/>
  <c r="E26" i="3" s="1"/>
  <c r="C27" i="3"/>
  <c r="D27" i="3" s="1"/>
  <c r="E27" i="3" s="1"/>
  <c r="C28" i="3"/>
  <c r="D28" i="3" s="1"/>
  <c r="E28" i="3" s="1"/>
  <c r="C29" i="3"/>
  <c r="D29" i="3" s="1"/>
  <c r="E29" i="3" s="1"/>
  <c r="C30" i="3"/>
  <c r="D30" i="3" s="1"/>
  <c r="E30" i="3" s="1"/>
  <c r="C31" i="3"/>
  <c r="D31" i="3" s="1"/>
  <c r="E31" i="3" s="1"/>
  <c r="C32" i="3"/>
  <c r="D32" i="3" s="1"/>
  <c r="E32" i="3" s="1"/>
  <c r="C33" i="3"/>
  <c r="D33" i="3" s="1"/>
  <c r="E33" i="3" s="1"/>
  <c r="C34" i="3"/>
  <c r="D34" i="3" s="1"/>
  <c r="E34" i="3" s="1"/>
  <c r="C35" i="3"/>
  <c r="D35" i="3" s="1"/>
  <c r="E35" i="3" s="1"/>
  <c r="C36" i="3"/>
  <c r="D36" i="3" s="1"/>
  <c r="E36" i="3" s="1"/>
  <c r="C37" i="3"/>
  <c r="D37" i="3" s="1"/>
  <c r="E37" i="3" s="1"/>
  <c r="C38" i="3"/>
  <c r="D38" i="3" s="1"/>
  <c r="E38" i="3" s="1"/>
  <c r="C39" i="3"/>
  <c r="D39" i="3" s="1"/>
  <c r="E39" i="3" s="1"/>
  <c r="C40" i="3"/>
  <c r="D40" i="3" s="1"/>
  <c r="E40" i="3" s="1"/>
  <c r="C41" i="3"/>
  <c r="D41" i="3" s="1"/>
  <c r="E41" i="3" s="1"/>
  <c r="C42" i="3"/>
  <c r="D42" i="3" s="1"/>
  <c r="E42" i="3" s="1"/>
  <c r="C43" i="3"/>
  <c r="D43" i="3" s="1"/>
  <c r="E43" i="3" s="1"/>
  <c r="C44" i="3"/>
  <c r="D44" i="3" s="1"/>
  <c r="E44" i="3" s="1"/>
  <c r="C45" i="3"/>
  <c r="D45" i="3" s="1"/>
  <c r="E45" i="3" s="1"/>
  <c r="C46" i="3"/>
  <c r="D46" i="3" s="1"/>
  <c r="E46" i="3" s="1"/>
  <c r="C47" i="3"/>
  <c r="D47" i="3" s="1"/>
  <c r="E47" i="3" s="1"/>
  <c r="C48" i="3"/>
  <c r="D48" i="3" s="1"/>
  <c r="E48" i="3" s="1"/>
  <c r="C49" i="3"/>
  <c r="D49" i="3" s="1"/>
  <c r="E49" i="3" s="1"/>
  <c r="C50" i="3"/>
  <c r="D50" i="3" s="1"/>
  <c r="E50" i="3" s="1"/>
  <c r="C51" i="3"/>
  <c r="D51" i="3" s="1"/>
  <c r="E51" i="3" s="1"/>
  <c r="C52" i="3"/>
  <c r="D52" i="3" s="1"/>
  <c r="E52" i="3" s="1"/>
  <c r="C53" i="3"/>
  <c r="D53" i="3" s="1"/>
  <c r="E53" i="3" s="1"/>
  <c r="C54" i="3"/>
  <c r="D54" i="3" s="1"/>
  <c r="E54" i="3" s="1"/>
  <c r="C55" i="3"/>
  <c r="D55" i="3" s="1"/>
  <c r="E55" i="3" s="1"/>
  <c r="C56" i="3"/>
  <c r="D56" i="3" s="1"/>
  <c r="E56" i="3" s="1"/>
  <c r="C57" i="3"/>
  <c r="D57" i="3" s="1"/>
  <c r="E57" i="3" s="1"/>
  <c r="C58" i="3"/>
  <c r="D58" i="3" s="1"/>
  <c r="E58" i="3" s="1"/>
  <c r="C59" i="3"/>
  <c r="D59" i="3" s="1"/>
  <c r="E59" i="3" s="1"/>
  <c r="C60" i="3"/>
  <c r="D60" i="3" s="1"/>
  <c r="E60" i="3" s="1"/>
  <c r="C61" i="3"/>
  <c r="D61" i="3" s="1"/>
  <c r="E61" i="3" s="1"/>
  <c r="C62" i="3"/>
  <c r="D62" i="3" s="1"/>
  <c r="E62" i="3" s="1"/>
  <c r="C63" i="3"/>
  <c r="D63" i="3" s="1"/>
  <c r="E63" i="3" s="1"/>
  <c r="C64" i="3"/>
  <c r="D64" i="3" s="1"/>
  <c r="E64" i="3" s="1"/>
  <c r="C65" i="3"/>
  <c r="D65" i="3" s="1"/>
  <c r="E65" i="3" s="1"/>
  <c r="C66" i="3"/>
  <c r="D66" i="3" s="1"/>
  <c r="E66" i="3" s="1"/>
  <c r="C67" i="3"/>
  <c r="D67" i="3" s="1"/>
  <c r="E67" i="3" s="1"/>
  <c r="C68" i="3"/>
  <c r="D68" i="3" s="1"/>
  <c r="E68" i="3" s="1"/>
  <c r="C69" i="3"/>
  <c r="D69" i="3" s="1"/>
  <c r="E69" i="3" s="1"/>
  <c r="C70" i="3"/>
  <c r="D70" i="3" s="1"/>
  <c r="E70" i="3" s="1"/>
  <c r="C71" i="3"/>
  <c r="D71" i="3" s="1"/>
  <c r="E71" i="3" s="1"/>
  <c r="C72" i="3"/>
  <c r="D72" i="3" s="1"/>
  <c r="E72" i="3" s="1"/>
  <c r="C73" i="3"/>
  <c r="D73" i="3" s="1"/>
  <c r="E73" i="3" s="1"/>
  <c r="C74" i="3"/>
  <c r="D74" i="3" s="1"/>
  <c r="E74" i="3" s="1"/>
  <c r="C75" i="3"/>
  <c r="D75" i="3" s="1"/>
  <c r="E75" i="3" s="1"/>
  <c r="C76" i="3"/>
  <c r="D76" i="3" s="1"/>
  <c r="E76" i="3" s="1"/>
  <c r="C77" i="3"/>
  <c r="D77" i="3" s="1"/>
  <c r="E77" i="3" s="1"/>
  <c r="C78" i="3"/>
  <c r="D78" i="3" s="1"/>
  <c r="E78" i="3" s="1"/>
  <c r="C79" i="3"/>
  <c r="D79" i="3" s="1"/>
  <c r="E79" i="3" s="1"/>
  <c r="C80" i="3"/>
  <c r="D80" i="3" s="1"/>
  <c r="E80" i="3" s="1"/>
  <c r="C81" i="3"/>
  <c r="D81" i="3" s="1"/>
  <c r="E81" i="3" s="1"/>
  <c r="C82" i="3"/>
  <c r="D82" i="3" s="1"/>
  <c r="E82" i="3" s="1"/>
  <c r="C83" i="3"/>
  <c r="D83" i="3" s="1"/>
  <c r="E83" i="3" s="1"/>
  <c r="C84" i="3"/>
  <c r="D84" i="3" s="1"/>
  <c r="E84" i="3" s="1"/>
  <c r="C85" i="3"/>
  <c r="D85" i="3" s="1"/>
  <c r="E85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E99" i="3" s="1"/>
  <c r="C100" i="3"/>
  <c r="D100" i="3" s="1"/>
  <c r="E100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C4" i="3"/>
  <c r="D4" i="3" s="1"/>
  <c r="E4" i="3" s="1"/>
  <c r="H20" i="3"/>
  <c r="H13" i="3"/>
  <c r="H7" i="3"/>
  <c r="R24" i="2"/>
  <c r="S24" i="2" s="1"/>
  <c r="T24" i="2" s="1"/>
  <c r="R25" i="2"/>
  <c r="S25" i="2" s="1"/>
  <c r="T25" i="2" s="1"/>
  <c r="R26" i="2"/>
  <c r="S26" i="2" s="1"/>
  <c r="T26" i="2" s="1"/>
  <c r="R27" i="2"/>
  <c r="S27" i="2" s="1"/>
  <c r="R28" i="2"/>
  <c r="S28" i="2" s="1"/>
  <c r="T28" i="2" s="1"/>
  <c r="R29" i="2"/>
  <c r="S29" i="2" s="1"/>
  <c r="T29" i="2" s="1"/>
  <c r="R30" i="2"/>
  <c r="S30" i="2" s="1"/>
  <c r="T30" i="2" s="1"/>
  <c r="R31" i="2"/>
  <c r="S31" i="2" s="1"/>
  <c r="T31" i="2" s="1"/>
  <c r="R32" i="2"/>
  <c r="S32" i="2" s="1"/>
  <c r="T32" i="2" s="1"/>
  <c r="R33" i="2"/>
  <c r="S33" i="2" s="1"/>
  <c r="T33" i="2" s="1"/>
  <c r="R34" i="2"/>
  <c r="S34" i="2" s="1"/>
  <c r="T34" i="2" s="1"/>
  <c r="R35" i="2"/>
  <c r="S35" i="2" s="1"/>
  <c r="T35" i="2" s="1"/>
  <c r="R36" i="2"/>
  <c r="S36" i="2" s="1"/>
  <c r="T36" i="2" s="1"/>
  <c r="R37" i="2"/>
  <c r="S37" i="2" s="1"/>
  <c r="T37" i="2" s="1"/>
  <c r="R38" i="2"/>
  <c r="S38" i="2" s="1"/>
  <c r="T38" i="2" s="1"/>
  <c r="R39" i="2"/>
  <c r="S39" i="2" s="1"/>
  <c r="T39" i="2" s="1"/>
  <c r="R40" i="2"/>
  <c r="S40" i="2" s="1"/>
  <c r="T40" i="2" s="1"/>
  <c r="R41" i="2"/>
  <c r="S41" i="2" s="1"/>
  <c r="T41" i="2" s="1"/>
  <c r="R42" i="2"/>
  <c r="S42" i="2" s="1"/>
  <c r="T42" i="2" s="1"/>
  <c r="R43" i="2"/>
  <c r="S43" i="2" s="1"/>
  <c r="T43" i="2" s="1"/>
  <c r="R44" i="2"/>
  <c r="S44" i="2" s="1"/>
  <c r="T44" i="2" s="1"/>
  <c r="R45" i="2"/>
  <c r="S45" i="2" s="1"/>
  <c r="T45" i="2" s="1"/>
  <c r="R46" i="2"/>
  <c r="S46" i="2" s="1"/>
  <c r="T46" i="2" s="1"/>
  <c r="R47" i="2"/>
  <c r="S47" i="2" s="1"/>
  <c r="T47" i="2" s="1"/>
  <c r="R48" i="2"/>
  <c r="S48" i="2" s="1"/>
  <c r="T48" i="2" s="1"/>
  <c r="R49" i="2"/>
  <c r="S49" i="2" s="1"/>
  <c r="T49" i="2" s="1"/>
  <c r="R50" i="2"/>
  <c r="S50" i="2" s="1"/>
  <c r="T50" i="2" s="1"/>
  <c r="R51" i="2"/>
  <c r="S51" i="2" s="1"/>
  <c r="T51" i="2" s="1"/>
  <c r="R52" i="2"/>
  <c r="S52" i="2" s="1"/>
  <c r="T52" i="2" s="1"/>
  <c r="R53" i="2"/>
  <c r="S53" i="2" s="1"/>
  <c r="T53" i="2" s="1"/>
  <c r="R54" i="2"/>
  <c r="S54" i="2" s="1"/>
  <c r="T54" i="2" s="1"/>
  <c r="R55" i="2"/>
  <c r="S55" i="2" s="1"/>
  <c r="T55" i="2" s="1"/>
  <c r="R56" i="2"/>
  <c r="S56" i="2" s="1"/>
  <c r="T56" i="2" s="1"/>
  <c r="R57" i="2"/>
  <c r="S57" i="2" s="1"/>
  <c r="T57" i="2" s="1"/>
  <c r="R58" i="2"/>
  <c r="S58" i="2" s="1"/>
  <c r="T58" i="2" s="1"/>
  <c r="R59" i="2"/>
  <c r="S59" i="2" s="1"/>
  <c r="T59" i="2" s="1"/>
  <c r="R60" i="2"/>
  <c r="S60" i="2" s="1"/>
  <c r="T60" i="2" s="1"/>
  <c r="R61" i="2"/>
  <c r="S61" i="2" s="1"/>
  <c r="T61" i="2" s="1"/>
  <c r="R62" i="2"/>
  <c r="S62" i="2" s="1"/>
  <c r="T62" i="2" s="1"/>
  <c r="R63" i="2"/>
  <c r="S63" i="2" s="1"/>
  <c r="T63" i="2" s="1"/>
  <c r="R64" i="2"/>
  <c r="S64" i="2" s="1"/>
  <c r="T64" i="2" s="1"/>
  <c r="R65" i="2"/>
  <c r="S65" i="2" s="1"/>
  <c r="T65" i="2" s="1"/>
  <c r="R66" i="2"/>
  <c r="S66" i="2" s="1"/>
  <c r="T66" i="2" s="1"/>
  <c r="R67" i="2"/>
  <c r="S67" i="2" s="1"/>
  <c r="T67" i="2" s="1"/>
  <c r="R68" i="2"/>
  <c r="S68" i="2" s="1"/>
  <c r="T68" i="2" s="1"/>
  <c r="R69" i="2"/>
  <c r="S69" i="2" s="1"/>
  <c r="T69" i="2" s="1"/>
  <c r="R70" i="2"/>
  <c r="S70" i="2" s="1"/>
  <c r="T70" i="2" s="1"/>
  <c r="R71" i="2"/>
  <c r="S71" i="2" s="1"/>
  <c r="T71" i="2" s="1"/>
  <c r="R72" i="2"/>
  <c r="S72" i="2" s="1"/>
  <c r="T72" i="2" s="1"/>
  <c r="R73" i="2"/>
  <c r="S73" i="2" s="1"/>
  <c r="T73" i="2" s="1"/>
  <c r="R74" i="2"/>
  <c r="S74" i="2" s="1"/>
  <c r="T74" i="2" s="1"/>
  <c r="R75" i="2"/>
  <c r="S75" i="2" s="1"/>
  <c r="T75" i="2" s="1"/>
  <c r="R76" i="2"/>
  <c r="S76" i="2" s="1"/>
  <c r="T76" i="2" s="1"/>
  <c r="R77" i="2"/>
  <c r="S77" i="2" s="1"/>
  <c r="T77" i="2" s="1"/>
  <c r="R78" i="2"/>
  <c r="S78" i="2" s="1"/>
  <c r="T78" i="2" s="1"/>
  <c r="R79" i="2"/>
  <c r="S79" i="2" s="1"/>
  <c r="T79" i="2" s="1"/>
  <c r="R80" i="2"/>
  <c r="S80" i="2" s="1"/>
  <c r="T80" i="2" s="1"/>
  <c r="R81" i="2"/>
  <c r="S81" i="2" s="1"/>
  <c r="T81" i="2" s="1"/>
  <c r="R82" i="2"/>
  <c r="S82" i="2" s="1"/>
  <c r="T82" i="2" s="1"/>
  <c r="R83" i="2"/>
  <c r="S83" i="2" s="1"/>
  <c r="T83" i="2" s="1"/>
  <c r="R84" i="2"/>
  <c r="S84" i="2" s="1"/>
  <c r="T84" i="2" s="1"/>
  <c r="R85" i="2"/>
  <c r="S85" i="2" s="1"/>
  <c r="T85" i="2" s="1"/>
  <c r="R86" i="2"/>
  <c r="S86" i="2" s="1"/>
  <c r="T86" i="2" s="1"/>
  <c r="R87" i="2"/>
  <c r="S87" i="2" s="1"/>
  <c r="T87" i="2" s="1"/>
  <c r="R88" i="2"/>
  <c r="S88" i="2" s="1"/>
  <c r="T88" i="2" s="1"/>
  <c r="R89" i="2"/>
  <c r="S89" i="2" s="1"/>
  <c r="T89" i="2" s="1"/>
  <c r="R90" i="2"/>
  <c r="S90" i="2" s="1"/>
  <c r="T90" i="2" s="1"/>
  <c r="R91" i="2"/>
  <c r="S91" i="2" s="1"/>
  <c r="T91" i="2" s="1"/>
  <c r="R92" i="2"/>
  <c r="S92" i="2" s="1"/>
  <c r="T92" i="2" s="1"/>
  <c r="R93" i="2"/>
  <c r="S93" i="2" s="1"/>
  <c r="T93" i="2" s="1"/>
  <c r="R94" i="2"/>
  <c r="S94" i="2" s="1"/>
  <c r="T94" i="2" s="1"/>
  <c r="R95" i="2"/>
  <c r="S95" i="2" s="1"/>
  <c r="T95" i="2" s="1"/>
  <c r="R96" i="2"/>
  <c r="S96" i="2" s="1"/>
  <c r="T96" i="2" s="1"/>
  <c r="R97" i="2"/>
  <c r="S97" i="2" s="1"/>
  <c r="T97" i="2" s="1"/>
  <c r="R98" i="2"/>
  <c r="S98" i="2" s="1"/>
  <c r="T98" i="2" s="1"/>
  <c r="R99" i="2"/>
  <c r="S99" i="2" s="1"/>
  <c r="T99" i="2" s="1"/>
  <c r="R100" i="2"/>
  <c r="S100" i="2" s="1"/>
  <c r="T100" i="2" s="1"/>
  <c r="R101" i="2"/>
  <c r="S101" i="2" s="1"/>
  <c r="T101" i="2" s="1"/>
  <c r="R102" i="2"/>
  <c r="S102" i="2" s="1"/>
  <c r="T102" i="2" s="1"/>
  <c r="R103" i="2"/>
  <c r="S103" i="2" s="1"/>
  <c r="T103" i="2" s="1"/>
  <c r="R104" i="2"/>
  <c r="S104" i="2" s="1"/>
  <c r="T104" i="2" s="1"/>
  <c r="R105" i="2"/>
  <c r="S105" i="2" s="1"/>
  <c r="T105" i="2" s="1"/>
  <c r="R106" i="2"/>
  <c r="S106" i="2" s="1"/>
  <c r="T106" i="2" s="1"/>
  <c r="R107" i="2"/>
  <c r="S107" i="2" s="1"/>
  <c r="T107" i="2" s="1"/>
  <c r="R108" i="2"/>
  <c r="S108" i="2" s="1"/>
  <c r="T108" i="2" s="1"/>
  <c r="R109" i="2"/>
  <c r="S109" i="2" s="1"/>
  <c r="T109" i="2" s="1"/>
  <c r="R110" i="2"/>
  <c r="S110" i="2" s="1"/>
  <c r="T110" i="2" s="1"/>
  <c r="R111" i="2"/>
  <c r="S111" i="2" s="1"/>
  <c r="T111" i="2" s="1"/>
  <c r="R112" i="2"/>
  <c r="S112" i="2" s="1"/>
  <c r="T112" i="2" s="1"/>
  <c r="R113" i="2"/>
  <c r="S113" i="2" s="1"/>
  <c r="T113" i="2" s="1"/>
  <c r="R114" i="2"/>
  <c r="S114" i="2" s="1"/>
  <c r="T114" i="2" s="1"/>
  <c r="R115" i="2"/>
  <c r="S115" i="2" s="1"/>
  <c r="T115" i="2" s="1"/>
  <c r="R116" i="2"/>
  <c r="S116" i="2" s="1"/>
  <c r="T116" i="2" s="1"/>
  <c r="R117" i="2"/>
  <c r="S117" i="2" s="1"/>
  <c r="T117" i="2" s="1"/>
  <c r="R118" i="2"/>
  <c r="S118" i="2" s="1"/>
  <c r="T118" i="2" s="1"/>
  <c r="R119" i="2"/>
  <c r="S119" i="2" s="1"/>
  <c r="T119" i="2" s="1"/>
  <c r="R120" i="2"/>
  <c r="S120" i="2" s="1"/>
  <c r="T120" i="2" s="1"/>
  <c r="R121" i="2"/>
  <c r="S121" i="2" s="1"/>
  <c r="T121" i="2" s="1"/>
  <c r="R122" i="2"/>
  <c r="S122" i="2" s="1"/>
  <c r="T122" i="2" s="1"/>
  <c r="R123" i="2"/>
  <c r="S123" i="2" s="1"/>
  <c r="T123" i="2" s="1"/>
  <c r="R124" i="2"/>
  <c r="S124" i="2" s="1"/>
  <c r="T124" i="2" s="1"/>
  <c r="R125" i="2"/>
  <c r="S125" i="2" s="1"/>
  <c r="T125" i="2" s="1"/>
  <c r="R126" i="2"/>
  <c r="S126" i="2" s="1"/>
  <c r="T126" i="2" s="1"/>
  <c r="R127" i="2"/>
  <c r="S127" i="2" s="1"/>
  <c r="T127" i="2" s="1"/>
  <c r="R128" i="2"/>
  <c r="S128" i="2" s="1"/>
  <c r="T128" i="2" s="1"/>
  <c r="R129" i="2"/>
  <c r="S129" i="2" s="1"/>
  <c r="T129" i="2" s="1"/>
  <c r="R130" i="2"/>
  <c r="S130" i="2" s="1"/>
  <c r="T130" i="2" s="1"/>
  <c r="R131" i="2"/>
  <c r="S131" i="2" s="1"/>
  <c r="T131" i="2" s="1"/>
  <c r="R132" i="2"/>
  <c r="S132" i="2" s="1"/>
  <c r="T132" i="2" s="1"/>
  <c r="R133" i="2"/>
  <c r="S133" i="2" s="1"/>
  <c r="T133" i="2" s="1"/>
  <c r="R134" i="2"/>
  <c r="S134" i="2" s="1"/>
  <c r="T134" i="2" s="1"/>
  <c r="R135" i="2"/>
  <c r="S135" i="2" s="1"/>
  <c r="T135" i="2" s="1"/>
  <c r="R136" i="2"/>
  <c r="S136" i="2" s="1"/>
  <c r="T136" i="2" s="1"/>
  <c r="R137" i="2"/>
  <c r="S137" i="2" s="1"/>
  <c r="T137" i="2" s="1"/>
  <c r="R138" i="2"/>
  <c r="S138" i="2" s="1"/>
  <c r="T138" i="2" s="1"/>
  <c r="R139" i="2"/>
  <c r="R23" i="2"/>
  <c r="S23" i="2" s="1"/>
  <c r="T23" i="2" s="1"/>
  <c r="L23" i="2"/>
  <c r="M23" i="2" s="1"/>
  <c r="N23" i="2" s="1"/>
  <c r="L24" i="2"/>
  <c r="M24" i="2" s="1"/>
  <c r="N24" i="2" s="1"/>
  <c r="L25" i="2"/>
  <c r="M25" i="2" s="1"/>
  <c r="N25" i="2" s="1"/>
  <c r="L26" i="2"/>
  <c r="M26" i="2" s="1"/>
  <c r="N26" i="2" s="1"/>
  <c r="L27" i="2"/>
  <c r="M27" i="2" s="1"/>
  <c r="N27" i="2" s="1"/>
  <c r="L28" i="2"/>
  <c r="M28" i="2" s="1"/>
  <c r="N28" i="2" s="1"/>
  <c r="L29" i="2"/>
  <c r="M29" i="2" s="1"/>
  <c r="N29" i="2" s="1"/>
  <c r="L30" i="2"/>
  <c r="M30" i="2" s="1"/>
  <c r="N30" i="2" s="1"/>
  <c r="L31" i="2"/>
  <c r="M31" i="2" s="1"/>
  <c r="N31" i="2" s="1"/>
  <c r="L32" i="2"/>
  <c r="M32" i="2" s="1"/>
  <c r="N32" i="2" s="1"/>
  <c r="L33" i="2"/>
  <c r="M33" i="2" s="1"/>
  <c r="N33" i="2" s="1"/>
  <c r="L34" i="2"/>
  <c r="M34" i="2" s="1"/>
  <c r="N34" i="2" s="1"/>
  <c r="L35" i="2"/>
  <c r="M35" i="2" s="1"/>
  <c r="N35" i="2" s="1"/>
  <c r="L36" i="2"/>
  <c r="M36" i="2" s="1"/>
  <c r="N36" i="2" s="1"/>
  <c r="L37" i="2"/>
  <c r="M37" i="2" s="1"/>
  <c r="N37" i="2" s="1"/>
  <c r="L38" i="2"/>
  <c r="M38" i="2" s="1"/>
  <c r="N38" i="2" s="1"/>
  <c r="L39" i="2"/>
  <c r="M39" i="2" s="1"/>
  <c r="N39" i="2" s="1"/>
  <c r="L40" i="2"/>
  <c r="M40" i="2" s="1"/>
  <c r="N40" i="2" s="1"/>
  <c r="L41" i="2"/>
  <c r="M41" i="2" s="1"/>
  <c r="N41" i="2" s="1"/>
  <c r="L42" i="2"/>
  <c r="M42" i="2" s="1"/>
  <c r="N42" i="2" s="1"/>
  <c r="L43" i="2"/>
  <c r="M43" i="2" s="1"/>
  <c r="N43" i="2" s="1"/>
  <c r="L44" i="2"/>
  <c r="M44" i="2" s="1"/>
  <c r="N44" i="2" s="1"/>
  <c r="L45" i="2"/>
  <c r="M45" i="2" s="1"/>
  <c r="N45" i="2" s="1"/>
  <c r="L46" i="2"/>
  <c r="M46" i="2" s="1"/>
  <c r="N46" i="2" s="1"/>
  <c r="L47" i="2"/>
  <c r="M47" i="2" s="1"/>
  <c r="N47" i="2" s="1"/>
  <c r="L48" i="2"/>
  <c r="M48" i="2" s="1"/>
  <c r="N48" i="2" s="1"/>
  <c r="L49" i="2"/>
  <c r="M49" i="2" s="1"/>
  <c r="N49" i="2" s="1"/>
  <c r="L50" i="2"/>
  <c r="M50" i="2" s="1"/>
  <c r="N50" i="2" s="1"/>
  <c r="L51" i="2"/>
  <c r="M51" i="2" s="1"/>
  <c r="N51" i="2" s="1"/>
  <c r="L52" i="2"/>
  <c r="M52" i="2" s="1"/>
  <c r="N52" i="2" s="1"/>
  <c r="L53" i="2"/>
  <c r="M53" i="2" s="1"/>
  <c r="N53" i="2" s="1"/>
  <c r="L54" i="2"/>
  <c r="M54" i="2" s="1"/>
  <c r="N54" i="2" s="1"/>
  <c r="L55" i="2"/>
  <c r="M55" i="2" s="1"/>
  <c r="N55" i="2" s="1"/>
  <c r="L56" i="2"/>
  <c r="M56" i="2" s="1"/>
  <c r="N56" i="2" s="1"/>
  <c r="L57" i="2"/>
  <c r="M57" i="2" s="1"/>
  <c r="N57" i="2" s="1"/>
  <c r="L58" i="2"/>
  <c r="M58" i="2" s="1"/>
  <c r="N58" i="2" s="1"/>
  <c r="L59" i="2"/>
  <c r="M59" i="2" s="1"/>
  <c r="N59" i="2" s="1"/>
  <c r="L60" i="2"/>
  <c r="M60" i="2" s="1"/>
  <c r="N60" i="2" s="1"/>
  <c r="L61" i="2"/>
  <c r="M61" i="2" s="1"/>
  <c r="N61" i="2" s="1"/>
  <c r="L62" i="2"/>
  <c r="M62" i="2" s="1"/>
  <c r="N62" i="2" s="1"/>
  <c r="L63" i="2"/>
  <c r="M63" i="2" s="1"/>
  <c r="N63" i="2" s="1"/>
  <c r="L64" i="2"/>
  <c r="M64" i="2" s="1"/>
  <c r="N64" i="2" s="1"/>
  <c r="L65" i="2"/>
  <c r="M65" i="2" s="1"/>
  <c r="N65" i="2" s="1"/>
  <c r="L66" i="2"/>
  <c r="M66" i="2" s="1"/>
  <c r="N66" i="2" s="1"/>
  <c r="L67" i="2"/>
  <c r="M67" i="2" s="1"/>
  <c r="N67" i="2" s="1"/>
  <c r="L68" i="2"/>
  <c r="M68" i="2" s="1"/>
  <c r="N68" i="2" s="1"/>
  <c r="L69" i="2"/>
  <c r="M69" i="2" s="1"/>
  <c r="N69" i="2" s="1"/>
  <c r="L70" i="2"/>
  <c r="M70" i="2" s="1"/>
  <c r="N70" i="2" s="1"/>
  <c r="L71" i="2"/>
  <c r="M71" i="2" s="1"/>
  <c r="N71" i="2" s="1"/>
  <c r="L72" i="2"/>
  <c r="M72" i="2" s="1"/>
  <c r="N72" i="2" s="1"/>
  <c r="L73" i="2"/>
  <c r="M73" i="2" s="1"/>
  <c r="N73" i="2" s="1"/>
  <c r="L74" i="2"/>
  <c r="M74" i="2" s="1"/>
  <c r="N74" i="2" s="1"/>
  <c r="L75" i="2"/>
  <c r="M75" i="2" s="1"/>
  <c r="N75" i="2" s="1"/>
  <c r="L76" i="2"/>
  <c r="M76" i="2" s="1"/>
  <c r="N76" i="2" s="1"/>
  <c r="L77" i="2"/>
  <c r="M77" i="2" s="1"/>
  <c r="N77" i="2" s="1"/>
  <c r="L78" i="2"/>
  <c r="M78" i="2" s="1"/>
  <c r="N78" i="2" s="1"/>
  <c r="L79" i="2"/>
  <c r="M79" i="2" s="1"/>
  <c r="N79" i="2" s="1"/>
  <c r="L80" i="2"/>
  <c r="M80" i="2" s="1"/>
  <c r="N80" i="2" s="1"/>
  <c r="L81" i="2"/>
  <c r="M81" i="2" s="1"/>
  <c r="N81" i="2" s="1"/>
  <c r="L82" i="2"/>
  <c r="M82" i="2" s="1"/>
  <c r="N82" i="2" s="1"/>
  <c r="L83" i="2"/>
  <c r="M83" i="2" s="1"/>
  <c r="N83" i="2" s="1"/>
  <c r="L84" i="2"/>
  <c r="M84" i="2" s="1"/>
  <c r="N84" i="2" s="1"/>
  <c r="L85" i="2"/>
  <c r="M85" i="2" s="1"/>
  <c r="N85" i="2" s="1"/>
  <c r="L86" i="2"/>
  <c r="M86" i="2" s="1"/>
  <c r="N86" i="2" s="1"/>
  <c r="L87" i="2"/>
  <c r="M87" i="2" s="1"/>
  <c r="N87" i="2" s="1"/>
  <c r="L88" i="2"/>
  <c r="M88" i="2" s="1"/>
  <c r="N88" i="2" s="1"/>
  <c r="L89" i="2"/>
  <c r="M89" i="2" s="1"/>
  <c r="N89" i="2" s="1"/>
  <c r="L90" i="2"/>
  <c r="M90" i="2" s="1"/>
  <c r="N90" i="2" s="1"/>
  <c r="L91" i="2"/>
  <c r="M91" i="2" s="1"/>
  <c r="N91" i="2" s="1"/>
  <c r="L92" i="2"/>
  <c r="M92" i="2" s="1"/>
  <c r="N92" i="2" s="1"/>
  <c r="L93" i="2"/>
  <c r="M93" i="2" s="1"/>
  <c r="N93" i="2" s="1"/>
  <c r="L94" i="2"/>
  <c r="M94" i="2" s="1"/>
  <c r="N94" i="2" s="1"/>
  <c r="L95" i="2"/>
  <c r="M95" i="2" s="1"/>
  <c r="N95" i="2" s="1"/>
  <c r="L96" i="2"/>
  <c r="M96" i="2" s="1"/>
  <c r="N96" i="2" s="1"/>
  <c r="L97" i="2"/>
  <c r="M97" i="2" s="1"/>
  <c r="N97" i="2" s="1"/>
  <c r="L98" i="2"/>
  <c r="M98" i="2" s="1"/>
  <c r="N98" i="2" s="1"/>
  <c r="L99" i="2"/>
  <c r="M99" i="2" s="1"/>
  <c r="N99" i="2" s="1"/>
  <c r="L100" i="2"/>
  <c r="M100" i="2" s="1"/>
  <c r="N100" i="2" s="1"/>
  <c r="L101" i="2"/>
  <c r="M101" i="2" s="1"/>
  <c r="N101" i="2" s="1"/>
  <c r="L102" i="2"/>
  <c r="M102" i="2" s="1"/>
  <c r="N102" i="2" s="1"/>
  <c r="L103" i="2"/>
  <c r="M103" i="2" s="1"/>
  <c r="N103" i="2" s="1"/>
  <c r="L104" i="2"/>
  <c r="M104" i="2" s="1"/>
  <c r="N104" i="2" s="1"/>
  <c r="L105" i="2"/>
  <c r="M105" i="2" s="1"/>
  <c r="N105" i="2" s="1"/>
  <c r="L106" i="2"/>
  <c r="M106" i="2" s="1"/>
  <c r="N106" i="2" s="1"/>
  <c r="L107" i="2"/>
  <c r="M107" i="2" s="1"/>
  <c r="N107" i="2" s="1"/>
  <c r="L108" i="2"/>
  <c r="M108" i="2" s="1"/>
  <c r="N108" i="2" s="1"/>
  <c r="L109" i="2"/>
  <c r="M109" i="2" s="1"/>
  <c r="N109" i="2" s="1"/>
  <c r="L110" i="2"/>
  <c r="M110" i="2" s="1"/>
  <c r="N110" i="2" s="1"/>
  <c r="L111" i="2"/>
  <c r="M111" i="2" s="1"/>
  <c r="N111" i="2" s="1"/>
  <c r="L112" i="2"/>
  <c r="M112" i="2" s="1"/>
  <c r="N112" i="2" s="1"/>
  <c r="L113" i="2"/>
  <c r="M113" i="2" s="1"/>
  <c r="N113" i="2" s="1"/>
  <c r="L114" i="2"/>
  <c r="M114" i="2" s="1"/>
  <c r="N114" i="2" s="1"/>
  <c r="L115" i="2"/>
  <c r="M115" i="2" s="1"/>
  <c r="N115" i="2" s="1"/>
  <c r="L116" i="2"/>
  <c r="M116" i="2" s="1"/>
  <c r="N116" i="2" s="1"/>
  <c r="L117" i="2"/>
  <c r="M117" i="2" s="1"/>
  <c r="N117" i="2" s="1"/>
  <c r="L118" i="2"/>
  <c r="M118" i="2" s="1"/>
  <c r="N118" i="2" s="1"/>
  <c r="L119" i="2"/>
  <c r="M119" i="2" s="1"/>
  <c r="N119" i="2" s="1"/>
  <c r="L120" i="2"/>
  <c r="M120" i="2" s="1"/>
  <c r="N120" i="2" s="1"/>
  <c r="L121" i="2"/>
  <c r="M121" i="2" s="1"/>
  <c r="N121" i="2" s="1"/>
  <c r="L122" i="2"/>
  <c r="M122" i="2" s="1"/>
  <c r="N122" i="2" s="1"/>
  <c r="L123" i="2"/>
  <c r="M123" i="2" s="1"/>
  <c r="N123" i="2" s="1"/>
  <c r="L124" i="2"/>
  <c r="M124" i="2" s="1"/>
  <c r="N124" i="2" s="1"/>
  <c r="L125" i="2"/>
  <c r="M125" i="2" s="1"/>
  <c r="N125" i="2" s="1"/>
  <c r="L126" i="2"/>
  <c r="M126" i="2" s="1"/>
  <c r="N126" i="2" s="1"/>
  <c r="L127" i="2"/>
  <c r="M127" i="2" s="1"/>
  <c r="N127" i="2" s="1"/>
  <c r="L128" i="2"/>
  <c r="M128" i="2" s="1"/>
  <c r="N128" i="2" s="1"/>
  <c r="L129" i="2"/>
  <c r="M129" i="2" s="1"/>
  <c r="N129" i="2" s="1"/>
  <c r="L130" i="2"/>
  <c r="M130" i="2" s="1"/>
  <c r="N130" i="2" s="1"/>
  <c r="L131" i="2"/>
  <c r="M131" i="2" s="1"/>
  <c r="N131" i="2" s="1"/>
  <c r="L132" i="2"/>
  <c r="M132" i="2" s="1"/>
  <c r="N132" i="2" s="1"/>
  <c r="L133" i="2"/>
  <c r="M133" i="2" s="1"/>
  <c r="N133" i="2" s="1"/>
  <c r="L134" i="2"/>
  <c r="M134" i="2" s="1"/>
  <c r="N134" i="2" s="1"/>
  <c r="L135" i="2"/>
  <c r="M135" i="2" s="1"/>
  <c r="N135" i="2" s="1"/>
  <c r="L136" i="2"/>
  <c r="M136" i="2" s="1"/>
  <c r="N136" i="2" s="1"/>
  <c r="L137" i="2"/>
  <c r="M137" i="2" s="1"/>
  <c r="N137" i="2" s="1"/>
  <c r="L138" i="2"/>
  <c r="M138" i="2" s="1"/>
  <c r="N138" i="2" s="1"/>
  <c r="L139" i="2"/>
  <c r="L22" i="2"/>
  <c r="M22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E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D120" i="2" s="1"/>
  <c r="E120" i="2" s="1"/>
  <c r="C121" i="2"/>
  <c r="D121" i="2" s="1"/>
  <c r="E121" i="2" s="1"/>
  <c r="C122" i="2"/>
  <c r="C4" i="2"/>
  <c r="D4" i="2" s="1"/>
  <c r="H18" i="2"/>
  <c r="H11" i="2"/>
  <c r="H5" i="2"/>
  <c r="X22" i="1"/>
  <c r="Y22" i="1" s="1"/>
  <c r="Z22" i="1" s="1"/>
  <c r="X23" i="1"/>
  <c r="Y23" i="1" s="1"/>
  <c r="Z23" i="1" s="1"/>
  <c r="X24" i="1"/>
  <c r="Y24" i="1" s="1"/>
  <c r="Z24" i="1" s="1"/>
  <c r="X25" i="1"/>
  <c r="Y25" i="1" s="1"/>
  <c r="X26" i="1"/>
  <c r="Y26" i="1" s="1"/>
  <c r="Z26" i="1" s="1"/>
  <c r="X27" i="1"/>
  <c r="Y27" i="1" s="1"/>
  <c r="Z27" i="1" s="1"/>
  <c r="X28" i="1"/>
  <c r="Y28" i="1" s="1"/>
  <c r="Z28" i="1" s="1"/>
  <c r="X29" i="1"/>
  <c r="Y29" i="1" s="1"/>
  <c r="Z29" i="1" s="1"/>
  <c r="X30" i="1"/>
  <c r="Y30" i="1" s="1"/>
  <c r="Z30" i="1" s="1"/>
  <c r="X31" i="1"/>
  <c r="Y31" i="1" s="1"/>
  <c r="Z31" i="1" s="1"/>
  <c r="X32" i="1"/>
  <c r="Y32" i="1" s="1"/>
  <c r="Z32" i="1" s="1"/>
  <c r="X33" i="1"/>
  <c r="Y33" i="1" s="1"/>
  <c r="Z33" i="1" s="1"/>
  <c r="X34" i="1"/>
  <c r="Y34" i="1" s="1"/>
  <c r="Z34" i="1" s="1"/>
  <c r="X35" i="1"/>
  <c r="Y35" i="1" s="1"/>
  <c r="Z35" i="1" s="1"/>
  <c r="X36" i="1"/>
  <c r="Y36" i="1" s="1"/>
  <c r="Z36" i="1" s="1"/>
  <c r="X37" i="1"/>
  <c r="Y37" i="1" s="1"/>
  <c r="Z37" i="1" s="1"/>
  <c r="X38" i="1"/>
  <c r="Y38" i="1" s="1"/>
  <c r="Z38" i="1" s="1"/>
  <c r="X39" i="1"/>
  <c r="Y39" i="1" s="1"/>
  <c r="Z39" i="1" s="1"/>
  <c r="X40" i="1"/>
  <c r="Y40" i="1" s="1"/>
  <c r="Z40" i="1" s="1"/>
  <c r="X41" i="1"/>
  <c r="Y41" i="1" s="1"/>
  <c r="Z41" i="1" s="1"/>
  <c r="X42" i="1"/>
  <c r="Y42" i="1" s="1"/>
  <c r="Z42" i="1" s="1"/>
  <c r="X43" i="1"/>
  <c r="Y43" i="1" s="1"/>
  <c r="Z43" i="1" s="1"/>
  <c r="X44" i="1"/>
  <c r="Y44" i="1" s="1"/>
  <c r="Z44" i="1" s="1"/>
  <c r="X45" i="1"/>
  <c r="Y45" i="1" s="1"/>
  <c r="Z45" i="1" s="1"/>
  <c r="X46" i="1"/>
  <c r="Y46" i="1" s="1"/>
  <c r="Z46" i="1" s="1"/>
  <c r="X47" i="1"/>
  <c r="Y47" i="1" s="1"/>
  <c r="Z47" i="1" s="1"/>
  <c r="X48" i="1"/>
  <c r="Y48" i="1" s="1"/>
  <c r="Z48" i="1" s="1"/>
  <c r="X49" i="1"/>
  <c r="Y49" i="1" s="1"/>
  <c r="Z49" i="1" s="1"/>
  <c r="X50" i="1"/>
  <c r="Y50" i="1" s="1"/>
  <c r="Z50" i="1" s="1"/>
  <c r="X51" i="1"/>
  <c r="Y51" i="1" s="1"/>
  <c r="Z51" i="1" s="1"/>
  <c r="X52" i="1"/>
  <c r="Y52" i="1" s="1"/>
  <c r="Z52" i="1" s="1"/>
  <c r="X53" i="1"/>
  <c r="Y53" i="1" s="1"/>
  <c r="Z53" i="1" s="1"/>
  <c r="X54" i="1"/>
  <c r="Y54" i="1" s="1"/>
  <c r="Z54" i="1" s="1"/>
  <c r="X55" i="1"/>
  <c r="Y55" i="1" s="1"/>
  <c r="Z55" i="1" s="1"/>
  <c r="X56" i="1"/>
  <c r="Y56" i="1" s="1"/>
  <c r="Z56" i="1" s="1"/>
  <c r="X57" i="1"/>
  <c r="Y57" i="1" s="1"/>
  <c r="Z57" i="1" s="1"/>
  <c r="X58" i="1"/>
  <c r="Y58" i="1" s="1"/>
  <c r="Z58" i="1" s="1"/>
  <c r="X59" i="1"/>
  <c r="Y59" i="1" s="1"/>
  <c r="Z59" i="1" s="1"/>
  <c r="X60" i="1"/>
  <c r="Y60" i="1" s="1"/>
  <c r="Z60" i="1" s="1"/>
  <c r="X61" i="1"/>
  <c r="Y61" i="1" s="1"/>
  <c r="Z61" i="1" s="1"/>
  <c r="X62" i="1"/>
  <c r="Y62" i="1" s="1"/>
  <c r="Z62" i="1" s="1"/>
  <c r="X63" i="1"/>
  <c r="Y63" i="1" s="1"/>
  <c r="Z63" i="1" s="1"/>
  <c r="X64" i="1"/>
  <c r="Y64" i="1" s="1"/>
  <c r="Z64" i="1" s="1"/>
  <c r="X65" i="1"/>
  <c r="Y65" i="1" s="1"/>
  <c r="Z65" i="1" s="1"/>
  <c r="X66" i="1"/>
  <c r="Y66" i="1" s="1"/>
  <c r="Z66" i="1" s="1"/>
  <c r="X67" i="1"/>
  <c r="Y67" i="1" s="1"/>
  <c r="Z67" i="1" s="1"/>
  <c r="X68" i="1"/>
  <c r="Y68" i="1" s="1"/>
  <c r="Z68" i="1" s="1"/>
  <c r="X69" i="1"/>
  <c r="Y69" i="1" s="1"/>
  <c r="Z69" i="1" s="1"/>
  <c r="X70" i="1"/>
  <c r="Y70" i="1" s="1"/>
  <c r="Z70" i="1" s="1"/>
  <c r="X71" i="1"/>
  <c r="Y71" i="1" s="1"/>
  <c r="Z71" i="1" s="1"/>
  <c r="X72" i="1"/>
  <c r="Y72" i="1" s="1"/>
  <c r="Z72" i="1" s="1"/>
  <c r="X73" i="1"/>
  <c r="Y73" i="1" s="1"/>
  <c r="Z73" i="1" s="1"/>
  <c r="X74" i="1"/>
  <c r="Y74" i="1" s="1"/>
  <c r="Z74" i="1" s="1"/>
  <c r="X75" i="1"/>
  <c r="Y75" i="1" s="1"/>
  <c r="Z75" i="1" s="1"/>
  <c r="X76" i="1"/>
  <c r="Y76" i="1" s="1"/>
  <c r="Z76" i="1" s="1"/>
  <c r="X77" i="1"/>
  <c r="Y77" i="1" s="1"/>
  <c r="Z77" i="1" s="1"/>
  <c r="X78" i="1"/>
  <c r="Y78" i="1" s="1"/>
  <c r="Z78" i="1" s="1"/>
  <c r="X79" i="1"/>
  <c r="Y79" i="1" s="1"/>
  <c r="Z79" i="1" s="1"/>
  <c r="X80" i="1"/>
  <c r="Y80" i="1" s="1"/>
  <c r="Z80" i="1" s="1"/>
  <c r="X81" i="1"/>
  <c r="Y81" i="1" s="1"/>
  <c r="Z81" i="1" s="1"/>
  <c r="X82" i="1"/>
  <c r="Y82" i="1" s="1"/>
  <c r="Z82" i="1" s="1"/>
  <c r="X83" i="1"/>
  <c r="Y83" i="1" s="1"/>
  <c r="Z83" i="1" s="1"/>
  <c r="X84" i="1"/>
  <c r="Y84" i="1" s="1"/>
  <c r="Z84" i="1" s="1"/>
  <c r="X85" i="1"/>
  <c r="Y85" i="1" s="1"/>
  <c r="Z85" i="1" s="1"/>
  <c r="X86" i="1"/>
  <c r="Y86" i="1" s="1"/>
  <c r="Z86" i="1" s="1"/>
  <c r="X87" i="1"/>
  <c r="Y87" i="1" s="1"/>
  <c r="Z87" i="1" s="1"/>
  <c r="X88" i="1"/>
  <c r="Y88" i="1" s="1"/>
  <c r="Z88" i="1" s="1"/>
  <c r="X89" i="1"/>
  <c r="Y89" i="1" s="1"/>
  <c r="Z89" i="1" s="1"/>
  <c r="X90" i="1"/>
  <c r="Y90" i="1" s="1"/>
  <c r="Z90" i="1" s="1"/>
  <c r="X91" i="1"/>
  <c r="Y91" i="1" s="1"/>
  <c r="Z91" i="1" s="1"/>
  <c r="X92" i="1"/>
  <c r="Y92" i="1" s="1"/>
  <c r="Z92" i="1" s="1"/>
  <c r="X93" i="1"/>
  <c r="Y93" i="1" s="1"/>
  <c r="Z93" i="1" s="1"/>
  <c r="X94" i="1"/>
  <c r="Y94" i="1" s="1"/>
  <c r="Z94" i="1" s="1"/>
  <c r="X95" i="1"/>
  <c r="Y95" i="1" s="1"/>
  <c r="Z95" i="1" s="1"/>
  <c r="X96" i="1"/>
  <c r="Y96" i="1" s="1"/>
  <c r="Z96" i="1" s="1"/>
  <c r="X97" i="1"/>
  <c r="Y97" i="1" s="1"/>
  <c r="Z97" i="1" s="1"/>
  <c r="X98" i="1"/>
  <c r="Y98" i="1" s="1"/>
  <c r="Z98" i="1" s="1"/>
  <c r="X99" i="1"/>
  <c r="Y99" i="1" s="1"/>
  <c r="Z99" i="1" s="1"/>
  <c r="X100" i="1"/>
  <c r="Y100" i="1" s="1"/>
  <c r="Z100" i="1" s="1"/>
  <c r="X101" i="1"/>
  <c r="Y101" i="1" s="1"/>
  <c r="Z101" i="1" s="1"/>
  <c r="X102" i="1"/>
  <c r="Y102" i="1" s="1"/>
  <c r="Z102" i="1" s="1"/>
  <c r="X103" i="1"/>
  <c r="Y103" i="1" s="1"/>
  <c r="Z103" i="1" s="1"/>
  <c r="X104" i="1"/>
  <c r="Y104" i="1" s="1"/>
  <c r="Z104" i="1" s="1"/>
  <c r="X105" i="1"/>
  <c r="Y105" i="1" s="1"/>
  <c r="Z105" i="1" s="1"/>
  <c r="X106" i="1"/>
  <c r="Y106" i="1" s="1"/>
  <c r="Z106" i="1" s="1"/>
  <c r="X107" i="1"/>
  <c r="Y107" i="1" s="1"/>
  <c r="Z107" i="1" s="1"/>
  <c r="X108" i="1"/>
  <c r="Y108" i="1" s="1"/>
  <c r="Z108" i="1" s="1"/>
  <c r="X109" i="1"/>
  <c r="Y109" i="1" s="1"/>
  <c r="Z109" i="1" s="1"/>
  <c r="X110" i="1"/>
  <c r="Y110" i="1" s="1"/>
  <c r="Z110" i="1" s="1"/>
  <c r="X111" i="1"/>
  <c r="Y111" i="1" s="1"/>
  <c r="Z111" i="1" s="1"/>
  <c r="X112" i="1"/>
  <c r="Y112" i="1" s="1"/>
  <c r="Z112" i="1" s="1"/>
  <c r="X113" i="1"/>
  <c r="Y113" i="1" s="1"/>
  <c r="Z113" i="1" s="1"/>
  <c r="X114" i="1"/>
  <c r="Y114" i="1" s="1"/>
  <c r="Z114" i="1" s="1"/>
  <c r="X115" i="1"/>
  <c r="Y115" i="1" s="1"/>
  <c r="Z115" i="1" s="1"/>
  <c r="X116" i="1"/>
  <c r="Y116" i="1" s="1"/>
  <c r="Z116" i="1" s="1"/>
  <c r="X117" i="1"/>
  <c r="Y117" i="1" s="1"/>
  <c r="Z117" i="1" s="1"/>
  <c r="X118" i="1"/>
  <c r="Y118" i="1" s="1"/>
  <c r="Z118" i="1" s="1"/>
  <c r="X119" i="1"/>
  <c r="Y119" i="1" s="1"/>
  <c r="Z119" i="1" s="1"/>
  <c r="X120" i="1"/>
  <c r="Y120" i="1" s="1"/>
  <c r="Z120" i="1" s="1"/>
  <c r="X121" i="1"/>
  <c r="Y121" i="1" s="1"/>
  <c r="Z121" i="1" s="1"/>
  <c r="X122" i="1"/>
  <c r="Y122" i="1" s="1"/>
  <c r="Z122" i="1" s="1"/>
  <c r="X123" i="1"/>
  <c r="Y123" i="1" s="1"/>
  <c r="Z123" i="1" s="1"/>
  <c r="X124" i="1"/>
  <c r="Y124" i="1" s="1"/>
  <c r="Z124" i="1" s="1"/>
  <c r="X125" i="1"/>
  <c r="Y125" i="1" s="1"/>
  <c r="Z125" i="1" s="1"/>
  <c r="X126" i="1"/>
  <c r="Y126" i="1" s="1"/>
  <c r="Z126" i="1" s="1"/>
  <c r="X127" i="1"/>
  <c r="Y127" i="1" s="1"/>
  <c r="Z127" i="1" s="1"/>
  <c r="X128" i="1"/>
  <c r="Y128" i="1" s="1"/>
  <c r="Z128" i="1" s="1"/>
  <c r="X129" i="1"/>
  <c r="Y129" i="1" s="1"/>
  <c r="Z129" i="1" s="1"/>
  <c r="X130" i="1"/>
  <c r="Y130" i="1" s="1"/>
  <c r="Z130" i="1" s="1"/>
  <c r="X131" i="1"/>
  <c r="Y131" i="1" s="1"/>
  <c r="Z131" i="1" s="1"/>
  <c r="X132" i="1"/>
  <c r="Y132" i="1" s="1"/>
  <c r="Z132" i="1" s="1"/>
  <c r="X133" i="1"/>
  <c r="Y133" i="1" s="1"/>
  <c r="Z133" i="1" s="1"/>
  <c r="X134" i="1"/>
  <c r="Y134" i="1" s="1"/>
  <c r="Z134" i="1" s="1"/>
  <c r="X135" i="1"/>
  <c r="Y135" i="1" s="1"/>
  <c r="Z135" i="1" s="1"/>
  <c r="X136" i="1"/>
  <c r="Y136" i="1" s="1"/>
  <c r="Z136" i="1" s="1"/>
  <c r="X137" i="1"/>
  <c r="X21" i="1"/>
  <c r="Y21" i="1" s="1"/>
  <c r="Z21" i="1" s="1"/>
  <c r="N32" i="1"/>
  <c r="R21" i="1"/>
  <c r="S21" i="1" s="1"/>
  <c r="T21" i="1" s="1"/>
  <c r="R22" i="1"/>
  <c r="S22" i="1" s="1"/>
  <c r="T22" i="1" s="1"/>
  <c r="R23" i="1"/>
  <c r="S23" i="1" s="1"/>
  <c r="T23" i="1" s="1"/>
  <c r="R24" i="1"/>
  <c r="S24" i="1" s="1"/>
  <c r="T24" i="1" s="1"/>
  <c r="R25" i="1"/>
  <c r="S25" i="1" s="1"/>
  <c r="T25" i="1" s="1"/>
  <c r="R26" i="1"/>
  <c r="S26" i="1" s="1"/>
  <c r="T26" i="1" s="1"/>
  <c r="R27" i="1"/>
  <c r="S27" i="1" s="1"/>
  <c r="T27" i="1" s="1"/>
  <c r="R28" i="1"/>
  <c r="S28" i="1" s="1"/>
  <c r="T28" i="1" s="1"/>
  <c r="R29" i="1"/>
  <c r="S29" i="1" s="1"/>
  <c r="T29" i="1" s="1"/>
  <c r="R30" i="1"/>
  <c r="S30" i="1" s="1"/>
  <c r="T30" i="1" s="1"/>
  <c r="R31" i="1"/>
  <c r="S31" i="1" s="1"/>
  <c r="T31" i="1" s="1"/>
  <c r="R32" i="1"/>
  <c r="S32" i="1" s="1"/>
  <c r="T32" i="1" s="1"/>
  <c r="R33" i="1"/>
  <c r="S33" i="1" s="1"/>
  <c r="T33" i="1" s="1"/>
  <c r="R34" i="1"/>
  <c r="S34" i="1" s="1"/>
  <c r="T34" i="1" s="1"/>
  <c r="R35" i="1"/>
  <c r="S35" i="1" s="1"/>
  <c r="T35" i="1" s="1"/>
  <c r="R36" i="1"/>
  <c r="S36" i="1" s="1"/>
  <c r="T36" i="1" s="1"/>
  <c r="R37" i="1"/>
  <c r="S37" i="1" s="1"/>
  <c r="T37" i="1" s="1"/>
  <c r="R38" i="1"/>
  <c r="S38" i="1" s="1"/>
  <c r="T38" i="1" s="1"/>
  <c r="R39" i="1"/>
  <c r="S39" i="1" s="1"/>
  <c r="T39" i="1" s="1"/>
  <c r="R40" i="1"/>
  <c r="S40" i="1" s="1"/>
  <c r="T40" i="1" s="1"/>
  <c r="R41" i="1"/>
  <c r="S41" i="1" s="1"/>
  <c r="T41" i="1" s="1"/>
  <c r="R42" i="1"/>
  <c r="S42" i="1" s="1"/>
  <c r="T42" i="1" s="1"/>
  <c r="R43" i="1"/>
  <c r="S43" i="1" s="1"/>
  <c r="T43" i="1" s="1"/>
  <c r="R44" i="1"/>
  <c r="S44" i="1" s="1"/>
  <c r="T44" i="1" s="1"/>
  <c r="R45" i="1"/>
  <c r="S45" i="1" s="1"/>
  <c r="T45" i="1" s="1"/>
  <c r="R46" i="1"/>
  <c r="S46" i="1" s="1"/>
  <c r="T46" i="1" s="1"/>
  <c r="R47" i="1"/>
  <c r="S47" i="1" s="1"/>
  <c r="T47" i="1" s="1"/>
  <c r="R48" i="1"/>
  <c r="S48" i="1" s="1"/>
  <c r="T48" i="1" s="1"/>
  <c r="R49" i="1"/>
  <c r="S49" i="1" s="1"/>
  <c r="T49" i="1" s="1"/>
  <c r="R50" i="1"/>
  <c r="S50" i="1" s="1"/>
  <c r="T50" i="1" s="1"/>
  <c r="R51" i="1"/>
  <c r="S51" i="1" s="1"/>
  <c r="T51" i="1" s="1"/>
  <c r="R52" i="1"/>
  <c r="S52" i="1" s="1"/>
  <c r="T52" i="1" s="1"/>
  <c r="R53" i="1"/>
  <c r="S53" i="1" s="1"/>
  <c r="T53" i="1" s="1"/>
  <c r="R54" i="1"/>
  <c r="S54" i="1" s="1"/>
  <c r="T54" i="1" s="1"/>
  <c r="R55" i="1"/>
  <c r="S55" i="1" s="1"/>
  <c r="T55" i="1" s="1"/>
  <c r="R56" i="1"/>
  <c r="S56" i="1" s="1"/>
  <c r="T56" i="1" s="1"/>
  <c r="R57" i="1"/>
  <c r="S57" i="1" s="1"/>
  <c r="T57" i="1" s="1"/>
  <c r="R58" i="1"/>
  <c r="S58" i="1" s="1"/>
  <c r="T58" i="1" s="1"/>
  <c r="R59" i="1"/>
  <c r="S59" i="1" s="1"/>
  <c r="T59" i="1" s="1"/>
  <c r="R60" i="1"/>
  <c r="S60" i="1" s="1"/>
  <c r="T60" i="1" s="1"/>
  <c r="R61" i="1"/>
  <c r="S61" i="1" s="1"/>
  <c r="T61" i="1" s="1"/>
  <c r="R62" i="1"/>
  <c r="S62" i="1" s="1"/>
  <c r="T62" i="1" s="1"/>
  <c r="R63" i="1"/>
  <c r="S63" i="1" s="1"/>
  <c r="T63" i="1" s="1"/>
  <c r="R64" i="1"/>
  <c r="S64" i="1" s="1"/>
  <c r="T64" i="1" s="1"/>
  <c r="R65" i="1"/>
  <c r="S65" i="1" s="1"/>
  <c r="T65" i="1" s="1"/>
  <c r="R66" i="1"/>
  <c r="S66" i="1" s="1"/>
  <c r="T66" i="1" s="1"/>
  <c r="R67" i="1"/>
  <c r="S67" i="1" s="1"/>
  <c r="T67" i="1" s="1"/>
  <c r="R68" i="1"/>
  <c r="S68" i="1" s="1"/>
  <c r="T68" i="1" s="1"/>
  <c r="R69" i="1"/>
  <c r="S69" i="1" s="1"/>
  <c r="T69" i="1" s="1"/>
  <c r="R70" i="1"/>
  <c r="S70" i="1" s="1"/>
  <c r="T70" i="1" s="1"/>
  <c r="R71" i="1"/>
  <c r="S71" i="1" s="1"/>
  <c r="T71" i="1" s="1"/>
  <c r="R72" i="1"/>
  <c r="S72" i="1" s="1"/>
  <c r="T72" i="1" s="1"/>
  <c r="R73" i="1"/>
  <c r="S73" i="1" s="1"/>
  <c r="T73" i="1" s="1"/>
  <c r="R74" i="1"/>
  <c r="S74" i="1" s="1"/>
  <c r="T74" i="1" s="1"/>
  <c r="R75" i="1"/>
  <c r="S75" i="1" s="1"/>
  <c r="T75" i="1" s="1"/>
  <c r="R76" i="1"/>
  <c r="S76" i="1" s="1"/>
  <c r="T76" i="1" s="1"/>
  <c r="R77" i="1"/>
  <c r="S77" i="1" s="1"/>
  <c r="T77" i="1" s="1"/>
  <c r="R78" i="1"/>
  <c r="S78" i="1" s="1"/>
  <c r="T78" i="1" s="1"/>
  <c r="R79" i="1"/>
  <c r="S79" i="1" s="1"/>
  <c r="T79" i="1" s="1"/>
  <c r="R80" i="1"/>
  <c r="S80" i="1" s="1"/>
  <c r="T80" i="1" s="1"/>
  <c r="R81" i="1"/>
  <c r="S81" i="1" s="1"/>
  <c r="T81" i="1" s="1"/>
  <c r="R82" i="1"/>
  <c r="S82" i="1" s="1"/>
  <c r="T82" i="1" s="1"/>
  <c r="R83" i="1"/>
  <c r="S83" i="1" s="1"/>
  <c r="T83" i="1" s="1"/>
  <c r="R84" i="1"/>
  <c r="S84" i="1" s="1"/>
  <c r="T84" i="1" s="1"/>
  <c r="R85" i="1"/>
  <c r="S85" i="1" s="1"/>
  <c r="T85" i="1" s="1"/>
  <c r="R86" i="1"/>
  <c r="S86" i="1" s="1"/>
  <c r="T86" i="1" s="1"/>
  <c r="R87" i="1"/>
  <c r="S87" i="1" s="1"/>
  <c r="T87" i="1" s="1"/>
  <c r="R88" i="1"/>
  <c r="S88" i="1" s="1"/>
  <c r="T88" i="1" s="1"/>
  <c r="R89" i="1"/>
  <c r="S89" i="1" s="1"/>
  <c r="T89" i="1" s="1"/>
  <c r="R90" i="1"/>
  <c r="S90" i="1" s="1"/>
  <c r="T90" i="1" s="1"/>
  <c r="R91" i="1"/>
  <c r="S91" i="1" s="1"/>
  <c r="T91" i="1" s="1"/>
  <c r="R92" i="1"/>
  <c r="S92" i="1" s="1"/>
  <c r="T92" i="1" s="1"/>
  <c r="R93" i="1"/>
  <c r="S93" i="1" s="1"/>
  <c r="T93" i="1" s="1"/>
  <c r="R94" i="1"/>
  <c r="S94" i="1" s="1"/>
  <c r="T94" i="1" s="1"/>
  <c r="R95" i="1"/>
  <c r="S95" i="1" s="1"/>
  <c r="T95" i="1" s="1"/>
  <c r="R96" i="1"/>
  <c r="S96" i="1" s="1"/>
  <c r="T96" i="1" s="1"/>
  <c r="R97" i="1"/>
  <c r="S97" i="1" s="1"/>
  <c r="T97" i="1" s="1"/>
  <c r="R98" i="1"/>
  <c r="S98" i="1" s="1"/>
  <c r="T98" i="1" s="1"/>
  <c r="R99" i="1"/>
  <c r="S99" i="1" s="1"/>
  <c r="T99" i="1" s="1"/>
  <c r="R100" i="1"/>
  <c r="S100" i="1" s="1"/>
  <c r="T100" i="1" s="1"/>
  <c r="R101" i="1"/>
  <c r="S101" i="1" s="1"/>
  <c r="T101" i="1" s="1"/>
  <c r="R102" i="1"/>
  <c r="S102" i="1" s="1"/>
  <c r="T102" i="1" s="1"/>
  <c r="R103" i="1"/>
  <c r="S103" i="1" s="1"/>
  <c r="T103" i="1" s="1"/>
  <c r="R104" i="1"/>
  <c r="S104" i="1" s="1"/>
  <c r="T104" i="1" s="1"/>
  <c r="R105" i="1"/>
  <c r="S105" i="1" s="1"/>
  <c r="T105" i="1" s="1"/>
  <c r="R106" i="1"/>
  <c r="S106" i="1" s="1"/>
  <c r="T106" i="1" s="1"/>
  <c r="R107" i="1"/>
  <c r="S107" i="1" s="1"/>
  <c r="T107" i="1" s="1"/>
  <c r="R108" i="1"/>
  <c r="S108" i="1" s="1"/>
  <c r="T108" i="1" s="1"/>
  <c r="R109" i="1"/>
  <c r="S109" i="1" s="1"/>
  <c r="T109" i="1" s="1"/>
  <c r="R110" i="1"/>
  <c r="S110" i="1" s="1"/>
  <c r="T110" i="1" s="1"/>
  <c r="R111" i="1"/>
  <c r="S111" i="1" s="1"/>
  <c r="T111" i="1" s="1"/>
  <c r="R112" i="1"/>
  <c r="S112" i="1" s="1"/>
  <c r="T112" i="1" s="1"/>
  <c r="R113" i="1"/>
  <c r="S113" i="1" s="1"/>
  <c r="T113" i="1" s="1"/>
  <c r="R114" i="1"/>
  <c r="S114" i="1" s="1"/>
  <c r="T114" i="1" s="1"/>
  <c r="R115" i="1"/>
  <c r="S115" i="1" s="1"/>
  <c r="T115" i="1" s="1"/>
  <c r="R116" i="1"/>
  <c r="S116" i="1" s="1"/>
  <c r="T116" i="1" s="1"/>
  <c r="R117" i="1"/>
  <c r="S117" i="1" s="1"/>
  <c r="T117" i="1" s="1"/>
  <c r="R118" i="1"/>
  <c r="S118" i="1" s="1"/>
  <c r="T118" i="1" s="1"/>
  <c r="R119" i="1"/>
  <c r="S119" i="1" s="1"/>
  <c r="T119" i="1" s="1"/>
  <c r="R120" i="1"/>
  <c r="S120" i="1" s="1"/>
  <c r="T120" i="1" s="1"/>
  <c r="R121" i="1"/>
  <c r="S121" i="1" s="1"/>
  <c r="T121" i="1" s="1"/>
  <c r="R122" i="1"/>
  <c r="S122" i="1" s="1"/>
  <c r="T122" i="1" s="1"/>
  <c r="R123" i="1"/>
  <c r="S123" i="1" s="1"/>
  <c r="T123" i="1" s="1"/>
  <c r="R124" i="1"/>
  <c r="S124" i="1" s="1"/>
  <c r="T124" i="1" s="1"/>
  <c r="R125" i="1"/>
  <c r="S125" i="1" s="1"/>
  <c r="T125" i="1" s="1"/>
  <c r="R126" i="1"/>
  <c r="S126" i="1" s="1"/>
  <c r="T126" i="1" s="1"/>
  <c r="R127" i="1"/>
  <c r="S127" i="1" s="1"/>
  <c r="T127" i="1" s="1"/>
  <c r="R128" i="1"/>
  <c r="S128" i="1" s="1"/>
  <c r="T128" i="1" s="1"/>
  <c r="R129" i="1"/>
  <c r="S129" i="1" s="1"/>
  <c r="T129" i="1" s="1"/>
  <c r="R130" i="1"/>
  <c r="S130" i="1" s="1"/>
  <c r="T130" i="1" s="1"/>
  <c r="R131" i="1"/>
  <c r="S131" i="1" s="1"/>
  <c r="T131" i="1" s="1"/>
  <c r="R132" i="1"/>
  <c r="S132" i="1" s="1"/>
  <c r="T132" i="1" s="1"/>
  <c r="R133" i="1"/>
  <c r="S133" i="1" s="1"/>
  <c r="T133" i="1" s="1"/>
  <c r="R134" i="1"/>
  <c r="S134" i="1" s="1"/>
  <c r="T134" i="1" s="1"/>
  <c r="R135" i="1"/>
  <c r="S135" i="1" s="1"/>
  <c r="T135" i="1" s="1"/>
  <c r="R136" i="1"/>
  <c r="S136" i="1" s="1"/>
  <c r="T136" i="1" s="1"/>
  <c r="R137" i="1"/>
  <c r="R20" i="1"/>
  <c r="S20" i="1" s="1"/>
  <c r="T20" i="1" s="1"/>
  <c r="N25" i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I18" i="1"/>
  <c r="J18" i="1" s="1"/>
  <c r="N19" i="1"/>
  <c r="R140" i="3" l="1"/>
  <c r="T26" i="3"/>
  <c r="R141" i="3" s="1"/>
  <c r="N21" i="3"/>
  <c r="L141" i="3" s="1"/>
  <c r="L140" i="3"/>
  <c r="C124" i="3"/>
  <c r="E8" i="3"/>
  <c r="C125" i="3" s="1"/>
  <c r="R141" i="2"/>
  <c r="T27" i="2"/>
  <c r="R142" i="2" s="1"/>
  <c r="N22" i="2"/>
  <c r="L142" i="2" s="1"/>
  <c r="L141" i="2"/>
  <c r="C124" i="2"/>
  <c r="E4" i="2"/>
  <c r="C125" i="2" s="1"/>
  <c r="X139" i="1"/>
  <c r="Z25" i="1"/>
  <c r="X140" i="1" s="1"/>
  <c r="R140" i="1"/>
  <c r="R139" i="1"/>
  <c r="K18" i="1"/>
  <c r="I139" i="1" s="1"/>
  <c r="I138" i="1"/>
</calcChain>
</file>

<file path=xl/sharedStrings.xml><?xml version="1.0" encoding="utf-8"?>
<sst xmlns="http://schemas.openxmlformats.org/spreadsheetml/2006/main" count="104" uniqueCount="21">
  <si>
    <t>PERIODO</t>
  </si>
  <si>
    <t>CORRIENTE</t>
  </si>
  <si>
    <t>EXTRA</t>
  </si>
  <si>
    <t>ACPM</t>
  </si>
  <si>
    <t>TOTALES</t>
  </si>
  <si>
    <t>n=2</t>
  </si>
  <si>
    <t>t</t>
  </si>
  <si>
    <t xml:space="preserve">w </t>
  </si>
  <si>
    <t>Pronostico n=4</t>
  </si>
  <si>
    <t>Error</t>
  </si>
  <si>
    <t>Pronostico n=2</t>
  </si>
  <si>
    <t xml:space="preserve">Error absoluto </t>
  </si>
  <si>
    <t>SUMA</t>
  </si>
  <si>
    <t>pronostico n=2</t>
  </si>
  <si>
    <t>ME</t>
  </si>
  <si>
    <t>MAE</t>
  </si>
  <si>
    <t>n=3</t>
  </si>
  <si>
    <t>Pronostico n=3</t>
  </si>
  <si>
    <t>pronostico n=3</t>
  </si>
  <si>
    <t>n=4</t>
  </si>
  <si>
    <t>pronostico 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</si>
</sst>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Border="1"/>
    <xf numFmtId="0" fontId="0" fillId="0" borderId="6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CORRIENTE'!$H$15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CORRIENTE'!$H$16:$H$135</c:f>
              <c:numCache>
                <c:formatCode>General</c:formatCode>
                <c:ptCount val="120"/>
                <c:pt idx="0">
                  <c:v>32226.79</c:v>
                </c:pt>
                <c:pt idx="1">
                  <c:v>21417.21</c:v>
                </c:pt>
                <c:pt idx="2">
                  <c:v>38228.46</c:v>
                </c:pt>
                <c:pt idx="3">
                  <c:v>25113.27</c:v>
                </c:pt>
                <c:pt idx="4">
                  <c:v>36461.97</c:v>
                </c:pt>
                <c:pt idx="5">
                  <c:v>35671.53</c:v>
                </c:pt>
                <c:pt idx="6">
                  <c:v>27711.83</c:v>
                </c:pt>
                <c:pt idx="7">
                  <c:v>30408.720000000001</c:v>
                </c:pt>
                <c:pt idx="8">
                  <c:v>21543.91</c:v>
                </c:pt>
                <c:pt idx="9">
                  <c:v>29048.65</c:v>
                </c:pt>
                <c:pt idx="10">
                  <c:v>33061.82</c:v>
                </c:pt>
                <c:pt idx="11">
                  <c:v>27801.56</c:v>
                </c:pt>
                <c:pt idx="12">
                  <c:v>24720.62</c:v>
                </c:pt>
                <c:pt idx="13">
                  <c:v>23597.63</c:v>
                </c:pt>
                <c:pt idx="14">
                  <c:v>27049.72</c:v>
                </c:pt>
                <c:pt idx="15">
                  <c:v>33204.1</c:v>
                </c:pt>
                <c:pt idx="16">
                  <c:v>24554.45</c:v>
                </c:pt>
                <c:pt idx="17">
                  <c:v>26575.85</c:v>
                </c:pt>
                <c:pt idx="18">
                  <c:v>20042.509999999998</c:v>
                </c:pt>
                <c:pt idx="19">
                  <c:v>30002.68</c:v>
                </c:pt>
                <c:pt idx="20">
                  <c:v>34533.69</c:v>
                </c:pt>
                <c:pt idx="21">
                  <c:v>35587.03</c:v>
                </c:pt>
                <c:pt idx="22">
                  <c:v>31786.98</c:v>
                </c:pt>
                <c:pt idx="23">
                  <c:v>16836.64</c:v>
                </c:pt>
                <c:pt idx="24">
                  <c:v>29934.28</c:v>
                </c:pt>
                <c:pt idx="25">
                  <c:v>29790.07</c:v>
                </c:pt>
                <c:pt idx="26">
                  <c:v>25281.64</c:v>
                </c:pt>
                <c:pt idx="27">
                  <c:v>28199.26</c:v>
                </c:pt>
                <c:pt idx="28">
                  <c:v>22437.83</c:v>
                </c:pt>
                <c:pt idx="29">
                  <c:v>31032.52</c:v>
                </c:pt>
                <c:pt idx="30">
                  <c:v>25428.1</c:v>
                </c:pt>
                <c:pt idx="31">
                  <c:v>18511.32</c:v>
                </c:pt>
                <c:pt idx="32">
                  <c:v>25203.39</c:v>
                </c:pt>
                <c:pt idx="33">
                  <c:v>34848.53</c:v>
                </c:pt>
                <c:pt idx="34">
                  <c:v>25388.11</c:v>
                </c:pt>
                <c:pt idx="35">
                  <c:v>31330.58</c:v>
                </c:pt>
                <c:pt idx="36">
                  <c:v>32521.46</c:v>
                </c:pt>
                <c:pt idx="37">
                  <c:v>27274.28</c:v>
                </c:pt>
                <c:pt idx="38">
                  <c:v>25287.64</c:v>
                </c:pt>
                <c:pt idx="39">
                  <c:v>24299.82</c:v>
                </c:pt>
                <c:pt idx="40">
                  <c:v>31368.67</c:v>
                </c:pt>
                <c:pt idx="41">
                  <c:v>21327.22</c:v>
                </c:pt>
                <c:pt idx="42">
                  <c:v>28620.97</c:v>
                </c:pt>
                <c:pt idx="43">
                  <c:v>25637.51</c:v>
                </c:pt>
                <c:pt idx="44">
                  <c:v>14636.26</c:v>
                </c:pt>
                <c:pt idx="45">
                  <c:v>19403.669999999998</c:v>
                </c:pt>
                <c:pt idx="46">
                  <c:v>32351.23</c:v>
                </c:pt>
                <c:pt idx="47">
                  <c:v>20059.46</c:v>
                </c:pt>
                <c:pt idx="48">
                  <c:v>21190.74</c:v>
                </c:pt>
                <c:pt idx="49">
                  <c:v>23098.77</c:v>
                </c:pt>
                <c:pt idx="50">
                  <c:v>21859.89</c:v>
                </c:pt>
                <c:pt idx="51">
                  <c:v>23973.439999999999</c:v>
                </c:pt>
                <c:pt idx="52">
                  <c:v>22107.68</c:v>
                </c:pt>
                <c:pt idx="53">
                  <c:v>23720.91</c:v>
                </c:pt>
                <c:pt idx="54">
                  <c:v>24785.279999999999</c:v>
                </c:pt>
                <c:pt idx="55">
                  <c:v>23387.57</c:v>
                </c:pt>
                <c:pt idx="56">
                  <c:v>24058.880000000001</c:v>
                </c:pt>
                <c:pt idx="57">
                  <c:v>23941.94</c:v>
                </c:pt>
                <c:pt idx="58">
                  <c:v>28383.919999999998</c:v>
                </c:pt>
                <c:pt idx="59">
                  <c:v>23382.2</c:v>
                </c:pt>
                <c:pt idx="60">
                  <c:v>23703.39</c:v>
                </c:pt>
                <c:pt idx="61">
                  <c:v>26245.09</c:v>
                </c:pt>
                <c:pt idx="62">
                  <c:v>26154.95</c:v>
                </c:pt>
                <c:pt idx="63">
                  <c:v>27570.91</c:v>
                </c:pt>
                <c:pt idx="64">
                  <c:v>26274.54</c:v>
                </c:pt>
                <c:pt idx="65">
                  <c:v>28391.18</c:v>
                </c:pt>
                <c:pt idx="66">
                  <c:v>39486.22</c:v>
                </c:pt>
                <c:pt idx="67">
                  <c:v>38826.230000000003</c:v>
                </c:pt>
                <c:pt idx="68">
                  <c:v>39762.43</c:v>
                </c:pt>
                <c:pt idx="69">
                  <c:v>38043.47</c:v>
                </c:pt>
                <c:pt idx="70">
                  <c:v>38125.5</c:v>
                </c:pt>
                <c:pt idx="71">
                  <c:v>28848.99</c:v>
                </c:pt>
                <c:pt idx="72">
                  <c:v>28795.64</c:v>
                </c:pt>
                <c:pt idx="73">
                  <c:v>31621.22</c:v>
                </c:pt>
                <c:pt idx="74">
                  <c:v>29645.24</c:v>
                </c:pt>
                <c:pt idx="75">
                  <c:v>30857.98</c:v>
                </c:pt>
                <c:pt idx="76">
                  <c:v>29484.68</c:v>
                </c:pt>
                <c:pt idx="77">
                  <c:v>29718.59</c:v>
                </c:pt>
                <c:pt idx="78">
                  <c:v>30157.52</c:v>
                </c:pt>
                <c:pt idx="79">
                  <c:v>30043.93</c:v>
                </c:pt>
                <c:pt idx="80">
                  <c:v>27013.08</c:v>
                </c:pt>
                <c:pt idx="81">
                  <c:v>22093.96</c:v>
                </c:pt>
                <c:pt idx="82">
                  <c:v>23730.95</c:v>
                </c:pt>
                <c:pt idx="83">
                  <c:v>17633.23</c:v>
                </c:pt>
                <c:pt idx="84">
                  <c:v>16617.88</c:v>
                </c:pt>
                <c:pt idx="85">
                  <c:v>18306.900000000001</c:v>
                </c:pt>
                <c:pt idx="86">
                  <c:v>19581.23</c:v>
                </c:pt>
                <c:pt idx="87">
                  <c:v>26569.89</c:v>
                </c:pt>
                <c:pt idx="88">
                  <c:v>24646.53</c:v>
                </c:pt>
                <c:pt idx="89">
                  <c:v>30057.49</c:v>
                </c:pt>
                <c:pt idx="90">
                  <c:v>30502.15</c:v>
                </c:pt>
                <c:pt idx="91">
                  <c:v>30047.63</c:v>
                </c:pt>
                <c:pt idx="92">
                  <c:v>31630.49</c:v>
                </c:pt>
                <c:pt idx="93">
                  <c:v>30526.65</c:v>
                </c:pt>
                <c:pt idx="94">
                  <c:v>33322.949999999997</c:v>
                </c:pt>
                <c:pt idx="95">
                  <c:v>26184.52</c:v>
                </c:pt>
                <c:pt idx="96">
                  <c:v>31723.39</c:v>
                </c:pt>
                <c:pt idx="97">
                  <c:v>37761.42</c:v>
                </c:pt>
                <c:pt idx="98">
                  <c:v>35458.050000000003</c:v>
                </c:pt>
                <c:pt idx="99">
                  <c:v>31021.59</c:v>
                </c:pt>
                <c:pt idx="100">
                  <c:v>29365.85</c:v>
                </c:pt>
                <c:pt idx="101">
                  <c:v>26176.05</c:v>
                </c:pt>
                <c:pt idx="102">
                  <c:v>36037.300000000003</c:v>
                </c:pt>
                <c:pt idx="103">
                  <c:v>30570.3</c:v>
                </c:pt>
                <c:pt idx="104">
                  <c:v>20713.95</c:v>
                </c:pt>
                <c:pt idx="105">
                  <c:v>26382.98</c:v>
                </c:pt>
                <c:pt idx="106">
                  <c:v>16563.07</c:v>
                </c:pt>
                <c:pt idx="107">
                  <c:v>26162.35</c:v>
                </c:pt>
                <c:pt idx="108">
                  <c:v>12812.7</c:v>
                </c:pt>
                <c:pt idx="109">
                  <c:v>34567.660000000003</c:v>
                </c:pt>
                <c:pt idx="110">
                  <c:v>23710.34</c:v>
                </c:pt>
                <c:pt idx="111">
                  <c:v>24855.16</c:v>
                </c:pt>
                <c:pt idx="112">
                  <c:v>26306.82</c:v>
                </c:pt>
                <c:pt idx="113">
                  <c:v>30659.32</c:v>
                </c:pt>
                <c:pt idx="114">
                  <c:v>31027.56</c:v>
                </c:pt>
                <c:pt idx="115">
                  <c:v>30412.79</c:v>
                </c:pt>
                <c:pt idx="116">
                  <c:v>24061.200000000001</c:v>
                </c:pt>
                <c:pt idx="117">
                  <c:v>19657.400000000001</c:v>
                </c:pt>
                <c:pt idx="118">
                  <c:v>25084.92</c:v>
                </c:pt>
                <c:pt idx="119">
                  <c:v>28797.53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B-4860-BEE1-A11E6E5FEB89}"/>
            </c:ext>
          </c:extLst>
        </c:ser>
        <c:ser>
          <c:idx val="3"/>
          <c:order val="3"/>
          <c:tx>
            <c:strRef>
              <c:f>'GASOLINA CORRIENTE'!$X$16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CORRIENTE'!$X$21:$X$137</c:f>
              <c:numCache>
                <c:formatCode>General</c:formatCode>
                <c:ptCount val="117"/>
                <c:pt idx="0">
                  <c:v>29185.693147827504</c:v>
                </c:pt>
                <c:pt idx="1">
                  <c:v>31362.310169431257</c:v>
                </c:pt>
                <c:pt idx="2">
                  <c:v>33925.993517671981</c:v>
                </c:pt>
                <c:pt idx="3">
                  <c:v>31642.629453770587</c:v>
                </c:pt>
                <c:pt idx="4">
                  <c:v>31633.764318198981</c:v>
                </c:pt>
                <c:pt idx="5">
                  <c:v>27537.61689953952</c:v>
                </c:pt>
                <c:pt idx="6">
                  <c:v>26937.849577678531</c:v>
                </c:pt>
                <c:pt idx="7">
                  <c:v>28942.981262552799</c:v>
                </c:pt>
                <c:pt idx="8">
                  <c:v>28750.728816743875</c:v>
                </c:pt>
                <c:pt idx="9">
                  <c:v>28095.835241999128</c:v>
                </c:pt>
                <c:pt idx="10">
                  <c:v>26202.237349796411</c:v>
                </c:pt>
                <c:pt idx="11">
                  <c:v>25616.934539527672</c:v>
                </c:pt>
                <c:pt idx="12">
                  <c:v>28049.618966445069</c:v>
                </c:pt>
                <c:pt idx="13">
                  <c:v>27534.811724679334</c:v>
                </c:pt>
                <c:pt idx="14">
                  <c:v>27514.112486947328</c:v>
                </c:pt>
                <c:pt idx="15">
                  <c:v>24841.5397967563</c:v>
                </c:pt>
                <c:pt idx="16">
                  <c:v>25520.90056042701</c:v>
                </c:pt>
                <c:pt idx="17">
                  <c:v>28851.1885073175</c:v>
                </c:pt>
                <c:pt idx="18">
                  <c:v>31836.282860975225</c:v>
                </c:pt>
                <c:pt idx="19">
                  <c:v>33269.326778223738</c:v>
                </c:pt>
                <c:pt idx="20">
                  <c:v>27928.9036144641</c:v>
                </c:pt>
                <c:pt idx="21">
                  <c:v>27265.201580991983</c:v>
                </c:pt>
                <c:pt idx="22">
                  <c:v>27242.625494078704</c:v>
                </c:pt>
                <c:pt idx="23">
                  <c:v>26453.765830439523</c:v>
                </c:pt>
                <c:pt idx="24">
                  <c:v>27933.32649506053</c:v>
                </c:pt>
                <c:pt idx="25">
                  <c:v>25815.961222288141</c:v>
                </c:pt>
                <c:pt idx="26">
                  <c:v>27044.057548654702</c:v>
                </c:pt>
                <c:pt idx="27">
                  <c:v>26817.419314922434</c:v>
                </c:pt>
                <c:pt idx="28">
                  <c:v>23893.081439979731</c:v>
                </c:pt>
                <c:pt idx="29">
                  <c:v>24095.820938837795</c:v>
                </c:pt>
                <c:pt idx="30">
                  <c:v>27034.576691876639</c:v>
                </c:pt>
                <c:pt idx="31">
                  <c:v>27176.361903808629</c:v>
                </c:pt>
                <c:pt idx="32">
                  <c:v>29483.124996439517</c:v>
                </c:pt>
                <c:pt idx="33">
                  <c:v>30916.014902152216</c:v>
                </c:pt>
                <c:pt idx="34">
                  <c:v>29461.349754088158</c:v>
                </c:pt>
                <c:pt idx="35">
                  <c:v>28335.814798082916</c:v>
                </c:pt>
                <c:pt idx="36">
                  <c:v>26415.839064473854</c:v>
                </c:pt>
                <c:pt idx="37">
                  <c:v>27346.398285281874</c:v>
                </c:pt>
                <c:pt idx="38">
                  <c:v>25521.750909060516</c:v>
                </c:pt>
                <c:pt idx="39">
                  <c:v>26458.013701417389</c:v>
                </c:pt>
                <c:pt idx="40">
                  <c:v>26376.601304933763</c:v>
                </c:pt>
                <c:pt idx="41">
                  <c:v>21943.87739502516</c:v>
                </c:pt>
                <c:pt idx="42">
                  <c:v>20678.540770123422</c:v>
                </c:pt>
                <c:pt idx="43">
                  <c:v>23636.514690178097</c:v>
                </c:pt>
                <c:pt idx="44">
                  <c:v>22787.747555471273</c:v>
                </c:pt>
                <c:pt idx="45">
                  <c:v>23077.835612307943</c:v>
                </c:pt>
                <c:pt idx="46">
                  <c:v>23169.08640607967</c:v>
                </c:pt>
                <c:pt idx="47">
                  <c:v>21823.657489958925</c:v>
                </c:pt>
                <c:pt idx="48">
                  <c:v>22759.463473247797</c:v>
                </c:pt>
                <c:pt idx="49">
                  <c:v>22745.722963968739</c:v>
                </c:pt>
                <c:pt idx="50">
                  <c:v>23035.596482506277</c:v>
                </c:pt>
                <c:pt idx="51">
                  <c:v>23761.220772155735</c:v>
                </c:pt>
                <c:pt idx="52">
                  <c:v>23694.400325388189</c:v>
                </c:pt>
                <c:pt idx="53">
                  <c:v>23973.273698123674</c:v>
                </c:pt>
                <c:pt idx="54">
                  <c:v>23973.002554226623</c:v>
                </c:pt>
                <c:pt idx="55">
                  <c:v>25401.616095501715</c:v>
                </c:pt>
                <c:pt idx="56">
                  <c:v>25083.838297153874</c:v>
                </c:pt>
                <c:pt idx="57">
                  <c:v>24680.053166703969</c:v>
                </c:pt>
                <c:pt idx="58">
                  <c:v>25159.934096230805</c:v>
                </c:pt>
                <c:pt idx="59">
                  <c:v>25245.484920053445</c:v>
                </c:pt>
                <c:pt idx="60">
                  <c:v>26309.985129301018</c:v>
                </c:pt>
                <c:pt idx="61">
                  <c:v>26627.888349666784</c:v>
                </c:pt>
                <c:pt idx="62">
                  <c:v>27265.701497913462</c:v>
                </c:pt>
                <c:pt idx="63">
                  <c:v>31582.794606785792</c:v>
                </c:pt>
                <c:pt idx="64">
                  <c:v>34930.866636300045</c:v>
                </c:pt>
                <c:pt idx="65">
                  <c:v>37814.318248735741</c:v>
                </c:pt>
                <c:pt idx="66">
                  <c:v>38930.509029245732</c:v>
                </c:pt>
                <c:pt idx="67">
                  <c:v>38563.42059178061</c:v>
                </c:pt>
                <c:pt idx="68">
                  <c:v>35180.948324103359</c:v>
                </c:pt>
                <c:pt idx="69">
                  <c:v>32189.579946565464</c:v>
                </c:pt>
                <c:pt idx="70">
                  <c:v>31089.968937696074</c:v>
                </c:pt>
                <c:pt idx="71">
                  <c:v>29929.481237094311</c:v>
                </c:pt>
                <c:pt idx="72">
                  <c:v>30376.078526383491</c:v>
                </c:pt>
                <c:pt idx="73">
                  <c:v>30229.528979531053</c:v>
                </c:pt>
                <c:pt idx="74">
                  <c:v>29891.607873204757</c:v>
                </c:pt>
                <c:pt idx="75">
                  <c:v>29977.412587824903</c:v>
                </c:pt>
                <c:pt idx="76">
                  <c:v>29926.268731074881</c:v>
                </c:pt>
                <c:pt idx="77">
                  <c:v>28991.263573048593</c:v>
                </c:pt>
                <c:pt idx="78">
                  <c:v>26455.689843472541</c:v>
                </c:pt>
                <c:pt idx="79">
                  <c:v>24867.468786152866</c:v>
                </c:pt>
                <c:pt idx="80">
                  <c:v>21756.577555318177</c:v>
                </c:pt>
                <c:pt idx="81">
                  <c:v>19271.303185208908</c:v>
                </c:pt>
                <c:pt idx="82">
                  <c:v>18424.866564965949</c:v>
                </c:pt>
                <c:pt idx="83">
                  <c:v>18270.783503864019</c:v>
                </c:pt>
                <c:pt idx="84">
                  <c:v>21258.358155810551</c:v>
                </c:pt>
                <c:pt idx="85">
                  <c:v>23195.60240634633</c:v>
                </c:pt>
                <c:pt idx="86">
                  <c:v>26198.222247408889</c:v>
                </c:pt>
                <c:pt idx="87">
                  <c:v>28515.182316064544</c:v>
                </c:pt>
                <c:pt idx="88">
                  <c:v>29419.981053434807</c:v>
                </c:pt>
                <c:pt idx="89">
                  <c:v>30688.690896467924</c:v>
                </c:pt>
                <c:pt idx="90">
                  <c:v>30743.949068927373</c:v>
                </c:pt>
                <c:pt idx="91">
                  <c:v>31655.618084532653</c:v>
                </c:pt>
                <c:pt idx="92">
                  <c:v>30033.056507292029</c:v>
                </c:pt>
                <c:pt idx="93">
                  <c:v>30267.904493951941</c:v>
                </c:pt>
                <c:pt idx="94">
                  <c:v>32776.944325668352</c:v>
                </c:pt>
                <c:pt idx="95">
                  <c:v>33999.536107464555</c:v>
                </c:pt>
                <c:pt idx="96">
                  <c:v>33929.950811763454</c:v>
                </c:pt>
                <c:pt idx="97">
                  <c:v>32395.806172758203</c:v>
                </c:pt>
                <c:pt idx="98">
                  <c:v>29509.442341636342</c:v>
                </c:pt>
                <c:pt idx="99">
                  <c:v>30926.452612501493</c:v>
                </c:pt>
                <c:pt idx="100">
                  <c:v>31044.81826448856</c:v>
                </c:pt>
                <c:pt idx="101">
                  <c:v>27805.347853393137</c:v>
                </c:pt>
                <c:pt idx="102">
                  <c:v>26998.732339352398</c:v>
                </c:pt>
                <c:pt idx="103">
                  <c:v>22375.338237157641</c:v>
                </c:pt>
                <c:pt idx="104">
                  <c:v>22596.391279003827</c:v>
                </c:pt>
                <c:pt idx="105">
                  <c:v>19519.954023495568</c:v>
                </c:pt>
                <c:pt idx="106">
                  <c:v>23710.383780694487</c:v>
                </c:pt>
                <c:pt idx="107">
                  <c:v>24856.919447523382</c:v>
                </c:pt>
                <c:pt idx="108">
                  <c:v>24965.538497631915</c:v>
                </c:pt>
                <c:pt idx="109">
                  <c:v>26470.187213962963</c:v>
                </c:pt>
                <c:pt idx="110">
                  <c:v>27099.104916141594</c:v>
                </c:pt>
                <c:pt idx="111">
                  <c:v>28997.850523503144</c:v>
                </c:pt>
                <c:pt idx="112">
                  <c:v>30068.418124701013</c:v>
                </c:pt>
                <c:pt idx="113">
                  <c:v>28421.721119132457</c:v>
                </c:pt>
                <c:pt idx="114">
                  <c:v>24956.680093482973</c:v>
                </c:pt>
                <c:pt idx="115">
                  <c:v>24004.137609678211</c:v>
                </c:pt>
                <c:pt idx="116">
                  <c:v>25000.209030920483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BB-4860-BEE1-A11E6E5FE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15439"/>
        <c:axId val="261815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'GASOLINA CORRIENTE'!$I$15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'GASOLINA CORRIENTE'!$I$18:$I$136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26812.032420710791</c:v>
                      </c:pt>
                      <c:pt idx="1">
                        <c:v>29838.408292486281</c:v>
                      </c:pt>
                      <c:pt idx="2">
                        <c:v>31658.770531658462</c:v>
                      </c:pt>
                      <c:pt idx="3">
                        <c:v>30798.14365245941</c:v>
                      </c:pt>
                      <c:pt idx="4">
                        <c:v>36066.055235898559</c:v>
                      </c:pt>
                      <c:pt idx="5">
                        <c:v>31684.35225348335</c:v>
                      </c:pt>
                      <c:pt idx="6">
                        <c:v>29062.797570743751</c:v>
                      </c:pt>
                      <c:pt idx="7">
                        <c:v>25968.144684831648</c:v>
                      </c:pt>
                      <c:pt idx="8">
                        <c:v>25303.244084200633</c:v>
                      </c:pt>
                      <c:pt idx="9">
                        <c:v>31058.976581584939</c:v>
                      </c:pt>
                      <c:pt idx="10">
                        <c:v>30426.856861659933</c:v>
                      </c:pt>
                      <c:pt idx="11">
                        <c:v>26258.267662836595</c:v>
                      </c:pt>
                      <c:pt idx="12">
                        <c:v>24158.110856739171</c:v>
                      </c:pt>
                      <c:pt idx="13">
                        <c:v>25326.892082535789</c:v>
                      </c:pt>
                      <c:pt idx="14">
                        <c:v>30132.630389011414</c:v>
                      </c:pt>
                      <c:pt idx="15">
                        <c:v>28871.306522013085</c:v>
                      </c:pt>
                      <c:pt idx="16">
                        <c:v>25567.044526087055</c:v>
                      </c:pt>
                      <c:pt idx="17">
                        <c:v>23303.162665443713</c:v>
                      </c:pt>
                      <c:pt idx="18">
                        <c:v>25031.829070114763</c:v>
                      </c:pt>
                      <c:pt idx="19">
                        <c:v>32272.40658286562</c:v>
                      </c:pt>
                      <c:pt idx="20">
                        <c:v>35061.368965234557</c:v>
                      </c:pt>
                      <c:pt idx="21">
                        <c:v>33683.525208718231</c:v>
                      </c:pt>
                      <c:pt idx="22">
                        <c:v>24298.011416066583</c:v>
                      </c:pt>
                      <c:pt idx="23">
                        <c:v>23397.593298157946</c:v>
                      </c:pt>
                      <c:pt idx="24">
                        <c:v>29862.071527428416</c:v>
                      </c:pt>
                      <c:pt idx="25">
                        <c:v>27531.714098357486</c:v>
                      </c:pt>
                      <c:pt idx="26">
                        <c:v>26743.174335091913</c:v>
                      </c:pt>
                      <c:pt idx="27">
                        <c:v>25313.243373055935</c:v>
                      </c:pt>
                      <c:pt idx="28">
                        <c:v>26743.148277114306</c:v>
                      </c:pt>
                      <c:pt idx="29">
                        <c:v>28225.156454286018</c:v>
                      </c:pt>
                      <c:pt idx="30">
                        <c:v>21963.336802187376</c:v>
                      </c:pt>
                      <c:pt idx="31">
                        <c:v>21863.564260846662</c:v>
                      </c:pt>
                      <c:pt idx="32">
                        <c:v>30034.907800716326</c:v>
                      </c:pt>
                      <c:pt idx="33">
                        <c:v>30109.603133345146</c:v>
                      </c:pt>
                      <c:pt idx="34">
                        <c:v>28364.867692133972</c:v>
                      </c:pt>
                      <c:pt idx="35">
                        <c:v>31927.152998643287</c:v>
                      </c:pt>
                      <c:pt idx="36">
                        <c:v>29893.048421442909</c:v>
                      </c:pt>
                      <c:pt idx="37">
                        <c:v>26279.149458680389</c:v>
                      </c:pt>
                      <c:pt idx="38">
                        <c:v>24792.841467820799</c:v>
                      </c:pt>
                      <c:pt idx="39">
                        <c:v>27840.808603771024</c:v>
                      </c:pt>
                      <c:pt idx="40">
                        <c:v>26338.687149962694</c:v>
                      </c:pt>
                      <c:pt idx="41">
                        <c:v>24980.863683323583</c:v>
                      </c:pt>
                      <c:pt idx="42">
                        <c:v>27126.508659764746</c:v>
                      </c:pt>
                      <c:pt idx="43">
                        <c:v>20126.73351993199</c:v>
                      </c:pt>
                      <c:pt idx="44">
                        <c:v>17024.38990710309</c:v>
                      </c:pt>
                      <c:pt idx="45">
                        <c:v>25889.447028073431</c:v>
                      </c:pt>
                      <c:pt idx="46">
                        <c:v>26194.006389881804</c:v>
                      </c:pt>
                      <c:pt idx="47">
                        <c:v>20626.166592315232</c:v>
                      </c:pt>
                      <c:pt idx="48">
                        <c:v>22146.541285220384</c:v>
                      </c:pt>
                      <c:pt idx="49">
                        <c:v>22478.207026512293</c:v>
                      </c:pt>
                      <c:pt idx="50">
                        <c:v>22918.642078329445</c:v>
                      </c:pt>
                      <c:pt idx="51">
                        <c:v>23038.857982403308</c:v>
                      </c:pt>
                      <c:pt idx="52">
                        <c:v>22915.809486399718</c:v>
                      </c:pt>
                      <c:pt idx="53">
                        <c:v>24254.103356168398</c:v>
                      </c:pt>
                      <c:pt idx="54">
                        <c:v>24085.156781393169</c:v>
                      </c:pt>
                      <c:pt idx="55">
                        <c:v>23723.86940798143</c:v>
                      </c:pt>
                      <c:pt idx="56">
                        <c:v>24000.325879161366</c:v>
                      </c:pt>
                      <c:pt idx="57">
                        <c:v>26167.063161595863</c:v>
                      </c:pt>
                      <c:pt idx="58">
                        <c:v>25878.461355852069</c:v>
                      </c:pt>
                      <c:pt idx="59">
                        <c:v>23543.115511016709</c:v>
                      </c:pt>
                      <c:pt idx="60">
                        <c:v>24976.6149979927</c:v>
                      </c:pt>
                      <c:pt idx="61">
                        <c:v>26199.962857713246</c:v>
                      </c:pt>
                      <c:pt idx="62">
                        <c:v>26864.266041681571</c:v>
                      </c:pt>
                      <c:pt idx="63">
                        <c:v>26921.553315378616</c:v>
                      </c:pt>
                      <c:pt idx="64">
                        <c:v>27334.844351499458</c:v>
                      </c:pt>
                      <c:pt idx="65">
                        <c:v>33948.992272703705</c:v>
                      </c:pt>
                      <c:pt idx="66">
                        <c:v>39155.653937797746</c:v>
                      </c:pt>
                      <c:pt idx="67">
                        <c:v>39295.234893038447</c:v>
                      </c:pt>
                      <c:pt idx="68">
                        <c:v>38901.399574221214</c:v>
                      </c:pt>
                      <c:pt idx="69">
                        <c:v>38084.598928388063</c:v>
                      </c:pt>
                      <c:pt idx="70">
                        <c:v>33478.701543135852</c:v>
                      </c:pt>
                      <c:pt idx="71">
                        <c:v>28822.294495578084</c:v>
                      </c:pt>
                      <c:pt idx="72">
                        <c:v>30211.072704049137</c:v>
                      </c:pt>
                      <c:pt idx="73">
                        <c:v>30631.433667051897</c:v>
                      </c:pt>
                      <c:pt idx="74">
                        <c:v>30252.761535713493</c:v>
                      </c:pt>
                      <c:pt idx="75">
                        <c:v>30170.090435476199</c:v>
                      </c:pt>
                      <c:pt idx="76">
                        <c:v>29601.880871869875</c:v>
                      </c:pt>
                      <c:pt idx="77">
                        <c:v>29938.490767195246</c:v>
                      </c:pt>
                      <c:pt idx="78">
                        <c:v>30100.6500768441</c:v>
                      </c:pt>
                      <c:pt idx="79">
                        <c:v>28525.731242833637</c:v>
                      </c:pt>
                      <c:pt idx="80">
                        <c:v>24548.996397229952</c:v>
                      </c:pt>
                      <c:pt idx="81">
                        <c:v>22913.991452755952</c:v>
                      </c:pt>
                      <c:pt idx="82">
                        <c:v>20676.472807109727</c:v>
                      </c:pt>
                      <c:pt idx="83">
                        <c:v>17124.633345755137</c:v>
                      </c:pt>
                      <c:pt idx="84">
                        <c:v>17463.969108972517</c:v>
                      </c:pt>
                      <c:pt idx="85">
                        <c:v>18945.262173505445</c:v>
                      </c:pt>
                      <c:pt idx="86">
                        <c:v>23082.044702423744</c:v>
                      </c:pt>
                      <c:pt idx="87">
                        <c:v>25606.457293820018</c:v>
                      </c:pt>
                      <c:pt idx="88">
                        <c:v>27357.040257358753</c:v>
                      </c:pt>
                      <c:pt idx="89">
                        <c:v>30280.261406845952</c:v>
                      </c:pt>
                      <c:pt idx="90">
                        <c:v>30274.500031432435</c:v>
                      </c:pt>
                      <c:pt idx="91">
                        <c:v>30840.554331445885</c:v>
                      </c:pt>
                      <c:pt idx="92">
                        <c:v>31077.580482032565</c:v>
                      </c:pt>
                      <c:pt idx="93">
                        <c:v>31927.417348500545</c:v>
                      </c:pt>
                      <c:pt idx="94">
                        <c:v>29747.164651418818</c:v>
                      </c:pt>
                      <c:pt idx="95">
                        <c:v>28959.105123275978</c:v>
                      </c:pt>
                      <c:pt idx="96">
                        <c:v>34748.022428764336</c:v>
                      </c:pt>
                      <c:pt idx="97">
                        <c:v>36607.641942893402</c:v>
                      </c:pt>
                      <c:pt idx="98">
                        <c:v>33235.75134487648</c:v>
                      </c:pt>
                      <c:pt idx="99">
                        <c:v>30192.219317405594</c:v>
                      </c:pt>
                      <c:pt idx="100">
                        <c:v>27768.028522114026</c:v>
                      </c:pt>
                      <c:pt idx="101">
                        <c:v>31115.823694010782</c:v>
                      </c:pt>
                      <c:pt idx="102">
                        <c:v>33298.778584574262</c:v>
                      </c:pt>
                      <c:pt idx="103">
                        <c:v>25633.03758526739</c:v>
                      </c:pt>
                      <c:pt idx="104">
                        <c:v>23553.73006207982</c:v>
                      </c:pt>
                      <c:pt idx="105">
                        <c:v>21463.967108131641</c:v>
                      </c:pt>
                      <c:pt idx="106">
                        <c:v>21371.60673588892</c:v>
                      </c:pt>
                      <c:pt idx="107">
                        <c:v>19475.201569560519</c:v>
                      </c:pt>
                      <c:pt idx="108">
                        <c:v>23710.318051725091</c:v>
                      </c:pt>
                      <c:pt idx="109">
                        <c:v>29128.990597909102</c:v>
                      </c:pt>
                      <c:pt idx="110">
                        <c:v>24283.832768878405</c:v>
                      </c:pt>
                      <c:pt idx="111">
                        <c:v>25582.357767511163</c:v>
                      </c:pt>
                      <c:pt idx="112">
                        <c:v>28487.122749656788</c:v>
                      </c:pt>
                      <c:pt idx="113">
                        <c:v>30843.811313498103</c:v>
                      </c:pt>
                      <c:pt idx="114">
                        <c:v>30719.637311589224</c:v>
                      </c:pt>
                      <c:pt idx="115">
                        <c:v>27231.149637015671</c:v>
                      </c:pt>
                      <c:pt idx="116">
                        <c:v>21855.250161380427</c:v>
                      </c:pt>
                      <c:pt idx="117">
                        <c:v>22376.200587675827</c:v>
                      </c:pt>
                      <c:pt idx="118">
                        <c:v>26944.684573590941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FBB-4860-BEE1-A11E6E5FEB8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'GASOLINA CORRIENTE'!$R$16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'GASOLINA CORRIENTE'!$R$20:$R$137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30053.473806814985</c:v>
                      </c:pt>
                      <c:pt idx="1">
                        <c:v>29704.406279794304</c:v>
                      </c:pt>
                      <c:pt idx="2">
                        <c:v>32183.96661662995</c:v>
                      </c:pt>
                      <c:pt idx="3">
                        <c:v>33744.313269931925</c:v>
                      </c:pt>
                      <c:pt idx="4">
                        <c:v>32842.459860719624</c:v>
                      </c:pt>
                      <c:pt idx="5">
                        <c:v>30424.85461909094</c:v>
                      </c:pt>
                      <c:pt idx="6">
                        <c:v>26495.133702497325</c:v>
                      </c:pt>
                      <c:pt idx="7">
                        <c:v>26260.593878527568</c:v>
                      </c:pt>
                      <c:pt idx="8">
                        <c:v>28959.738224171615</c:v>
                      </c:pt>
                      <c:pt idx="9">
                        <c:v>30225.04164008244</c:v>
                      </c:pt>
                      <c:pt idx="10">
                        <c:v>27762.9953028706</c:v>
                      </c:pt>
                      <c:pt idx="11">
                        <c:v>24954.704627680927</c:v>
                      </c:pt>
                      <c:pt idx="12">
                        <c:v>25137.194466974932</c:v>
                      </c:pt>
                      <c:pt idx="13">
                        <c:v>28631.387630684942</c:v>
                      </c:pt>
                      <c:pt idx="14">
                        <c:v>28634.267625048247</c:v>
                      </c:pt>
                      <c:pt idx="15">
                        <c:v>27160.204506495546</c:v>
                      </c:pt>
                      <c:pt idx="16">
                        <c:v>23684.344607426196</c:v>
                      </c:pt>
                      <c:pt idx="17">
                        <c:v>25186.753430577206</c:v>
                      </c:pt>
                      <c:pt idx="18">
                        <c:v>29585.19142848684</c:v>
                      </c:pt>
                      <c:pt idx="19">
                        <c:v>33964.219522197745</c:v>
                      </c:pt>
                      <c:pt idx="20">
                        <c:v>33931.333604721149</c:v>
                      </c:pt>
                      <c:pt idx="21">
                        <c:v>26966.971036426025</c:v>
                      </c:pt>
                      <c:pt idx="22">
                        <c:v>24957.316791150675</c:v>
                      </c:pt>
                      <c:pt idx="23">
                        <c:v>27087.04400304993</c:v>
                      </c:pt>
                      <c:pt idx="24">
                        <c:v>28122.955531216554</c:v>
                      </c:pt>
                      <c:pt idx="25">
                        <c:v>27341.837363981947</c:v>
                      </c:pt>
                      <c:pt idx="26">
                        <c:v>25407.350156409826</c:v>
                      </c:pt>
                      <c:pt idx="27">
                        <c:v>26903.22671596126</c:v>
                      </c:pt>
                      <c:pt idx="28">
                        <c:v>27089.158771246926</c:v>
                      </c:pt>
                      <c:pt idx="29">
                        <c:v>24018.326768695271</c:v>
                      </c:pt>
                      <c:pt idx="30">
                        <c:v>22506.545382765617</c:v>
                      </c:pt>
                      <c:pt idx="31">
                        <c:v>27408.795230235337</c:v>
                      </c:pt>
                      <c:pt idx="32">
                        <c:v>29228.985840919915</c:v>
                      </c:pt>
                      <c:pt idx="33">
                        <c:v>29643.448113928025</c:v>
                      </c:pt>
                      <c:pt idx="34">
                        <c:v>30511.923175632546</c:v>
                      </c:pt>
                      <c:pt idx="35">
                        <c:v>30291.435444644008</c:v>
                      </c:pt>
                      <c:pt idx="36">
                        <c:v>27645.044065037422</c:v>
                      </c:pt>
                      <c:pt idx="37">
                        <c:v>25339.281060279623</c:v>
                      </c:pt>
                      <c:pt idx="38">
                        <c:v>27172.650047373812</c:v>
                      </c:pt>
                      <c:pt idx="39">
                        <c:v>26079.674787056421</c:v>
                      </c:pt>
                      <c:pt idx="40">
                        <c:v>26215.351906665375</c:v>
                      </c:pt>
                      <c:pt idx="41">
                        <c:v>25942.086056835491</c:v>
                      </c:pt>
                      <c:pt idx="42">
                        <c:v>22130.610010916578</c:v>
                      </c:pt>
                      <c:pt idx="43">
                        <c:v>18777.622641849208</c:v>
                      </c:pt>
                      <c:pt idx="44">
                        <c:v>23263.192909897152</c:v>
                      </c:pt>
                      <c:pt idx="45">
                        <c:v>24961.171900958918</c:v>
                      </c:pt>
                      <c:pt idx="46">
                        <c:v>23106.636513340891</c:v>
                      </c:pt>
                      <c:pt idx="47">
                        <c:v>21668.098743058101</c:v>
                      </c:pt>
                      <c:pt idx="48">
                        <c:v>22225.354607688627</c:v>
                      </c:pt>
                      <c:pt idx="49">
                        <c:v>22920.064838982769</c:v>
                      </c:pt>
                      <c:pt idx="50">
                        <c:v>22820.114230217754</c:v>
                      </c:pt>
                      <c:pt idx="51">
                        <c:v>23113.108851400779</c:v>
                      </c:pt>
                      <c:pt idx="52">
                        <c:v>23777.773411876758</c:v>
                      </c:pt>
                      <c:pt idx="53">
                        <c:v>24031.953201264594</c:v>
                      </c:pt>
                      <c:pt idx="54">
                        <c:v>23938.461147609152</c:v>
                      </c:pt>
                      <c:pt idx="55">
                        <c:v>23871.712995299131</c:v>
                      </c:pt>
                      <c:pt idx="56">
                        <c:v>25639.770746341503</c:v>
                      </c:pt>
                      <c:pt idx="57">
                        <c:v>25553.064395856738</c:v>
                      </c:pt>
                      <c:pt idx="58">
                        <c:v>24569.757542450108</c:v>
                      </c:pt>
                      <c:pt idx="59">
                        <c:v>24592.138853576573</c:v>
                      </c:pt>
                      <c:pt idx="60">
                        <c:v>25669.174078124939</c:v>
                      </c:pt>
                      <c:pt idx="61">
                        <c:v>26707.454851731534</c:v>
                      </c:pt>
                      <c:pt idx="62">
                        <c:v>26780.777648760581</c:v>
                      </c:pt>
                      <c:pt idx="63">
                        <c:v>27348.142195567805</c:v>
                      </c:pt>
                      <c:pt idx="64">
                        <c:v>32118.297459977483</c:v>
                      </c:pt>
                      <c:pt idx="65">
                        <c:v>36871.785121852306</c:v>
                      </c:pt>
                      <c:pt idx="66">
                        <c:v>39319.583136931928</c:v>
                      </c:pt>
                      <c:pt idx="67">
                        <c:v>38915.465047926838</c:v>
                      </c:pt>
                      <c:pt idx="68">
                        <c:v>38440.953925575741</c:v>
                      </c:pt>
                      <c:pt idx="69">
                        <c:v>34614.469024030914</c:v>
                      </c:pt>
                      <c:pt idx="70">
                        <c:v>30807.060619943048</c:v>
                      </c:pt>
                      <c:pt idx="71">
                        <c:v>29871.171816883732</c:v>
                      </c:pt>
                      <c:pt idx="72">
                        <c:v>30274.558418264322</c:v>
                      </c:pt>
                      <c:pt idx="73">
                        <c:v>30523.353426326685</c:v>
                      </c:pt>
                      <c:pt idx="74">
                        <c:v>30082.21360487325</c:v>
                      </c:pt>
                      <c:pt idx="75">
                        <c:v>29865.64514836239</c:v>
                      </c:pt>
                      <c:pt idx="76">
                        <c:v>29834.04356706703</c:v>
                      </c:pt>
                      <c:pt idx="77">
                        <c:v>30021.173697233033</c:v>
                      </c:pt>
                      <c:pt idx="78">
                        <c:v>28926.749860368796</c:v>
                      </c:pt>
                      <c:pt idx="79">
                        <c:v>25806.845408540612</c:v>
                      </c:pt>
                      <c:pt idx="80">
                        <c:v>23759.438952180062</c:v>
                      </c:pt>
                      <c:pt idx="81">
                        <c:v>21085.47031539313</c:v>
                      </c:pt>
                      <c:pt idx="82">
                        <c:v>18551.146892847268</c:v>
                      </c:pt>
                      <c:pt idx="83">
                        <c:v>17470.503825508895</c:v>
                      </c:pt>
                      <c:pt idx="84">
                        <c:v>18426.668366579317</c:v>
                      </c:pt>
                      <c:pt idx="85">
                        <c:v>21941.471940783853</c:v>
                      </c:pt>
                      <c:pt idx="86">
                        <c:v>24355.30035134418</c:v>
                      </c:pt>
                      <c:pt idx="87">
                        <c:v>27094.486910324962</c:v>
                      </c:pt>
                      <c:pt idx="88">
                        <c:v>29071.141772170322</c:v>
                      </c:pt>
                      <c:pt idx="89">
                        <c:v>30236.186342047753</c:v>
                      </c:pt>
                      <c:pt idx="90">
                        <c:v>30740.694871841632</c:v>
                      </c:pt>
                      <c:pt idx="91">
                        <c:v>30877.279456886528</c:v>
                      </c:pt>
                      <c:pt idx="92">
                        <c:v>31815.164255532683</c:v>
                      </c:pt>
                      <c:pt idx="93">
                        <c:v>30038.331073902762</c:v>
                      </c:pt>
                      <c:pt idx="94">
                        <c:v>29792.717457785435</c:v>
                      </c:pt>
                      <c:pt idx="95">
                        <c:v>32816.256991607028</c:v>
                      </c:pt>
                      <c:pt idx="96">
                        <c:v>35606.441435853347</c:v>
                      </c:pt>
                      <c:pt idx="97">
                        <c:v>34278.467191161129</c:v>
                      </c:pt>
                      <c:pt idx="98">
                        <c:v>31344.097433161551</c:v>
                      </c:pt>
                      <c:pt idx="99">
                        <c:v>28517.657705353224</c:v>
                      </c:pt>
                      <c:pt idx="100">
                        <c:v>30570.065527134073</c:v>
                      </c:pt>
                      <c:pt idx="101">
                        <c:v>31875.614082168824</c:v>
                      </c:pt>
                      <c:pt idx="102">
                        <c:v>28024.172540816806</c:v>
                      </c:pt>
                      <c:pt idx="103">
                        <c:v>24950.733227698962</c:v>
                      </c:pt>
                      <c:pt idx="104">
                        <c:v>21475.912020567521</c:v>
                      </c:pt>
                      <c:pt idx="105">
                        <c:v>22272.229049510272</c:v>
                      </c:pt>
                      <c:pt idx="106">
                        <c:v>19087.874236961437</c:v>
                      </c:pt>
                      <c:pt idx="107">
                        <c:v>23852.426884499386</c:v>
                      </c:pt>
                      <c:pt idx="108">
                        <c:v>25839.724602000468</c:v>
                      </c:pt>
                      <c:pt idx="109">
                        <c:v>26456.735628486291</c:v>
                      </c:pt>
                      <c:pt idx="110">
                        <c:v>25157.764051912818</c:v>
                      </c:pt>
                      <c:pt idx="111">
                        <c:v>27636.464463187844</c:v>
                      </c:pt>
                      <c:pt idx="112">
                        <c:v>29869.899469724816</c:v>
                      </c:pt>
                      <c:pt idx="113">
                        <c:v>30717.541858507357</c:v>
                      </c:pt>
                      <c:pt idx="114">
                        <c:v>28151.876255714804</c:v>
                      </c:pt>
                      <c:pt idx="115">
                        <c:v>23757.152777524076</c:v>
                      </c:pt>
                      <c:pt idx="116">
                        <c:v>22640.520364347492</c:v>
                      </c:pt>
                      <c:pt idx="117">
                        <c:v>25325.760737423439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BB-4860-BEE1-A11E6E5FEB89}"/>
                  </c:ext>
                </c:extLst>
              </c15:ser>
            </c15:filteredLineSeries>
          </c:ext>
        </c:extLst>
      </c:lineChart>
      <c:catAx>
        <c:axId val="26181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815855"/>
        <c:crosses val="autoZero"/>
        <c:auto val="1"/>
        <c:lblAlgn val="ctr"/>
        <c:lblOffset val="100"/>
        <c:noMultiLvlLbl val="0"/>
      </c:catAx>
      <c:valAx>
        <c:axId val="2618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8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EXTRA'!$B$1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EXTRA'!$B$2:$B$121</c:f>
              <c:numCache>
                <c:formatCode>General</c:formatCode>
                <c:ptCount val="120"/>
                <c:pt idx="0">
                  <c:v>555.16</c:v>
                </c:pt>
                <c:pt idx="1">
                  <c:v>836.43</c:v>
                </c:pt>
                <c:pt idx="2">
                  <c:v>426.66</c:v>
                </c:pt>
                <c:pt idx="3">
                  <c:v>859</c:v>
                </c:pt>
                <c:pt idx="4">
                  <c:v>910.16</c:v>
                </c:pt>
                <c:pt idx="5">
                  <c:v>807.7</c:v>
                </c:pt>
                <c:pt idx="6">
                  <c:v>800.98</c:v>
                </c:pt>
                <c:pt idx="7">
                  <c:v>1519.76</c:v>
                </c:pt>
                <c:pt idx="8">
                  <c:v>1146.48</c:v>
                </c:pt>
                <c:pt idx="9">
                  <c:v>1276.57</c:v>
                </c:pt>
                <c:pt idx="10">
                  <c:v>517.82000000000005</c:v>
                </c:pt>
                <c:pt idx="11">
                  <c:v>923.39</c:v>
                </c:pt>
                <c:pt idx="12">
                  <c:v>1292.76</c:v>
                </c:pt>
                <c:pt idx="13">
                  <c:v>841.03</c:v>
                </c:pt>
                <c:pt idx="14">
                  <c:v>68.03</c:v>
                </c:pt>
                <c:pt idx="15">
                  <c:v>990.7</c:v>
                </c:pt>
                <c:pt idx="16">
                  <c:v>151.71</c:v>
                </c:pt>
                <c:pt idx="17">
                  <c:v>559.6</c:v>
                </c:pt>
                <c:pt idx="18">
                  <c:v>1355.85</c:v>
                </c:pt>
                <c:pt idx="19">
                  <c:v>1091.68</c:v>
                </c:pt>
                <c:pt idx="20">
                  <c:v>1269.2</c:v>
                </c:pt>
                <c:pt idx="21">
                  <c:v>976.44</c:v>
                </c:pt>
                <c:pt idx="22">
                  <c:v>821.02</c:v>
                </c:pt>
                <c:pt idx="23">
                  <c:v>517.41</c:v>
                </c:pt>
                <c:pt idx="24">
                  <c:v>1456.13</c:v>
                </c:pt>
                <c:pt idx="25">
                  <c:v>878.89</c:v>
                </c:pt>
                <c:pt idx="26">
                  <c:v>595.41999999999996</c:v>
                </c:pt>
                <c:pt idx="27">
                  <c:v>1184.76</c:v>
                </c:pt>
                <c:pt idx="28">
                  <c:v>1262.78</c:v>
                </c:pt>
                <c:pt idx="29">
                  <c:v>1569.02</c:v>
                </c:pt>
                <c:pt idx="30">
                  <c:v>637.23</c:v>
                </c:pt>
                <c:pt idx="31">
                  <c:v>716.34</c:v>
                </c:pt>
                <c:pt idx="32">
                  <c:v>706.89</c:v>
                </c:pt>
                <c:pt idx="33">
                  <c:v>722.01</c:v>
                </c:pt>
                <c:pt idx="34">
                  <c:v>725.38</c:v>
                </c:pt>
                <c:pt idx="35">
                  <c:v>751.84</c:v>
                </c:pt>
                <c:pt idx="36">
                  <c:v>1399.78</c:v>
                </c:pt>
                <c:pt idx="37">
                  <c:v>601.98</c:v>
                </c:pt>
                <c:pt idx="38">
                  <c:v>717.35</c:v>
                </c:pt>
                <c:pt idx="39">
                  <c:v>1105.44</c:v>
                </c:pt>
                <c:pt idx="40">
                  <c:v>1281.55</c:v>
                </c:pt>
                <c:pt idx="41">
                  <c:v>574.16999999999996</c:v>
                </c:pt>
                <c:pt idx="42">
                  <c:v>672.63</c:v>
                </c:pt>
                <c:pt idx="43">
                  <c:v>1057.3699999999999</c:v>
                </c:pt>
                <c:pt idx="44">
                  <c:v>1241.6400000000001</c:v>
                </c:pt>
                <c:pt idx="45">
                  <c:v>768.44</c:v>
                </c:pt>
                <c:pt idx="46">
                  <c:v>328.83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97.69</c:v>
                </c:pt>
                <c:pt idx="51">
                  <c:v>500.69</c:v>
                </c:pt>
                <c:pt idx="52">
                  <c:v>529.22</c:v>
                </c:pt>
                <c:pt idx="53">
                  <c:v>720.14</c:v>
                </c:pt>
                <c:pt idx="54">
                  <c:v>815.45</c:v>
                </c:pt>
                <c:pt idx="55">
                  <c:v>726.67</c:v>
                </c:pt>
                <c:pt idx="56">
                  <c:v>795.02</c:v>
                </c:pt>
                <c:pt idx="57">
                  <c:v>732.8</c:v>
                </c:pt>
                <c:pt idx="58">
                  <c:v>1182.31</c:v>
                </c:pt>
                <c:pt idx="59">
                  <c:v>831.58</c:v>
                </c:pt>
                <c:pt idx="60">
                  <c:v>726.19</c:v>
                </c:pt>
                <c:pt idx="61">
                  <c:v>1185.3399999999999</c:v>
                </c:pt>
                <c:pt idx="62">
                  <c:v>1180.26</c:v>
                </c:pt>
                <c:pt idx="63">
                  <c:v>880.45</c:v>
                </c:pt>
                <c:pt idx="64">
                  <c:v>1011.29</c:v>
                </c:pt>
                <c:pt idx="65">
                  <c:v>1105.07</c:v>
                </c:pt>
                <c:pt idx="66">
                  <c:v>1767.69</c:v>
                </c:pt>
                <c:pt idx="67">
                  <c:v>1640.99</c:v>
                </c:pt>
                <c:pt idx="68">
                  <c:v>1577.29</c:v>
                </c:pt>
                <c:pt idx="69">
                  <c:v>1559.04</c:v>
                </c:pt>
                <c:pt idx="70">
                  <c:v>1172.32</c:v>
                </c:pt>
                <c:pt idx="71">
                  <c:v>1013.41</c:v>
                </c:pt>
                <c:pt idx="72">
                  <c:v>1057.49</c:v>
                </c:pt>
                <c:pt idx="73">
                  <c:v>887.95</c:v>
                </c:pt>
                <c:pt idx="74">
                  <c:v>855.26</c:v>
                </c:pt>
                <c:pt idx="75">
                  <c:v>987.4</c:v>
                </c:pt>
                <c:pt idx="76">
                  <c:v>1038.02</c:v>
                </c:pt>
                <c:pt idx="77">
                  <c:v>846.18</c:v>
                </c:pt>
                <c:pt idx="78">
                  <c:v>900.97</c:v>
                </c:pt>
                <c:pt idx="79">
                  <c:v>905.12</c:v>
                </c:pt>
                <c:pt idx="80">
                  <c:v>874.06</c:v>
                </c:pt>
                <c:pt idx="81">
                  <c:v>661.1</c:v>
                </c:pt>
                <c:pt idx="82">
                  <c:v>753.8</c:v>
                </c:pt>
                <c:pt idx="83">
                  <c:v>606.75</c:v>
                </c:pt>
                <c:pt idx="84">
                  <c:v>635.91999999999996</c:v>
                </c:pt>
                <c:pt idx="85">
                  <c:v>623.97</c:v>
                </c:pt>
                <c:pt idx="86">
                  <c:v>605.41999999999996</c:v>
                </c:pt>
                <c:pt idx="87">
                  <c:v>698.68</c:v>
                </c:pt>
                <c:pt idx="88">
                  <c:v>679.5</c:v>
                </c:pt>
                <c:pt idx="89">
                  <c:v>881.77</c:v>
                </c:pt>
                <c:pt idx="90">
                  <c:v>1036.52</c:v>
                </c:pt>
                <c:pt idx="91">
                  <c:v>1017.93</c:v>
                </c:pt>
                <c:pt idx="92">
                  <c:v>981.21</c:v>
                </c:pt>
                <c:pt idx="93">
                  <c:v>931.13</c:v>
                </c:pt>
                <c:pt idx="94">
                  <c:v>1163.8800000000001</c:v>
                </c:pt>
                <c:pt idx="95">
                  <c:v>1499.46</c:v>
                </c:pt>
                <c:pt idx="96">
                  <c:v>1397.26</c:v>
                </c:pt>
                <c:pt idx="97">
                  <c:v>597.19000000000005</c:v>
                </c:pt>
                <c:pt idx="98">
                  <c:v>837.84</c:v>
                </c:pt>
                <c:pt idx="99">
                  <c:v>205.97</c:v>
                </c:pt>
                <c:pt idx="100">
                  <c:v>1074.56</c:v>
                </c:pt>
                <c:pt idx="101">
                  <c:v>1463.37</c:v>
                </c:pt>
                <c:pt idx="102">
                  <c:v>251.53</c:v>
                </c:pt>
                <c:pt idx="103">
                  <c:v>571.39</c:v>
                </c:pt>
                <c:pt idx="104">
                  <c:v>623</c:v>
                </c:pt>
                <c:pt idx="105">
                  <c:v>608.1</c:v>
                </c:pt>
                <c:pt idx="106">
                  <c:v>103.86</c:v>
                </c:pt>
                <c:pt idx="107">
                  <c:v>1048.92</c:v>
                </c:pt>
                <c:pt idx="108">
                  <c:v>290.87</c:v>
                </c:pt>
                <c:pt idx="109">
                  <c:v>852.78</c:v>
                </c:pt>
                <c:pt idx="110">
                  <c:v>1083.24</c:v>
                </c:pt>
                <c:pt idx="111">
                  <c:v>788.19</c:v>
                </c:pt>
                <c:pt idx="112">
                  <c:v>1194.75</c:v>
                </c:pt>
                <c:pt idx="113">
                  <c:v>852.51</c:v>
                </c:pt>
                <c:pt idx="114">
                  <c:v>620.58000000000004</c:v>
                </c:pt>
                <c:pt idx="115">
                  <c:v>1103.1400000000001</c:v>
                </c:pt>
                <c:pt idx="116">
                  <c:v>700.32</c:v>
                </c:pt>
                <c:pt idx="117">
                  <c:v>1523.14</c:v>
                </c:pt>
                <c:pt idx="118">
                  <c:v>855.29</c:v>
                </c:pt>
                <c:pt idx="119">
                  <c:v>1180.1300000000001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303-BD03-B7BF03181B38}"/>
            </c:ext>
          </c:extLst>
        </c:ser>
        <c:ser>
          <c:idx val="3"/>
          <c:order val="3"/>
          <c:tx>
            <c:strRef>
              <c:f>'GASOLINA EXTRA'!$R$18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EXTRA'!$R$23:$R$139</c:f>
              <c:numCache>
                <c:formatCode>General</c:formatCode>
                <c:ptCount val="117"/>
                <c:pt idx="0">
                  <c:v>756.42739270595257</c:v>
                </c:pt>
                <c:pt idx="1">
                  <c:v>841.71268807797321</c:v>
                </c:pt>
                <c:pt idx="2">
                  <c:v>816.97003191279498</c:v>
                </c:pt>
                <c:pt idx="3">
                  <c:v>817.3201590199958</c:v>
                </c:pt>
                <c:pt idx="4">
                  <c:v>1267.9338282934798</c:v>
                </c:pt>
                <c:pt idx="5">
                  <c:v>1166.7000349671785</c:v>
                </c:pt>
                <c:pt idx="6">
                  <c:v>1256.9247533771043</c:v>
                </c:pt>
                <c:pt idx="7">
                  <c:v>785.70590508850319</c:v>
                </c:pt>
                <c:pt idx="8">
                  <c:v>892.41460359321491</c:v>
                </c:pt>
                <c:pt idx="9">
                  <c:v>1130.1708433813667</c:v>
                </c:pt>
                <c:pt idx="10">
                  <c:v>926.23127200405838</c:v>
                </c:pt>
                <c:pt idx="11">
                  <c:v>399.92126755155732</c:v>
                </c:pt>
                <c:pt idx="12">
                  <c:v>802.76869276724494</c:v>
                </c:pt>
                <c:pt idx="13">
                  <c:v>340.73707801311343</c:v>
                </c:pt>
                <c:pt idx="14">
                  <c:v>505.05549471277106</c:v>
                </c:pt>
                <c:pt idx="15">
                  <c:v>1043.5704022737216</c:v>
                </c:pt>
                <c:pt idx="16">
                  <c:v>1042.0119437830976</c:v>
                </c:pt>
                <c:pt idx="17">
                  <c:v>1211.8274054739063</c:v>
                </c:pt>
                <c:pt idx="18">
                  <c:v>1065.0175526405144</c:v>
                </c:pt>
                <c:pt idx="19">
                  <c:v>915.10198175517326</c:v>
                </c:pt>
                <c:pt idx="20">
                  <c:v>663.86104461519028</c:v>
                </c:pt>
                <c:pt idx="21">
                  <c:v>1174.8894212091627</c:v>
                </c:pt>
                <c:pt idx="22">
                  <c:v>950.62635290616754</c:v>
                </c:pt>
                <c:pt idx="23">
                  <c:v>746.3691568306424</c:v>
                </c:pt>
                <c:pt idx="24">
                  <c:v>1044.3433107407936</c:v>
                </c:pt>
                <c:pt idx="25">
                  <c:v>1154.2085825519557</c:v>
                </c:pt>
                <c:pt idx="26">
                  <c:v>1420.6183608001165</c:v>
                </c:pt>
                <c:pt idx="27">
                  <c:v>919.03286949710207</c:v>
                </c:pt>
                <c:pt idx="28">
                  <c:v>821.82232233206855</c:v>
                </c:pt>
                <c:pt idx="29">
                  <c:v>739.41693652334607</c:v>
                </c:pt>
                <c:pt idx="30">
                  <c:v>714.55248277085991</c:v>
                </c:pt>
                <c:pt idx="31">
                  <c:v>722.20172799292652</c:v>
                </c:pt>
                <c:pt idx="32">
                  <c:v>741.15223761080983</c:v>
                </c:pt>
                <c:pt idx="33">
                  <c:v>1163.3440688909318</c:v>
                </c:pt>
                <c:pt idx="34">
                  <c:v>783.99701003181212</c:v>
                </c:pt>
                <c:pt idx="35">
                  <c:v>773.35200450347008</c:v>
                </c:pt>
                <c:pt idx="36">
                  <c:v>983.83362975460545</c:v>
                </c:pt>
                <c:pt idx="37">
                  <c:v>1151.8679219732735</c:v>
                </c:pt>
                <c:pt idx="38">
                  <c:v>782.32383805971165</c:v>
                </c:pt>
                <c:pt idx="39">
                  <c:v>741.47304968181174</c:v>
                </c:pt>
                <c:pt idx="40">
                  <c:v>935.59745744788802</c:v>
                </c:pt>
                <c:pt idx="41">
                  <c:v>1110.3214522672479</c:v>
                </c:pt>
                <c:pt idx="42">
                  <c:v>891.56701947974602</c:v>
                </c:pt>
                <c:pt idx="43">
                  <c:v>552.97472546343965</c:v>
                </c:pt>
                <c:pt idx="44">
                  <c:v>208.54436907215182</c:v>
                </c:pt>
                <c:pt idx="45">
                  <c:v>71.715482769380031</c:v>
                </c:pt>
                <c:pt idx="46">
                  <c:v>14.70398178617409</c:v>
                </c:pt>
                <c:pt idx="47">
                  <c:v>62.696811066960393</c:v>
                </c:pt>
                <c:pt idx="48">
                  <c:v>340.86726199680811</c:v>
                </c:pt>
                <c:pt idx="49">
                  <c:v>450.83217364559448</c:v>
                </c:pt>
                <c:pt idx="50">
                  <c:v>629.21399917722692</c:v>
                </c:pt>
                <c:pt idx="51">
                  <c:v>749.8085959891722</c:v>
                </c:pt>
                <c:pt idx="52">
                  <c:v>734.8456275590903</c:v>
                </c:pt>
                <c:pt idx="53">
                  <c:v>780.32967296708284</c:v>
                </c:pt>
                <c:pt idx="54">
                  <c:v>748.23684725071416</c:v>
                </c:pt>
                <c:pt idx="55">
                  <c:v>1028.0864677049683</c:v>
                </c:pt>
                <c:pt idx="56">
                  <c:v>888.83299192024936</c:v>
                </c:pt>
                <c:pt idx="57">
                  <c:v>799.36595962719002</c:v>
                </c:pt>
                <c:pt idx="58">
                  <c:v>1053.2373085062229</c:v>
                </c:pt>
                <c:pt idx="59">
                  <c:v>1114.1031905864568</c:v>
                </c:pt>
                <c:pt idx="60">
                  <c:v>968.11672652166828</c:v>
                </c:pt>
                <c:pt idx="61">
                  <c:v>1012.1130555640028</c:v>
                </c:pt>
                <c:pt idx="62">
                  <c:v>1064.170129850371</c:v>
                </c:pt>
                <c:pt idx="63">
                  <c:v>1509.6380533922702</c:v>
                </c:pt>
                <c:pt idx="64">
                  <c:v>1577.2803450435479</c:v>
                </c:pt>
                <c:pt idx="65">
                  <c:v>1590.5361731923679</c:v>
                </c:pt>
                <c:pt idx="66">
                  <c:v>1581.3272904181642</c:v>
                </c:pt>
                <c:pt idx="67">
                  <c:v>1316.5832153323158</c:v>
                </c:pt>
                <c:pt idx="68">
                  <c:v>1132.3712153149881</c:v>
                </c:pt>
                <c:pt idx="69">
                  <c:v>1084.1502721492066</c:v>
                </c:pt>
                <c:pt idx="70">
                  <c:v>948.80774278800789</c:v>
                </c:pt>
                <c:pt idx="71">
                  <c:v>891.83896408555404</c:v>
                </c:pt>
                <c:pt idx="72">
                  <c:v>952.82299057414252</c:v>
                </c:pt>
                <c:pt idx="73">
                  <c:v>1000.4299607564</c:v>
                </c:pt>
                <c:pt idx="74">
                  <c:v>900.97577486201703</c:v>
                </c:pt>
                <c:pt idx="75">
                  <c:v>909.45098586991799</c:v>
                </c:pt>
                <c:pt idx="76">
                  <c:v>903.53783738062975</c:v>
                </c:pt>
                <c:pt idx="77">
                  <c:v>882.07890338483776</c:v>
                </c:pt>
                <c:pt idx="78">
                  <c:v>742.11525790724204</c:v>
                </c:pt>
                <c:pt idx="79">
                  <c:v>755.69734396233025</c:v>
                </c:pt>
                <c:pt idx="80">
                  <c:v>654.2714352154984</c:v>
                </c:pt>
                <c:pt idx="81">
                  <c:v>644.6057726034901</c:v>
                </c:pt>
                <c:pt idx="82">
                  <c:v>630.2080919311212</c:v>
                </c:pt>
                <c:pt idx="83">
                  <c:v>612.65219515145532</c:v>
                </c:pt>
                <c:pt idx="84">
                  <c:v>668.74471701136054</c:v>
                </c:pt>
                <c:pt idx="85">
                  <c:v>672.43567134585271</c:v>
                </c:pt>
                <c:pt idx="86">
                  <c:v>808.1817911585664</c:v>
                </c:pt>
                <c:pt idx="87">
                  <c:v>949.92336190926426</c:v>
                </c:pt>
                <c:pt idx="88">
                  <c:v>991.04550181502555</c:v>
                </c:pt>
                <c:pt idx="89">
                  <c:v>990.3865578961661</c:v>
                </c:pt>
                <c:pt idx="90">
                  <c:v>955.7134811343027</c:v>
                </c:pt>
                <c:pt idx="91">
                  <c:v>1090.0777038608708</c:v>
                </c:pt>
                <c:pt idx="92">
                  <c:v>1344.6452532745241</c:v>
                </c:pt>
                <c:pt idx="93">
                  <c:v>1370.3345728392901</c:v>
                </c:pt>
                <c:pt idx="94">
                  <c:v>884.95395008120488</c:v>
                </c:pt>
                <c:pt idx="95">
                  <c:v>882.86857319315686</c:v>
                </c:pt>
                <c:pt idx="96">
                  <c:v>429.98802119494815</c:v>
                </c:pt>
                <c:pt idx="97">
                  <c:v>852.69736841253132</c:v>
                </c:pt>
                <c:pt idx="98">
                  <c:v>1214.8419436429001</c:v>
                </c:pt>
                <c:pt idx="99">
                  <c:v>585.225560973406</c:v>
                </c:pt>
                <c:pt idx="100">
                  <c:v>631.27729105108301</c:v>
                </c:pt>
                <c:pt idx="101">
                  <c:v>608.06388001012374</c:v>
                </c:pt>
                <c:pt idx="102">
                  <c:v>590.96389619134379</c:v>
                </c:pt>
                <c:pt idx="103">
                  <c:v>284.53308310525449</c:v>
                </c:pt>
                <c:pt idx="104">
                  <c:v>790.88710197533464</c:v>
                </c:pt>
                <c:pt idx="105">
                  <c:v>435.34134524054286</c:v>
                </c:pt>
                <c:pt idx="106">
                  <c:v>729.24954034635789</c:v>
                </c:pt>
                <c:pt idx="107">
                  <c:v>945.62744569797246</c:v>
                </c:pt>
                <c:pt idx="108">
                  <c:v>832.26774639166774</c:v>
                </c:pt>
                <c:pt idx="109">
                  <c:v>1085.5223833368937</c:v>
                </c:pt>
                <c:pt idx="110">
                  <c:v>923.93257537953207</c:v>
                </c:pt>
                <c:pt idx="111">
                  <c:v>739.65988763304131</c:v>
                </c:pt>
                <c:pt idx="112">
                  <c:v>982.30490300080442</c:v>
                </c:pt>
                <c:pt idx="113">
                  <c:v>778.58850501324889</c:v>
                </c:pt>
                <c:pt idx="114">
                  <c:v>1270.5937682448675</c:v>
                </c:pt>
                <c:pt idx="115">
                  <c:v>982.26812379591365</c:v>
                </c:pt>
                <c:pt idx="116">
                  <c:v>1132.7058609762394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B-4303-BD03-B7BF0318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55631"/>
        <c:axId val="5913581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'GASOLINA EXTRA'!$C$1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'GASOLINA EXTRA'!$C$4:$C$122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743.11362817790314</c:v>
                      </c:pt>
                      <c:pt idx="1">
                        <c:v>562.60855363721885</c:v>
                      </c:pt>
                      <c:pt idx="2">
                        <c:v>715.56344368910538</c:v>
                      </c:pt>
                      <c:pt idx="3">
                        <c:v>893.18675158239944</c:v>
                      </c:pt>
                      <c:pt idx="4">
                        <c:v>841.69294434846233</c:v>
                      </c:pt>
                      <c:pt idx="5">
                        <c:v>803.20948063655715</c:v>
                      </c:pt>
                      <c:pt idx="6">
                        <c:v>1281.2918315558477</c:v>
                      </c:pt>
                      <c:pt idx="7">
                        <c:v>1270.3223410735316</c:v>
                      </c:pt>
                      <c:pt idx="8">
                        <c:v>1233.4103071414063</c:v>
                      </c:pt>
                      <c:pt idx="9">
                        <c:v>769.54893348034216</c:v>
                      </c:pt>
                      <c:pt idx="10">
                        <c:v>788.83487176062931</c:v>
                      </c:pt>
                      <c:pt idx="11">
                        <c:v>1170.2148716182746</c:v>
                      </c:pt>
                      <c:pt idx="12">
                        <c:v>990.89953689762763</c:v>
                      </c:pt>
                      <c:pt idx="13">
                        <c:v>324.48662679447068</c:v>
                      </c:pt>
                      <c:pt idx="14">
                        <c:v>684.58766384934756</c:v>
                      </c:pt>
                      <c:pt idx="15">
                        <c:v>430.05999393828324</c:v>
                      </c:pt>
                      <c:pt idx="16">
                        <c:v>424.27517011229406</c:v>
                      </c:pt>
                      <c:pt idx="17">
                        <c:v>1091.6797683245829</c:v>
                      </c:pt>
                      <c:pt idx="18">
                        <c:v>1179.3231398451426</c:v>
                      </c:pt>
                      <c:pt idx="19">
                        <c:v>1210.3045531842761</c:v>
                      </c:pt>
                      <c:pt idx="20">
                        <c:v>1073.5683855890675</c:v>
                      </c:pt>
                      <c:pt idx="21">
                        <c:v>872.58337507942633</c:v>
                      </c:pt>
                      <c:pt idx="22">
                        <c:v>618.13806786684233</c:v>
                      </c:pt>
                      <c:pt idx="23">
                        <c:v>1144.6927882218556</c:v>
                      </c:pt>
                      <c:pt idx="24">
                        <c:v>1070.3997325366624</c:v>
                      </c:pt>
                      <c:pt idx="25">
                        <c:v>689.46626131620769</c:v>
                      </c:pt>
                      <c:pt idx="26">
                        <c:v>989.23587524572633</c:v>
                      </c:pt>
                      <c:pt idx="27">
                        <c:v>1236.8954643952072</c:v>
                      </c:pt>
                      <c:pt idx="28">
                        <c:v>1467.4193824197428</c:v>
                      </c:pt>
                      <c:pt idx="29">
                        <c:v>946.36805987169441</c:v>
                      </c:pt>
                      <c:pt idx="30">
                        <c:v>690.0938373276706</c:v>
                      </c:pt>
                      <c:pt idx="31">
                        <c:v>710.02520714515867</c:v>
                      </c:pt>
                      <c:pt idx="32">
                        <c:v>716.99366856774577</c:v>
                      </c:pt>
                      <c:pt idx="33">
                        <c:v>724.26194200220243</c:v>
                      </c:pt>
                      <c:pt idx="34">
                        <c:v>743.06141999355532</c:v>
                      </c:pt>
                      <c:pt idx="35">
                        <c:v>1184.8142732662232</c:v>
                      </c:pt>
                      <c:pt idx="36">
                        <c:v>866.66447200081325</c:v>
                      </c:pt>
                      <c:pt idx="37">
                        <c:v>679.0739313929131</c:v>
                      </c:pt>
                      <c:pt idx="38">
                        <c:v>976.68417555929329</c:v>
                      </c:pt>
                      <c:pt idx="39">
                        <c:v>1223.1223459964108</c:v>
                      </c:pt>
                      <c:pt idx="40">
                        <c:v>808.85601379284935</c:v>
                      </c:pt>
                      <c:pt idx="41">
                        <c:v>639.96412745901205</c:v>
                      </c:pt>
                      <c:pt idx="42">
                        <c:v>929.72559819805315</c:v>
                      </c:pt>
                      <c:pt idx="43">
                        <c:v>1180.5051195091628</c:v>
                      </c:pt>
                      <c:pt idx="44">
                        <c:v>925.43259482424764</c:v>
                      </c:pt>
                      <c:pt idx="45">
                        <c:v>474.67850932097957</c:v>
                      </c:pt>
                      <c:pt idx="46">
                        <c:v>109.09525561296996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65.279588781951034</c:v>
                      </c:pt>
                      <c:pt idx="50">
                        <c:v>366.98751539693183</c:v>
                      </c:pt>
                      <c:pt idx="51">
                        <c:v>519.75466033318719</c:v>
                      </c:pt>
                      <c:pt idx="52">
                        <c:v>656.79886262923617</c:v>
                      </c:pt>
                      <c:pt idx="53">
                        <c:v>783.82919650739836</c:v>
                      </c:pt>
                      <c:pt idx="54">
                        <c:v>756.12435876689915</c:v>
                      </c:pt>
                      <c:pt idx="55">
                        <c:v>772.34366048977722</c:v>
                      </c:pt>
                      <c:pt idx="56">
                        <c:v>753.44260196526761</c:v>
                      </c:pt>
                      <c:pt idx="57">
                        <c:v>1033.1769879555204</c:v>
                      </c:pt>
                      <c:pt idx="58">
                        <c:v>947.94097375889328</c:v>
                      </c:pt>
                      <c:pt idx="59">
                        <c:v>761.15502444743754</c:v>
                      </c:pt>
                      <c:pt idx="60">
                        <c:v>1033.0087448995066</c:v>
                      </c:pt>
                      <c:pt idx="61">
                        <c:v>1181.9453811954925</c:v>
                      </c:pt>
                      <c:pt idx="62">
                        <c:v>979.91734964974148</c:v>
                      </c:pt>
                      <c:pt idx="63">
                        <c:v>967.88148117750507</c:v>
                      </c:pt>
                      <c:pt idx="64">
                        <c:v>1073.9568014737574</c:v>
                      </c:pt>
                      <c:pt idx="65">
                        <c:v>1547.8539197327914</c:v>
                      </c:pt>
                      <c:pt idx="66">
                        <c:v>1683.0249995017584</c:v>
                      </c:pt>
                      <c:pt idx="67">
                        <c:v>1598.423618534033</c:v>
                      </c:pt>
                      <c:pt idx="68">
                        <c:v>1565.0947651216027</c:v>
                      </c:pt>
                      <c:pt idx="69">
                        <c:v>1300.6213023466462</c:v>
                      </c:pt>
                      <c:pt idx="70">
                        <c:v>1066.1312452314478</c:v>
                      </c:pt>
                      <c:pt idx="71">
                        <c:v>1042.8656686816294</c:v>
                      </c:pt>
                      <c:pt idx="72">
                        <c:v>944.19793855981175</c:v>
                      </c:pt>
                      <c:pt idx="73">
                        <c:v>866.10549434658617</c:v>
                      </c:pt>
                      <c:pt idx="74">
                        <c:v>943.56018284007564</c:v>
                      </c:pt>
                      <c:pt idx="75">
                        <c:v>1021.2259062764085</c:v>
                      </c:pt>
                      <c:pt idx="76">
                        <c:v>909.82636388648257</c:v>
                      </c:pt>
                      <c:pt idx="77">
                        <c:v>882.79243391711634</c:v>
                      </c:pt>
                      <c:pt idx="78">
                        <c:v>903.74316299974498</c:v>
                      </c:pt>
                      <c:pt idx="79">
                        <c:v>884.36471258504025</c:v>
                      </c:pt>
                      <c:pt idx="80">
                        <c:v>731.75330302994871</c:v>
                      </c:pt>
                      <c:pt idx="81">
                        <c:v>723.04511086177547</c:v>
                      </c:pt>
                      <c:pt idx="82">
                        <c:v>655.53647732228569</c:v>
                      </c:pt>
                      <c:pt idx="83">
                        <c:v>626.24232884399112</c:v>
                      </c:pt>
                      <c:pt idx="84">
                        <c:v>627.93462702483032</c:v>
                      </c:pt>
                      <c:pt idx="85">
                        <c:v>611.57429550716347</c:v>
                      </c:pt>
                      <c:pt idx="86">
                        <c:v>667.73932080872896</c:v>
                      </c:pt>
                      <c:pt idx="87">
                        <c:v>685.86330931684063</c:v>
                      </c:pt>
                      <c:pt idx="88">
                        <c:v>814.6632963755269</c:v>
                      </c:pt>
                      <c:pt idx="89">
                        <c:v>985.17890944832538</c:v>
                      </c:pt>
                      <c:pt idx="90">
                        <c:v>1024.0975662252381</c:v>
                      </c:pt>
                      <c:pt idx="91">
                        <c:v>993.39251919261687</c:v>
                      </c:pt>
                      <c:pt idx="92">
                        <c:v>947.74493902958216</c:v>
                      </c:pt>
                      <c:pt idx="93">
                        <c:v>1086.6610092025703</c:v>
                      </c:pt>
                      <c:pt idx="94">
                        <c:v>1388.1253107119164</c:v>
                      </c:pt>
                      <c:pt idx="95">
                        <c:v>1431.1666846809765</c:v>
                      </c:pt>
                      <c:pt idx="96">
                        <c:v>862.62758525155505</c:v>
                      </c:pt>
                      <c:pt idx="97">
                        <c:v>758.00004238280792</c:v>
                      </c:pt>
                      <c:pt idx="98">
                        <c:v>415.60421574724728</c:v>
                      </c:pt>
                      <c:pt idx="99">
                        <c:v>786.38967468640442</c:v>
                      </c:pt>
                      <c:pt idx="100">
                        <c:v>1334.3753026339477</c:v>
                      </c:pt>
                      <c:pt idx="101">
                        <c:v>653.57967479251124</c:v>
                      </c:pt>
                      <c:pt idx="102">
                        <c:v>465.27070291529179</c:v>
                      </c:pt>
                      <c:pt idx="103">
                        <c:v>605.87745600405856</c:v>
                      </c:pt>
                      <c:pt idx="104">
                        <c:v>613.04334248284295</c:v>
                      </c:pt>
                      <c:pt idx="105">
                        <c:v>271.15067205025082</c:v>
                      </c:pt>
                      <c:pt idx="106">
                        <c:v>735.3793794070084</c:v>
                      </c:pt>
                      <c:pt idx="107">
                        <c:v>542.36669591403427</c:v>
                      </c:pt>
                      <c:pt idx="108">
                        <c:v>666.35627016548369</c:v>
                      </c:pt>
                      <c:pt idx="109">
                        <c:v>1006.7807578123495</c:v>
                      </c:pt>
                      <c:pt idx="110">
                        <c:v>886.07813419884678</c:v>
                      </c:pt>
                      <c:pt idx="111">
                        <c:v>1059.8664214882792</c:v>
                      </c:pt>
                      <c:pt idx="112">
                        <c:v>966.05426384752855</c:v>
                      </c:pt>
                      <c:pt idx="113">
                        <c:v>697.52694107689717</c:v>
                      </c:pt>
                      <c:pt idx="114">
                        <c:v>943.04205714626153</c:v>
                      </c:pt>
                      <c:pt idx="115">
                        <c:v>833.96276637173173</c:v>
                      </c:pt>
                      <c:pt idx="116">
                        <c:v>1250.1546938434328</c:v>
                      </c:pt>
                      <c:pt idx="117">
                        <c:v>1076.8612266554815</c:v>
                      </c:pt>
                      <c:pt idx="118">
                        <c:v>1072.358498514986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7B-4303-BD03-B7BF03181B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'GASOLINA EXTRA'!$L$18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'GASOLINA EXTRA'!$L$22:$L$139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525.87659050185312</c:v>
                      </c:pt>
                      <c:pt idx="1">
                        <c:v>769.01827856446812</c:v>
                      </c:pt>
                      <c:pt idx="2">
                        <c:v>836.97385444904489</c:v>
                      </c:pt>
                      <c:pt idx="3">
                        <c:v>835.00237293624559</c:v>
                      </c:pt>
                      <c:pt idx="4">
                        <c:v>816.53432280770539</c:v>
                      </c:pt>
                      <c:pt idx="5">
                        <c:v>1282.4286493169898</c:v>
                      </c:pt>
                      <c:pt idx="6">
                        <c:v>1176.6995210109942</c:v>
                      </c:pt>
                      <c:pt idx="7">
                        <c:v>1282.009618470418</c:v>
                      </c:pt>
                      <c:pt idx="8">
                        <c:v>752.35347737244058</c:v>
                      </c:pt>
                      <c:pt idx="9">
                        <c:v>887.67020570448187</c:v>
                      </c:pt>
                      <c:pt idx="10">
                        <c:v>1117.5998652233015</c:v>
                      </c:pt>
                      <c:pt idx="11">
                        <c:v>942.69398964830862</c:v>
                      </c:pt>
                      <c:pt idx="12">
                        <c:v>382.96009510714208</c:v>
                      </c:pt>
                      <c:pt idx="13">
                        <c:v>785.46444836739977</c:v>
                      </c:pt>
                      <c:pt idx="14">
                        <c:v>309.74790414958233</c:v>
                      </c:pt>
                      <c:pt idx="15">
                        <c:v>533.54741781190091</c:v>
                      </c:pt>
                      <c:pt idx="16">
                        <c:v>1038.9182345266474</c:v>
                      </c:pt>
                      <c:pt idx="17">
                        <c:v>1075.6637703178094</c:v>
                      </c:pt>
                      <c:pt idx="18">
                        <c:v>1244.7296792821887</c:v>
                      </c:pt>
                      <c:pt idx="19">
                        <c:v>1050.3737705221729</c:v>
                      </c:pt>
                      <c:pt idx="20">
                        <c:v>910.6056021382426</c:v>
                      </c:pt>
                      <c:pt idx="21">
                        <c:v>638.24296866008012</c:v>
                      </c:pt>
                      <c:pt idx="22">
                        <c:v>1184.5245523413064</c:v>
                      </c:pt>
                      <c:pt idx="23">
                        <c:v>948.09596291459457</c:v>
                      </c:pt>
                      <c:pt idx="24">
                        <c:v>764.44267703794401</c:v>
                      </c:pt>
                      <c:pt idx="25">
                        <c:v>1026.3208627878739</c:v>
                      </c:pt>
                      <c:pt idx="26">
                        <c:v>1160.2724413101694</c:v>
                      </c:pt>
                      <c:pt idx="27">
                        <c:v>1457.3845730188063</c:v>
                      </c:pt>
                      <c:pt idx="28">
                        <c:v>906.19883644209176</c:v>
                      </c:pt>
                      <c:pt idx="29">
                        <c:v>811.31679156882478</c:v>
                      </c:pt>
                      <c:pt idx="30">
                        <c:v>699.73301861504865</c:v>
                      </c:pt>
                      <c:pt idx="31">
                        <c:v>718.22900279239229</c:v>
                      </c:pt>
                      <c:pt idx="32">
                        <c:v>722.29730597798516</c:v>
                      </c:pt>
                      <c:pt idx="33">
                        <c:v>742.63346958711918</c:v>
                      </c:pt>
                      <c:pt idx="34">
                        <c:v>1181.6096579478271</c:v>
                      </c:pt>
                      <c:pt idx="35">
                        <c:v>782.10062548757696</c:v>
                      </c:pt>
                      <c:pt idx="36">
                        <c:v>782.88262575830322</c:v>
                      </c:pt>
                      <c:pt idx="37">
                        <c:v>961.82071668438675</c:v>
                      </c:pt>
                      <c:pt idx="38">
                        <c:v>1172.7106231930129</c:v>
                      </c:pt>
                      <c:pt idx="39">
                        <c:v>785.69368380892092</c:v>
                      </c:pt>
                      <c:pt idx="40">
                        <c:v>732.00613236659717</c:v>
                      </c:pt>
                      <c:pt idx="41">
                        <c:v>917.06027669361504</c:v>
                      </c:pt>
                      <c:pt idx="42">
                        <c:v>1130.5320412938793</c:v>
                      </c:pt>
                      <c:pt idx="43">
                        <c:v>901.29424573675533</c:v>
                      </c:pt>
                      <c:pt idx="44">
                        <c:v>536.06591841139391</c:v>
                      </c:pt>
                      <c:pt idx="45">
                        <c:v>166.15371062982643</c:v>
                      </c:pt>
                      <c:pt idx="46">
                        <c:v>42.769350503298497</c:v>
                      </c:pt>
                      <c:pt idx="47">
                        <c:v>0</c:v>
                      </c:pt>
                      <c:pt idx="48">
                        <c:v>65.315194490967201</c:v>
                      </c:pt>
                      <c:pt idx="49">
                        <c:v>354.42842452259328</c:v>
                      </c:pt>
                      <c:pt idx="50">
                        <c:v>467.34927071720142</c:v>
                      </c:pt>
                      <c:pt idx="51">
                        <c:v>653.15821661016139</c:v>
                      </c:pt>
                      <c:pt idx="52">
                        <c:v>759.03260065520271</c:v>
                      </c:pt>
                      <c:pt idx="53">
                        <c:v>743.69629865481988</c:v>
                      </c:pt>
                      <c:pt idx="54">
                        <c:v>783.91649049680018</c:v>
                      </c:pt>
                      <c:pt idx="55">
                        <c:v>744.53076059538057</c:v>
                      </c:pt>
                      <c:pt idx="56">
                        <c:v>1041.4342153709313</c:v>
                      </c:pt>
                      <c:pt idx="57">
                        <c:v>889.34870042879629</c:v>
                      </c:pt>
                      <c:pt idx="58">
                        <c:v>806.73522295112241</c:v>
                      </c:pt>
                      <c:pt idx="59">
                        <c:v>1046.8843953585465</c:v>
                      </c:pt>
                      <c:pt idx="60">
                        <c:v>1122.2252633524281</c:v>
                      </c:pt>
                      <c:pt idx="61">
                        <c:v>980.46998759375128</c:v>
                      </c:pt>
                      <c:pt idx="62">
                        <c:v>1006.9249071796995</c:v>
                      </c:pt>
                      <c:pt idx="63">
                        <c:v>1056.9742583094508</c:v>
                      </c:pt>
                      <c:pt idx="64">
                        <c:v>1535.8990166869362</c:v>
                      </c:pt>
                      <c:pt idx="65">
                        <c:v>1596.7967634582465</c:v>
                      </c:pt>
                      <c:pt idx="66">
                        <c:v>1614.8813073675633</c:v>
                      </c:pt>
                      <c:pt idx="67">
                        <c:v>1573.3748460452121</c:v>
                      </c:pt>
                      <c:pt idx="68">
                        <c:v>1302.8556015343229</c:v>
                      </c:pt>
                      <c:pt idx="69">
                        <c:v>1116.3733254216554</c:v>
                      </c:pt>
                      <c:pt idx="70">
                        <c:v>1063.5514143606852</c:v>
                      </c:pt>
                      <c:pt idx="71">
                        <c:v>938.40392724241963</c:v>
                      </c:pt>
                      <c:pt idx="72">
                        <c:v>888.1457271296664</c:v>
                      </c:pt>
                      <c:pt idx="73">
                        <c:v>947.86103248482038</c:v>
                      </c:pt>
                      <c:pt idx="74">
                        <c:v>1004.058523613834</c:v>
                      </c:pt>
                      <c:pt idx="75">
                        <c:v>903.17357865065674</c:v>
                      </c:pt>
                      <c:pt idx="76">
                        <c:v>907.76496402572923</c:v>
                      </c:pt>
                      <c:pt idx="77">
                        <c:v>896.61930244181735</c:v>
                      </c:pt>
                      <c:pt idx="78">
                        <c:v>883.81452634889445</c:v>
                      </c:pt>
                      <c:pt idx="79">
                        <c:v>735.71638430602081</c:v>
                      </c:pt>
                      <c:pt idx="80">
                        <c:v>750.77825091124271</c:v>
                      </c:pt>
                      <c:pt idx="81">
                        <c:v>643.42658777233316</c:v>
                      </c:pt>
                      <c:pt idx="82">
                        <c:v>645.3796598574047</c:v>
                      </c:pt>
                      <c:pt idx="83">
                        <c:v>624.13690460976352</c:v>
                      </c:pt>
                      <c:pt idx="84">
                        <c:v>613.12243797016026</c:v>
                      </c:pt>
                      <c:pt idx="85">
                        <c:v>670.18662737539671</c:v>
                      </c:pt>
                      <c:pt idx="86">
                        <c:v>673.72713372622047</c:v>
                      </c:pt>
                      <c:pt idx="87">
                        <c:v>817.23234970182682</c:v>
                      </c:pt>
                      <c:pt idx="88">
                        <c:v>958.9278993167884</c:v>
                      </c:pt>
                      <c:pt idx="89">
                        <c:v>1003.964232350566</c:v>
                      </c:pt>
                      <c:pt idx="90">
                        <c:v>995.7980662234844</c:v>
                      </c:pt>
                      <c:pt idx="91">
                        <c:v>952.50366260520275</c:v>
                      </c:pt>
                      <c:pt idx="92">
                        <c:v>1093.2604390961837</c:v>
                      </c:pt>
                      <c:pt idx="93">
                        <c:v>1357.9761026794777</c:v>
                      </c:pt>
                      <c:pt idx="94">
                        <c:v>1387.4836438182247</c:v>
                      </c:pt>
                      <c:pt idx="95">
                        <c:v>875.63004259308195</c:v>
                      </c:pt>
                      <c:pt idx="96">
                        <c:v>862.14964165224092</c:v>
                      </c:pt>
                      <c:pt idx="97">
                        <c:v>384.07455354838555</c:v>
                      </c:pt>
                      <c:pt idx="98">
                        <c:v>868.89077994970273</c:v>
                      </c:pt>
                      <c:pt idx="99">
                        <c:v>1221.5447287386676</c:v>
                      </c:pt>
                      <c:pt idx="100">
                        <c:v>602.56878779713793</c:v>
                      </c:pt>
                      <c:pt idx="101">
                        <c:v>623.00578762022451</c:v>
                      </c:pt>
                      <c:pt idx="102">
                        <c:v>564.29417266104463</c:v>
                      </c:pt>
                      <c:pt idx="103">
                        <c:v>606.32586811796295</c:v>
                      </c:pt>
                      <c:pt idx="104">
                        <c:v>272.90546849007421</c:v>
                      </c:pt>
                      <c:pt idx="105">
                        <c:v>801.30802841513741</c:v>
                      </c:pt>
                      <c:pt idx="106">
                        <c:v>419.17200451051451</c:v>
                      </c:pt>
                      <c:pt idx="107">
                        <c:v>765.15731375195253</c:v>
                      </c:pt>
                      <c:pt idx="108">
                        <c:v>933.78065288039579</c:v>
                      </c:pt>
                      <c:pt idx="109">
                        <c:v>855.99684509607187</c:v>
                      </c:pt>
                      <c:pt idx="110">
                        <c:v>1098.3911381821429</c:v>
                      </c:pt>
                      <c:pt idx="111">
                        <c:v>913.05139911187166</c:v>
                      </c:pt>
                      <c:pt idx="112">
                        <c:v>741.95678582810513</c:v>
                      </c:pt>
                      <c:pt idx="113">
                        <c:v>973.3845889492585</c:v>
                      </c:pt>
                      <c:pt idx="114">
                        <c:v>771.05277234668472</c:v>
                      </c:pt>
                      <c:pt idx="115">
                        <c:v>1302.8481697934458</c:v>
                      </c:pt>
                      <c:pt idx="116">
                        <c:v>969.59905931010803</c:v>
                      </c:pt>
                      <c:pt idx="117">
                        <c:v>1159.3418160792326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7B-4303-BD03-B7BF03181B38}"/>
                  </c:ext>
                </c:extLst>
              </c15:ser>
            </c15:filteredLineSeries>
          </c:ext>
        </c:extLst>
      </c:lineChart>
      <c:catAx>
        <c:axId val="59135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358127"/>
        <c:crosses val="autoZero"/>
        <c:auto val="1"/>
        <c:lblAlgn val="ctr"/>
        <c:lblOffset val="100"/>
        <c:noMultiLvlLbl val="0"/>
      </c:catAx>
      <c:valAx>
        <c:axId val="5913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3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ACPM!$B$1</c:f>
              <c:strCache>
                <c:ptCount val="1"/>
                <c:pt idx="0">
                  <c:v>ACPM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ACPM!$B$2:$B$121</c:f>
              <c:numCache>
                <c:formatCode>General</c:formatCode>
                <c:ptCount val="120"/>
                <c:pt idx="0">
                  <c:v>10022.81</c:v>
                </c:pt>
                <c:pt idx="1">
                  <c:v>5102.54</c:v>
                </c:pt>
                <c:pt idx="2">
                  <c:v>7616.78</c:v>
                </c:pt>
                <c:pt idx="3">
                  <c:v>9059.24</c:v>
                </c:pt>
                <c:pt idx="4">
                  <c:v>10071.26</c:v>
                </c:pt>
                <c:pt idx="5">
                  <c:v>6121.33</c:v>
                </c:pt>
                <c:pt idx="6">
                  <c:v>11181.26</c:v>
                </c:pt>
                <c:pt idx="7">
                  <c:v>8783.1200000000008</c:v>
                </c:pt>
                <c:pt idx="8">
                  <c:v>8555.7999999999993</c:v>
                </c:pt>
                <c:pt idx="9">
                  <c:v>7326.6</c:v>
                </c:pt>
                <c:pt idx="10">
                  <c:v>7482.36</c:v>
                </c:pt>
                <c:pt idx="11">
                  <c:v>9794.91</c:v>
                </c:pt>
                <c:pt idx="12">
                  <c:v>10488.63</c:v>
                </c:pt>
                <c:pt idx="13">
                  <c:v>6496.24</c:v>
                </c:pt>
                <c:pt idx="14">
                  <c:v>8170.71</c:v>
                </c:pt>
                <c:pt idx="15">
                  <c:v>10529.05</c:v>
                </c:pt>
                <c:pt idx="16">
                  <c:v>9014.93</c:v>
                </c:pt>
                <c:pt idx="17">
                  <c:v>13024.39</c:v>
                </c:pt>
                <c:pt idx="18">
                  <c:v>11616.21</c:v>
                </c:pt>
                <c:pt idx="19">
                  <c:v>10620.51</c:v>
                </c:pt>
                <c:pt idx="20">
                  <c:v>9716.1299999999992</c:v>
                </c:pt>
                <c:pt idx="21">
                  <c:v>10136.42</c:v>
                </c:pt>
                <c:pt idx="22">
                  <c:v>8627.7199999999993</c:v>
                </c:pt>
                <c:pt idx="23">
                  <c:v>10670.31</c:v>
                </c:pt>
                <c:pt idx="24">
                  <c:v>11975.24</c:v>
                </c:pt>
                <c:pt idx="25">
                  <c:v>11367.66</c:v>
                </c:pt>
                <c:pt idx="26">
                  <c:v>8463.36</c:v>
                </c:pt>
                <c:pt idx="27">
                  <c:v>7229.73</c:v>
                </c:pt>
                <c:pt idx="28">
                  <c:v>9540.74</c:v>
                </c:pt>
                <c:pt idx="29">
                  <c:v>10383.77</c:v>
                </c:pt>
                <c:pt idx="30">
                  <c:v>11777.37</c:v>
                </c:pt>
                <c:pt idx="31">
                  <c:v>7689.52</c:v>
                </c:pt>
                <c:pt idx="32">
                  <c:v>10266.620000000001</c:v>
                </c:pt>
                <c:pt idx="33">
                  <c:v>10066.200000000001</c:v>
                </c:pt>
                <c:pt idx="34">
                  <c:v>11536.9</c:v>
                </c:pt>
                <c:pt idx="35">
                  <c:v>9665.91</c:v>
                </c:pt>
                <c:pt idx="36">
                  <c:v>9161.5300000000007</c:v>
                </c:pt>
                <c:pt idx="37">
                  <c:v>7952.58</c:v>
                </c:pt>
                <c:pt idx="38">
                  <c:v>8916.34</c:v>
                </c:pt>
                <c:pt idx="39">
                  <c:v>9154.14</c:v>
                </c:pt>
                <c:pt idx="40">
                  <c:v>13307.96</c:v>
                </c:pt>
                <c:pt idx="41">
                  <c:v>13454.92</c:v>
                </c:pt>
                <c:pt idx="42">
                  <c:v>9453.3799999999992</c:v>
                </c:pt>
                <c:pt idx="43">
                  <c:v>8110.52</c:v>
                </c:pt>
                <c:pt idx="44">
                  <c:v>6687.57</c:v>
                </c:pt>
                <c:pt idx="45">
                  <c:v>10496.75</c:v>
                </c:pt>
                <c:pt idx="46">
                  <c:v>8038.7</c:v>
                </c:pt>
                <c:pt idx="47">
                  <c:v>7281.54</c:v>
                </c:pt>
                <c:pt idx="48">
                  <c:v>8384.11</c:v>
                </c:pt>
                <c:pt idx="49">
                  <c:v>8587.69</c:v>
                </c:pt>
                <c:pt idx="50">
                  <c:v>8313.4699999999993</c:v>
                </c:pt>
                <c:pt idx="51">
                  <c:v>9103.2999999999993</c:v>
                </c:pt>
                <c:pt idx="52">
                  <c:v>7751.69</c:v>
                </c:pt>
                <c:pt idx="53">
                  <c:v>8211.85</c:v>
                </c:pt>
                <c:pt idx="54">
                  <c:v>8572.64</c:v>
                </c:pt>
                <c:pt idx="55">
                  <c:v>8589.89</c:v>
                </c:pt>
                <c:pt idx="56">
                  <c:v>7937.95</c:v>
                </c:pt>
                <c:pt idx="57">
                  <c:v>8157.04</c:v>
                </c:pt>
                <c:pt idx="58">
                  <c:v>8730.84</c:v>
                </c:pt>
                <c:pt idx="59">
                  <c:v>7775.61</c:v>
                </c:pt>
                <c:pt idx="60">
                  <c:v>7354.34</c:v>
                </c:pt>
                <c:pt idx="61">
                  <c:v>8264.4599999999991</c:v>
                </c:pt>
                <c:pt idx="62">
                  <c:v>7732.52</c:v>
                </c:pt>
                <c:pt idx="63">
                  <c:v>8429.85</c:v>
                </c:pt>
                <c:pt idx="64">
                  <c:v>8031.08</c:v>
                </c:pt>
                <c:pt idx="65">
                  <c:v>8519.59</c:v>
                </c:pt>
                <c:pt idx="66">
                  <c:v>10417.14</c:v>
                </c:pt>
                <c:pt idx="67">
                  <c:v>10113.959999999999</c:v>
                </c:pt>
                <c:pt idx="68">
                  <c:v>9841.4699999999993</c:v>
                </c:pt>
                <c:pt idx="69">
                  <c:v>9117.99</c:v>
                </c:pt>
                <c:pt idx="70">
                  <c:v>9062.7999999999993</c:v>
                </c:pt>
                <c:pt idx="71">
                  <c:v>8441.06</c:v>
                </c:pt>
                <c:pt idx="72">
                  <c:v>11373.72</c:v>
                </c:pt>
                <c:pt idx="73">
                  <c:v>12898.5</c:v>
                </c:pt>
                <c:pt idx="74">
                  <c:v>12249.13</c:v>
                </c:pt>
                <c:pt idx="75">
                  <c:v>12210.88</c:v>
                </c:pt>
                <c:pt idx="76">
                  <c:v>12192.4</c:v>
                </c:pt>
                <c:pt idx="77">
                  <c:v>11279.7</c:v>
                </c:pt>
                <c:pt idx="78">
                  <c:v>12105.13</c:v>
                </c:pt>
                <c:pt idx="79">
                  <c:v>11880.75</c:v>
                </c:pt>
                <c:pt idx="80">
                  <c:v>12629.98</c:v>
                </c:pt>
                <c:pt idx="81">
                  <c:v>11538.9</c:v>
                </c:pt>
                <c:pt idx="82">
                  <c:v>11236.79</c:v>
                </c:pt>
                <c:pt idx="83">
                  <c:v>10561.41</c:v>
                </c:pt>
                <c:pt idx="84">
                  <c:v>10007.69</c:v>
                </c:pt>
                <c:pt idx="85">
                  <c:v>10487</c:v>
                </c:pt>
                <c:pt idx="86">
                  <c:v>9757.2000000000007</c:v>
                </c:pt>
                <c:pt idx="87">
                  <c:v>10133.07</c:v>
                </c:pt>
                <c:pt idx="88">
                  <c:v>9902.57</c:v>
                </c:pt>
                <c:pt idx="89">
                  <c:v>10214.81</c:v>
                </c:pt>
                <c:pt idx="90">
                  <c:v>10137.370000000001</c:v>
                </c:pt>
                <c:pt idx="91">
                  <c:v>9932.9500000000007</c:v>
                </c:pt>
                <c:pt idx="92">
                  <c:v>10029.530000000001</c:v>
                </c:pt>
                <c:pt idx="93">
                  <c:v>9953.7900000000009</c:v>
                </c:pt>
                <c:pt idx="94">
                  <c:v>10577.98</c:v>
                </c:pt>
                <c:pt idx="95">
                  <c:v>13207.06</c:v>
                </c:pt>
                <c:pt idx="96">
                  <c:v>8352.5400000000009</c:v>
                </c:pt>
                <c:pt idx="97">
                  <c:v>9878.7800000000007</c:v>
                </c:pt>
                <c:pt idx="98">
                  <c:v>15543.17</c:v>
                </c:pt>
                <c:pt idx="99">
                  <c:v>8010.62</c:v>
                </c:pt>
                <c:pt idx="100">
                  <c:v>10179.61</c:v>
                </c:pt>
                <c:pt idx="101">
                  <c:v>8013.71</c:v>
                </c:pt>
                <c:pt idx="102">
                  <c:v>10241</c:v>
                </c:pt>
                <c:pt idx="103">
                  <c:v>8371.4500000000007</c:v>
                </c:pt>
                <c:pt idx="104">
                  <c:v>9827.02</c:v>
                </c:pt>
                <c:pt idx="105">
                  <c:v>9254.07</c:v>
                </c:pt>
                <c:pt idx="106">
                  <c:v>7896.8</c:v>
                </c:pt>
                <c:pt idx="107">
                  <c:v>9725.94</c:v>
                </c:pt>
                <c:pt idx="108">
                  <c:v>11227.05</c:v>
                </c:pt>
                <c:pt idx="109">
                  <c:v>12149.43</c:v>
                </c:pt>
                <c:pt idx="110">
                  <c:v>7606.67</c:v>
                </c:pt>
                <c:pt idx="111">
                  <c:v>9326.43</c:v>
                </c:pt>
                <c:pt idx="112">
                  <c:v>11484.03</c:v>
                </c:pt>
                <c:pt idx="113">
                  <c:v>8002.48</c:v>
                </c:pt>
                <c:pt idx="114">
                  <c:v>5836.86</c:v>
                </c:pt>
                <c:pt idx="115">
                  <c:v>8275.5400000000009</c:v>
                </c:pt>
                <c:pt idx="116">
                  <c:v>8227.5499999999993</c:v>
                </c:pt>
                <c:pt idx="117">
                  <c:v>9781.3700000000008</c:v>
                </c:pt>
                <c:pt idx="118">
                  <c:v>9090.42</c:v>
                </c:pt>
                <c:pt idx="119">
                  <c:v>10063.129999999999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3-4051-89CC-ECDB13A7A446}"/>
            </c:ext>
          </c:extLst>
        </c:ser>
        <c:ser>
          <c:idx val="3"/>
          <c:order val="3"/>
          <c:tx>
            <c:strRef>
              <c:f>ACPM!$R$17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ACPM!$R$22:$R$138</c:f>
              <c:numCache>
                <c:formatCode>General</c:formatCode>
                <c:ptCount val="117"/>
                <c:pt idx="0">
                  <c:v>8507.7151807118498</c:v>
                </c:pt>
                <c:pt idx="1">
                  <c:v>8334.3738834595151</c:v>
                </c:pt>
                <c:pt idx="2">
                  <c:v>7566.0487136453248</c:v>
                </c:pt>
                <c:pt idx="3">
                  <c:v>9644.708443020425</c:v>
                </c:pt>
                <c:pt idx="4">
                  <c:v>9142.4733179694649</c:v>
                </c:pt>
                <c:pt idx="5">
                  <c:v>8354.3981089861991</c:v>
                </c:pt>
                <c:pt idx="6">
                  <c:v>8687.9110085476132</c:v>
                </c:pt>
                <c:pt idx="7">
                  <c:v>7924.8689752479349</c:v>
                </c:pt>
                <c:pt idx="8">
                  <c:v>8756.3187466309246</c:v>
                </c:pt>
                <c:pt idx="9">
                  <c:v>9176.1281490123438</c:v>
                </c:pt>
                <c:pt idx="10">
                  <c:v>7872.0148434935782</c:v>
                </c:pt>
                <c:pt idx="11">
                  <c:v>8606.3055637134712</c:v>
                </c:pt>
                <c:pt idx="12">
                  <c:v>9563.4678045174733</c:v>
                </c:pt>
                <c:pt idx="13">
                  <c:v>8533.9406757541819</c:v>
                </c:pt>
                <c:pt idx="14">
                  <c:v>10801.015048803185</c:v>
                </c:pt>
                <c:pt idx="15">
                  <c:v>11229.022541160819</c:v>
                </c:pt>
                <c:pt idx="16">
                  <c:v>10723.895664043645</c:v>
                </c:pt>
                <c:pt idx="17">
                  <c:v>10948.33172936315</c:v>
                </c:pt>
                <c:pt idx="18">
                  <c:v>10497.108862818866</c:v>
                </c:pt>
                <c:pt idx="19">
                  <c:v>9526.0110967692963</c:v>
                </c:pt>
                <c:pt idx="20">
                  <c:v>10014.13194038853</c:v>
                </c:pt>
                <c:pt idx="21">
                  <c:v>10838.750695616196</c:v>
                </c:pt>
                <c:pt idx="22">
                  <c:v>10698.20817184861</c:v>
                </c:pt>
                <c:pt idx="23">
                  <c:v>9985.1290122891678</c:v>
                </c:pt>
                <c:pt idx="24">
                  <c:v>9180.7776547125923</c:v>
                </c:pt>
                <c:pt idx="25">
                  <c:v>9451.0680072190207</c:v>
                </c:pt>
                <c:pt idx="26">
                  <c:v>9332.2305493569038</c:v>
                </c:pt>
                <c:pt idx="27">
                  <c:v>10109.628391556318</c:v>
                </c:pt>
                <c:pt idx="28">
                  <c:v>9212.0154413564487</c:v>
                </c:pt>
                <c:pt idx="29">
                  <c:v>10065.56810020505</c:v>
                </c:pt>
                <c:pt idx="30">
                  <c:v>10195.863058796347</c:v>
                </c:pt>
                <c:pt idx="31">
                  <c:v>10161.981197132063</c:v>
                </c:pt>
                <c:pt idx="32">
                  <c:v>10187.246900969039</c:v>
                </c:pt>
                <c:pt idx="33">
                  <c:v>9797.5135986668574</c:v>
                </c:pt>
                <c:pt idx="34">
                  <c:v>9279.0164883801408</c:v>
                </c:pt>
                <c:pt idx="35">
                  <c:v>8971.4638395001475</c:v>
                </c:pt>
                <c:pt idx="36">
                  <c:v>8950.2299609012134</c:v>
                </c:pt>
                <c:pt idx="37">
                  <c:v>10675.220571372833</c:v>
                </c:pt>
                <c:pt idx="38">
                  <c:v>11717.204169795521</c:v>
                </c:pt>
                <c:pt idx="39">
                  <c:v>10589.734478560116</c:v>
                </c:pt>
                <c:pt idx="40">
                  <c:v>10357.754582384157</c:v>
                </c:pt>
                <c:pt idx="41">
                  <c:v>8981.351276451529</c:v>
                </c:pt>
                <c:pt idx="42">
                  <c:v>9263.5130811335148</c:v>
                </c:pt>
                <c:pt idx="43">
                  <c:v>8288.1611460462536</c:v>
                </c:pt>
                <c:pt idx="44">
                  <c:v>7705.8879514880527</c:v>
                </c:pt>
                <c:pt idx="45">
                  <c:v>8671.0444048739791</c:v>
                </c:pt>
                <c:pt idx="46">
                  <c:v>8237.7842651343435</c:v>
                </c:pt>
                <c:pt idx="47">
                  <c:v>8114.9081773092066</c:v>
                </c:pt>
                <c:pt idx="48">
                  <c:v>8720.5267981927609</c:v>
                </c:pt>
                <c:pt idx="49">
                  <c:v>8265.1158258590003</c:v>
                </c:pt>
                <c:pt idx="50">
                  <c:v>8281.4267780901173</c:v>
                </c:pt>
                <c:pt idx="51">
                  <c:v>8529.4451722795766</c:v>
                </c:pt>
                <c:pt idx="52">
                  <c:v>8327.9173963926733</c:v>
                </c:pt>
                <c:pt idx="53">
                  <c:v>8203.6993959667961</c:v>
                </c:pt>
                <c:pt idx="54">
                  <c:v>8282.0223804949237</c:v>
                </c:pt>
                <c:pt idx="55">
                  <c:v>8489.4359170766911</c:v>
                </c:pt>
                <c:pt idx="56">
                  <c:v>8030.4880407879637</c:v>
                </c:pt>
                <c:pt idx="57">
                  <c:v>7813.5753594704947</c:v>
                </c:pt>
                <c:pt idx="58">
                  <c:v>8157.7511552341675</c:v>
                </c:pt>
                <c:pt idx="59">
                  <c:v>7781.5052187016508</c:v>
                </c:pt>
                <c:pt idx="60">
                  <c:v>8022.9761397413486</c:v>
                </c:pt>
                <c:pt idx="61">
                  <c:v>8115.3936148451048</c:v>
                </c:pt>
                <c:pt idx="62">
                  <c:v>8229.8458257017774</c:v>
                </c:pt>
                <c:pt idx="63">
                  <c:v>9275.5861522972154</c:v>
                </c:pt>
                <c:pt idx="64">
                  <c:v>9431.6463582422584</c:v>
                </c:pt>
                <c:pt idx="65">
                  <c:v>9640.4913828850331</c:v>
                </c:pt>
                <c:pt idx="66">
                  <c:v>9698.8288796706856</c:v>
                </c:pt>
                <c:pt idx="67">
                  <c:v>9438.9428608925482</c:v>
                </c:pt>
                <c:pt idx="68">
                  <c:v>8985.7234648384219</c:v>
                </c:pt>
                <c:pt idx="69">
                  <c:v>10000.333778835467</c:v>
                </c:pt>
                <c:pt idx="70">
                  <c:v>11078.731716897037</c:v>
                </c:pt>
                <c:pt idx="71">
                  <c:v>11298.463872515887</c:v>
                </c:pt>
                <c:pt idx="72">
                  <c:v>12105.22633320245</c:v>
                </c:pt>
                <c:pt idx="73">
                  <c:v>12377.74312273824</c:v>
                </c:pt>
                <c:pt idx="74">
                  <c:v>11802.336864520987</c:v>
                </c:pt>
                <c:pt idx="75">
                  <c:v>12003.012342107097</c:v>
                </c:pt>
                <c:pt idx="76">
                  <c:v>11913.143619613729</c:v>
                </c:pt>
                <c:pt idx="77">
                  <c:v>12096.96265298996</c:v>
                </c:pt>
                <c:pt idx="78">
                  <c:v>11911.169003609179</c:v>
                </c:pt>
                <c:pt idx="79">
                  <c:v>11638.86930778309</c:v>
                </c:pt>
                <c:pt idx="80">
                  <c:v>11321.570210592563</c:v>
                </c:pt>
                <c:pt idx="81">
                  <c:v>10649.0797106175</c:v>
                </c:pt>
                <c:pt idx="82">
                  <c:v>10600.989707154931</c:v>
                </c:pt>
                <c:pt idx="83">
                  <c:v>10114.292724977246</c:v>
                </c:pt>
                <c:pt idx="84">
                  <c:v>10086.940564352841</c:v>
                </c:pt>
                <c:pt idx="85">
                  <c:v>10066.077002039518</c:v>
                </c:pt>
                <c:pt idx="86">
                  <c:v>10037.488019327797</c:v>
                </c:pt>
                <c:pt idx="87">
                  <c:v>10117.157462208179</c:v>
                </c:pt>
                <c:pt idx="88">
                  <c:v>9998.9617980068215</c:v>
                </c:pt>
                <c:pt idx="89">
                  <c:v>10073.720821792502</c:v>
                </c:pt>
                <c:pt idx="90">
                  <c:v>10009.132899043827</c:v>
                </c:pt>
                <c:pt idx="91">
                  <c:v>10237.147688814497</c:v>
                </c:pt>
                <c:pt idx="92">
                  <c:v>11527.91594479072</c:v>
                </c:pt>
                <c:pt idx="93">
                  <c:v>9879.0500312020849</c:v>
                </c:pt>
                <c:pt idx="94">
                  <c:v>10250.121002649972</c:v>
                </c:pt>
                <c:pt idx="95">
                  <c:v>13014.359699134773</c:v>
                </c:pt>
                <c:pt idx="96">
                  <c:v>9631.9418810131137</c:v>
                </c:pt>
                <c:pt idx="97">
                  <c:v>10474.800206154119</c:v>
                </c:pt>
                <c:pt idx="98">
                  <c:v>10240.959046437016</c:v>
                </c:pt>
                <c:pt idx="99">
                  <c:v>9303.250873389894</c:v>
                </c:pt>
                <c:pt idx="100">
                  <c:v>9086.4632502220393</c:v>
                </c:pt>
                <c:pt idx="101">
                  <c:v>9188.8105207816025</c:v>
                </c:pt>
                <c:pt idx="102">
                  <c:v>9473.7292458506108</c:v>
                </c:pt>
                <c:pt idx="103">
                  <c:v>8510.2329871260863</c:v>
                </c:pt>
                <c:pt idx="104">
                  <c:v>9375.1972294539864</c:v>
                </c:pt>
                <c:pt idx="105">
                  <c:v>10026.469304775776</c:v>
                </c:pt>
                <c:pt idx="106">
                  <c:v>10608.903077417057</c:v>
                </c:pt>
                <c:pt idx="107">
                  <c:v>9400.0950566767351</c:v>
                </c:pt>
                <c:pt idx="108">
                  <c:v>9892.1004889579344</c:v>
                </c:pt>
                <c:pt idx="109">
                  <c:v>10748.272293789338</c:v>
                </c:pt>
                <c:pt idx="110">
                  <c:v>8678.4252609600881</c:v>
                </c:pt>
                <c:pt idx="111">
                  <c:v>7843.7247401220875</c:v>
                </c:pt>
                <c:pt idx="112">
                  <c:v>8616.0783265084629</c:v>
                </c:pt>
                <c:pt idx="113">
                  <c:v>7851.1610258184392</c:v>
                </c:pt>
                <c:pt idx="114">
                  <c:v>8335.9277367529958</c:v>
                </c:pt>
                <c:pt idx="115">
                  <c:v>8887.8223437983233</c:v>
                </c:pt>
                <c:pt idx="116">
                  <c:v>9405.7282283197765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3-4051-89CC-ECDB13A7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08799"/>
        <c:axId val="2698021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ACPM!$C$1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ACPM!$C$4:$C$122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6830.6097237650411</c:v>
                      </c:pt>
                      <c:pt idx="1">
                        <c:v>6733.7426824790036</c:v>
                      </c:pt>
                      <c:pt idx="2">
                        <c:v>8552.6272625400361</c:v>
                      </c:pt>
                      <c:pt idx="3">
                        <c:v>9715.823993064465</c:v>
                      </c:pt>
                      <c:pt idx="4">
                        <c:v>7508.6023334270776</c:v>
                      </c:pt>
                      <c:pt idx="5">
                        <c:v>9404.1396717719836</c:v>
                      </c:pt>
                      <c:pt idx="6">
                        <c:v>9625.3813245512738</c:v>
                      </c:pt>
                      <c:pt idx="7">
                        <c:v>8635.6380596199524</c:v>
                      </c:pt>
                      <c:pt idx="8">
                        <c:v>7758.3127524408183</c:v>
                      </c:pt>
                      <c:pt idx="9">
                        <c:v>7427.6548435403638</c:v>
                      </c:pt>
                      <c:pt idx="10">
                        <c:v>8982.7091167775634</c:v>
                      </c:pt>
                      <c:pt idx="11">
                        <c:v>10244.985539681704</c:v>
                      </c:pt>
                      <c:pt idx="12">
                        <c:v>7898.4248972642381</c:v>
                      </c:pt>
                      <c:pt idx="13">
                        <c:v>7582.6120073384463</c:v>
                      </c:pt>
                      <c:pt idx="14">
                        <c:v>9700.7670089559997</c:v>
                      </c:pt>
                      <c:pt idx="15">
                        <c:v>9546.7107620612514</c:v>
                      </c:pt>
                      <c:pt idx="16">
                        <c:v>11616.209872761658</c:v>
                      </c:pt>
                      <c:pt idx="17">
                        <c:v>12110.783107494393</c:v>
                      </c:pt>
                      <c:pt idx="18">
                        <c:v>10970.214187768728</c:v>
                      </c:pt>
                      <c:pt idx="19">
                        <c:v>10033.761287872132</c:v>
                      </c:pt>
                      <c:pt idx="20">
                        <c:v>9988.8080957343354</c:v>
                      </c:pt>
                      <c:pt idx="21">
                        <c:v>9157.5971799605122</c:v>
                      </c:pt>
                      <c:pt idx="22">
                        <c:v>9952.922958828427</c:v>
                      </c:pt>
                      <c:pt idx="23">
                        <c:v>11516.929780310282</c:v>
                      </c:pt>
                      <c:pt idx="24">
                        <c:v>11581.050851064098</c:v>
                      </c:pt>
                      <c:pt idx="25">
                        <c:v>9483.3920101804997</c:v>
                      </c:pt>
                      <c:pt idx="26">
                        <c:v>7662.998632275925</c:v>
                      </c:pt>
                      <c:pt idx="27">
                        <c:v>8729.079986968547</c:v>
                      </c:pt>
                      <c:pt idx="28">
                        <c:v>10087.685716164833</c:v>
                      </c:pt>
                      <c:pt idx="29">
                        <c:v>11287.917598599473</c:v>
                      </c:pt>
                      <c:pt idx="30">
                        <c:v>9125.2318248171196</c:v>
                      </c:pt>
                      <c:pt idx="31">
                        <c:v>9361.5053446833408</c:v>
                      </c:pt>
                      <c:pt idx="32">
                        <c:v>10136.590391998199</c:v>
                      </c:pt>
                      <c:pt idx="33">
                        <c:v>11020.368967609245</c:v>
                      </c:pt>
                      <c:pt idx="34">
                        <c:v>10323.028648461801</c:v>
                      </c:pt>
                      <c:pt idx="35">
                        <c:v>9338.675523979904</c:v>
                      </c:pt>
                      <c:pt idx="36">
                        <c:v>8377.1806606437749</c:v>
                      </c:pt>
                      <c:pt idx="37">
                        <c:v>8577.8536004780617</c:v>
                      </c:pt>
                      <c:pt idx="38">
                        <c:v>9070.6212133660665</c:v>
                      </c:pt>
                      <c:pt idx="39">
                        <c:v>11849.078560572951</c:v>
                      </c:pt>
                      <c:pt idx="40">
                        <c:v>13403.305530345991</c:v>
                      </c:pt>
                      <c:pt idx="41">
                        <c:v>10858.778509113272</c:v>
                      </c:pt>
                      <c:pt idx="42">
                        <c:v>8582.1517822507958</c:v>
                      </c:pt>
                      <c:pt idx="43">
                        <c:v>7187.3305443261161</c:v>
                      </c:pt>
                      <c:pt idx="44">
                        <c:v>9158.9110947424961</c:v>
                      </c:pt>
                      <c:pt idx="45">
                        <c:v>8902.0025798382321</c:v>
                      </c:pt>
                      <c:pt idx="46">
                        <c:v>7547.4655024715976</c:v>
                      </c:pt>
                      <c:pt idx="47">
                        <c:v>7996.8715282633611</c:v>
                      </c:pt>
                      <c:pt idx="48">
                        <c:v>8516.1897704670482</c:v>
                      </c:pt>
                      <c:pt idx="49">
                        <c:v>8409.7800154363158</c:v>
                      </c:pt>
                      <c:pt idx="50">
                        <c:v>8825.9003227624999</c:v>
                      </c:pt>
                      <c:pt idx="51">
                        <c:v>8226.3949083359366</c:v>
                      </c:pt>
                      <c:pt idx="52">
                        <c:v>8050.2351772183774</c:v>
                      </c:pt>
                      <c:pt idx="53">
                        <c:v>8445.9253531133036</c:v>
                      </c:pt>
                      <c:pt idx="54">
                        <c:v>8583.8315514321457</c:v>
                      </c:pt>
                      <c:pt idx="55">
                        <c:v>8166.9207222797468</c:v>
                      </c:pt>
                      <c:pt idx="56">
                        <c:v>8080.0924349721263</c:v>
                      </c:pt>
                      <c:pt idx="57">
                        <c:v>8529.3131716965945</c:v>
                      </c:pt>
                      <c:pt idx="58">
                        <c:v>8111.1005406069326</c:v>
                      </c:pt>
                      <c:pt idx="59">
                        <c:v>7502.2960943871967</c:v>
                      </c:pt>
                      <c:pt idx="60">
                        <c:v>7944.812741416009</c:v>
                      </c:pt>
                      <c:pt idx="61">
                        <c:v>7919.3449931120795</c:v>
                      </c:pt>
                      <c:pt idx="62">
                        <c:v>8184.9376556625793</c:v>
                      </c:pt>
                      <c:pt idx="63">
                        <c:v>8171.1337701682587</c:v>
                      </c:pt>
                      <c:pt idx="64">
                        <c:v>8348.0182487025158</c:v>
                      </c:pt>
                      <c:pt idx="65">
                        <c:v>9750.6930968157503</c:v>
                      </c:pt>
                      <c:pt idx="66">
                        <c:v>10220.441184742112</c:v>
                      </c:pt>
                      <c:pt idx="67">
                        <c:v>9937.1724145074804</c:v>
                      </c:pt>
                      <c:pt idx="68">
                        <c:v>9372.0866011518719</c:v>
                      </c:pt>
                      <c:pt idx="69">
                        <c:v>9082.1835232730282</c:v>
                      </c:pt>
                      <c:pt idx="70">
                        <c:v>8659.4240471058838</c:v>
                      </c:pt>
                      <c:pt idx="71">
                        <c:v>10343.727549159536</c:v>
                      </c:pt>
                      <c:pt idx="72">
                        <c:v>12362.975292331015</c:v>
                      </c:pt>
                      <c:pt idx="73">
                        <c:v>12477.198101246739</c:v>
                      </c:pt>
                      <c:pt idx="74">
                        <c:v>12224.313951172189</c:v>
                      </c:pt>
                      <c:pt idx="75">
                        <c:v>12198.890442291819</c:v>
                      </c:pt>
                      <c:pt idx="76">
                        <c:v>11600.253391761091</c:v>
                      </c:pt>
                      <c:pt idx="77">
                        <c:v>11815.22708977609</c:v>
                      </c:pt>
                      <c:pt idx="78">
                        <c:v>11959.555489255345</c:v>
                      </c:pt>
                      <c:pt idx="79">
                        <c:v>12366.839627797559</c:v>
                      </c:pt>
                      <c:pt idx="80">
                        <c:v>11922.103018168829</c:v>
                      </c:pt>
                      <c:pt idx="81">
                        <c:v>11342.895385323702</c:v>
                      </c:pt>
                      <c:pt idx="82">
                        <c:v>10798.613188043832</c:v>
                      </c:pt>
                      <c:pt idx="83">
                        <c:v>10202.164442956011</c:v>
                      </c:pt>
                      <c:pt idx="84">
                        <c:v>10318.659421272037</c:v>
                      </c:pt>
                      <c:pt idx="85">
                        <c:v>10013.516276221369</c:v>
                      </c:pt>
                      <c:pt idx="86">
                        <c:v>10001.059039814567</c:v>
                      </c:pt>
                      <c:pt idx="87">
                        <c:v>9983.524921442895</c:v>
                      </c:pt>
                      <c:pt idx="88">
                        <c:v>10105.146812705723</c:v>
                      </c:pt>
                      <c:pt idx="89">
                        <c:v>10164.568043889534</c:v>
                      </c:pt>
                      <c:pt idx="90">
                        <c:v>10004.745249637122</c:v>
                      </c:pt>
                      <c:pt idx="91">
                        <c:v>9995.60971230822</c:v>
                      </c:pt>
                      <c:pt idx="92">
                        <c:v>9980.3909793929924</c:v>
                      </c:pt>
                      <c:pt idx="93">
                        <c:v>10358.755477590272</c:v>
                      </c:pt>
                      <c:pt idx="94">
                        <c:v>12283.689219665544</c:v>
                      </c:pt>
                      <c:pt idx="95">
                        <c:v>10057.517376325257</c:v>
                      </c:pt>
                      <c:pt idx="96">
                        <c:v>9342.7425192928094</c:v>
                      </c:pt>
                      <c:pt idx="97">
                        <c:v>13553.754609666241</c:v>
                      </c:pt>
                      <c:pt idx="98">
                        <c:v>10656.16010201602</c:v>
                      </c:pt>
                      <c:pt idx="99">
                        <c:v>9417.8294574384836</c:v>
                      </c:pt>
                      <c:pt idx="100">
                        <c:v>8774.4052900354436</c:v>
                      </c:pt>
                      <c:pt idx="101">
                        <c:v>9458.7436573511914</c:v>
                      </c:pt>
                      <c:pt idx="102">
                        <c:v>9028.0628997117892</c:v>
                      </c:pt>
                      <c:pt idx="103">
                        <c:v>9315.8028416284687</c:v>
                      </c:pt>
                      <c:pt idx="104">
                        <c:v>9455.298296055129</c:v>
                      </c:pt>
                      <c:pt idx="105">
                        <c:v>8373.4927818950127</c:v>
                      </c:pt>
                      <c:pt idx="106">
                        <c:v>9083.5196745854191</c:v>
                      </c:pt>
                      <c:pt idx="107">
                        <c:v>10699.838537409338</c:v>
                      </c:pt>
                      <c:pt idx="108">
                        <c:v>11825.476852752712</c:v>
                      </c:pt>
                      <c:pt idx="109">
                        <c:v>9202.1527719476526</c:v>
                      </c:pt>
                      <c:pt idx="110">
                        <c:v>8722.4255067217491</c:v>
                      </c:pt>
                      <c:pt idx="111">
                        <c:v>10726.249789565316</c:v>
                      </c:pt>
                      <c:pt idx="112">
                        <c:v>9225.2505281974718</c:v>
                      </c:pt>
                      <c:pt idx="113">
                        <c:v>6597.4569500007201</c:v>
                      </c:pt>
                      <c:pt idx="114">
                        <c:v>7419.040443278247</c:v>
                      </c:pt>
                      <c:pt idx="115">
                        <c:v>8244.4047795229671</c:v>
                      </c:pt>
                      <c:pt idx="116">
                        <c:v>9235.6460258724401</c:v>
                      </c:pt>
                      <c:pt idx="117">
                        <c:v>9333.0915964033375</c:v>
                      </c:pt>
                      <c:pt idx="118">
                        <c:v>9721.5002315109723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13-4051-89CC-ECDB13A7A4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ACPM!$L$17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ACPM!$L$21:$L$138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7726.4404033788715</c:v>
                      </c:pt>
                      <c:pt idx="1">
                        <c:v>7750.0733664800082</c:v>
                      </c:pt>
                      <c:pt idx="2">
                        <c:v>9235.4178641400013</c:v>
                      </c:pt>
                      <c:pt idx="3">
                        <c:v>7676.127974857246</c:v>
                      </c:pt>
                      <c:pt idx="4">
                        <c:v>9871.7354285593974</c:v>
                      </c:pt>
                      <c:pt idx="5">
                        <c:v>8584.2242343668895</c:v>
                      </c:pt>
                      <c:pt idx="6">
                        <c:v>9276.7875913653625</c:v>
                      </c:pt>
                      <c:pt idx="7">
                        <c:v>7949.8575097927478</c:v>
                      </c:pt>
                      <c:pt idx="8">
                        <c:v>7726.8062239652954</c:v>
                      </c:pt>
                      <c:pt idx="9">
                        <c:v>8692.274273672454</c:v>
                      </c:pt>
                      <c:pt idx="10">
                        <c:v>9575.3575909559422</c:v>
                      </c:pt>
                      <c:pt idx="11">
                        <c:v>8152.3787531140733</c:v>
                      </c:pt>
                      <c:pt idx="12">
                        <c:v>8427.6954166683245</c:v>
                      </c:pt>
                      <c:pt idx="13">
                        <c:v>9014.9365192934747</c:v>
                      </c:pt>
                      <c:pt idx="14">
                        <c:v>9104.3724883962259</c:v>
                      </c:pt>
                      <c:pt idx="15">
                        <c:v>11571.340133326448</c:v>
                      </c:pt>
                      <c:pt idx="16">
                        <c:v>11232.497374710716</c:v>
                      </c:pt>
                      <c:pt idx="17">
                        <c:v>11440.061002353275</c:v>
                      </c:pt>
                      <c:pt idx="18">
                        <c:v>10387.676528342894</c:v>
                      </c:pt>
                      <c:pt idx="19">
                        <c:v>10175.812537160586</c:v>
                      </c:pt>
                      <c:pt idx="20">
                        <c:v>9212.9161451201653</c:v>
                      </c:pt>
                      <c:pt idx="21">
                        <c:v>10119.628521913481</c:v>
                      </c:pt>
                      <c:pt idx="22">
                        <c:v>10850.52479801841</c:v>
                      </c:pt>
                      <c:pt idx="23">
                        <c:v>11311.371934460662</c:v>
                      </c:pt>
                      <c:pt idx="24">
                        <c:v>9954.0756710330952</c:v>
                      </c:pt>
                      <c:pt idx="25">
                        <c:v>8543.235636543297</c:v>
                      </c:pt>
                      <c:pt idx="26">
                        <c:v>8796.0036236721608</c:v>
                      </c:pt>
                      <c:pt idx="27">
                        <c:v>9402.2864106682991</c:v>
                      </c:pt>
                      <c:pt idx="28">
                        <c:v>10920.300752924286</c:v>
                      </c:pt>
                      <c:pt idx="29">
                        <c:v>9209.5942237426079</c:v>
                      </c:pt>
                      <c:pt idx="30">
                        <c:v>10133.396197850076</c:v>
                      </c:pt>
                      <c:pt idx="31">
                        <c:v>9495.7668002508417</c:v>
                      </c:pt>
                      <c:pt idx="32">
                        <c:v>10912.659392953126</c:v>
                      </c:pt>
                      <c:pt idx="33">
                        <c:v>10147.531963199344</c:v>
                      </c:pt>
                      <c:pt idx="34">
                        <c:v>9874.3028829238538</c:v>
                      </c:pt>
                      <c:pt idx="35">
                        <c:v>8637.7614915868562</c:v>
                      </c:pt>
                      <c:pt idx="36">
                        <c:v>8784.3108611143471</c:v>
                      </c:pt>
                      <c:pt idx="37">
                        <c:v>8797.1128852512156</c:v>
                      </c:pt>
                      <c:pt idx="38">
                        <c:v>11338.184742841124</c:v>
                      </c:pt>
                      <c:pt idx="39">
                        <c:v>12319.519502162319</c:v>
                      </c:pt>
                      <c:pt idx="40">
                        <c:v>11254.290129262577</c:v>
                      </c:pt>
                      <c:pt idx="41">
                        <c:v>9756.301464916367</c:v>
                      </c:pt>
                      <c:pt idx="42">
                        <c:v>7686.6428802201444</c:v>
                      </c:pt>
                      <c:pt idx="43">
                        <c:v>9112.2864982376686</c:v>
                      </c:pt>
                      <c:pt idx="44">
                        <c:v>8188.8814047766118</c:v>
                      </c:pt>
                      <c:pt idx="45">
                        <c:v>8261.3863883820522</c:v>
                      </c:pt>
                      <c:pt idx="46">
                        <c:v>8072.1493790336535</c:v>
                      </c:pt>
                      <c:pt idx="47">
                        <c:v>8210.7001548729131</c:v>
                      </c:pt>
                      <c:pt idx="48">
                        <c:v>8387.1431837195923</c:v>
                      </c:pt>
                      <c:pt idx="49">
                        <c:v>8810.8852638564149</c:v>
                      </c:pt>
                      <c:pt idx="50">
                        <c:v>8169.7000565989647</c:v>
                      </c:pt>
                      <c:pt idx="51">
                        <c:v>8347.8969390664552</c:v>
                      </c:pt>
                      <c:pt idx="52">
                        <c:v>8288.5674315706565</c:v>
                      </c:pt>
                      <c:pt idx="53">
                        <c:v>8489.2184580918893</c:v>
                      </c:pt>
                      <c:pt idx="54">
                        <c:v>8233.0854608301415</c:v>
                      </c:pt>
                      <c:pt idx="55">
                        <c:v>8223.982010347283</c:v>
                      </c:pt>
                      <c:pt idx="56">
                        <c:v>8410.866456157215</c:v>
                      </c:pt>
                      <c:pt idx="57">
                        <c:v>8067.0241881527163</c:v>
                      </c:pt>
                      <c:pt idx="58">
                        <c:v>7793.4939720423581</c:v>
                      </c:pt>
                      <c:pt idx="59">
                        <c:v>7954.5763604438453</c:v>
                      </c:pt>
                      <c:pt idx="60">
                        <c:v>7742.9721198439247</c:v>
                      </c:pt>
                      <c:pt idx="61">
                        <c:v>8246.1938148073859</c:v>
                      </c:pt>
                      <c:pt idx="62">
                        <c:v>8035.0468754014437</c:v>
                      </c:pt>
                      <c:pt idx="63">
                        <c:v>8397.6492824802808</c:v>
                      </c:pt>
                      <c:pt idx="64">
                        <c:v>9419.6495425053145</c:v>
                      </c:pt>
                      <c:pt idx="65">
                        <c:v>9765.4468412720926</c:v>
                      </c:pt>
                      <c:pt idx="66">
                        <c:v>10044.630421649057</c:v>
                      </c:pt>
                      <c:pt idx="67">
                        <c:v>9520.4867565625245</c:v>
                      </c:pt>
                      <c:pt idx="68">
                        <c:v>9274.1647110499489</c:v>
                      </c:pt>
                      <c:pt idx="69">
                        <c:v>8740.9425292950691</c:v>
                      </c:pt>
                      <c:pt idx="70">
                        <c:v>10186.033240534001</c:v>
                      </c:pt>
                      <c:pt idx="71">
                        <c:v>11443.941990663152</c:v>
                      </c:pt>
                      <c:pt idx="72">
                        <c:v>12155.524811777463</c:v>
                      </c:pt>
                      <c:pt idx="73">
                        <c:v>12395.411433478177</c:v>
                      </c:pt>
                      <c:pt idx="74">
                        <c:v>12210.737153142709</c:v>
                      </c:pt>
                      <c:pt idx="75">
                        <c:v>11703.842013509526</c:v>
                      </c:pt>
                      <c:pt idx="76">
                        <c:v>11960.504226301615</c:v>
                      </c:pt>
                      <c:pt idx="77">
                        <c:v>11771.656989952287</c:v>
                      </c:pt>
                      <c:pt idx="78">
                        <c:v>12343.411090125966</c:v>
                      </c:pt>
                      <c:pt idx="79">
                        <c:v>11847.639650487636</c:v>
                      </c:pt>
                      <c:pt idx="80">
                        <c:v>11656.119660382647</c:v>
                      </c:pt>
                      <c:pt idx="81">
                        <c:v>10949.421430266175</c:v>
                      </c:pt>
                      <c:pt idx="82">
                        <c:v>10435.761181256694</c:v>
                      </c:pt>
                      <c:pt idx="83">
                        <c:v>10409.123984763224</c:v>
                      </c:pt>
                      <c:pt idx="84">
                        <c:v>9969.3245373165446</c:v>
                      </c:pt>
                      <c:pt idx="85">
                        <c:v>10147.991257104752</c:v>
                      </c:pt>
                      <c:pt idx="86">
                        <c:v>9911.8624573347588</c:v>
                      </c:pt>
                      <c:pt idx="87">
                        <c:v>10130.606139398029</c:v>
                      </c:pt>
                      <c:pt idx="88">
                        <c:v>10092.690952727728</c:v>
                      </c:pt>
                      <c:pt idx="89">
                        <c:v>10046.798310386768</c:v>
                      </c:pt>
                      <c:pt idx="90">
                        <c:v>10037.715551371552</c:v>
                      </c:pt>
                      <c:pt idx="91">
                        <c:v>9963.7726829628955</c:v>
                      </c:pt>
                      <c:pt idx="92">
                        <c:v>10310.650931322813</c:v>
                      </c:pt>
                      <c:pt idx="93">
                        <c:v>11838.557633935052</c:v>
                      </c:pt>
                      <c:pt idx="94">
                        <c:v>9907.2708739070404</c:v>
                      </c:pt>
                      <c:pt idx="95">
                        <c:v>10425.518956764412</c:v>
                      </c:pt>
                      <c:pt idx="96">
                        <c:v>12548.06054894517</c:v>
                      </c:pt>
                      <c:pt idx="97">
                        <c:v>10015.554030989424</c:v>
                      </c:pt>
                      <c:pt idx="98">
                        <c:v>11119.492363147881</c:v>
                      </c:pt>
                      <c:pt idx="99">
                        <c:v>8451.3193496141539</c:v>
                      </c:pt>
                      <c:pt idx="100">
                        <c:v>9774.4061998540128</c:v>
                      </c:pt>
                      <c:pt idx="101">
                        <c:v>8657.9007006588399</c:v>
                      </c:pt>
                      <c:pt idx="102">
                        <c:v>9638.8388950109293</c:v>
                      </c:pt>
                      <c:pt idx="103">
                        <c:v>9143.1402025365533</c:v>
                      </c:pt>
                      <c:pt idx="104">
                        <c:v>8667.7618750335259</c:v>
                      </c:pt>
                      <c:pt idx="105">
                        <c:v>9234.4060300510137</c:v>
                      </c:pt>
                      <c:pt idx="106">
                        <c:v>10067.065492498012</c:v>
                      </c:pt>
                      <c:pt idx="107">
                        <c:v>11339.700884258975</c:v>
                      </c:pt>
                      <c:pt idx="108">
                        <c:v>9456.9161834266088</c:v>
                      </c:pt>
                      <c:pt idx="109">
                        <c:v>9704.0982392280057</c:v>
                      </c:pt>
                      <c:pt idx="110">
                        <c:v>10050.512815332348</c:v>
                      </c:pt>
                      <c:pt idx="111">
                        <c:v>9047.5502759439441</c:v>
                      </c:pt>
                      <c:pt idx="112">
                        <c:v>7727.0102579546174</c:v>
                      </c:pt>
                      <c:pt idx="113">
                        <c:v>7711.739901700992</c:v>
                      </c:pt>
                      <c:pt idx="114">
                        <c:v>7622.6601256085387</c:v>
                      </c:pt>
                      <c:pt idx="115">
                        <c:v>9079.7469921968768</c:v>
                      </c:pt>
                      <c:pt idx="116">
                        <c:v>9008.451634188732</c:v>
                      </c:pt>
                      <c:pt idx="117">
                        <c:v>9793.8192657896343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13-4051-89CC-ECDB13A7A446}"/>
                  </c:ext>
                </c:extLst>
              </c15:ser>
            </c15:filteredLineSeries>
          </c:ext>
        </c:extLst>
      </c:lineChart>
      <c:catAx>
        <c:axId val="26980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802143"/>
        <c:crosses val="autoZero"/>
        <c:auto val="1"/>
        <c:lblAlgn val="ctr"/>
        <c:lblOffset val="100"/>
        <c:noMultiLvlLbl val="0"/>
      </c:catAx>
      <c:valAx>
        <c:axId val="2698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80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123824</xdr:rowOff>
    </xdr:from>
    <xdr:to>
      <xdr:col>16</xdr:col>
      <xdr:colOff>19049</xdr:colOff>
      <xdr:row>12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8219C0-F929-40BD-810A-968D4BB22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171450</xdr:rowOff>
    </xdr:from>
    <xdr:to>
      <xdr:col>19</xdr:col>
      <xdr:colOff>609600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BC7A22-4FB0-49CF-A212-D54451BD4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123825</xdr:rowOff>
    </xdr:from>
    <xdr:to>
      <xdr:col>18</xdr:col>
      <xdr:colOff>171449</xdr:colOff>
      <xdr:row>13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0D927-437A-4F50-AAA4-BCB2E1900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DCA1-7789-4B55-B391-04294A75B37B}">
  <dimension ref="A1:Z140"/>
  <sheetViews>
    <sheetView topLeftCell="A118" zoomScale="98" zoomScaleNormal="98" workbookViewId="0">
      <selection activeCell="I15" sqref="I15:K136"/>
    </sheetView>
  </sheetViews>
  <sheetFormatPr baseColWidth="10" defaultRowHeight="15" x14ac:dyDescent="0.25"/>
  <cols>
    <col min="2" max="2" width="13.85546875" bestFit="1" customWidth="1"/>
    <col min="7" max="7" width="4.7109375" bestFit="1" customWidth="1"/>
    <col min="8" max="8" width="13.85546875" bestFit="1" customWidth="1"/>
    <col min="9" max="9" width="14" bestFit="1" customWidth="1"/>
    <col min="10" max="10" width="9" bestFit="1" customWidth="1"/>
    <col min="11" max="11" width="13.85546875" bestFit="1" customWidth="1"/>
    <col min="16" max="16" width="4.7109375" bestFit="1" customWidth="1"/>
    <col min="17" max="18" width="14" bestFit="1" customWidth="1"/>
    <col min="19" max="19" width="12.7109375" bestFit="1" customWidth="1"/>
    <col min="20" max="20" width="13.85546875" bestFit="1" customWidth="1"/>
    <col min="22" max="22" width="4.7109375" bestFit="1" customWidth="1"/>
    <col min="23" max="24" width="14" bestFit="1" customWidth="1"/>
    <col min="25" max="25" width="12.7109375" bestFit="1" customWidth="1"/>
    <col min="26" max="26" width="13.855468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6" x14ac:dyDescent="0.25">
      <c r="A2" s="2">
        <v>1</v>
      </c>
      <c r="B2" s="2">
        <v>32226.79</v>
      </c>
      <c r="C2" s="2">
        <v>555.16</v>
      </c>
      <c r="D2" s="2">
        <v>10022.81</v>
      </c>
      <c r="E2" s="2">
        <v>42804.75</v>
      </c>
    </row>
    <row r="3" spans="1:26" x14ac:dyDescent="0.25">
      <c r="A3" s="2">
        <v>2</v>
      </c>
      <c r="B3" s="2">
        <v>21417.21</v>
      </c>
      <c r="C3" s="2">
        <v>836.43</v>
      </c>
      <c r="D3" s="2">
        <v>5102.54</v>
      </c>
      <c r="E3" s="2">
        <v>27356.19</v>
      </c>
    </row>
    <row r="4" spans="1:26" x14ac:dyDescent="0.25">
      <c r="A4" s="2">
        <v>3</v>
      </c>
      <c r="B4" s="2">
        <v>38228.46</v>
      </c>
      <c r="C4" s="2">
        <v>426.66</v>
      </c>
      <c r="D4" s="2">
        <v>7616.78</v>
      </c>
      <c r="E4" s="2">
        <v>46271.9</v>
      </c>
    </row>
    <row r="5" spans="1:26" x14ac:dyDescent="0.25">
      <c r="A5" s="2">
        <v>4</v>
      </c>
      <c r="B5" s="2">
        <v>25113.27</v>
      </c>
      <c r="C5" s="2">
        <v>859</v>
      </c>
      <c r="D5" s="2">
        <v>9059.24</v>
      </c>
      <c r="E5" s="2">
        <v>35031.51</v>
      </c>
    </row>
    <row r="6" spans="1:26" x14ac:dyDescent="0.25">
      <c r="A6" s="2">
        <v>5</v>
      </c>
      <c r="B6" s="2">
        <v>36461.97</v>
      </c>
      <c r="C6" s="2">
        <v>910.16</v>
      </c>
      <c r="D6" s="2">
        <v>10071.26</v>
      </c>
      <c r="E6" s="2">
        <v>47443.38</v>
      </c>
    </row>
    <row r="7" spans="1:26" x14ac:dyDescent="0.25">
      <c r="A7" s="2">
        <v>6</v>
      </c>
      <c r="B7" s="2">
        <v>35671.53</v>
      </c>
      <c r="C7" s="2">
        <v>807.7</v>
      </c>
      <c r="D7" s="2">
        <v>6121.33</v>
      </c>
      <c r="E7" s="2">
        <v>42600.56</v>
      </c>
    </row>
    <row r="8" spans="1:26" x14ac:dyDescent="0.25">
      <c r="A8" s="2">
        <v>7</v>
      </c>
      <c r="B8" s="2">
        <v>27711.83</v>
      </c>
      <c r="C8" s="2">
        <v>800.98</v>
      </c>
      <c r="D8" s="2">
        <v>11181.26</v>
      </c>
      <c r="E8" s="2">
        <v>39694.06</v>
      </c>
    </row>
    <row r="9" spans="1:26" x14ac:dyDescent="0.25">
      <c r="A9" s="2">
        <v>8</v>
      </c>
      <c r="B9" s="2">
        <v>30408.720000000001</v>
      </c>
      <c r="C9" s="2">
        <v>1519.76</v>
      </c>
      <c r="D9" s="2">
        <v>8783.1200000000008</v>
      </c>
      <c r="E9" s="2">
        <v>40711.599999999999</v>
      </c>
    </row>
    <row r="10" spans="1:26" x14ac:dyDescent="0.25">
      <c r="A10" s="2">
        <v>9</v>
      </c>
      <c r="B10" s="2">
        <v>21543.91</v>
      </c>
      <c r="C10" s="2">
        <v>1146.48</v>
      </c>
      <c r="D10" s="2">
        <v>8555.7999999999993</v>
      </c>
      <c r="E10" s="2">
        <v>31246.19</v>
      </c>
    </row>
    <row r="11" spans="1:26" x14ac:dyDescent="0.25">
      <c r="A11" s="2">
        <v>10</v>
      </c>
      <c r="B11" s="2">
        <v>29048.65</v>
      </c>
      <c r="C11" s="2">
        <v>1276.57</v>
      </c>
      <c r="D11" s="2">
        <v>7326.6</v>
      </c>
      <c r="E11" s="2">
        <v>37651.83</v>
      </c>
    </row>
    <row r="12" spans="1:26" x14ac:dyDescent="0.25">
      <c r="A12" s="2">
        <v>11</v>
      </c>
      <c r="B12" s="2">
        <v>33061.82</v>
      </c>
      <c r="C12" s="2">
        <v>517.82000000000005</v>
      </c>
      <c r="D12" s="2">
        <v>7482.36</v>
      </c>
      <c r="E12" s="2">
        <v>41062</v>
      </c>
    </row>
    <row r="13" spans="1:26" x14ac:dyDescent="0.25">
      <c r="A13" s="2">
        <v>12</v>
      </c>
      <c r="B13" s="2">
        <v>27801.56</v>
      </c>
      <c r="C13" s="2">
        <v>923.39</v>
      </c>
      <c r="D13" s="2">
        <v>9794.91</v>
      </c>
      <c r="E13" s="2">
        <v>38519.86</v>
      </c>
    </row>
    <row r="14" spans="1:26" x14ac:dyDescent="0.25">
      <c r="A14" s="2">
        <v>13</v>
      </c>
      <c r="B14" s="2">
        <v>24720.62</v>
      </c>
      <c r="C14" s="2">
        <v>1292.76</v>
      </c>
      <c r="D14" s="2">
        <v>10488.63</v>
      </c>
      <c r="E14" s="2">
        <v>36502</v>
      </c>
    </row>
    <row r="15" spans="1:26" ht="15.75" thickBot="1" x14ac:dyDescent="0.3">
      <c r="A15" s="2">
        <v>14</v>
      </c>
      <c r="B15" s="2">
        <v>23597.63</v>
      </c>
      <c r="C15" s="2">
        <v>841.03</v>
      </c>
      <c r="D15" s="2">
        <v>6496.24</v>
      </c>
      <c r="E15" s="2">
        <v>30934.9</v>
      </c>
      <c r="G15" s="1" t="s">
        <v>5</v>
      </c>
      <c r="H15" s="1" t="s">
        <v>1</v>
      </c>
      <c r="I15" s="13" t="s">
        <v>10</v>
      </c>
      <c r="J15" s="13" t="s">
        <v>9</v>
      </c>
      <c r="K15" s="13" t="s">
        <v>11</v>
      </c>
    </row>
    <row r="16" spans="1:26" ht="15.75" thickBot="1" x14ac:dyDescent="0.3">
      <c r="A16" s="2">
        <v>15</v>
      </c>
      <c r="B16" s="2">
        <v>27049.72</v>
      </c>
      <c r="C16" s="2">
        <v>68.03</v>
      </c>
      <c r="D16" s="2">
        <v>8170.71</v>
      </c>
      <c r="E16" s="2">
        <v>35288.46</v>
      </c>
      <c r="G16" s="2">
        <v>1</v>
      </c>
      <c r="H16" s="2">
        <v>32226.79</v>
      </c>
      <c r="I16" s="14"/>
      <c r="J16" s="14"/>
      <c r="K16" s="14"/>
      <c r="M16" s="3" t="s">
        <v>6</v>
      </c>
      <c r="N16" s="4" t="s">
        <v>7</v>
      </c>
      <c r="P16" s="1" t="s">
        <v>16</v>
      </c>
      <c r="Q16" s="1" t="s">
        <v>1</v>
      </c>
      <c r="R16" s="13" t="s">
        <v>17</v>
      </c>
      <c r="S16" s="13" t="s">
        <v>9</v>
      </c>
      <c r="T16" s="13" t="s">
        <v>11</v>
      </c>
      <c r="V16" s="1" t="s">
        <v>19</v>
      </c>
      <c r="W16" s="1" t="s">
        <v>1</v>
      </c>
      <c r="X16" s="13" t="s">
        <v>8</v>
      </c>
      <c r="Y16" s="13" t="s">
        <v>9</v>
      </c>
      <c r="Z16" s="13" t="s">
        <v>11</v>
      </c>
    </row>
    <row r="17" spans="1:26" x14ac:dyDescent="0.25">
      <c r="A17" s="2">
        <v>16</v>
      </c>
      <c r="B17" s="2">
        <v>33204.1</v>
      </c>
      <c r="C17" s="2">
        <v>990.7</v>
      </c>
      <c r="D17" s="2">
        <v>10529.05</v>
      </c>
      <c r="E17" s="2">
        <v>44723.86</v>
      </c>
      <c r="G17" s="2">
        <v>2</v>
      </c>
      <c r="H17" s="2">
        <v>21417.21</v>
      </c>
      <c r="I17" s="14"/>
      <c r="J17" s="14"/>
      <c r="K17" s="14"/>
      <c r="M17" s="11">
        <v>1</v>
      </c>
      <c r="N17" s="12">
        <v>0.49907591261647477</v>
      </c>
      <c r="P17" s="2">
        <v>1</v>
      </c>
      <c r="Q17" s="2">
        <v>32226.79</v>
      </c>
      <c r="R17" s="14"/>
      <c r="S17" s="14"/>
      <c r="T17" s="14"/>
      <c r="V17" s="2">
        <v>1</v>
      </c>
      <c r="W17" s="2">
        <v>32226.79</v>
      </c>
      <c r="X17" s="14"/>
      <c r="Y17" s="14"/>
      <c r="Z17" s="14"/>
    </row>
    <row r="18" spans="1:26" ht="15.75" thickBot="1" x14ac:dyDescent="0.3">
      <c r="A18" s="2">
        <v>17</v>
      </c>
      <c r="B18" s="2">
        <v>24554.45</v>
      </c>
      <c r="C18" s="2">
        <v>151.71</v>
      </c>
      <c r="D18" s="2">
        <v>9014.93</v>
      </c>
      <c r="E18" s="2">
        <v>33721.089999999997</v>
      </c>
      <c r="G18" s="2">
        <v>3</v>
      </c>
      <c r="H18" s="2">
        <v>38228.46</v>
      </c>
      <c r="I18" s="14">
        <f>(H16*$N$17)+(H17*$N$18)</f>
        <v>26812.032420710791</v>
      </c>
      <c r="J18" s="14">
        <f>H18-I18</f>
        <v>11416.427579289208</v>
      </c>
      <c r="K18" s="14">
        <f>ABS(J18)</f>
        <v>11416.427579289208</v>
      </c>
      <c r="M18" s="7">
        <v>2</v>
      </c>
      <c r="N18" s="8">
        <v>0.50092508738352504</v>
      </c>
      <c r="P18" s="2">
        <v>2</v>
      </c>
      <c r="Q18" s="2">
        <v>21417.21</v>
      </c>
      <c r="R18" s="14"/>
      <c r="S18" s="14"/>
      <c r="T18" s="14"/>
      <c r="V18" s="2">
        <v>2</v>
      </c>
      <c r="W18" s="2">
        <v>21417.21</v>
      </c>
      <c r="X18" s="14"/>
      <c r="Y18" s="14"/>
      <c r="Z18" s="14"/>
    </row>
    <row r="19" spans="1:26" x14ac:dyDescent="0.25">
      <c r="A19" s="2">
        <v>18</v>
      </c>
      <c r="B19" s="2">
        <v>26575.85</v>
      </c>
      <c r="C19" s="2">
        <v>559.6</v>
      </c>
      <c r="D19" s="2">
        <v>13024.39</v>
      </c>
      <c r="E19" s="2">
        <v>40159.85</v>
      </c>
      <c r="G19" s="2">
        <v>4</v>
      </c>
      <c r="H19" s="2">
        <v>25113.27</v>
      </c>
      <c r="I19" s="14">
        <f t="shared" ref="I19:I82" si="0">(H17*$N$17)+(H18*$N$18)</f>
        <v>29838.408292486281</v>
      </c>
      <c r="J19" s="14">
        <f t="shared" ref="J19:J82" si="1">H19-I19</f>
        <v>-4725.138292486281</v>
      </c>
      <c r="K19" s="14">
        <f t="shared" ref="K19:K82" si="2">ABS(J19)</f>
        <v>4725.138292486281</v>
      </c>
      <c r="M19" s="10" t="s">
        <v>12</v>
      </c>
      <c r="N19" s="10">
        <f>SUM(N17:N18)</f>
        <v>1.0000009999999997</v>
      </c>
      <c r="P19" s="2">
        <v>3</v>
      </c>
      <c r="Q19" s="2">
        <v>38228.46</v>
      </c>
      <c r="R19" s="14"/>
      <c r="S19" s="14"/>
      <c r="T19" s="14"/>
      <c r="V19" s="2">
        <v>3</v>
      </c>
      <c r="W19" s="2">
        <v>38228.46</v>
      </c>
      <c r="X19" s="14"/>
      <c r="Y19" s="14"/>
      <c r="Z19" s="14"/>
    </row>
    <row r="20" spans="1:26" ht="15.75" thickBot="1" x14ac:dyDescent="0.3">
      <c r="A20" s="2">
        <v>19</v>
      </c>
      <c r="B20" s="2">
        <v>20042.509999999998</v>
      </c>
      <c r="C20" s="2">
        <v>1355.85</v>
      </c>
      <c r="D20" s="2">
        <v>11616.21</v>
      </c>
      <c r="E20" s="2">
        <v>33014.57</v>
      </c>
      <c r="G20" s="2">
        <v>5</v>
      </c>
      <c r="H20" s="2">
        <v>36461.97</v>
      </c>
      <c r="I20" s="14">
        <f t="shared" si="0"/>
        <v>31658.770531658462</v>
      </c>
      <c r="J20" s="14">
        <f t="shared" si="1"/>
        <v>4803.1994683415396</v>
      </c>
      <c r="K20" s="14">
        <f t="shared" si="2"/>
        <v>4803.1994683415396</v>
      </c>
      <c r="P20" s="2">
        <v>4</v>
      </c>
      <c r="Q20" s="2">
        <v>25113.27</v>
      </c>
      <c r="R20" s="14">
        <f>(Q17*$N$22)+(Q18*$N$23)+(Q19*$N$24)</f>
        <v>30053.473806814985</v>
      </c>
      <c r="S20" s="14">
        <f>Q20-R20</f>
        <v>-4940.203806814985</v>
      </c>
      <c r="T20" s="14">
        <f>ABS(S20)</f>
        <v>4940.203806814985</v>
      </c>
      <c r="V20" s="2">
        <v>4</v>
      </c>
      <c r="W20" s="2">
        <v>25113.27</v>
      </c>
      <c r="X20" s="14"/>
      <c r="Y20" s="14"/>
      <c r="Z20" s="14"/>
    </row>
    <row r="21" spans="1:26" ht="15.75" thickBot="1" x14ac:dyDescent="0.3">
      <c r="A21" s="2">
        <v>20</v>
      </c>
      <c r="B21" s="2">
        <v>30002.68</v>
      </c>
      <c r="C21" s="2">
        <v>1091.68</v>
      </c>
      <c r="D21" s="2">
        <v>10620.51</v>
      </c>
      <c r="E21" s="2">
        <v>41714.879999999997</v>
      </c>
      <c r="G21" s="2">
        <v>6</v>
      </c>
      <c r="H21" s="2">
        <v>35671.53</v>
      </c>
      <c r="I21" s="14">
        <f t="shared" si="0"/>
        <v>30798.14365245941</v>
      </c>
      <c r="J21" s="14">
        <f t="shared" si="1"/>
        <v>4873.3863475405888</v>
      </c>
      <c r="K21" s="14">
        <f t="shared" si="2"/>
        <v>4873.3863475405888</v>
      </c>
      <c r="M21" s="16" t="s">
        <v>6</v>
      </c>
      <c r="N21" s="17" t="s">
        <v>7</v>
      </c>
      <c r="P21" s="2">
        <v>5</v>
      </c>
      <c r="Q21" s="2">
        <v>36461.97</v>
      </c>
      <c r="R21" s="14">
        <f t="shared" ref="R21:R84" si="3">(Q18*$N$22)+(Q19*$N$23)+(Q20*$N$24)</f>
        <v>29704.406279794304</v>
      </c>
      <c r="S21" s="14">
        <f t="shared" ref="S21:S84" si="4">Q21-R21</f>
        <v>6757.5637202056969</v>
      </c>
      <c r="T21" s="14">
        <f t="shared" ref="T21:T84" si="5">ABS(S21)</f>
        <v>6757.5637202056969</v>
      </c>
      <c r="V21" s="2">
        <v>5</v>
      </c>
      <c r="W21" s="2">
        <v>36461.97</v>
      </c>
      <c r="X21" s="14">
        <f>(W17*$N$28)+(W18*$N$29)+(W19*$N$30)+(W20*$N$31)</f>
        <v>29185.693147827504</v>
      </c>
      <c r="Y21" s="14">
        <f>W21-X21</f>
        <v>7276.2768521724975</v>
      </c>
      <c r="Z21" s="14">
        <f>ABS(Y21)</f>
        <v>7276.2768521724975</v>
      </c>
    </row>
    <row r="22" spans="1:26" x14ac:dyDescent="0.25">
      <c r="A22" s="2">
        <v>21</v>
      </c>
      <c r="B22" s="2">
        <v>34533.69</v>
      </c>
      <c r="C22" s="2">
        <v>1269.2</v>
      </c>
      <c r="D22" s="2">
        <v>9716.1299999999992</v>
      </c>
      <c r="E22" s="2">
        <v>45519.02</v>
      </c>
      <c r="G22" s="2">
        <v>7</v>
      </c>
      <c r="H22" s="2">
        <v>27711.83</v>
      </c>
      <c r="I22" s="14">
        <f t="shared" si="0"/>
        <v>36066.055235898559</v>
      </c>
      <c r="J22" s="14">
        <f t="shared" si="1"/>
        <v>-8354.225235898557</v>
      </c>
      <c r="K22" s="14">
        <f t="shared" si="2"/>
        <v>8354.225235898557</v>
      </c>
      <c r="M22" s="11">
        <v>1</v>
      </c>
      <c r="N22" s="12">
        <v>0.21324114669947922</v>
      </c>
      <c r="P22" s="2">
        <v>6</v>
      </c>
      <c r="Q22" s="2">
        <v>35671.53</v>
      </c>
      <c r="R22" s="14">
        <f t="shared" si="3"/>
        <v>32183.96661662995</v>
      </c>
      <c r="S22" s="14">
        <f t="shared" si="4"/>
        <v>3487.5633833700485</v>
      </c>
      <c r="T22" s="14">
        <f t="shared" si="5"/>
        <v>3487.5633833700485</v>
      </c>
      <c r="V22" s="2">
        <v>6</v>
      </c>
      <c r="W22" s="2">
        <v>35671.53</v>
      </c>
      <c r="X22" s="14">
        <f t="shared" ref="X22:X85" si="6">(W18*$N$28)+(W19*$N$29)+(W20*$N$30)+(W21*$N$31)</f>
        <v>31362.310169431257</v>
      </c>
      <c r="Y22" s="14">
        <f t="shared" ref="Y22:Y85" si="7">W22-X22</f>
        <v>4309.2198305687416</v>
      </c>
      <c r="Z22" s="14">
        <f t="shared" ref="Z22:Z85" si="8">ABS(Y22)</f>
        <v>4309.2198305687416</v>
      </c>
    </row>
    <row r="23" spans="1:26" x14ac:dyDescent="0.25">
      <c r="A23" s="2">
        <v>22</v>
      </c>
      <c r="B23" s="2">
        <v>35587.03</v>
      </c>
      <c r="C23" s="2">
        <v>976.44</v>
      </c>
      <c r="D23" s="2">
        <v>10136.42</v>
      </c>
      <c r="E23" s="2">
        <v>46699.9</v>
      </c>
      <c r="G23" s="2">
        <v>8</v>
      </c>
      <c r="H23" s="2">
        <v>30408.720000000001</v>
      </c>
      <c r="I23" s="14">
        <f t="shared" si="0"/>
        <v>31684.35225348335</v>
      </c>
      <c r="J23" s="14">
        <f t="shared" si="1"/>
        <v>-1275.6322534833489</v>
      </c>
      <c r="K23" s="14">
        <f t="shared" si="2"/>
        <v>1275.6322534833489</v>
      </c>
      <c r="M23" s="5">
        <v>2</v>
      </c>
      <c r="N23" s="6">
        <v>0.41015518945546253</v>
      </c>
      <c r="P23" s="2">
        <v>7</v>
      </c>
      <c r="Q23" s="2">
        <v>27711.83</v>
      </c>
      <c r="R23" s="14">
        <f t="shared" si="3"/>
        <v>33744.313269931925</v>
      </c>
      <c r="S23" s="14">
        <f t="shared" si="4"/>
        <v>-6032.4832699319231</v>
      </c>
      <c r="T23" s="14">
        <f t="shared" si="5"/>
        <v>6032.4832699319231</v>
      </c>
      <c r="V23" s="2">
        <v>7</v>
      </c>
      <c r="W23" s="2">
        <v>27711.83</v>
      </c>
      <c r="X23" s="14">
        <f t="shared" si="6"/>
        <v>33925.993517671981</v>
      </c>
      <c r="Y23" s="14">
        <f t="shared" si="7"/>
        <v>-6214.1635176719792</v>
      </c>
      <c r="Z23" s="14">
        <f t="shared" si="8"/>
        <v>6214.1635176719792</v>
      </c>
    </row>
    <row r="24" spans="1:26" ht="15.75" thickBot="1" x14ac:dyDescent="0.3">
      <c r="A24" s="2">
        <v>23</v>
      </c>
      <c r="B24" s="2">
        <v>31786.98</v>
      </c>
      <c r="C24" s="2">
        <v>821.02</v>
      </c>
      <c r="D24" s="2">
        <v>8627.7199999999993</v>
      </c>
      <c r="E24" s="2">
        <v>41235.730000000003</v>
      </c>
      <c r="G24" s="2">
        <v>9</v>
      </c>
      <c r="H24" s="2">
        <v>21543.91</v>
      </c>
      <c r="I24" s="14">
        <f t="shared" si="0"/>
        <v>29062.797570743751</v>
      </c>
      <c r="J24" s="14">
        <f t="shared" si="1"/>
        <v>-7518.887570743751</v>
      </c>
      <c r="K24" s="14">
        <f t="shared" si="2"/>
        <v>7518.887570743751</v>
      </c>
      <c r="M24" s="7">
        <v>3</v>
      </c>
      <c r="N24" s="8">
        <v>0.37660466384505809</v>
      </c>
      <c r="P24" s="2">
        <v>8</v>
      </c>
      <c r="Q24" s="2">
        <v>30408.720000000001</v>
      </c>
      <c r="R24" s="14">
        <f t="shared" si="3"/>
        <v>32842.459860719624</v>
      </c>
      <c r="S24" s="14">
        <f t="shared" si="4"/>
        <v>-2433.7398607196228</v>
      </c>
      <c r="T24" s="14">
        <f t="shared" si="5"/>
        <v>2433.7398607196228</v>
      </c>
      <c r="V24" s="2">
        <v>8</v>
      </c>
      <c r="W24" s="2">
        <v>30408.720000000001</v>
      </c>
      <c r="X24" s="14">
        <f t="shared" si="6"/>
        <v>31642.629453770587</v>
      </c>
      <c r="Y24" s="14">
        <f t="shared" si="7"/>
        <v>-1233.909453770586</v>
      </c>
      <c r="Z24" s="14">
        <f t="shared" si="8"/>
        <v>1233.909453770586</v>
      </c>
    </row>
    <row r="25" spans="1:26" x14ac:dyDescent="0.25">
      <c r="A25" s="2">
        <v>24</v>
      </c>
      <c r="B25" s="2">
        <v>16836.64</v>
      </c>
      <c r="C25" s="2">
        <v>517.41</v>
      </c>
      <c r="D25" s="2">
        <v>10670.31</v>
      </c>
      <c r="E25" s="2">
        <v>28024.35</v>
      </c>
      <c r="G25" s="2">
        <v>10</v>
      </c>
      <c r="H25" s="2">
        <v>29048.65</v>
      </c>
      <c r="I25" s="14">
        <f t="shared" si="0"/>
        <v>25968.144684831648</v>
      </c>
      <c r="J25" s="14">
        <f t="shared" si="1"/>
        <v>3080.5053151683533</v>
      </c>
      <c r="K25" s="14">
        <f t="shared" si="2"/>
        <v>3080.5053151683533</v>
      </c>
      <c r="M25" t="s">
        <v>12</v>
      </c>
      <c r="N25">
        <f>SUM(N22:N24)</f>
        <v>1.0000009999999997</v>
      </c>
      <c r="P25" s="2">
        <v>9</v>
      </c>
      <c r="Q25" s="2">
        <v>21543.91</v>
      </c>
      <c r="R25" s="14">
        <f t="shared" si="3"/>
        <v>30424.85461909094</v>
      </c>
      <c r="S25" s="14">
        <f t="shared" si="4"/>
        <v>-8880.9446190909403</v>
      </c>
      <c r="T25" s="14">
        <f t="shared" si="5"/>
        <v>8880.9446190909403</v>
      </c>
      <c r="V25" s="2">
        <v>9</v>
      </c>
      <c r="W25" s="2">
        <v>21543.91</v>
      </c>
      <c r="X25" s="14">
        <f t="shared" si="6"/>
        <v>31633.764318198981</v>
      </c>
      <c r="Y25" s="14">
        <f t="shared" si="7"/>
        <v>-10089.854318198981</v>
      </c>
      <c r="Z25" s="14">
        <f t="shared" si="8"/>
        <v>10089.854318198981</v>
      </c>
    </row>
    <row r="26" spans="1:26" ht="15.75" thickBot="1" x14ac:dyDescent="0.3">
      <c r="A26" s="2">
        <v>25</v>
      </c>
      <c r="B26" s="2">
        <v>29934.28</v>
      </c>
      <c r="C26" s="2">
        <v>1456.13</v>
      </c>
      <c r="D26" s="2">
        <v>11975.24</v>
      </c>
      <c r="E26" s="2">
        <v>43365.65</v>
      </c>
      <c r="G26" s="2">
        <v>11</v>
      </c>
      <c r="H26" s="2">
        <v>33061.82</v>
      </c>
      <c r="I26" s="14">
        <f t="shared" si="0"/>
        <v>25303.244084200633</v>
      </c>
      <c r="J26" s="14">
        <f t="shared" si="1"/>
        <v>7758.5759157993671</v>
      </c>
      <c r="K26" s="14">
        <f t="shared" si="2"/>
        <v>7758.5759157993671</v>
      </c>
      <c r="P26" s="2">
        <v>10</v>
      </c>
      <c r="Q26" s="2">
        <v>29048.65</v>
      </c>
      <c r="R26" s="14">
        <f t="shared" si="3"/>
        <v>26495.133702497325</v>
      </c>
      <c r="S26" s="14">
        <f t="shared" si="4"/>
        <v>2553.516297502676</v>
      </c>
      <c r="T26" s="14">
        <f t="shared" si="5"/>
        <v>2553.516297502676</v>
      </c>
      <c r="V26" s="2">
        <v>10</v>
      </c>
      <c r="W26" s="2">
        <v>29048.65</v>
      </c>
      <c r="X26" s="14">
        <f t="shared" si="6"/>
        <v>27537.61689953952</v>
      </c>
      <c r="Y26" s="14">
        <f t="shared" si="7"/>
        <v>1511.0331004604814</v>
      </c>
      <c r="Z26" s="14">
        <f t="shared" si="8"/>
        <v>1511.0331004604814</v>
      </c>
    </row>
    <row r="27" spans="1:26" ht="15.75" thickBot="1" x14ac:dyDescent="0.3">
      <c r="A27" s="2">
        <v>26</v>
      </c>
      <c r="B27" s="2">
        <v>29790.07</v>
      </c>
      <c r="C27" s="2">
        <v>878.89</v>
      </c>
      <c r="D27" s="2">
        <v>11367.66</v>
      </c>
      <c r="E27" s="2">
        <v>42036.62</v>
      </c>
      <c r="G27" s="2">
        <v>12</v>
      </c>
      <c r="H27" s="2">
        <v>27801.56</v>
      </c>
      <c r="I27" s="14">
        <f t="shared" si="0"/>
        <v>31058.976581584939</v>
      </c>
      <c r="J27" s="14">
        <f t="shared" si="1"/>
        <v>-3257.4165815849374</v>
      </c>
      <c r="K27" s="14">
        <f t="shared" si="2"/>
        <v>3257.4165815849374</v>
      </c>
      <c r="M27" s="16" t="s">
        <v>6</v>
      </c>
      <c r="N27" s="17" t="s">
        <v>7</v>
      </c>
      <c r="P27" s="2">
        <v>11</v>
      </c>
      <c r="Q27" s="2">
        <v>33061.82</v>
      </c>
      <c r="R27" s="14">
        <f t="shared" si="3"/>
        <v>26260.593878527568</v>
      </c>
      <c r="S27" s="14">
        <f t="shared" si="4"/>
        <v>6801.2261214724313</v>
      </c>
      <c r="T27" s="14">
        <f t="shared" si="5"/>
        <v>6801.2261214724313</v>
      </c>
      <c r="V27" s="2">
        <v>11</v>
      </c>
      <c r="W27" s="2">
        <v>33061.82</v>
      </c>
      <c r="X27" s="14">
        <f t="shared" si="6"/>
        <v>26937.849577678531</v>
      </c>
      <c r="Y27" s="14">
        <f t="shared" si="7"/>
        <v>6123.9704223214685</v>
      </c>
      <c r="Z27" s="14">
        <f t="shared" si="8"/>
        <v>6123.9704223214685</v>
      </c>
    </row>
    <row r="28" spans="1:26" x14ac:dyDescent="0.25">
      <c r="A28" s="2">
        <v>27</v>
      </c>
      <c r="B28" s="2">
        <v>25281.64</v>
      </c>
      <c r="C28" s="2">
        <v>595.41999999999996</v>
      </c>
      <c r="D28" s="2">
        <v>8463.36</v>
      </c>
      <c r="E28" s="2">
        <v>34340.42</v>
      </c>
      <c r="G28" s="2">
        <v>13</v>
      </c>
      <c r="H28" s="2">
        <v>24720.62</v>
      </c>
      <c r="I28" s="14">
        <f t="shared" si="0"/>
        <v>30426.856861659933</v>
      </c>
      <c r="J28" s="14">
        <f t="shared" si="1"/>
        <v>-5706.2368616599342</v>
      </c>
      <c r="K28" s="14">
        <f t="shared" si="2"/>
        <v>5706.2368616599342</v>
      </c>
      <c r="M28" s="11">
        <v>1</v>
      </c>
      <c r="N28" s="12">
        <v>0.14154221991739352</v>
      </c>
      <c r="P28" s="2">
        <v>12</v>
      </c>
      <c r="Q28" s="2">
        <v>27801.56</v>
      </c>
      <c r="R28" s="14">
        <f t="shared" si="3"/>
        <v>28959.738224171615</v>
      </c>
      <c r="S28" s="14">
        <f t="shared" si="4"/>
        <v>-1158.1782241716137</v>
      </c>
      <c r="T28" s="14">
        <f t="shared" si="5"/>
        <v>1158.1782241716137</v>
      </c>
      <c r="V28" s="2">
        <v>12</v>
      </c>
      <c r="W28" s="2">
        <v>27801.56</v>
      </c>
      <c r="X28" s="14">
        <f t="shared" si="6"/>
        <v>28942.981262552799</v>
      </c>
      <c r="Y28" s="14">
        <f t="shared" si="7"/>
        <v>-1141.421262552798</v>
      </c>
      <c r="Z28" s="14">
        <f t="shared" si="8"/>
        <v>1141.421262552798</v>
      </c>
    </row>
    <row r="29" spans="1:26" x14ac:dyDescent="0.25">
      <c r="A29" s="2">
        <v>28</v>
      </c>
      <c r="B29" s="2">
        <v>28199.26</v>
      </c>
      <c r="C29" s="2">
        <v>1184.76</v>
      </c>
      <c r="D29" s="2">
        <v>7229.73</v>
      </c>
      <c r="E29" s="2">
        <v>36613.75</v>
      </c>
      <c r="G29" s="2">
        <v>14</v>
      </c>
      <c r="H29" s="2">
        <v>23597.63</v>
      </c>
      <c r="I29" s="14">
        <f t="shared" si="0"/>
        <v>26258.267662836595</v>
      </c>
      <c r="J29" s="14">
        <f t="shared" si="1"/>
        <v>-2660.6376628365942</v>
      </c>
      <c r="K29" s="14">
        <f t="shared" si="2"/>
        <v>2660.6376628365942</v>
      </c>
      <c r="M29" s="5">
        <v>2</v>
      </c>
      <c r="N29" s="6">
        <v>0.22178007384766163</v>
      </c>
      <c r="P29" s="2">
        <v>13</v>
      </c>
      <c r="Q29" s="2">
        <v>24720.62</v>
      </c>
      <c r="R29" s="14">
        <f t="shared" si="3"/>
        <v>30225.04164008244</v>
      </c>
      <c r="S29" s="14">
        <f t="shared" si="4"/>
        <v>-5504.4216400824407</v>
      </c>
      <c r="T29" s="14">
        <f t="shared" si="5"/>
        <v>5504.4216400824407</v>
      </c>
      <c r="V29" s="2">
        <v>13</v>
      </c>
      <c r="W29" s="2">
        <v>24720.62</v>
      </c>
      <c r="X29" s="14">
        <f t="shared" si="6"/>
        <v>28750.728816743875</v>
      </c>
      <c r="Y29" s="14">
        <f t="shared" si="7"/>
        <v>-4030.1088167438756</v>
      </c>
      <c r="Z29" s="14">
        <f t="shared" si="8"/>
        <v>4030.1088167438756</v>
      </c>
    </row>
    <row r="30" spans="1:26" x14ac:dyDescent="0.25">
      <c r="A30" s="2">
        <v>29</v>
      </c>
      <c r="B30" s="2">
        <v>22437.83</v>
      </c>
      <c r="C30" s="2">
        <v>1262.78</v>
      </c>
      <c r="D30" s="2">
        <v>9540.74</v>
      </c>
      <c r="E30" s="2">
        <v>33241.35</v>
      </c>
      <c r="G30" s="2">
        <v>15</v>
      </c>
      <c r="H30" s="2">
        <v>27049.72</v>
      </c>
      <c r="I30" s="14">
        <f t="shared" si="0"/>
        <v>24158.110856739171</v>
      </c>
      <c r="J30" s="14">
        <f t="shared" si="1"/>
        <v>2891.60914326083</v>
      </c>
      <c r="K30" s="14">
        <f t="shared" si="2"/>
        <v>2891.60914326083</v>
      </c>
      <c r="M30" s="5">
        <v>3</v>
      </c>
      <c r="N30" s="6">
        <v>0.29624215854639674</v>
      </c>
      <c r="P30" s="2">
        <v>14</v>
      </c>
      <c r="Q30" s="2">
        <v>23597.63</v>
      </c>
      <c r="R30" s="14">
        <f t="shared" si="3"/>
        <v>27762.9953028706</v>
      </c>
      <c r="S30" s="14">
        <f t="shared" si="4"/>
        <v>-4165.3653028705994</v>
      </c>
      <c r="T30" s="14">
        <f t="shared" si="5"/>
        <v>4165.3653028705994</v>
      </c>
      <c r="V30" s="2">
        <v>14</v>
      </c>
      <c r="W30" s="2">
        <v>23597.63</v>
      </c>
      <c r="X30" s="14">
        <f t="shared" si="6"/>
        <v>28095.835241999128</v>
      </c>
      <c r="Y30" s="14">
        <f t="shared" si="7"/>
        <v>-4498.2052419991269</v>
      </c>
      <c r="Z30" s="14">
        <f t="shared" si="8"/>
        <v>4498.2052419991269</v>
      </c>
    </row>
    <row r="31" spans="1:26" ht="15.75" thickBot="1" x14ac:dyDescent="0.3">
      <c r="A31" s="2">
        <v>30</v>
      </c>
      <c r="B31" s="2">
        <v>31032.52</v>
      </c>
      <c r="C31" s="2">
        <v>1569.02</v>
      </c>
      <c r="D31" s="2">
        <v>10383.77</v>
      </c>
      <c r="E31" s="2">
        <v>42985.31</v>
      </c>
      <c r="G31" s="2">
        <v>16</v>
      </c>
      <c r="H31" s="2">
        <v>33204.1</v>
      </c>
      <c r="I31" s="14">
        <f t="shared" si="0"/>
        <v>25326.892082535789</v>
      </c>
      <c r="J31" s="14">
        <f t="shared" si="1"/>
        <v>7877.2079174642095</v>
      </c>
      <c r="K31" s="14">
        <f t="shared" si="2"/>
        <v>7877.2079174642095</v>
      </c>
      <c r="M31" s="19">
        <v>4</v>
      </c>
      <c r="N31" s="18">
        <v>0.34043554768854806</v>
      </c>
      <c r="P31" s="2">
        <v>15</v>
      </c>
      <c r="Q31" s="2">
        <v>27049.72</v>
      </c>
      <c r="R31" s="14">
        <f t="shared" si="3"/>
        <v>24954.704627680927</v>
      </c>
      <c r="S31" s="14">
        <f t="shared" si="4"/>
        <v>2095.0153723190742</v>
      </c>
      <c r="T31" s="14">
        <f t="shared" si="5"/>
        <v>2095.0153723190742</v>
      </c>
      <c r="V31" s="2">
        <v>15</v>
      </c>
      <c r="W31" s="2">
        <v>27049.72</v>
      </c>
      <c r="X31" s="14">
        <f t="shared" si="6"/>
        <v>26202.237349796411</v>
      </c>
      <c r="Y31" s="14">
        <f t="shared" si="7"/>
        <v>847.48265020359031</v>
      </c>
      <c r="Z31" s="14">
        <f t="shared" si="8"/>
        <v>847.48265020359031</v>
      </c>
    </row>
    <row r="32" spans="1:26" x14ac:dyDescent="0.25">
      <c r="A32" s="2">
        <v>31</v>
      </c>
      <c r="B32" s="2">
        <v>25428.1</v>
      </c>
      <c r="C32" s="2">
        <v>637.23</v>
      </c>
      <c r="D32" s="2">
        <v>11777.37</v>
      </c>
      <c r="E32" s="2">
        <v>37842.71</v>
      </c>
      <c r="G32" s="2">
        <v>17</v>
      </c>
      <c r="H32" s="2">
        <v>24554.45</v>
      </c>
      <c r="I32" s="14">
        <f t="shared" si="0"/>
        <v>30132.630389011414</v>
      </c>
      <c r="J32" s="14">
        <f t="shared" si="1"/>
        <v>-5578.1803890114134</v>
      </c>
      <c r="K32" s="14">
        <f t="shared" si="2"/>
        <v>5578.1803890114134</v>
      </c>
      <c r="M32" t="s">
        <v>12</v>
      </c>
      <c r="N32">
        <f>SUM(N28:N31)</f>
        <v>1</v>
      </c>
      <c r="P32" s="2">
        <v>16</v>
      </c>
      <c r="Q32" s="2">
        <v>33204.1</v>
      </c>
      <c r="R32" s="14">
        <f t="shared" si="3"/>
        <v>25137.194466974932</v>
      </c>
      <c r="S32" s="14">
        <f t="shared" si="4"/>
        <v>8066.9055330250667</v>
      </c>
      <c r="T32" s="14">
        <f t="shared" si="5"/>
        <v>8066.9055330250667</v>
      </c>
      <c r="V32" s="2">
        <v>16</v>
      </c>
      <c r="W32" s="2">
        <v>33204.1</v>
      </c>
      <c r="X32" s="14">
        <f t="shared" si="6"/>
        <v>25616.934539527672</v>
      </c>
      <c r="Y32" s="14">
        <f t="shared" si="7"/>
        <v>7587.1654604723262</v>
      </c>
      <c r="Z32" s="14">
        <f t="shared" si="8"/>
        <v>7587.1654604723262</v>
      </c>
    </row>
    <row r="33" spans="1:26" x14ac:dyDescent="0.25">
      <c r="A33" s="2">
        <v>32</v>
      </c>
      <c r="B33" s="2">
        <v>18511.32</v>
      </c>
      <c r="C33" s="2">
        <v>716.34</v>
      </c>
      <c r="D33" s="2">
        <v>7689.52</v>
      </c>
      <c r="E33" s="2">
        <v>26917.17</v>
      </c>
      <c r="G33" s="2">
        <v>18</v>
      </c>
      <c r="H33" s="2">
        <v>26575.85</v>
      </c>
      <c r="I33" s="14">
        <f t="shared" si="0"/>
        <v>28871.306522013085</v>
      </c>
      <c r="J33" s="14">
        <f t="shared" si="1"/>
        <v>-2295.4565220130862</v>
      </c>
      <c r="K33" s="14">
        <f t="shared" si="2"/>
        <v>2295.4565220130862</v>
      </c>
      <c r="P33" s="2">
        <v>17</v>
      </c>
      <c r="Q33" s="2">
        <v>24554.45</v>
      </c>
      <c r="R33" s="14">
        <f t="shared" si="3"/>
        <v>28631.387630684942</v>
      </c>
      <c r="S33" s="14">
        <f t="shared" si="4"/>
        <v>-4076.9376306849408</v>
      </c>
      <c r="T33" s="14">
        <f t="shared" si="5"/>
        <v>4076.9376306849408</v>
      </c>
      <c r="V33" s="2">
        <v>17</v>
      </c>
      <c r="W33" s="2">
        <v>24554.45</v>
      </c>
      <c r="X33" s="14">
        <f t="shared" si="6"/>
        <v>28049.618966445069</v>
      </c>
      <c r="Y33" s="14">
        <f t="shared" si="7"/>
        <v>-3495.1689664450678</v>
      </c>
      <c r="Z33" s="14">
        <f t="shared" si="8"/>
        <v>3495.1689664450678</v>
      </c>
    </row>
    <row r="34" spans="1:26" x14ac:dyDescent="0.25">
      <c r="A34" s="2">
        <v>33</v>
      </c>
      <c r="B34" s="2">
        <v>25203.39</v>
      </c>
      <c r="C34" s="2">
        <v>706.89</v>
      </c>
      <c r="D34" s="2">
        <v>10266.620000000001</v>
      </c>
      <c r="E34" s="2">
        <v>36176.89</v>
      </c>
      <c r="G34" s="2">
        <v>19</v>
      </c>
      <c r="H34" s="2">
        <v>20042.509999999998</v>
      </c>
      <c r="I34" s="14">
        <f t="shared" si="0"/>
        <v>25567.044526087055</v>
      </c>
      <c r="J34" s="14">
        <f t="shared" si="1"/>
        <v>-5524.5345260870563</v>
      </c>
      <c r="K34" s="14">
        <f t="shared" si="2"/>
        <v>5524.5345260870563</v>
      </c>
      <c r="P34" s="2">
        <v>18</v>
      </c>
      <c r="Q34" s="2">
        <v>26575.85</v>
      </c>
      <c r="R34" s="14">
        <f t="shared" si="3"/>
        <v>28634.267625048247</v>
      </c>
      <c r="S34" s="14">
        <f t="shared" si="4"/>
        <v>-2058.4176250482487</v>
      </c>
      <c r="T34" s="14">
        <f t="shared" si="5"/>
        <v>2058.4176250482487</v>
      </c>
      <c r="V34" s="2">
        <v>18</v>
      </c>
      <c r="W34" s="2">
        <v>26575.85</v>
      </c>
      <c r="X34" s="14">
        <f t="shared" si="6"/>
        <v>27534.811724679334</v>
      </c>
      <c r="Y34" s="14">
        <f t="shared" si="7"/>
        <v>-958.96172467933502</v>
      </c>
      <c r="Z34" s="14">
        <f t="shared" si="8"/>
        <v>958.96172467933502</v>
      </c>
    </row>
    <row r="35" spans="1:26" x14ac:dyDescent="0.25">
      <c r="A35" s="2">
        <v>34</v>
      </c>
      <c r="B35" s="2">
        <v>34848.53</v>
      </c>
      <c r="C35" s="2">
        <v>722.01</v>
      </c>
      <c r="D35" s="2">
        <v>10066.200000000001</v>
      </c>
      <c r="E35" s="2">
        <v>45636.74</v>
      </c>
      <c r="G35" s="2">
        <v>20</v>
      </c>
      <c r="H35" s="2">
        <v>30002.68</v>
      </c>
      <c r="I35" s="14">
        <f t="shared" si="0"/>
        <v>23303.162665443713</v>
      </c>
      <c r="J35" s="14">
        <f t="shared" si="1"/>
        <v>6699.5173345562871</v>
      </c>
      <c r="K35" s="14">
        <f t="shared" si="2"/>
        <v>6699.5173345562871</v>
      </c>
      <c r="P35" s="2">
        <v>19</v>
      </c>
      <c r="Q35" s="2">
        <v>20042.509999999998</v>
      </c>
      <c r="R35" s="14">
        <f t="shared" si="3"/>
        <v>27160.204506495546</v>
      </c>
      <c r="S35" s="14">
        <f t="shared" si="4"/>
        <v>-7117.6945064955471</v>
      </c>
      <c r="T35" s="14">
        <f t="shared" si="5"/>
        <v>7117.6945064955471</v>
      </c>
      <c r="V35" s="2">
        <v>19</v>
      </c>
      <c r="W35" s="2">
        <v>20042.509999999998</v>
      </c>
      <c r="X35" s="14">
        <f t="shared" si="6"/>
        <v>27514.112486947328</v>
      </c>
      <c r="Y35" s="14">
        <f t="shared" si="7"/>
        <v>-7471.6024869473295</v>
      </c>
      <c r="Z35" s="14">
        <f t="shared" si="8"/>
        <v>7471.6024869473295</v>
      </c>
    </row>
    <row r="36" spans="1:26" x14ac:dyDescent="0.25">
      <c r="A36" s="2">
        <v>35</v>
      </c>
      <c r="B36" s="2">
        <v>25388.11</v>
      </c>
      <c r="C36" s="2">
        <v>725.38</v>
      </c>
      <c r="D36" s="2">
        <v>11536.9</v>
      </c>
      <c r="E36" s="2">
        <v>37650.400000000001</v>
      </c>
      <c r="G36" s="2">
        <v>21</v>
      </c>
      <c r="H36" s="2">
        <v>34533.69</v>
      </c>
      <c r="I36" s="14">
        <f t="shared" si="0"/>
        <v>25031.829070114763</v>
      </c>
      <c r="J36" s="14">
        <f t="shared" si="1"/>
        <v>9501.8609298852389</v>
      </c>
      <c r="K36" s="14">
        <f t="shared" si="2"/>
        <v>9501.8609298852389</v>
      </c>
      <c r="P36" s="2">
        <v>20</v>
      </c>
      <c r="Q36" s="2">
        <v>30002.68</v>
      </c>
      <c r="R36" s="14">
        <f t="shared" si="3"/>
        <v>23684.344607426196</v>
      </c>
      <c r="S36" s="14">
        <f t="shared" si="4"/>
        <v>6318.3353925738047</v>
      </c>
      <c r="T36" s="14">
        <f t="shared" si="5"/>
        <v>6318.3353925738047</v>
      </c>
      <c r="V36" s="2">
        <v>20</v>
      </c>
      <c r="W36" s="2">
        <v>30002.68</v>
      </c>
      <c r="X36" s="14">
        <f t="shared" si="6"/>
        <v>24841.5397967563</v>
      </c>
      <c r="Y36" s="14">
        <f t="shared" si="7"/>
        <v>5161.1402032436999</v>
      </c>
      <c r="Z36" s="14">
        <f t="shared" si="8"/>
        <v>5161.1402032436999</v>
      </c>
    </row>
    <row r="37" spans="1:26" x14ac:dyDescent="0.25">
      <c r="A37" s="2">
        <v>36</v>
      </c>
      <c r="B37" s="2">
        <v>31330.58</v>
      </c>
      <c r="C37" s="2">
        <v>751.84</v>
      </c>
      <c r="D37" s="2">
        <v>9665.91</v>
      </c>
      <c r="E37" s="2">
        <v>41748.33</v>
      </c>
      <c r="G37" s="2">
        <v>22</v>
      </c>
      <c r="H37" s="2">
        <v>35587.03</v>
      </c>
      <c r="I37" s="14">
        <f t="shared" si="0"/>
        <v>32272.40658286562</v>
      </c>
      <c r="J37" s="14">
        <f t="shared" si="1"/>
        <v>3314.6234171343785</v>
      </c>
      <c r="K37" s="14">
        <f t="shared" si="2"/>
        <v>3314.6234171343785</v>
      </c>
      <c r="P37" s="2">
        <v>21</v>
      </c>
      <c r="Q37" s="2">
        <v>34533.69</v>
      </c>
      <c r="R37" s="14">
        <f t="shared" si="3"/>
        <v>25186.753430577206</v>
      </c>
      <c r="S37" s="14">
        <f t="shared" si="4"/>
        <v>9346.9365694227963</v>
      </c>
      <c r="T37" s="14">
        <f t="shared" si="5"/>
        <v>9346.9365694227963</v>
      </c>
      <c r="V37" s="2">
        <v>21</v>
      </c>
      <c r="W37" s="2">
        <v>34533.69</v>
      </c>
      <c r="X37" s="14">
        <f t="shared" si="6"/>
        <v>25520.90056042701</v>
      </c>
      <c r="Y37" s="14">
        <f t="shared" si="7"/>
        <v>9012.7894395729927</v>
      </c>
      <c r="Z37" s="14">
        <f t="shared" si="8"/>
        <v>9012.7894395729927</v>
      </c>
    </row>
    <row r="38" spans="1:26" x14ac:dyDescent="0.25">
      <c r="A38" s="2">
        <v>37</v>
      </c>
      <c r="B38" s="2">
        <v>32521.46</v>
      </c>
      <c r="C38" s="2">
        <v>1399.78</v>
      </c>
      <c r="D38" s="2">
        <v>9161.5300000000007</v>
      </c>
      <c r="E38" s="2">
        <v>43082.78</v>
      </c>
      <c r="G38" s="2">
        <v>23</v>
      </c>
      <c r="H38" s="2">
        <v>31786.98</v>
      </c>
      <c r="I38" s="14">
        <f t="shared" si="0"/>
        <v>35061.368965234557</v>
      </c>
      <c r="J38" s="14">
        <f t="shared" si="1"/>
        <v>-3274.388965234557</v>
      </c>
      <c r="K38" s="14">
        <f t="shared" si="2"/>
        <v>3274.388965234557</v>
      </c>
      <c r="P38" s="2">
        <v>22</v>
      </c>
      <c r="Q38" s="2">
        <v>35587.03</v>
      </c>
      <c r="R38" s="14">
        <f t="shared" si="3"/>
        <v>29585.19142848684</v>
      </c>
      <c r="S38" s="14">
        <f t="shared" si="4"/>
        <v>6001.838571513159</v>
      </c>
      <c r="T38" s="14">
        <f t="shared" si="5"/>
        <v>6001.838571513159</v>
      </c>
      <c r="V38" s="2">
        <v>22</v>
      </c>
      <c r="W38" s="2">
        <v>35587.03</v>
      </c>
      <c r="X38" s="14">
        <f t="shared" si="6"/>
        <v>28851.1885073175</v>
      </c>
      <c r="Y38" s="14">
        <f t="shared" si="7"/>
        <v>6735.8414926824989</v>
      </c>
      <c r="Z38" s="14">
        <f t="shared" si="8"/>
        <v>6735.8414926824989</v>
      </c>
    </row>
    <row r="39" spans="1:26" x14ac:dyDescent="0.25">
      <c r="A39" s="2">
        <v>38</v>
      </c>
      <c r="B39" s="2">
        <v>27274.28</v>
      </c>
      <c r="C39" s="2">
        <v>601.98</v>
      </c>
      <c r="D39" s="2">
        <v>7952.58</v>
      </c>
      <c r="E39" s="2">
        <v>35828.83</v>
      </c>
      <c r="G39" s="2">
        <v>24</v>
      </c>
      <c r="H39" s="2">
        <v>16836.64</v>
      </c>
      <c r="I39" s="14">
        <f t="shared" si="0"/>
        <v>33683.525208718231</v>
      </c>
      <c r="J39" s="14">
        <f t="shared" si="1"/>
        <v>-16846.885208718231</v>
      </c>
      <c r="K39" s="14">
        <f t="shared" si="2"/>
        <v>16846.885208718231</v>
      </c>
      <c r="P39" s="2">
        <v>23</v>
      </c>
      <c r="Q39" s="2">
        <v>31786.98</v>
      </c>
      <c r="R39" s="14">
        <f t="shared" si="3"/>
        <v>33964.219522197745</v>
      </c>
      <c r="S39" s="14">
        <f t="shared" si="4"/>
        <v>-2177.2395221977458</v>
      </c>
      <c r="T39" s="14">
        <f t="shared" si="5"/>
        <v>2177.2395221977458</v>
      </c>
      <c r="V39" s="2">
        <v>23</v>
      </c>
      <c r="W39" s="2">
        <v>31786.98</v>
      </c>
      <c r="X39" s="14">
        <f t="shared" si="6"/>
        <v>31836.282860975225</v>
      </c>
      <c r="Y39" s="14">
        <f t="shared" si="7"/>
        <v>-49.302860975225485</v>
      </c>
      <c r="Z39" s="14">
        <f t="shared" si="8"/>
        <v>49.302860975225485</v>
      </c>
    </row>
    <row r="40" spans="1:26" x14ac:dyDescent="0.25">
      <c r="A40" s="2">
        <v>39</v>
      </c>
      <c r="B40" s="2">
        <v>25287.64</v>
      </c>
      <c r="C40" s="2">
        <v>717.35</v>
      </c>
      <c r="D40" s="2">
        <v>8916.34</v>
      </c>
      <c r="E40" s="2">
        <v>34921.33</v>
      </c>
      <c r="G40" s="2">
        <v>25</v>
      </c>
      <c r="H40" s="2">
        <v>29934.28</v>
      </c>
      <c r="I40" s="14">
        <f t="shared" si="0"/>
        <v>24298.011416066583</v>
      </c>
      <c r="J40" s="14">
        <f t="shared" si="1"/>
        <v>5636.2685839334154</v>
      </c>
      <c r="K40" s="14">
        <f t="shared" si="2"/>
        <v>5636.2685839334154</v>
      </c>
      <c r="P40" s="2">
        <v>24</v>
      </c>
      <c r="Q40" s="2">
        <v>16836.64</v>
      </c>
      <c r="R40" s="14">
        <f t="shared" si="3"/>
        <v>33931.333604721149</v>
      </c>
      <c r="S40" s="14">
        <f t="shared" si="4"/>
        <v>-17094.693604721149</v>
      </c>
      <c r="T40" s="14">
        <f t="shared" si="5"/>
        <v>17094.693604721149</v>
      </c>
      <c r="V40" s="2">
        <v>24</v>
      </c>
      <c r="W40" s="2">
        <v>16836.64</v>
      </c>
      <c r="X40" s="14">
        <f t="shared" si="6"/>
        <v>33269.326778223738</v>
      </c>
      <c r="Y40" s="14">
        <f t="shared" si="7"/>
        <v>-16432.686778223739</v>
      </c>
      <c r="Z40" s="14">
        <f t="shared" si="8"/>
        <v>16432.686778223739</v>
      </c>
    </row>
    <row r="41" spans="1:26" x14ac:dyDescent="0.25">
      <c r="A41" s="2">
        <v>40</v>
      </c>
      <c r="B41" s="2">
        <v>24299.82</v>
      </c>
      <c r="C41" s="2">
        <v>1105.44</v>
      </c>
      <c r="D41" s="2">
        <v>9154.14</v>
      </c>
      <c r="E41" s="2">
        <v>34559.410000000003</v>
      </c>
      <c r="G41" s="2">
        <v>26</v>
      </c>
      <c r="H41" s="2">
        <v>29790.07</v>
      </c>
      <c r="I41" s="14">
        <f t="shared" si="0"/>
        <v>23397.593298157946</v>
      </c>
      <c r="J41" s="14">
        <f t="shared" si="1"/>
        <v>6392.4767018420534</v>
      </c>
      <c r="K41" s="14">
        <f t="shared" si="2"/>
        <v>6392.4767018420534</v>
      </c>
      <c r="P41" s="2">
        <v>25</v>
      </c>
      <c r="Q41" s="2">
        <v>29934.28</v>
      </c>
      <c r="R41" s="14">
        <f t="shared" si="3"/>
        <v>26966.971036426025</v>
      </c>
      <c r="S41" s="14">
        <f t="shared" si="4"/>
        <v>2967.3089635739743</v>
      </c>
      <c r="T41" s="14">
        <f t="shared" si="5"/>
        <v>2967.3089635739743</v>
      </c>
      <c r="V41" s="2">
        <v>25</v>
      </c>
      <c r="W41" s="2">
        <v>29934.28</v>
      </c>
      <c r="X41" s="14">
        <f t="shared" si="6"/>
        <v>27928.9036144641</v>
      </c>
      <c r="Y41" s="14">
        <f t="shared" si="7"/>
        <v>2005.3763855358993</v>
      </c>
      <c r="Z41" s="14">
        <f t="shared" si="8"/>
        <v>2005.3763855358993</v>
      </c>
    </row>
    <row r="42" spans="1:26" x14ac:dyDescent="0.25">
      <c r="A42" s="2">
        <v>41</v>
      </c>
      <c r="B42" s="2">
        <v>31368.67</v>
      </c>
      <c r="C42" s="2">
        <v>1281.55</v>
      </c>
      <c r="D42" s="2">
        <v>13307.96</v>
      </c>
      <c r="E42" s="2">
        <v>45958.17</v>
      </c>
      <c r="G42" s="2">
        <v>27</v>
      </c>
      <c r="H42" s="2">
        <v>25281.64</v>
      </c>
      <c r="I42" s="14">
        <f t="shared" si="0"/>
        <v>29862.071527428416</v>
      </c>
      <c r="J42" s="14">
        <f t="shared" si="1"/>
        <v>-4580.4315274284163</v>
      </c>
      <c r="K42" s="14">
        <f t="shared" si="2"/>
        <v>4580.4315274284163</v>
      </c>
      <c r="P42" s="2">
        <v>26</v>
      </c>
      <c r="Q42" s="2">
        <v>29790.07</v>
      </c>
      <c r="R42" s="14">
        <f t="shared" si="3"/>
        <v>24957.316791150675</v>
      </c>
      <c r="S42" s="14">
        <f t="shared" si="4"/>
        <v>4832.7532088493244</v>
      </c>
      <c r="T42" s="14">
        <f t="shared" si="5"/>
        <v>4832.7532088493244</v>
      </c>
      <c r="V42" s="2">
        <v>26</v>
      </c>
      <c r="W42" s="2">
        <v>29790.07</v>
      </c>
      <c r="X42" s="14">
        <f t="shared" si="6"/>
        <v>27265.201580991983</v>
      </c>
      <c r="Y42" s="14">
        <f t="shared" si="7"/>
        <v>2524.8684190080166</v>
      </c>
      <c r="Z42" s="14">
        <f t="shared" si="8"/>
        <v>2524.8684190080166</v>
      </c>
    </row>
    <row r="43" spans="1:26" x14ac:dyDescent="0.25">
      <c r="A43" s="2">
        <v>42</v>
      </c>
      <c r="B43" s="2">
        <v>21327.22</v>
      </c>
      <c r="C43" s="2">
        <v>574.16999999999996</v>
      </c>
      <c r="D43" s="2">
        <v>13454.92</v>
      </c>
      <c r="E43" s="2">
        <v>35356.31</v>
      </c>
      <c r="G43" s="2">
        <v>28</v>
      </c>
      <c r="H43" s="2">
        <v>28199.26</v>
      </c>
      <c r="I43" s="14">
        <f t="shared" si="0"/>
        <v>27531.714098357486</v>
      </c>
      <c r="J43" s="14">
        <f t="shared" si="1"/>
        <v>667.54590164251204</v>
      </c>
      <c r="K43" s="14">
        <f t="shared" si="2"/>
        <v>667.54590164251204</v>
      </c>
      <c r="P43" s="2">
        <v>27</v>
      </c>
      <c r="Q43" s="2">
        <v>25281.64</v>
      </c>
      <c r="R43" s="14">
        <f t="shared" si="3"/>
        <v>27087.04400304993</v>
      </c>
      <c r="S43" s="14">
        <f t="shared" si="4"/>
        <v>-1805.4040030499309</v>
      </c>
      <c r="T43" s="14">
        <f t="shared" si="5"/>
        <v>1805.4040030499309</v>
      </c>
      <c r="V43" s="2">
        <v>27</v>
      </c>
      <c r="W43" s="2">
        <v>25281.64</v>
      </c>
      <c r="X43" s="14">
        <f t="shared" si="6"/>
        <v>27242.625494078704</v>
      </c>
      <c r="Y43" s="14">
        <f t="shared" si="7"/>
        <v>-1960.9854940787045</v>
      </c>
      <c r="Z43" s="14">
        <f t="shared" si="8"/>
        <v>1960.9854940787045</v>
      </c>
    </row>
    <row r="44" spans="1:26" x14ac:dyDescent="0.25">
      <c r="A44" s="2">
        <v>43</v>
      </c>
      <c r="B44" s="2">
        <v>28620.97</v>
      </c>
      <c r="C44" s="2">
        <v>672.63</v>
      </c>
      <c r="D44" s="2">
        <v>9453.3799999999992</v>
      </c>
      <c r="E44" s="2">
        <v>38746.980000000003</v>
      </c>
      <c r="G44" s="2">
        <v>29</v>
      </c>
      <c r="H44" s="2">
        <v>22437.83</v>
      </c>
      <c r="I44" s="14">
        <f t="shared" si="0"/>
        <v>26743.174335091913</v>
      </c>
      <c r="J44" s="14">
        <f t="shared" si="1"/>
        <v>-4305.3443350919115</v>
      </c>
      <c r="K44" s="14">
        <f t="shared" si="2"/>
        <v>4305.3443350919115</v>
      </c>
      <c r="P44" s="2">
        <v>28</v>
      </c>
      <c r="Q44" s="2">
        <v>28199.26</v>
      </c>
      <c r="R44" s="14">
        <f t="shared" si="3"/>
        <v>28122.955531216554</v>
      </c>
      <c r="S44" s="14">
        <f t="shared" si="4"/>
        <v>76.304468783444463</v>
      </c>
      <c r="T44" s="14">
        <f t="shared" si="5"/>
        <v>76.304468783444463</v>
      </c>
      <c r="V44" s="2">
        <v>28</v>
      </c>
      <c r="W44" s="2">
        <v>28199.26</v>
      </c>
      <c r="X44" s="14">
        <f t="shared" si="6"/>
        <v>26453.765830439523</v>
      </c>
      <c r="Y44" s="14">
        <f t="shared" si="7"/>
        <v>1745.4941695604757</v>
      </c>
      <c r="Z44" s="14">
        <f t="shared" si="8"/>
        <v>1745.4941695604757</v>
      </c>
    </row>
    <row r="45" spans="1:26" x14ac:dyDescent="0.25">
      <c r="A45" s="2">
        <v>44</v>
      </c>
      <c r="B45" s="2">
        <v>25637.51</v>
      </c>
      <c r="C45" s="2">
        <v>1057.3699999999999</v>
      </c>
      <c r="D45" s="2">
        <v>8110.52</v>
      </c>
      <c r="E45" s="2">
        <v>34805.4</v>
      </c>
      <c r="G45" s="2">
        <v>30</v>
      </c>
      <c r="H45" s="2">
        <v>31032.52</v>
      </c>
      <c r="I45" s="14">
        <f t="shared" si="0"/>
        <v>25313.243373055935</v>
      </c>
      <c r="J45" s="14">
        <f t="shared" si="1"/>
        <v>5719.2766269440654</v>
      </c>
      <c r="K45" s="14">
        <f t="shared" si="2"/>
        <v>5719.2766269440654</v>
      </c>
      <c r="P45" s="2">
        <v>29</v>
      </c>
      <c r="Q45" s="2">
        <v>22437.83</v>
      </c>
      <c r="R45" s="14">
        <f t="shared" si="3"/>
        <v>27341.837363981947</v>
      </c>
      <c r="S45" s="14">
        <f t="shared" si="4"/>
        <v>-4904.0073639819457</v>
      </c>
      <c r="T45" s="14">
        <f t="shared" si="5"/>
        <v>4904.0073639819457</v>
      </c>
      <c r="V45" s="2">
        <v>29</v>
      </c>
      <c r="W45" s="2">
        <v>22437.83</v>
      </c>
      <c r="X45" s="14">
        <f t="shared" si="6"/>
        <v>27933.32649506053</v>
      </c>
      <c r="Y45" s="14">
        <f t="shared" si="7"/>
        <v>-5495.4964950605281</v>
      </c>
      <c r="Z45" s="14">
        <f t="shared" si="8"/>
        <v>5495.4964950605281</v>
      </c>
    </row>
    <row r="46" spans="1:26" x14ac:dyDescent="0.25">
      <c r="A46" s="2">
        <v>45</v>
      </c>
      <c r="B46" s="2">
        <v>14636.26</v>
      </c>
      <c r="C46" s="2">
        <v>1241.6400000000001</v>
      </c>
      <c r="D46" s="2">
        <v>6687.57</v>
      </c>
      <c r="E46" s="2">
        <v>22565.47</v>
      </c>
      <c r="G46" s="2">
        <v>31</v>
      </c>
      <c r="H46" s="2">
        <v>25428.1</v>
      </c>
      <c r="I46" s="14">
        <f t="shared" si="0"/>
        <v>26743.148277114306</v>
      </c>
      <c r="J46" s="14">
        <f t="shared" si="1"/>
        <v>-1315.048277114307</v>
      </c>
      <c r="K46" s="14">
        <f t="shared" si="2"/>
        <v>1315.048277114307</v>
      </c>
      <c r="P46" s="2">
        <v>30</v>
      </c>
      <c r="Q46" s="2">
        <v>31032.52</v>
      </c>
      <c r="R46" s="14">
        <f t="shared" si="3"/>
        <v>25407.350156409826</v>
      </c>
      <c r="S46" s="14">
        <f t="shared" si="4"/>
        <v>5625.1698435901744</v>
      </c>
      <c r="T46" s="14">
        <f t="shared" si="5"/>
        <v>5625.1698435901744</v>
      </c>
      <c r="V46" s="2">
        <v>30</v>
      </c>
      <c r="W46" s="2">
        <v>31032.52</v>
      </c>
      <c r="X46" s="14">
        <f t="shared" si="6"/>
        <v>25815.961222288141</v>
      </c>
      <c r="Y46" s="14">
        <f t="shared" si="7"/>
        <v>5216.5587777118599</v>
      </c>
      <c r="Z46" s="14">
        <f t="shared" si="8"/>
        <v>5216.5587777118599</v>
      </c>
    </row>
    <row r="47" spans="1:26" x14ac:dyDescent="0.25">
      <c r="A47" s="2">
        <v>46</v>
      </c>
      <c r="B47" s="2">
        <v>19403.669999999998</v>
      </c>
      <c r="C47" s="2">
        <v>768.44</v>
      </c>
      <c r="D47" s="2">
        <v>10496.75</v>
      </c>
      <c r="E47" s="2">
        <v>30668.86</v>
      </c>
      <c r="G47" s="2">
        <v>32</v>
      </c>
      <c r="H47" s="2">
        <v>18511.32</v>
      </c>
      <c r="I47" s="14">
        <f t="shared" si="0"/>
        <v>28225.156454286018</v>
      </c>
      <c r="J47" s="14">
        <f t="shared" si="1"/>
        <v>-9713.8364542860181</v>
      </c>
      <c r="K47" s="14">
        <f t="shared" si="2"/>
        <v>9713.8364542860181</v>
      </c>
      <c r="P47" s="2">
        <v>31</v>
      </c>
      <c r="Q47" s="2">
        <v>25428.1</v>
      </c>
      <c r="R47" s="14">
        <f t="shared" si="3"/>
        <v>26903.22671596126</v>
      </c>
      <c r="S47" s="14">
        <f t="shared" si="4"/>
        <v>-1475.1267159612617</v>
      </c>
      <c r="T47" s="14">
        <f t="shared" si="5"/>
        <v>1475.1267159612617</v>
      </c>
      <c r="V47" s="2">
        <v>31</v>
      </c>
      <c r="W47" s="2">
        <v>25428.1</v>
      </c>
      <c r="X47" s="14">
        <f t="shared" si="6"/>
        <v>27044.057548654702</v>
      </c>
      <c r="Y47" s="14">
        <f t="shared" si="7"/>
        <v>-1615.9575486547037</v>
      </c>
      <c r="Z47" s="14">
        <f t="shared" si="8"/>
        <v>1615.9575486547037</v>
      </c>
    </row>
    <row r="48" spans="1:26" x14ac:dyDescent="0.25">
      <c r="A48" s="2">
        <v>47</v>
      </c>
      <c r="B48" s="2">
        <v>32351.23</v>
      </c>
      <c r="C48" s="2">
        <v>328.83</v>
      </c>
      <c r="D48" s="2">
        <v>8038.7</v>
      </c>
      <c r="E48" s="2">
        <v>40718.76</v>
      </c>
      <c r="G48" s="2">
        <v>33</v>
      </c>
      <c r="H48" s="2">
        <v>25203.39</v>
      </c>
      <c r="I48" s="14">
        <f t="shared" si="0"/>
        <v>21963.336802187376</v>
      </c>
      <c r="J48" s="14">
        <f t="shared" si="1"/>
        <v>3240.0531978126237</v>
      </c>
      <c r="K48" s="14">
        <f t="shared" si="2"/>
        <v>3240.0531978126237</v>
      </c>
      <c r="P48" s="2">
        <v>32</v>
      </c>
      <c r="Q48" s="2">
        <v>18511.32</v>
      </c>
      <c r="R48" s="14">
        <f t="shared" si="3"/>
        <v>27089.158771246926</v>
      </c>
      <c r="S48" s="14">
        <f t="shared" si="4"/>
        <v>-8577.8387712469266</v>
      </c>
      <c r="T48" s="14">
        <f t="shared" si="5"/>
        <v>8577.8387712469266</v>
      </c>
      <c r="V48" s="2">
        <v>32</v>
      </c>
      <c r="W48" s="2">
        <v>18511.32</v>
      </c>
      <c r="X48" s="14">
        <f t="shared" si="6"/>
        <v>26817.419314922434</v>
      </c>
      <c r="Y48" s="14">
        <f t="shared" si="7"/>
        <v>-8306.0993149224341</v>
      </c>
      <c r="Z48" s="14">
        <f t="shared" si="8"/>
        <v>8306.0993149224341</v>
      </c>
    </row>
    <row r="49" spans="1:26" x14ac:dyDescent="0.25">
      <c r="A49" s="2">
        <v>48</v>
      </c>
      <c r="B49" s="2">
        <v>20059.46</v>
      </c>
      <c r="C49" s="2">
        <v>0</v>
      </c>
      <c r="D49" s="2">
        <v>7281.54</v>
      </c>
      <c r="E49" s="2">
        <v>27341</v>
      </c>
      <c r="G49" s="2">
        <v>34</v>
      </c>
      <c r="H49" s="2">
        <v>34848.53</v>
      </c>
      <c r="I49" s="14">
        <f t="shared" si="0"/>
        <v>21863.564260846662</v>
      </c>
      <c r="J49" s="14">
        <f t="shared" si="1"/>
        <v>12984.965739153336</v>
      </c>
      <c r="K49" s="14">
        <f t="shared" si="2"/>
        <v>12984.965739153336</v>
      </c>
      <c r="P49" s="2">
        <v>33</v>
      </c>
      <c r="Q49" s="2">
        <v>25203.39</v>
      </c>
      <c r="R49" s="14">
        <f t="shared" si="3"/>
        <v>24018.326768695271</v>
      </c>
      <c r="S49" s="14">
        <f t="shared" si="4"/>
        <v>1185.0632313047281</v>
      </c>
      <c r="T49" s="14">
        <f t="shared" si="5"/>
        <v>1185.0632313047281</v>
      </c>
      <c r="V49" s="2">
        <v>33</v>
      </c>
      <c r="W49" s="2">
        <v>25203.39</v>
      </c>
      <c r="X49" s="14">
        <f t="shared" si="6"/>
        <v>23893.081439979731</v>
      </c>
      <c r="Y49" s="14">
        <f t="shared" si="7"/>
        <v>1310.3085600202685</v>
      </c>
      <c r="Z49" s="14">
        <f t="shared" si="8"/>
        <v>1310.3085600202685</v>
      </c>
    </row>
    <row r="50" spans="1:26" x14ac:dyDescent="0.25">
      <c r="A50" s="2">
        <v>49</v>
      </c>
      <c r="B50" s="2">
        <v>21190.74</v>
      </c>
      <c r="C50" s="2">
        <v>0</v>
      </c>
      <c r="D50" s="2">
        <v>8384.11</v>
      </c>
      <c r="E50" s="2">
        <v>29574.85</v>
      </c>
      <c r="G50" s="2">
        <v>35</v>
      </c>
      <c r="H50" s="2">
        <v>25388.11</v>
      </c>
      <c r="I50" s="14">
        <f t="shared" si="0"/>
        <v>30034.907800716326</v>
      </c>
      <c r="J50" s="14">
        <f t="shared" si="1"/>
        <v>-4646.7978007163256</v>
      </c>
      <c r="K50" s="14">
        <f t="shared" si="2"/>
        <v>4646.7978007163256</v>
      </c>
      <c r="P50" s="2">
        <v>34</v>
      </c>
      <c r="Q50" s="2">
        <v>34848.53</v>
      </c>
      <c r="R50" s="14">
        <f t="shared" si="3"/>
        <v>22506.545382765617</v>
      </c>
      <c r="S50" s="14">
        <f t="shared" si="4"/>
        <v>12341.984617234382</v>
      </c>
      <c r="T50" s="14">
        <f t="shared" si="5"/>
        <v>12341.984617234382</v>
      </c>
      <c r="V50" s="2">
        <v>34</v>
      </c>
      <c r="W50" s="2">
        <v>34848.53</v>
      </c>
      <c r="X50" s="14">
        <f t="shared" si="6"/>
        <v>24095.820938837795</v>
      </c>
      <c r="Y50" s="14">
        <f t="shared" si="7"/>
        <v>10752.709061162204</v>
      </c>
      <c r="Z50" s="14">
        <f t="shared" si="8"/>
        <v>10752.709061162204</v>
      </c>
    </row>
    <row r="51" spans="1:26" x14ac:dyDescent="0.25">
      <c r="A51" s="2">
        <v>50</v>
      </c>
      <c r="B51" s="2">
        <v>23098.77</v>
      </c>
      <c r="C51" s="2">
        <v>0</v>
      </c>
      <c r="D51" s="2">
        <v>8587.69</v>
      </c>
      <c r="E51" s="2">
        <v>31686.46</v>
      </c>
      <c r="G51" s="2">
        <v>36</v>
      </c>
      <c r="H51" s="2">
        <v>31330.58</v>
      </c>
      <c r="I51" s="14">
        <f t="shared" si="0"/>
        <v>30109.603133345146</v>
      </c>
      <c r="J51" s="14">
        <f t="shared" si="1"/>
        <v>1220.9768666548553</v>
      </c>
      <c r="K51" s="14">
        <f t="shared" si="2"/>
        <v>1220.9768666548553</v>
      </c>
      <c r="P51" s="2">
        <v>35</v>
      </c>
      <c r="Q51" s="2">
        <v>25388.11</v>
      </c>
      <c r="R51" s="14">
        <f t="shared" si="3"/>
        <v>27408.795230235337</v>
      </c>
      <c r="S51" s="14">
        <f t="shared" si="4"/>
        <v>-2020.6852302353363</v>
      </c>
      <c r="T51" s="14">
        <f t="shared" si="5"/>
        <v>2020.6852302353363</v>
      </c>
      <c r="V51" s="2">
        <v>35</v>
      </c>
      <c r="W51" s="2">
        <v>25388.11</v>
      </c>
      <c r="X51" s="14">
        <f t="shared" si="6"/>
        <v>27034.576691876639</v>
      </c>
      <c r="Y51" s="14">
        <f t="shared" si="7"/>
        <v>-1646.4666918766379</v>
      </c>
      <c r="Z51" s="14">
        <f t="shared" si="8"/>
        <v>1646.4666918766379</v>
      </c>
    </row>
    <row r="52" spans="1:26" x14ac:dyDescent="0.25">
      <c r="A52" s="2">
        <v>51</v>
      </c>
      <c r="B52" s="2">
        <v>21859.89</v>
      </c>
      <c r="C52" s="2">
        <v>97.69</v>
      </c>
      <c r="D52" s="2">
        <v>8313.4699999999993</v>
      </c>
      <c r="E52" s="2">
        <v>30271.05</v>
      </c>
      <c r="G52" s="2">
        <v>37</v>
      </c>
      <c r="H52" s="2">
        <v>32521.46</v>
      </c>
      <c r="I52" s="14">
        <f t="shared" si="0"/>
        <v>28364.867692133972</v>
      </c>
      <c r="J52" s="14">
        <f t="shared" si="1"/>
        <v>4156.5923078660271</v>
      </c>
      <c r="K52" s="14">
        <f t="shared" si="2"/>
        <v>4156.5923078660271</v>
      </c>
      <c r="P52" s="2">
        <v>36</v>
      </c>
      <c r="Q52" s="2">
        <v>31330.58</v>
      </c>
      <c r="R52" s="14">
        <f t="shared" si="3"/>
        <v>29228.985840919915</v>
      </c>
      <c r="S52" s="14">
        <f t="shared" si="4"/>
        <v>2101.5941590800867</v>
      </c>
      <c r="T52" s="14">
        <f t="shared" si="5"/>
        <v>2101.5941590800867</v>
      </c>
      <c r="V52" s="2">
        <v>36</v>
      </c>
      <c r="W52" s="2">
        <v>31330.58</v>
      </c>
      <c r="X52" s="14">
        <f t="shared" si="6"/>
        <v>27176.361903808629</v>
      </c>
      <c r="Y52" s="14">
        <f t="shared" si="7"/>
        <v>4154.2180961913728</v>
      </c>
      <c r="Z52" s="14">
        <f t="shared" si="8"/>
        <v>4154.2180961913728</v>
      </c>
    </row>
    <row r="53" spans="1:26" x14ac:dyDescent="0.25">
      <c r="A53" s="2">
        <v>52</v>
      </c>
      <c r="B53" s="2">
        <v>23973.439999999999</v>
      </c>
      <c r="C53" s="2">
        <v>500.69</v>
      </c>
      <c r="D53" s="2">
        <v>9103.2999999999993</v>
      </c>
      <c r="E53" s="2">
        <v>33577.43</v>
      </c>
      <c r="G53" s="2">
        <v>38</v>
      </c>
      <c r="H53" s="2">
        <v>27274.28</v>
      </c>
      <c r="I53" s="14">
        <f t="shared" si="0"/>
        <v>31927.152998643287</v>
      </c>
      <c r="J53" s="14">
        <f t="shared" si="1"/>
        <v>-4652.8729986432882</v>
      </c>
      <c r="K53" s="14">
        <f t="shared" si="2"/>
        <v>4652.8729986432882</v>
      </c>
      <c r="P53" s="2">
        <v>37</v>
      </c>
      <c r="Q53" s="2">
        <v>32521.46</v>
      </c>
      <c r="R53" s="14">
        <f t="shared" si="3"/>
        <v>29643.448113928025</v>
      </c>
      <c r="S53" s="14">
        <f t="shared" si="4"/>
        <v>2878.011886071974</v>
      </c>
      <c r="T53" s="14">
        <f t="shared" si="5"/>
        <v>2878.011886071974</v>
      </c>
      <c r="V53" s="2">
        <v>37</v>
      </c>
      <c r="W53" s="2">
        <v>32521.46</v>
      </c>
      <c r="X53" s="14">
        <f t="shared" si="6"/>
        <v>29483.124996439517</v>
      </c>
      <c r="Y53" s="14">
        <f t="shared" si="7"/>
        <v>3038.3350035604817</v>
      </c>
      <c r="Z53" s="14">
        <f t="shared" si="8"/>
        <v>3038.3350035604817</v>
      </c>
    </row>
    <row r="54" spans="1:26" x14ac:dyDescent="0.25">
      <c r="A54" s="2">
        <v>53</v>
      </c>
      <c r="B54" s="2">
        <v>22107.68</v>
      </c>
      <c r="C54" s="2">
        <v>529.22</v>
      </c>
      <c r="D54" s="2">
        <v>7751.69</v>
      </c>
      <c r="E54" s="2">
        <v>30388.59</v>
      </c>
      <c r="G54" s="2">
        <v>39</v>
      </c>
      <c r="H54" s="2">
        <v>25287.64</v>
      </c>
      <c r="I54" s="14">
        <f t="shared" si="0"/>
        <v>29893.048421442909</v>
      </c>
      <c r="J54" s="14">
        <f t="shared" si="1"/>
        <v>-4605.4084214429095</v>
      </c>
      <c r="K54" s="14">
        <f t="shared" si="2"/>
        <v>4605.4084214429095</v>
      </c>
      <c r="P54" s="2">
        <v>38</v>
      </c>
      <c r="Q54" s="2">
        <v>27274.28</v>
      </c>
      <c r="R54" s="14">
        <f t="shared" si="3"/>
        <v>30511.923175632546</v>
      </c>
      <c r="S54" s="14">
        <f t="shared" si="4"/>
        <v>-3237.6431756325474</v>
      </c>
      <c r="T54" s="14">
        <f t="shared" si="5"/>
        <v>3237.6431756325474</v>
      </c>
      <c r="V54" s="2">
        <v>38</v>
      </c>
      <c r="W54" s="2">
        <v>27274.28</v>
      </c>
      <c r="X54" s="14">
        <f t="shared" si="6"/>
        <v>30916.014902152216</v>
      </c>
      <c r="Y54" s="14">
        <f t="shared" si="7"/>
        <v>-3641.7349021522168</v>
      </c>
      <c r="Z54" s="14">
        <f t="shared" si="8"/>
        <v>3641.7349021522168</v>
      </c>
    </row>
    <row r="55" spans="1:26" x14ac:dyDescent="0.25">
      <c r="A55" s="2">
        <v>54</v>
      </c>
      <c r="B55" s="2">
        <v>23720.91</v>
      </c>
      <c r="C55" s="2">
        <v>720.14</v>
      </c>
      <c r="D55" s="2">
        <v>8211.85</v>
      </c>
      <c r="E55" s="2">
        <v>32652.9</v>
      </c>
      <c r="G55" s="2">
        <v>40</v>
      </c>
      <c r="H55" s="2">
        <v>24299.82</v>
      </c>
      <c r="I55" s="14">
        <f t="shared" si="0"/>
        <v>26279.149458680389</v>
      </c>
      <c r="J55" s="14">
        <f t="shared" si="1"/>
        <v>-1979.3294586803895</v>
      </c>
      <c r="K55" s="14">
        <f t="shared" si="2"/>
        <v>1979.3294586803895</v>
      </c>
      <c r="P55" s="2">
        <v>39</v>
      </c>
      <c r="Q55" s="2">
        <v>25287.64</v>
      </c>
      <c r="R55" s="14">
        <f t="shared" si="3"/>
        <v>30291.435444644008</v>
      </c>
      <c r="S55" s="14">
        <f t="shared" si="4"/>
        <v>-5003.795444644009</v>
      </c>
      <c r="T55" s="14">
        <f t="shared" si="5"/>
        <v>5003.795444644009</v>
      </c>
      <c r="V55" s="2">
        <v>39</v>
      </c>
      <c r="W55" s="2">
        <v>25287.64</v>
      </c>
      <c r="X55" s="14">
        <f t="shared" si="6"/>
        <v>29461.349754088158</v>
      </c>
      <c r="Y55" s="14">
        <f t="shared" si="7"/>
        <v>-4173.7097540881587</v>
      </c>
      <c r="Z55" s="14">
        <f t="shared" si="8"/>
        <v>4173.7097540881587</v>
      </c>
    </row>
    <row r="56" spans="1:26" x14ac:dyDescent="0.25">
      <c r="A56" s="2">
        <v>55</v>
      </c>
      <c r="B56" s="2">
        <v>24785.279999999999</v>
      </c>
      <c r="C56" s="2">
        <v>815.45</v>
      </c>
      <c r="D56" s="2">
        <v>8572.64</v>
      </c>
      <c r="E56" s="2">
        <v>34173.370000000003</v>
      </c>
      <c r="G56" s="2">
        <v>41</v>
      </c>
      <c r="H56" s="2">
        <v>31368.67</v>
      </c>
      <c r="I56" s="14">
        <f t="shared" si="0"/>
        <v>24792.841467820799</v>
      </c>
      <c r="J56" s="14">
        <f t="shared" si="1"/>
        <v>6575.8285321791991</v>
      </c>
      <c r="K56" s="14">
        <f t="shared" si="2"/>
        <v>6575.8285321791991</v>
      </c>
      <c r="P56" s="2">
        <v>40</v>
      </c>
      <c r="Q56" s="2">
        <v>24299.82</v>
      </c>
      <c r="R56" s="14">
        <f t="shared" si="3"/>
        <v>27645.044065037422</v>
      </c>
      <c r="S56" s="14">
        <f t="shared" si="4"/>
        <v>-3345.2240650374224</v>
      </c>
      <c r="T56" s="14">
        <f t="shared" si="5"/>
        <v>3345.2240650374224</v>
      </c>
      <c r="V56" s="2">
        <v>40</v>
      </c>
      <c r="W56" s="2">
        <v>24299.82</v>
      </c>
      <c r="X56" s="14">
        <f t="shared" si="6"/>
        <v>28335.814798082916</v>
      </c>
      <c r="Y56" s="14">
        <f t="shared" si="7"/>
        <v>-4035.9947980829165</v>
      </c>
      <c r="Z56" s="14">
        <f t="shared" si="8"/>
        <v>4035.9947980829165</v>
      </c>
    </row>
    <row r="57" spans="1:26" x14ac:dyDescent="0.25">
      <c r="A57" s="2">
        <v>56</v>
      </c>
      <c r="B57" s="2">
        <v>23387.57</v>
      </c>
      <c r="C57" s="2">
        <v>726.67</v>
      </c>
      <c r="D57" s="2">
        <v>8589.89</v>
      </c>
      <c r="E57" s="2">
        <v>32704.13</v>
      </c>
      <c r="G57" s="2">
        <v>42</v>
      </c>
      <c r="H57" s="2">
        <v>21327.22</v>
      </c>
      <c r="I57" s="14">
        <f t="shared" si="0"/>
        <v>27840.808603771024</v>
      </c>
      <c r="J57" s="14">
        <f t="shared" si="1"/>
        <v>-6513.5886037710225</v>
      </c>
      <c r="K57" s="14">
        <f t="shared" si="2"/>
        <v>6513.5886037710225</v>
      </c>
      <c r="P57" s="2">
        <v>41</v>
      </c>
      <c r="Q57" s="2">
        <v>31368.67</v>
      </c>
      <c r="R57" s="14">
        <f t="shared" si="3"/>
        <v>25339.281060279623</v>
      </c>
      <c r="S57" s="14">
        <f t="shared" si="4"/>
        <v>6029.3889397203748</v>
      </c>
      <c r="T57" s="14">
        <f t="shared" si="5"/>
        <v>6029.3889397203748</v>
      </c>
      <c r="V57" s="2">
        <v>41</v>
      </c>
      <c r="W57" s="2">
        <v>31368.67</v>
      </c>
      <c r="X57" s="14">
        <f t="shared" si="6"/>
        <v>26415.839064473854</v>
      </c>
      <c r="Y57" s="14">
        <f t="shared" si="7"/>
        <v>4952.8309355261445</v>
      </c>
      <c r="Z57" s="14">
        <f t="shared" si="8"/>
        <v>4952.8309355261445</v>
      </c>
    </row>
    <row r="58" spans="1:26" x14ac:dyDescent="0.25">
      <c r="A58" s="2">
        <v>57</v>
      </c>
      <c r="B58" s="2">
        <v>24058.880000000001</v>
      </c>
      <c r="C58" s="2">
        <v>795.02</v>
      </c>
      <c r="D58" s="2">
        <v>7937.95</v>
      </c>
      <c r="E58" s="2">
        <v>32791.85</v>
      </c>
      <c r="G58" s="2">
        <v>43</v>
      </c>
      <c r="H58" s="2">
        <v>28620.97</v>
      </c>
      <c r="I58" s="14">
        <f t="shared" si="0"/>
        <v>26338.687149962694</v>
      </c>
      <c r="J58" s="14">
        <f t="shared" si="1"/>
        <v>2282.2828500373071</v>
      </c>
      <c r="K58" s="14">
        <f t="shared" si="2"/>
        <v>2282.2828500373071</v>
      </c>
      <c r="P58" s="2">
        <v>42</v>
      </c>
      <c r="Q58" s="2">
        <v>21327.22</v>
      </c>
      <c r="R58" s="14">
        <f t="shared" si="3"/>
        <v>27172.650047373812</v>
      </c>
      <c r="S58" s="14">
        <f t="shared" si="4"/>
        <v>-5845.4300473738112</v>
      </c>
      <c r="T58" s="14">
        <f t="shared" si="5"/>
        <v>5845.4300473738112</v>
      </c>
      <c r="V58" s="2">
        <v>42</v>
      </c>
      <c r="W58" s="2">
        <v>21327.22</v>
      </c>
      <c r="X58" s="14">
        <f t="shared" si="6"/>
        <v>27346.398285281874</v>
      </c>
      <c r="Y58" s="14">
        <f t="shared" si="7"/>
        <v>-6019.1782852818724</v>
      </c>
      <c r="Z58" s="14">
        <f t="shared" si="8"/>
        <v>6019.1782852818724</v>
      </c>
    </row>
    <row r="59" spans="1:26" x14ac:dyDescent="0.25">
      <c r="A59" s="2">
        <v>58</v>
      </c>
      <c r="B59" s="2">
        <v>23941.94</v>
      </c>
      <c r="C59" s="2">
        <v>732.8</v>
      </c>
      <c r="D59" s="2">
        <v>8157.04</v>
      </c>
      <c r="E59" s="2">
        <v>32831.78</v>
      </c>
      <c r="G59" s="2">
        <v>44</v>
      </c>
      <c r="H59" s="2">
        <v>25637.51</v>
      </c>
      <c r="I59" s="14">
        <f t="shared" si="0"/>
        <v>24980.863683323583</v>
      </c>
      <c r="J59" s="14">
        <f t="shared" si="1"/>
        <v>656.64631667641515</v>
      </c>
      <c r="K59" s="14">
        <f t="shared" si="2"/>
        <v>656.64631667641515</v>
      </c>
      <c r="P59" s="2">
        <v>43</v>
      </c>
      <c r="Q59" s="2">
        <v>28620.97</v>
      </c>
      <c r="R59" s="14">
        <f t="shared" si="3"/>
        <v>26079.674787056421</v>
      </c>
      <c r="S59" s="14">
        <f t="shared" si="4"/>
        <v>2541.2952129435798</v>
      </c>
      <c r="T59" s="14">
        <f t="shared" si="5"/>
        <v>2541.2952129435798</v>
      </c>
      <c r="V59" s="2">
        <v>43</v>
      </c>
      <c r="W59" s="2">
        <v>28620.97</v>
      </c>
      <c r="X59" s="14">
        <f t="shared" si="6"/>
        <v>25521.750909060516</v>
      </c>
      <c r="Y59" s="14">
        <f t="shared" si="7"/>
        <v>3099.2190909394849</v>
      </c>
      <c r="Z59" s="14">
        <f t="shared" si="8"/>
        <v>3099.2190909394849</v>
      </c>
    </row>
    <row r="60" spans="1:26" x14ac:dyDescent="0.25">
      <c r="A60" s="2">
        <v>59</v>
      </c>
      <c r="B60" s="2">
        <v>28383.919999999998</v>
      </c>
      <c r="C60" s="2">
        <v>1182.31</v>
      </c>
      <c r="D60" s="2">
        <v>8730.84</v>
      </c>
      <c r="E60" s="2">
        <v>38297.07</v>
      </c>
      <c r="G60" s="2">
        <v>45</v>
      </c>
      <c r="H60" s="2">
        <v>14636.26</v>
      </c>
      <c r="I60" s="14">
        <f t="shared" si="0"/>
        <v>27126.508659764746</v>
      </c>
      <c r="J60" s="14">
        <f t="shared" si="1"/>
        <v>-12490.248659764746</v>
      </c>
      <c r="K60" s="14">
        <f t="shared" si="2"/>
        <v>12490.248659764746</v>
      </c>
      <c r="P60" s="2">
        <v>44</v>
      </c>
      <c r="Q60" s="2">
        <v>25637.51</v>
      </c>
      <c r="R60" s="14">
        <f t="shared" si="3"/>
        <v>26215.351906665375</v>
      </c>
      <c r="S60" s="14">
        <f t="shared" si="4"/>
        <v>-577.84190666537688</v>
      </c>
      <c r="T60" s="14">
        <f t="shared" si="5"/>
        <v>577.84190666537688</v>
      </c>
      <c r="V60" s="2">
        <v>44</v>
      </c>
      <c r="W60" s="2">
        <v>25637.51</v>
      </c>
      <c r="X60" s="14">
        <f t="shared" si="6"/>
        <v>26458.013701417389</v>
      </c>
      <c r="Y60" s="14">
        <f t="shared" si="7"/>
        <v>-820.5037014173904</v>
      </c>
      <c r="Z60" s="14">
        <f t="shared" si="8"/>
        <v>820.5037014173904</v>
      </c>
    </row>
    <row r="61" spans="1:26" x14ac:dyDescent="0.25">
      <c r="A61" s="2">
        <v>60</v>
      </c>
      <c r="B61" s="2">
        <v>23382.2</v>
      </c>
      <c r="C61" s="2">
        <v>831.58</v>
      </c>
      <c r="D61" s="2">
        <v>7775.61</v>
      </c>
      <c r="E61" s="2">
        <v>31989.39</v>
      </c>
      <c r="G61" s="2">
        <v>46</v>
      </c>
      <c r="H61" s="2">
        <v>19403.669999999998</v>
      </c>
      <c r="I61" s="14">
        <f t="shared" si="0"/>
        <v>20126.73351993199</v>
      </c>
      <c r="J61" s="14">
        <f t="shared" si="1"/>
        <v>-723.06351993199132</v>
      </c>
      <c r="K61" s="14">
        <f t="shared" si="2"/>
        <v>723.06351993199132</v>
      </c>
      <c r="P61" s="2">
        <v>45</v>
      </c>
      <c r="Q61" s="2">
        <v>14636.26</v>
      </c>
      <c r="R61" s="14">
        <f t="shared" si="3"/>
        <v>25942.086056835491</v>
      </c>
      <c r="S61" s="14">
        <f t="shared" si="4"/>
        <v>-11305.826056835491</v>
      </c>
      <c r="T61" s="14">
        <f t="shared" si="5"/>
        <v>11305.826056835491</v>
      </c>
      <c r="V61" s="2">
        <v>45</v>
      </c>
      <c r="W61" s="2">
        <v>14636.26</v>
      </c>
      <c r="X61" s="14">
        <f t="shared" si="6"/>
        <v>26376.601304933763</v>
      </c>
      <c r="Y61" s="14">
        <f t="shared" si="7"/>
        <v>-11740.341304933763</v>
      </c>
      <c r="Z61" s="14">
        <f t="shared" si="8"/>
        <v>11740.341304933763</v>
      </c>
    </row>
    <row r="62" spans="1:26" x14ac:dyDescent="0.25">
      <c r="A62" s="2">
        <v>61</v>
      </c>
      <c r="B62" s="2">
        <v>23703.39</v>
      </c>
      <c r="C62" s="2">
        <v>726.19</v>
      </c>
      <c r="D62" s="2">
        <v>7354.34</v>
      </c>
      <c r="E62" s="2">
        <v>31783.919999999998</v>
      </c>
      <c r="G62" s="2">
        <v>47</v>
      </c>
      <c r="H62" s="2">
        <v>32351.23</v>
      </c>
      <c r="I62" s="14">
        <f t="shared" si="0"/>
        <v>17024.38990710309</v>
      </c>
      <c r="J62" s="14">
        <f t="shared" si="1"/>
        <v>15326.840092896909</v>
      </c>
      <c r="K62" s="14">
        <f t="shared" si="2"/>
        <v>15326.840092896909</v>
      </c>
      <c r="P62" s="2">
        <v>46</v>
      </c>
      <c r="Q62" s="2">
        <v>19403.669999999998</v>
      </c>
      <c r="R62" s="14">
        <f t="shared" si="3"/>
        <v>22130.610010916578</v>
      </c>
      <c r="S62" s="14">
        <f t="shared" si="4"/>
        <v>-2726.9400109165799</v>
      </c>
      <c r="T62" s="14">
        <f t="shared" si="5"/>
        <v>2726.9400109165799</v>
      </c>
      <c r="V62" s="2">
        <v>46</v>
      </c>
      <c r="W62" s="2">
        <v>19403.669999999998</v>
      </c>
      <c r="X62" s="14">
        <f t="shared" si="6"/>
        <v>21943.87739502516</v>
      </c>
      <c r="Y62" s="14">
        <f t="shared" si="7"/>
        <v>-2540.2073950251615</v>
      </c>
      <c r="Z62" s="14">
        <f t="shared" si="8"/>
        <v>2540.2073950251615</v>
      </c>
    </row>
    <row r="63" spans="1:26" x14ac:dyDescent="0.25">
      <c r="A63" s="2">
        <v>62</v>
      </c>
      <c r="B63" s="2">
        <v>26245.09</v>
      </c>
      <c r="C63" s="2">
        <v>1185.3399999999999</v>
      </c>
      <c r="D63" s="2">
        <v>8264.4599999999991</v>
      </c>
      <c r="E63" s="2">
        <v>35694.89</v>
      </c>
      <c r="G63" s="2">
        <v>48</v>
      </c>
      <c r="H63" s="2">
        <v>20059.46</v>
      </c>
      <c r="I63" s="14">
        <f t="shared" si="0"/>
        <v>25889.447028073431</v>
      </c>
      <c r="J63" s="14">
        <f t="shared" si="1"/>
        <v>-5829.9870280734322</v>
      </c>
      <c r="K63" s="14">
        <f t="shared" si="2"/>
        <v>5829.9870280734322</v>
      </c>
      <c r="P63" s="2">
        <v>47</v>
      </c>
      <c r="Q63" s="2">
        <v>32351.23</v>
      </c>
      <c r="R63" s="14">
        <f t="shared" si="3"/>
        <v>18777.622641849208</v>
      </c>
      <c r="S63" s="14">
        <f t="shared" si="4"/>
        <v>13573.607358150792</v>
      </c>
      <c r="T63" s="14">
        <f t="shared" si="5"/>
        <v>13573.607358150792</v>
      </c>
      <c r="V63" s="2">
        <v>47</v>
      </c>
      <c r="W63" s="2">
        <v>32351.23</v>
      </c>
      <c r="X63" s="14">
        <f t="shared" si="6"/>
        <v>20678.540770123422</v>
      </c>
      <c r="Y63" s="14">
        <f t="shared" si="7"/>
        <v>11672.689229876578</v>
      </c>
      <c r="Z63" s="14">
        <f t="shared" si="8"/>
        <v>11672.689229876578</v>
      </c>
    </row>
    <row r="64" spans="1:26" x14ac:dyDescent="0.25">
      <c r="A64" s="2">
        <v>63</v>
      </c>
      <c r="B64" s="2">
        <v>26154.95</v>
      </c>
      <c r="C64" s="2">
        <v>1180.26</v>
      </c>
      <c r="D64" s="2">
        <v>7732.52</v>
      </c>
      <c r="E64" s="2">
        <v>35067.730000000003</v>
      </c>
      <c r="G64" s="2">
        <v>49</v>
      </c>
      <c r="H64" s="2">
        <v>21190.74</v>
      </c>
      <c r="I64" s="14">
        <f t="shared" si="0"/>
        <v>26194.006389881804</v>
      </c>
      <c r="J64" s="14">
        <f t="shared" si="1"/>
        <v>-5003.2663898818028</v>
      </c>
      <c r="K64" s="14">
        <f t="shared" si="2"/>
        <v>5003.2663898818028</v>
      </c>
      <c r="P64" s="2">
        <v>48</v>
      </c>
      <c r="Q64" s="2">
        <v>20059.46</v>
      </c>
      <c r="R64" s="14">
        <f t="shared" si="3"/>
        <v>23263.192909897152</v>
      </c>
      <c r="S64" s="14">
        <f t="shared" si="4"/>
        <v>-3203.7329098971531</v>
      </c>
      <c r="T64" s="14">
        <f t="shared" si="5"/>
        <v>3203.7329098971531</v>
      </c>
      <c r="V64" s="2">
        <v>48</v>
      </c>
      <c r="W64" s="2">
        <v>20059.46</v>
      </c>
      <c r="X64" s="14">
        <f t="shared" si="6"/>
        <v>23636.514690178097</v>
      </c>
      <c r="Y64" s="14">
        <f t="shared" si="7"/>
        <v>-3577.0546901780981</v>
      </c>
      <c r="Z64" s="14">
        <f t="shared" si="8"/>
        <v>3577.0546901780981</v>
      </c>
    </row>
    <row r="65" spans="1:26" x14ac:dyDescent="0.25">
      <c r="A65" s="2">
        <v>64</v>
      </c>
      <c r="B65" s="2">
        <v>27570.91</v>
      </c>
      <c r="C65" s="2">
        <v>880.45</v>
      </c>
      <c r="D65" s="2">
        <v>8429.85</v>
      </c>
      <c r="E65" s="2">
        <v>36881.21</v>
      </c>
      <c r="G65" s="2">
        <v>50</v>
      </c>
      <c r="H65" s="2">
        <v>23098.77</v>
      </c>
      <c r="I65" s="14">
        <f t="shared" si="0"/>
        <v>20626.166592315232</v>
      </c>
      <c r="J65" s="14">
        <f t="shared" si="1"/>
        <v>2472.6034076847682</v>
      </c>
      <c r="K65" s="14">
        <f t="shared" si="2"/>
        <v>2472.6034076847682</v>
      </c>
      <c r="P65" s="2">
        <v>49</v>
      </c>
      <c r="Q65" s="2">
        <v>21190.74</v>
      </c>
      <c r="R65" s="14">
        <f t="shared" si="3"/>
        <v>24961.171900958918</v>
      </c>
      <c r="S65" s="14">
        <f t="shared" si="4"/>
        <v>-3770.4319009589162</v>
      </c>
      <c r="T65" s="14">
        <f t="shared" si="5"/>
        <v>3770.4319009589162</v>
      </c>
      <c r="V65" s="2">
        <v>49</v>
      </c>
      <c r="W65" s="2">
        <v>21190.74</v>
      </c>
      <c r="X65" s="14">
        <f t="shared" si="6"/>
        <v>22787.747555471273</v>
      </c>
      <c r="Y65" s="14">
        <f t="shared" si="7"/>
        <v>-1597.0075554712712</v>
      </c>
      <c r="Z65" s="14">
        <f t="shared" si="8"/>
        <v>1597.0075554712712</v>
      </c>
    </row>
    <row r="66" spans="1:26" x14ac:dyDescent="0.25">
      <c r="A66" s="2">
        <v>65</v>
      </c>
      <c r="B66" s="2">
        <v>26274.54</v>
      </c>
      <c r="C66" s="2">
        <v>1011.29</v>
      </c>
      <c r="D66" s="2">
        <v>8031.08</v>
      </c>
      <c r="E66" s="2">
        <v>35316.910000000003</v>
      </c>
      <c r="G66" s="2">
        <v>51</v>
      </c>
      <c r="H66" s="2">
        <v>21859.89</v>
      </c>
      <c r="I66" s="14">
        <f t="shared" si="0"/>
        <v>22146.541285220384</v>
      </c>
      <c r="J66" s="14">
        <f t="shared" si="1"/>
        <v>-286.65128522038503</v>
      </c>
      <c r="K66" s="14">
        <f t="shared" si="2"/>
        <v>286.65128522038503</v>
      </c>
      <c r="P66" s="2">
        <v>50</v>
      </c>
      <c r="Q66" s="2">
        <v>23098.77</v>
      </c>
      <c r="R66" s="14">
        <f t="shared" si="3"/>
        <v>23106.636513340891</v>
      </c>
      <c r="S66" s="14">
        <f t="shared" si="4"/>
        <v>-7.8665133408903785</v>
      </c>
      <c r="T66" s="14">
        <f t="shared" si="5"/>
        <v>7.8665133408903785</v>
      </c>
      <c r="V66" s="2">
        <v>50</v>
      </c>
      <c r="W66" s="2">
        <v>23098.77</v>
      </c>
      <c r="X66" s="14">
        <f t="shared" si="6"/>
        <v>23077.835612307943</v>
      </c>
      <c r="Y66" s="14">
        <f t="shared" si="7"/>
        <v>20.934387692057498</v>
      </c>
      <c r="Z66" s="14">
        <f t="shared" si="8"/>
        <v>20.934387692057498</v>
      </c>
    </row>
    <row r="67" spans="1:26" x14ac:dyDescent="0.25">
      <c r="A67" s="2">
        <v>66</v>
      </c>
      <c r="B67" s="2">
        <v>28391.18</v>
      </c>
      <c r="C67" s="2">
        <v>1105.07</v>
      </c>
      <c r="D67" s="2">
        <v>8519.59</v>
      </c>
      <c r="E67" s="2">
        <v>38015.839999999997</v>
      </c>
      <c r="G67" s="2">
        <v>52</v>
      </c>
      <c r="H67" s="2">
        <v>23973.439999999999</v>
      </c>
      <c r="I67" s="14">
        <f t="shared" si="0"/>
        <v>22478.207026512293</v>
      </c>
      <c r="J67" s="14">
        <f t="shared" si="1"/>
        <v>1495.2329734877057</v>
      </c>
      <c r="K67" s="14">
        <f t="shared" si="2"/>
        <v>1495.2329734877057</v>
      </c>
      <c r="P67" s="2">
        <v>51</v>
      </c>
      <c r="Q67" s="2">
        <v>21859.89</v>
      </c>
      <c r="R67" s="14">
        <f t="shared" si="3"/>
        <v>21668.098743058101</v>
      </c>
      <c r="S67" s="14">
        <f t="shared" si="4"/>
        <v>191.79125694189861</v>
      </c>
      <c r="T67" s="14">
        <f t="shared" si="5"/>
        <v>191.79125694189861</v>
      </c>
      <c r="V67" s="2">
        <v>51</v>
      </c>
      <c r="W67" s="2">
        <v>21859.89</v>
      </c>
      <c r="X67" s="14">
        <f t="shared" si="6"/>
        <v>23169.08640607967</v>
      </c>
      <c r="Y67" s="14">
        <f t="shared" si="7"/>
        <v>-1309.1964060796709</v>
      </c>
      <c r="Z67" s="14">
        <f t="shared" si="8"/>
        <v>1309.1964060796709</v>
      </c>
    </row>
    <row r="68" spans="1:26" x14ac:dyDescent="0.25">
      <c r="A68" s="2">
        <v>67</v>
      </c>
      <c r="B68" s="2">
        <v>39486.22</v>
      </c>
      <c r="C68" s="2">
        <v>1767.69</v>
      </c>
      <c r="D68" s="2">
        <v>10417.14</v>
      </c>
      <c r="E68" s="2">
        <v>51671.05</v>
      </c>
      <c r="G68" s="2">
        <v>53</v>
      </c>
      <c r="H68" s="2">
        <v>22107.68</v>
      </c>
      <c r="I68" s="14">
        <f t="shared" si="0"/>
        <v>22918.642078329445</v>
      </c>
      <c r="J68" s="14">
        <f t="shared" si="1"/>
        <v>-810.96207832944492</v>
      </c>
      <c r="K68" s="14">
        <f t="shared" si="2"/>
        <v>810.96207832944492</v>
      </c>
      <c r="P68" s="2">
        <v>52</v>
      </c>
      <c r="Q68" s="2">
        <v>23973.439999999999</v>
      </c>
      <c r="R68" s="14">
        <f t="shared" si="3"/>
        <v>22225.354607688627</v>
      </c>
      <c r="S68" s="14">
        <f t="shared" si="4"/>
        <v>1748.0853923113718</v>
      </c>
      <c r="T68" s="14">
        <f t="shared" si="5"/>
        <v>1748.0853923113718</v>
      </c>
      <c r="V68" s="2">
        <v>52</v>
      </c>
      <c r="W68" s="2">
        <v>23973.439999999999</v>
      </c>
      <c r="X68" s="14">
        <f t="shared" si="6"/>
        <v>21823.657489958925</v>
      </c>
      <c r="Y68" s="14">
        <f t="shared" si="7"/>
        <v>2149.7825100410737</v>
      </c>
      <c r="Z68" s="14">
        <f t="shared" si="8"/>
        <v>2149.7825100410737</v>
      </c>
    </row>
    <row r="69" spans="1:26" x14ac:dyDescent="0.25">
      <c r="A69" s="2">
        <v>68</v>
      </c>
      <c r="B69" s="2">
        <v>38826.230000000003</v>
      </c>
      <c r="C69" s="2">
        <v>1640.99</v>
      </c>
      <c r="D69" s="2">
        <v>10113.959999999999</v>
      </c>
      <c r="E69" s="2">
        <v>50581.18</v>
      </c>
      <c r="G69" s="2">
        <v>54</v>
      </c>
      <c r="H69" s="2">
        <v>23720.91</v>
      </c>
      <c r="I69" s="14">
        <f t="shared" si="0"/>
        <v>23038.857982403308</v>
      </c>
      <c r="J69" s="14">
        <f t="shared" si="1"/>
        <v>682.05201759669217</v>
      </c>
      <c r="K69" s="14">
        <f t="shared" si="2"/>
        <v>682.05201759669217</v>
      </c>
      <c r="P69" s="2">
        <v>53</v>
      </c>
      <c r="Q69" s="2">
        <v>22107.68</v>
      </c>
      <c r="R69" s="14">
        <f t="shared" si="3"/>
        <v>22920.064838982769</v>
      </c>
      <c r="S69" s="14">
        <f t="shared" si="4"/>
        <v>-812.384838982769</v>
      </c>
      <c r="T69" s="14">
        <f t="shared" si="5"/>
        <v>812.384838982769</v>
      </c>
      <c r="V69" s="2">
        <v>53</v>
      </c>
      <c r="W69" s="2">
        <v>22107.68</v>
      </c>
      <c r="X69" s="14">
        <f t="shared" si="6"/>
        <v>22759.463473247797</v>
      </c>
      <c r="Y69" s="14">
        <f t="shared" si="7"/>
        <v>-651.78347324779679</v>
      </c>
      <c r="Z69" s="14">
        <f t="shared" si="8"/>
        <v>651.78347324779679</v>
      </c>
    </row>
    <row r="70" spans="1:26" x14ac:dyDescent="0.25">
      <c r="A70" s="2">
        <v>69</v>
      </c>
      <c r="B70" s="2">
        <v>39762.43</v>
      </c>
      <c r="C70" s="2">
        <v>1577.29</v>
      </c>
      <c r="D70" s="2">
        <v>9841.4699999999993</v>
      </c>
      <c r="E70" s="2">
        <v>51181.19</v>
      </c>
      <c r="G70" s="2">
        <v>55</v>
      </c>
      <c r="H70" s="2">
        <v>24785.279999999999</v>
      </c>
      <c r="I70" s="14">
        <f t="shared" si="0"/>
        <v>22915.809486399718</v>
      </c>
      <c r="J70" s="14">
        <f t="shared" si="1"/>
        <v>1869.4705136002813</v>
      </c>
      <c r="K70" s="14">
        <f t="shared" si="2"/>
        <v>1869.4705136002813</v>
      </c>
      <c r="P70" s="2">
        <v>54</v>
      </c>
      <c r="Q70" s="2">
        <v>23720.91</v>
      </c>
      <c r="R70" s="14">
        <f t="shared" si="3"/>
        <v>22820.114230217754</v>
      </c>
      <c r="S70" s="14">
        <f t="shared" si="4"/>
        <v>900.79576978224577</v>
      </c>
      <c r="T70" s="14">
        <f t="shared" si="5"/>
        <v>900.79576978224577</v>
      </c>
      <c r="V70" s="2">
        <v>54</v>
      </c>
      <c r="W70" s="2">
        <v>23720.91</v>
      </c>
      <c r="X70" s="14">
        <f t="shared" si="6"/>
        <v>22745.722963968739</v>
      </c>
      <c r="Y70" s="14">
        <f t="shared" si="7"/>
        <v>975.1870360312605</v>
      </c>
      <c r="Z70" s="14">
        <f t="shared" si="8"/>
        <v>975.1870360312605</v>
      </c>
    </row>
    <row r="71" spans="1:26" x14ac:dyDescent="0.25">
      <c r="A71" s="2">
        <v>70</v>
      </c>
      <c r="B71" s="2">
        <v>38043.47</v>
      </c>
      <c r="C71" s="2">
        <v>1559.04</v>
      </c>
      <c r="D71" s="2">
        <v>9117.99</v>
      </c>
      <c r="E71" s="2">
        <v>48720.5</v>
      </c>
      <c r="G71" s="2">
        <v>56</v>
      </c>
      <c r="H71" s="2">
        <v>23387.57</v>
      </c>
      <c r="I71" s="14">
        <f t="shared" si="0"/>
        <v>24254.103356168398</v>
      </c>
      <c r="J71" s="14">
        <f t="shared" si="1"/>
        <v>-866.53335616839831</v>
      </c>
      <c r="K71" s="14">
        <f t="shared" si="2"/>
        <v>866.53335616839831</v>
      </c>
      <c r="P71" s="2">
        <v>55</v>
      </c>
      <c r="Q71" s="2">
        <v>24785.279999999999</v>
      </c>
      <c r="R71" s="14">
        <f t="shared" si="3"/>
        <v>23113.108851400779</v>
      </c>
      <c r="S71" s="14">
        <f t="shared" si="4"/>
        <v>1672.17114859922</v>
      </c>
      <c r="T71" s="14">
        <f t="shared" si="5"/>
        <v>1672.17114859922</v>
      </c>
      <c r="V71" s="2">
        <v>55</v>
      </c>
      <c r="W71" s="2">
        <v>24785.279999999999</v>
      </c>
      <c r="X71" s="14">
        <f t="shared" si="6"/>
        <v>23035.596482506277</v>
      </c>
      <c r="Y71" s="14">
        <f t="shared" si="7"/>
        <v>1749.6835174937223</v>
      </c>
      <c r="Z71" s="14">
        <f t="shared" si="8"/>
        <v>1749.6835174937223</v>
      </c>
    </row>
    <row r="72" spans="1:26" x14ac:dyDescent="0.25">
      <c r="A72" s="2">
        <v>71</v>
      </c>
      <c r="B72" s="2">
        <v>38125.5</v>
      </c>
      <c r="C72" s="2">
        <v>1172.32</v>
      </c>
      <c r="D72" s="2">
        <v>9062.7999999999993</v>
      </c>
      <c r="E72" s="2">
        <v>48360.62</v>
      </c>
      <c r="G72" s="2">
        <v>57</v>
      </c>
      <c r="H72" s="2">
        <v>24058.880000000001</v>
      </c>
      <c r="I72" s="14">
        <f t="shared" si="0"/>
        <v>24085.156781393169</v>
      </c>
      <c r="J72" s="14">
        <f t="shared" si="1"/>
        <v>-26.276781393167767</v>
      </c>
      <c r="K72" s="14">
        <f t="shared" si="2"/>
        <v>26.276781393167767</v>
      </c>
      <c r="P72" s="2">
        <v>56</v>
      </c>
      <c r="Q72" s="2">
        <v>23387.57</v>
      </c>
      <c r="R72" s="14">
        <f t="shared" si="3"/>
        <v>23777.773411876758</v>
      </c>
      <c r="S72" s="14">
        <f t="shared" si="4"/>
        <v>-390.20341187675876</v>
      </c>
      <c r="T72" s="14">
        <f t="shared" si="5"/>
        <v>390.20341187675876</v>
      </c>
      <c r="V72" s="2">
        <v>56</v>
      </c>
      <c r="W72" s="2">
        <v>23387.57</v>
      </c>
      <c r="X72" s="14">
        <f t="shared" si="6"/>
        <v>23761.220772155735</v>
      </c>
      <c r="Y72" s="14">
        <f t="shared" si="7"/>
        <v>-373.65077215573547</v>
      </c>
      <c r="Z72" s="14">
        <f t="shared" si="8"/>
        <v>373.65077215573547</v>
      </c>
    </row>
    <row r="73" spans="1:26" x14ac:dyDescent="0.25">
      <c r="A73" s="2">
        <v>72</v>
      </c>
      <c r="B73" s="2">
        <v>28848.99</v>
      </c>
      <c r="C73" s="2">
        <v>1013.41</v>
      </c>
      <c r="D73" s="2">
        <v>8441.06</v>
      </c>
      <c r="E73" s="2">
        <v>38303.46</v>
      </c>
      <c r="G73" s="2">
        <v>58</v>
      </c>
      <c r="H73" s="2">
        <v>23941.94</v>
      </c>
      <c r="I73" s="14">
        <f t="shared" si="0"/>
        <v>23723.86940798143</v>
      </c>
      <c r="J73" s="14">
        <f t="shared" si="1"/>
        <v>218.07059201856828</v>
      </c>
      <c r="K73" s="14">
        <f t="shared" si="2"/>
        <v>218.07059201856828</v>
      </c>
      <c r="P73" s="2">
        <v>57</v>
      </c>
      <c r="Q73" s="2">
        <v>24058.880000000001</v>
      </c>
      <c r="R73" s="14">
        <f t="shared" si="3"/>
        <v>24031.953201264594</v>
      </c>
      <c r="S73" s="14">
        <f t="shared" si="4"/>
        <v>26.926798735406919</v>
      </c>
      <c r="T73" s="14">
        <f t="shared" si="5"/>
        <v>26.926798735406919</v>
      </c>
      <c r="V73" s="2">
        <v>57</v>
      </c>
      <c r="W73" s="2">
        <v>24058.880000000001</v>
      </c>
      <c r="X73" s="14">
        <f t="shared" si="6"/>
        <v>23694.400325388189</v>
      </c>
      <c r="Y73" s="14">
        <f t="shared" si="7"/>
        <v>364.47967461181179</v>
      </c>
      <c r="Z73" s="14">
        <f t="shared" si="8"/>
        <v>364.47967461181179</v>
      </c>
    </row>
    <row r="74" spans="1:26" x14ac:dyDescent="0.25">
      <c r="A74" s="2">
        <v>73</v>
      </c>
      <c r="B74" s="2">
        <v>28795.64</v>
      </c>
      <c r="C74" s="2">
        <v>1057.49</v>
      </c>
      <c r="D74" s="2">
        <v>11373.72</v>
      </c>
      <c r="E74" s="2">
        <v>41226.85</v>
      </c>
      <c r="G74" s="2">
        <v>59</v>
      </c>
      <c r="H74" s="2">
        <v>28383.919999999998</v>
      </c>
      <c r="I74" s="14">
        <f t="shared" si="0"/>
        <v>24000.325879161366</v>
      </c>
      <c r="J74" s="14">
        <f t="shared" si="1"/>
        <v>4383.5941208386321</v>
      </c>
      <c r="K74" s="14">
        <f t="shared" si="2"/>
        <v>4383.5941208386321</v>
      </c>
      <c r="P74" s="2">
        <v>58</v>
      </c>
      <c r="Q74" s="2">
        <v>23941.94</v>
      </c>
      <c r="R74" s="14">
        <f t="shared" si="3"/>
        <v>23938.461147609152</v>
      </c>
      <c r="S74" s="14">
        <f t="shared" si="4"/>
        <v>3.4788523908464413</v>
      </c>
      <c r="T74" s="14">
        <f t="shared" si="5"/>
        <v>3.4788523908464413</v>
      </c>
      <c r="V74" s="2">
        <v>58</v>
      </c>
      <c r="W74" s="2">
        <v>23941.94</v>
      </c>
      <c r="X74" s="14">
        <f t="shared" si="6"/>
        <v>23973.273698123674</v>
      </c>
      <c r="Y74" s="14">
        <f t="shared" si="7"/>
        <v>-31.333698123675276</v>
      </c>
      <c r="Z74" s="14">
        <f t="shared" si="8"/>
        <v>31.333698123675276</v>
      </c>
    </row>
    <row r="75" spans="1:26" x14ac:dyDescent="0.25">
      <c r="A75" s="2">
        <v>74</v>
      </c>
      <c r="B75" s="2">
        <v>31621.22</v>
      </c>
      <c r="C75" s="2">
        <v>887.95</v>
      </c>
      <c r="D75" s="2">
        <v>12898.5</v>
      </c>
      <c r="E75" s="2">
        <v>45407.67</v>
      </c>
      <c r="G75" s="2">
        <v>60</v>
      </c>
      <c r="H75" s="2">
        <v>23382.2</v>
      </c>
      <c r="I75" s="14">
        <f t="shared" si="0"/>
        <v>26167.063161595863</v>
      </c>
      <c r="J75" s="14">
        <f t="shared" si="1"/>
        <v>-2784.863161595862</v>
      </c>
      <c r="K75" s="14">
        <f t="shared" si="2"/>
        <v>2784.863161595862</v>
      </c>
      <c r="P75" s="2">
        <v>59</v>
      </c>
      <c r="Q75" s="2">
        <v>28383.919999999998</v>
      </c>
      <c r="R75" s="14">
        <f t="shared" si="3"/>
        <v>23871.712995299131</v>
      </c>
      <c r="S75" s="14">
        <f t="shared" si="4"/>
        <v>4512.2070047008674</v>
      </c>
      <c r="T75" s="14">
        <f t="shared" si="5"/>
        <v>4512.2070047008674</v>
      </c>
      <c r="V75" s="2">
        <v>59</v>
      </c>
      <c r="W75" s="2">
        <v>28383.919999999998</v>
      </c>
      <c r="X75" s="14">
        <f t="shared" si="6"/>
        <v>23973.002554226623</v>
      </c>
      <c r="Y75" s="14">
        <f t="shared" si="7"/>
        <v>4410.9174457733752</v>
      </c>
      <c r="Z75" s="14">
        <f t="shared" si="8"/>
        <v>4410.9174457733752</v>
      </c>
    </row>
    <row r="76" spans="1:26" x14ac:dyDescent="0.25">
      <c r="A76" s="2">
        <v>75</v>
      </c>
      <c r="B76" s="2">
        <v>29645.24</v>
      </c>
      <c r="C76" s="2">
        <v>855.26</v>
      </c>
      <c r="D76" s="2">
        <v>12249.13</v>
      </c>
      <c r="E76" s="2">
        <v>42749.63</v>
      </c>
      <c r="G76" s="2">
        <v>61</v>
      </c>
      <c r="H76" s="2">
        <v>23703.39</v>
      </c>
      <c r="I76" s="14">
        <f t="shared" si="0"/>
        <v>25878.461355852069</v>
      </c>
      <c r="J76" s="14">
        <f t="shared" si="1"/>
        <v>-2175.0713558520692</v>
      </c>
      <c r="K76" s="14">
        <f t="shared" si="2"/>
        <v>2175.0713558520692</v>
      </c>
      <c r="P76" s="2">
        <v>60</v>
      </c>
      <c r="Q76" s="2">
        <v>23382.2</v>
      </c>
      <c r="R76" s="14">
        <f t="shared" si="3"/>
        <v>25639.770746341503</v>
      </c>
      <c r="S76" s="14">
        <f t="shared" si="4"/>
        <v>-2257.5707463415019</v>
      </c>
      <c r="T76" s="14">
        <f t="shared" si="5"/>
        <v>2257.5707463415019</v>
      </c>
      <c r="V76" s="2">
        <v>60</v>
      </c>
      <c r="W76" s="2">
        <v>23382.2</v>
      </c>
      <c r="X76" s="14">
        <f t="shared" si="6"/>
        <v>25401.616095501715</v>
      </c>
      <c r="Y76" s="14">
        <f t="shared" si="7"/>
        <v>-2019.4160955017142</v>
      </c>
      <c r="Z76" s="14">
        <f t="shared" si="8"/>
        <v>2019.4160955017142</v>
      </c>
    </row>
    <row r="77" spans="1:26" x14ac:dyDescent="0.25">
      <c r="A77" s="2">
        <v>76</v>
      </c>
      <c r="B77" s="2">
        <v>30857.98</v>
      </c>
      <c r="C77" s="2">
        <v>987.4</v>
      </c>
      <c r="D77" s="2">
        <v>12210.88</v>
      </c>
      <c r="E77" s="2">
        <v>44056.26</v>
      </c>
      <c r="G77" s="2">
        <v>62</v>
      </c>
      <c r="H77" s="2">
        <v>26245.09</v>
      </c>
      <c r="I77" s="14">
        <f t="shared" si="0"/>
        <v>23543.115511016709</v>
      </c>
      <c r="J77" s="14">
        <f t="shared" si="1"/>
        <v>2701.9744889832909</v>
      </c>
      <c r="K77" s="14">
        <f t="shared" si="2"/>
        <v>2701.9744889832909</v>
      </c>
      <c r="P77" s="2">
        <v>61</v>
      </c>
      <c r="Q77" s="2">
        <v>23703.39</v>
      </c>
      <c r="R77" s="14">
        <f t="shared" si="3"/>
        <v>25553.064395856738</v>
      </c>
      <c r="S77" s="14">
        <f t="shared" si="4"/>
        <v>-1849.6743958567386</v>
      </c>
      <c r="T77" s="14">
        <f t="shared" si="5"/>
        <v>1849.6743958567386</v>
      </c>
      <c r="V77" s="2">
        <v>61</v>
      </c>
      <c r="W77" s="2">
        <v>23703.39</v>
      </c>
      <c r="X77" s="14">
        <f t="shared" si="6"/>
        <v>25083.838297153874</v>
      </c>
      <c r="Y77" s="14">
        <f t="shared" si="7"/>
        <v>-1380.4482971538746</v>
      </c>
      <c r="Z77" s="14">
        <f t="shared" si="8"/>
        <v>1380.4482971538746</v>
      </c>
    </row>
    <row r="78" spans="1:26" x14ac:dyDescent="0.25">
      <c r="A78" s="2">
        <v>77</v>
      </c>
      <c r="B78" s="2">
        <v>29484.68</v>
      </c>
      <c r="C78" s="2">
        <v>1038.02</v>
      </c>
      <c r="D78" s="2">
        <v>12192.4</v>
      </c>
      <c r="E78" s="2">
        <v>42715.1</v>
      </c>
      <c r="G78" s="2">
        <v>63</v>
      </c>
      <c r="H78" s="2">
        <v>26154.95</v>
      </c>
      <c r="I78" s="14">
        <f t="shared" si="0"/>
        <v>24976.6149979927</v>
      </c>
      <c r="J78" s="14">
        <f t="shared" si="1"/>
        <v>1178.3350020073012</v>
      </c>
      <c r="K78" s="14">
        <f t="shared" si="2"/>
        <v>1178.3350020073012</v>
      </c>
      <c r="P78" s="2">
        <v>62</v>
      </c>
      <c r="Q78" s="2">
        <v>26245.09</v>
      </c>
      <c r="R78" s="14">
        <f t="shared" si="3"/>
        <v>24569.757542450108</v>
      </c>
      <c r="S78" s="14">
        <f t="shared" si="4"/>
        <v>1675.3324575498918</v>
      </c>
      <c r="T78" s="14">
        <f t="shared" si="5"/>
        <v>1675.3324575498918</v>
      </c>
      <c r="V78" s="2">
        <v>62</v>
      </c>
      <c r="W78" s="2">
        <v>26245.09</v>
      </c>
      <c r="X78" s="14">
        <f t="shared" si="6"/>
        <v>24680.053166703969</v>
      </c>
      <c r="Y78" s="14">
        <f t="shared" si="7"/>
        <v>1565.0368332960315</v>
      </c>
      <c r="Z78" s="14">
        <f t="shared" si="8"/>
        <v>1565.0368332960315</v>
      </c>
    </row>
    <row r="79" spans="1:26" x14ac:dyDescent="0.25">
      <c r="A79" s="2">
        <v>78</v>
      </c>
      <c r="B79" s="2">
        <v>29718.59</v>
      </c>
      <c r="C79" s="2">
        <v>846.18</v>
      </c>
      <c r="D79" s="2">
        <v>11279.7</v>
      </c>
      <c r="E79" s="2">
        <v>41844.47</v>
      </c>
      <c r="G79" s="2">
        <v>64</v>
      </c>
      <c r="H79" s="2">
        <v>27570.91</v>
      </c>
      <c r="I79" s="14">
        <f t="shared" si="0"/>
        <v>26199.962857713246</v>
      </c>
      <c r="J79" s="14">
        <f t="shared" si="1"/>
        <v>1370.9471422867537</v>
      </c>
      <c r="K79" s="14">
        <f t="shared" si="2"/>
        <v>1370.9471422867537</v>
      </c>
      <c r="P79" s="2">
        <v>63</v>
      </c>
      <c r="Q79" s="2">
        <v>26154.95</v>
      </c>
      <c r="R79" s="14">
        <f t="shared" si="3"/>
        <v>24592.138853576573</v>
      </c>
      <c r="S79" s="14">
        <f t="shared" si="4"/>
        <v>1562.811146423428</v>
      </c>
      <c r="T79" s="14">
        <f t="shared" si="5"/>
        <v>1562.811146423428</v>
      </c>
      <c r="V79" s="2">
        <v>63</v>
      </c>
      <c r="W79" s="2">
        <v>26154.95</v>
      </c>
      <c r="X79" s="14">
        <f t="shared" si="6"/>
        <v>25159.934096230805</v>
      </c>
      <c r="Y79" s="14">
        <f t="shared" si="7"/>
        <v>995.01590376919557</v>
      </c>
      <c r="Z79" s="14">
        <f t="shared" si="8"/>
        <v>995.01590376919557</v>
      </c>
    </row>
    <row r="80" spans="1:26" x14ac:dyDescent="0.25">
      <c r="A80" s="2">
        <v>79</v>
      </c>
      <c r="B80" s="2">
        <v>30157.52</v>
      </c>
      <c r="C80" s="2">
        <v>900.97</v>
      </c>
      <c r="D80" s="2">
        <v>12105.13</v>
      </c>
      <c r="E80" s="2">
        <v>43163.62</v>
      </c>
      <c r="G80" s="2">
        <v>65</v>
      </c>
      <c r="H80" s="2">
        <v>26274.54</v>
      </c>
      <c r="I80" s="14">
        <f t="shared" si="0"/>
        <v>26864.266041681571</v>
      </c>
      <c r="J80" s="14">
        <f t="shared" si="1"/>
        <v>-589.72604168156977</v>
      </c>
      <c r="K80" s="14">
        <f t="shared" si="2"/>
        <v>589.72604168156977</v>
      </c>
      <c r="P80" s="2">
        <v>64</v>
      </c>
      <c r="Q80" s="2">
        <v>27570.91</v>
      </c>
      <c r="R80" s="14">
        <f t="shared" si="3"/>
        <v>25669.174078124939</v>
      </c>
      <c r="S80" s="14">
        <f t="shared" si="4"/>
        <v>1901.7359218750607</v>
      </c>
      <c r="T80" s="14">
        <f t="shared" si="5"/>
        <v>1901.7359218750607</v>
      </c>
      <c r="V80" s="2">
        <v>64</v>
      </c>
      <c r="W80" s="2">
        <v>27570.91</v>
      </c>
      <c r="X80" s="14">
        <f t="shared" si="6"/>
        <v>25245.484920053445</v>
      </c>
      <c r="Y80" s="14">
        <f t="shared" si="7"/>
        <v>2325.4250799465553</v>
      </c>
      <c r="Z80" s="14">
        <f t="shared" si="8"/>
        <v>2325.4250799465553</v>
      </c>
    </row>
    <row r="81" spans="1:26" x14ac:dyDescent="0.25">
      <c r="A81" s="2">
        <v>80</v>
      </c>
      <c r="B81" s="2">
        <v>30043.93</v>
      </c>
      <c r="C81" s="2">
        <v>905.12</v>
      </c>
      <c r="D81" s="2">
        <v>11880.75</v>
      </c>
      <c r="E81" s="2">
        <v>42829.8</v>
      </c>
      <c r="G81" s="2">
        <v>66</v>
      </c>
      <c r="H81" s="2">
        <v>28391.18</v>
      </c>
      <c r="I81" s="14">
        <f t="shared" si="0"/>
        <v>26921.553315378616</v>
      </c>
      <c r="J81" s="14">
        <f t="shared" si="1"/>
        <v>1469.6266846213839</v>
      </c>
      <c r="K81" s="14">
        <f t="shared" si="2"/>
        <v>1469.6266846213839</v>
      </c>
      <c r="P81" s="2">
        <v>65</v>
      </c>
      <c r="Q81" s="2">
        <v>26274.54</v>
      </c>
      <c r="R81" s="14">
        <f t="shared" si="3"/>
        <v>26707.454851731534</v>
      </c>
      <c r="S81" s="14">
        <f t="shared" si="4"/>
        <v>-432.91485173153342</v>
      </c>
      <c r="T81" s="14">
        <f t="shared" si="5"/>
        <v>432.91485173153342</v>
      </c>
      <c r="V81" s="2">
        <v>65</v>
      </c>
      <c r="W81" s="2">
        <v>26274.54</v>
      </c>
      <c r="X81" s="14">
        <f t="shared" si="6"/>
        <v>26309.985129301018</v>
      </c>
      <c r="Y81" s="14">
        <f t="shared" si="7"/>
        <v>-35.445129301017005</v>
      </c>
      <c r="Z81" s="14">
        <f t="shared" si="8"/>
        <v>35.445129301017005</v>
      </c>
    </row>
    <row r="82" spans="1:26" x14ac:dyDescent="0.25">
      <c r="A82" s="2">
        <v>81</v>
      </c>
      <c r="B82" s="2">
        <v>27013.08</v>
      </c>
      <c r="C82" s="2">
        <v>874.06</v>
      </c>
      <c r="D82" s="2">
        <v>12629.98</v>
      </c>
      <c r="E82" s="2">
        <v>40517.120000000003</v>
      </c>
      <c r="G82" s="2">
        <v>67</v>
      </c>
      <c r="H82" s="2">
        <v>39486.22</v>
      </c>
      <c r="I82" s="14">
        <f t="shared" si="0"/>
        <v>27334.844351499458</v>
      </c>
      <c r="J82" s="14">
        <f t="shared" si="1"/>
        <v>12151.375648500543</v>
      </c>
      <c r="K82" s="14">
        <f t="shared" si="2"/>
        <v>12151.375648500543</v>
      </c>
      <c r="P82" s="2">
        <v>66</v>
      </c>
      <c r="Q82" s="2">
        <v>28391.18</v>
      </c>
      <c r="R82" s="14">
        <f t="shared" si="3"/>
        <v>26780.777648760581</v>
      </c>
      <c r="S82" s="14">
        <f t="shared" si="4"/>
        <v>1610.4023512394197</v>
      </c>
      <c r="T82" s="14">
        <f t="shared" si="5"/>
        <v>1610.4023512394197</v>
      </c>
      <c r="V82" s="2">
        <v>66</v>
      </c>
      <c r="W82" s="2">
        <v>28391.18</v>
      </c>
      <c r="X82" s="14">
        <f t="shared" si="6"/>
        <v>26627.888349666784</v>
      </c>
      <c r="Y82" s="14">
        <f t="shared" si="7"/>
        <v>1763.2916503332162</v>
      </c>
      <c r="Z82" s="14">
        <f t="shared" si="8"/>
        <v>1763.2916503332162</v>
      </c>
    </row>
    <row r="83" spans="1:26" x14ac:dyDescent="0.25">
      <c r="A83" s="2">
        <v>82</v>
      </c>
      <c r="B83" s="2">
        <v>22093.96</v>
      </c>
      <c r="C83" s="2">
        <v>661.1</v>
      </c>
      <c r="D83" s="2">
        <v>11538.9</v>
      </c>
      <c r="E83" s="2">
        <v>34293.96</v>
      </c>
      <c r="G83" s="2">
        <v>68</v>
      </c>
      <c r="H83" s="2">
        <v>38826.230000000003</v>
      </c>
      <c r="I83" s="14">
        <f t="shared" ref="I83:I136" si="9">(H81*$N$17)+(H82*$N$18)</f>
        <v>33948.992272703705</v>
      </c>
      <c r="J83" s="14">
        <f t="shared" ref="J83:J135" si="10">H83-I83</f>
        <v>4877.2377272962985</v>
      </c>
      <c r="K83" s="14">
        <f t="shared" ref="K83:K135" si="11">ABS(J83)</f>
        <v>4877.2377272962985</v>
      </c>
      <c r="P83" s="2">
        <v>67</v>
      </c>
      <c r="Q83" s="2">
        <v>39486.22</v>
      </c>
      <c r="R83" s="14">
        <f t="shared" si="3"/>
        <v>27348.142195567805</v>
      </c>
      <c r="S83" s="14">
        <f t="shared" si="4"/>
        <v>12138.077804432196</v>
      </c>
      <c r="T83" s="14">
        <f t="shared" si="5"/>
        <v>12138.077804432196</v>
      </c>
      <c r="V83" s="2">
        <v>67</v>
      </c>
      <c r="W83" s="2">
        <v>39486.22</v>
      </c>
      <c r="X83" s="14">
        <f t="shared" si="6"/>
        <v>27265.701497913462</v>
      </c>
      <c r="Y83" s="14">
        <f t="shared" si="7"/>
        <v>12220.518502086539</v>
      </c>
      <c r="Z83" s="14">
        <f t="shared" si="8"/>
        <v>12220.518502086539</v>
      </c>
    </row>
    <row r="84" spans="1:26" x14ac:dyDescent="0.25">
      <c r="A84" s="2">
        <v>83</v>
      </c>
      <c r="B84" s="2">
        <v>23730.95</v>
      </c>
      <c r="C84" s="2">
        <v>753.8</v>
      </c>
      <c r="D84" s="2">
        <v>11236.79</v>
      </c>
      <c r="E84" s="2">
        <v>35721.54</v>
      </c>
      <c r="G84" s="2">
        <v>69</v>
      </c>
      <c r="H84" s="2">
        <v>39762.43</v>
      </c>
      <c r="I84" s="14">
        <f t="shared" si="9"/>
        <v>39155.653937797746</v>
      </c>
      <c r="J84" s="14">
        <f t="shared" si="10"/>
        <v>606.77606220225425</v>
      </c>
      <c r="K84" s="14">
        <f t="shared" si="11"/>
        <v>606.77606220225425</v>
      </c>
      <c r="P84" s="2">
        <v>68</v>
      </c>
      <c r="Q84" s="2">
        <v>38826.230000000003</v>
      </c>
      <c r="R84" s="14">
        <f t="shared" si="3"/>
        <v>32118.297459977483</v>
      </c>
      <c r="S84" s="14">
        <f t="shared" si="4"/>
        <v>6707.9325400225207</v>
      </c>
      <c r="T84" s="14">
        <f t="shared" si="5"/>
        <v>6707.9325400225207</v>
      </c>
      <c r="V84" s="2">
        <v>68</v>
      </c>
      <c r="W84" s="2">
        <v>38826.230000000003</v>
      </c>
      <c r="X84" s="14">
        <f t="shared" si="6"/>
        <v>31582.794606785792</v>
      </c>
      <c r="Y84" s="14">
        <f t="shared" si="7"/>
        <v>7243.4353932142112</v>
      </c>
      <c r="Z84" s="14">
        <f t="shared" si="8"/>
        <v>7243.4353932142112</v>
      </c>
    </row>
    <row r="85" spans="1:26" x14ac:dyDescent="0.25">
      <c r="A85" s="2">
        <v>84</v>
      </c>
      <c r="B85" s="2">
        <v>17633.23</v>
      </c>
      <c r="C85" s="2">
        <v>606.75</v>
      </c>
      <c r="D85" s="2">
        <v>10561.41</v>
      </c>
      <c r="E85" s="2">
        <v>28801.39</v>
      </c>
      <c r="G85" s="2">
        <v>70</v>
      </c>
      <c r="H85" s="2">
        <v>38043.47</v>
      </c>
      <c r="I85" s="14">
        <f t="shared" si="9"/>
        <v>39295.234893038447</v>
      </c>
      <c r="J85" s="14">
        <f t="shared" si="10"/>
        <v>-1251.7648930384457</v>
      </c>
      <c r="K85" s="14">
        <f t="shared" si="11"/>
        <v>1251.7648930384457</v>
      </c>
      <c r="P85" s="2">
        <v>69</v>
      </c>
      <c r="Q85" s="2">
        <v>39762.43</v>
      </c>
      <c r="R85" s="14">
        <f t="shared" ref="R85:R137" si="12">(Q82*$N$22)+(Q83*$N$23)+(Q84*$N$24)</f>
        <v>36871.785121852306</v>
      </c>
      <c r="S85" s="14">
        <f t="shared" ref="S85:S136" si="13">Q85-R85</f>
        <v>2890.6448781476938</v>
      </c>
      <c r="T85" s="14">
        <f t="shared" ref="T85:T136" si="14">ABS(S85)</f>
        <v>2890.6448781476938</v>
      </c>
      <c r="V85" s="2">
        <v>69</v>
      </c>
      <c r="W85" s="2">
        <v>39762.43</v>
      </c>
      <c r="X85" s="14">
        <f t="shared" si="6"/>
        <v>34930.866636300045</v>
      </c>
      <c r="Y85" s="14">
        <f t="shared" si="7"/>
        <v>4831.5633636999555</v>
      </c>
      <c r="Z85" s="14">
        <f t="shared" si="8"/>
        <v>4831.5633636999555</v>
      </c>
    </row>
    <row r="86" spans="1:26" x14ac:dyDescent="0.25">
      <c r="A86" s="2">
        <v>85</v>
      </c>
      <c r="B86" s="2">
        <v>16617.88</v>
      </c>
      <c r="C86" s="2">
        <v>635.91999999999996</v>
      </c>
      <c r="D86" s="2">
        <v>10007.69</v>
      </c>
      <c r="E86" s="2">
        <v>27261.49</v>
      </c>
      <c r="G86" s="2">
        <v>71</v>
      </c>
      <c r="H86" s="2">
        <v>38125.5</v>
      </c>
      <c r="I86" s="14">
        <f t="shared" si="9"/>
        <v>38901.399574221214</v>
      </c>
      <c r="J86" s="14">
        <f t="shared" si="10"/>
        <v>-775.8995742212137</v>
      </c>
      <c r="K86" s="14">
        <f t="shared" si="11"/>
        <v>775.8995742212137</v>
      </c>
      <c r="P86" s="2">
        <v>70</v>
      </c>
      <c r="Q86" s="2">
        <v>38043.47</v>
      </c>
      <c r="R86" s="14">
        <f t="shared" si="12"/>
        <v>39319.583136931928</v>
      </c>
      <c r="S86" s="14">
        <f t="shared" si="13"/>
        <v>-1276.1131369319264</v>
      </c>
      <c r="T86" s="14">
        <f t="shared" si="14"/>
        <v>1276.1131369319264</v>
      </c>
      <c r="V86" s="2">
        <v>70</v>
      </c>
      <c r="W86" s="2">
        <v>38043.47</v>
      </c>
      <c r="X86" s="14">
        <f t="shared" ref="X86:X137" si="15">(W82*$N$28)+(W83*$N$29)+(W84*$N$30)+(W85*$N$31)</f>
        <v>37814.318248735741</v>
      </c>
      <c r="Y86" s="14">
        <f t="shared" ref="Y86:Y136" si="16">W86-X86</f>
        <v>229.15175126426038</v>
      </c>
      <c r="Z86" s="14">
        <f t="shared" ref="Z86:Z136" si="17">ABS(Y86)</f>
        <v>229.15175126426038</v>
      </c>
    </row>
    <row r="87" spans="1:26" x14ac:dyDescent="0.25">
      <c r="A87" s="2">
        <v>86</v>
      </c>
      <c r="B87" s="2">
        <v>18306.900000000001</v>
      </c>
      <c r="C87" s="2">
        <v>623.97</v>
      </c>
      <c r="D87" s="2">
        <v>10487</v>
      </c>
      <c r="E87" s="2">
        <v>29417.87</v>
      </c>
      <c r="G87" s="2">
        <v>72</v>
      </c>
      <c r="H87" s="2">
        <v>28848.99</v>
      </c>
      <c r="I87" s="14">
        <f t="shared" si="9"/>
        <v>38084.598928388063</v>
      </c>
      <c r="J87" s="14">
        <f t="shared" si="10"/>
        <v>-9235.608928388061</v>
      </c>
      <c r="K87" s="14">
        <f t="shared" si="11"/>
        <v>9235.608928388061</v>
      </c>
      <c r="P87" s="2">
        <v>71</v>
      </c>
      <c r="Q87" s="2">
        <v>38125.5</v>
      </c>
      <c r="R87" s="14">
        <f t="shared" si="12"/>
        <v>38915.465047926838</v>
      </c>
      <c r="S87" s="14">
        <f t="shared" si="13"/>
        <v>-789.96504792683845</v>
      </c>
      <c r="T87" s="14">
        <f t="shared" si="14"/>
        <v>789.96504792683845</v>
      </c>
      <c r="V87" s="2">
        <v>71</v>
      </c>
      <c r="W87" s="2">
        <v>38125.5</v>
      </c>
      <c r="X87" s="14">
        <f t="shared" si="15"/>
        <v>38930.509029245732</v>
      </c>
      <c r="Y87" s="14">
        <f t="shared" si="16"/>
        <v>-805.00902924573165</v>
      </c>
      <c r="Z87" s="14">
        <f t="shared" si="17"/>
        <v>805.00902924573165</v>
      </c>
    </row>
    <row r="88" spans="1:26" x14ac:dyDescent="0.25">
      <c r="A88" s="2">
        <v>87</v>
      </c>
      <c r="B88" s="2">
        <v>19581.23</v>
      </c>
      <c r="C88" s="2">
        <v>605.41999999999996</v>
      </c>
      <c r="D88" s="2">
        <v>9757.2000000000007</v>
      </c>
      <c r="E88" s="2">
        <v>29943.85</v>
      </c>
      <c r="G88" s="2">
        <v>73</v>
      </c>
      <c r="H88" s="2">
        <v>28795.64</v>
      </c>
      <c r="I88" s="14">
        <f t="shared" si="9"/>
        <v>33478.701543135852</v>
      </c>
      <c r="J88" s="14">
        <f t="shared" si="10"/>
        <v>-4683.0615431358528</v>
      </c>
      <c r="K88" s="14">
        <f t="shared" si="11"/>
        <v>4683.0615431358528</v>
      </c>
      <c r="P88" s="2">
        <v>72</v>
      </c>
      <c r="Q88" s="2">
        <v>28848.99</v>
      </c>
      <c r="R88" s="14">
        <f t="shared" si="12"/>
        <v>38440.953925575741</v>
      </c>
      <c r="S88" s="14">
        <f t="shared" si="13"/>
        <v>-9591.9639255757393</v>
      </c>
      <c r="T88" s="14">
        <f t="shared" si="14"/>
        <v>9591.9639255757393</v>
      </c>
      <c r="V88" s="2">
        <v>72</v>
      </c>
      <c r="W88" s="2">
        <v>28848.99</v>
      </c>
      <c r="X88" s="14">
        <f t="shared" si="15"/>
        <v>38563.42059178061</v>
      </c>
      <c r="Y88" s="14">
        <f t="shared" si="16"/>
        <v>-9714.4305917806087</v>
      </c>
      <c r="Z88" s="14">
        <f t="shared" si="17"/>
        <v>9714.4305917806087</v>
      </c>
    </row>
    <row r="89" spans="1:26" x14ac:dyDescent="0.25">
      <c r="A89" s="2">
        <v>88</v>
      </c>
      <c r="B89" s="2">
        <v>26569.89</v>
      </c>
      <c r="C89" s="2">
        <v>698.68</v>
      </c>
      <c r="D89" s="2">
        <v>10133.07</v>
      </c>
      <c r="E89" s="2">
        <v>37401.64</v>
      </c>
      <c r="G89" s="2">
        <v>74</v>
      </c>
      <c r="H89" s="2">
        <v>31621.22</v>
      </c>
      <c r="I89" s="14">
        <f t="shared" si="9"/>
        <v>28822.294495578084</v>
      </c>
      <c r="J89" s="14">
        <f t="shared" si="10"/>
        <v>2798.9255044219171</v>
      </c>
      <c r="K89" s="14">
        <f t="shared" si="11"/>
        <v>2798.9255044219171</v>
      </c>
      <c r="P89" s="2">
        <v>73</v>
      </c>
      <c r="Q89" s="2">
        <v>28795.64</v>
      </c>
      <c r="R89" s="14">
        <f t="shared" si="12"/>
        <v>34614.469024030914</v>
      </c>
      <c r="S89" s="14">
        <f t="shared" si="13"/>
        <v>-5818.8290240309143</v>
      </c>
      <c r="T89" s="14">
        <f t="shared" si="14"/>
        <v>5818.8290240309143</v>
      </c>
      <c r="V89" s="2">
        <v>73</v>
      </c>
      <c r="W89" s="2">
        <v>28795.64</v>
      </c>
      <c r="X89" s="14">
        <f t="shared" si="15"/>
        <v>35180.948324103359</v>
      </c>
      <c r="Y89" s="14">
        <f t="shared" si="16"/>
        <v>-6385.3083241033601</v>
      </c>
      <c r="Z89" s="14">
        <f t="shared" si="17"/>
        <v>6385.3083241033601</v>
      </c>
    </row>
    <row r="90" spans="1:26" x14ac:dyDescent="0.25">
      <c r="A90" s="2">
        <v>89</v>
      </c>
      <c r="B90" s="2">
        <v>24646.53</v>
      </c>
      <c r="C90" s="2">
        <v>679.5</v>
      </c>
      <c r="D90" s="2">
        <v>9902.57</v>
      </c>
      <c r="E90" s="2">
        <v>35228.6</v>
      </c>
      <c r="G90" s="2">
        <v>75</v>
      </c>
      <c r="H90" s="2">
        <v>29645.24</v>
      </c>
      <c r="I90" s="14">
        <f t="shared" si="9"/>
        <v>30211.072704049137</v>
      </c>
      <c r="J90" s="14">
        <f t="shared" si="10"/>
        <v>-565.83270404913492</v>
      </c>
      <c r="K90" s="14">
        <f t="shared" si="11"/>
        <v>565.83270404913492</v>
      </c>
      <c r="P90" s="2">
        <v>74</v>
      </c>
      <c r="Q90" s="2">
        <v>31621.22</v>
      </c>
      <c r="R90" s="14">
        <f t="shared" si="12"/>
        <v>30807.060619943048</v>
      </c>
      <c r="S90" s="14">
        <f t="shared" si="13"/>
        <v>814.15938005695352</v>
      </c>
      <c r="T90" s="14">
        <f t="shared" si="14"/>
        <v>814.15938005695352</v>
      </c>
      <c r="V90" s="2">
        <v>74</v>
      </c>
      <c r="W90" s="2">
        <v>31621.22</v>
      </c>
      <c r="X90" s="14">
        <f t="shared" si="15"/>
        <v>32189.579946565464</v>
      </c>
      <c r="Y90" s="14">
        <f t="shared" si="16"/>
        <v>-568.35994656546245</v>
      </c>
      <c r="Z90" s="14">
        <f t="shared" si="17"/>
        <v>568.35994656546245</v>
      </c>
    </row>
    <row r="91" spans="1:26" x14ac:dyDescent="0.25">
      <c r="A91" s="2">
        <v>90</v>
      </c>
      <c r="B91" s="2">
        <v>30057.49</v>
      </c>
      <c r="C91" s="2">
        <v>881.77</v>
      </c>
      <c r="D91" s="2">
        <v>10214.81</v>
      </c>
      <c r="E91" s="2">
        <v>41154.07</v>
      </c>
      <c r="G91" s="2">
        <v>76</v>
      </c>
      <c r="H91" s="2">
        <v>30857.98</v>
      </c>
      <c r="I91" s="14">
        <f t="shared" si="9"/>
        <v>30631.433667051897</v>
      </c>
      <c r="J91" s="14">
        <f t="shared" si="10"/>
        <v>226.54633294810264</v>
      </c>
      <c r="K91" s="14">
        <f t="shared" si="11"/>
        <v>226.54633294810264</v>
      </c>
      <c r="P91" s="2">
        <v>75</v>
      </c>
      <c r="Q91" s="2">
        <v>29645.24</v>
      </c>
      <c r="R91" s="14">
        <f t="shared" si="12"/>
        <v>29871.171816883732</v>
      </c>
      <c r="S91" s="14">
        <f t="shared" si="13"/>
        <v>-225.93181688373079</v>
      </c>
      <c r="T91" s="14">
        <f t="shared" si="14"/>
        <v>225.93181688373079</v>
      </c>
      <c r="V91" s="2">
        <v>75</v>
      </c>
      <c r="W91" s="2">
        <v>29645.24</v>
      </c>
      <c r="X91" s="14">
        <f t="shared" si="15"/>
        <v>31089.968937696074</v>
      </c>
      <c r="Y91" s="14">
        <f t="shared" si="16"/>
        <v>-1444.7289376960725</v>
      </c>
      <c r="Z91" s="14">
        <f t="shared" si="17"/>
        <v>1444.7289376960725</v>
      </c>
    </row>
    <row r="92" spans="1:26" x14ac:dyDescent="0.25">
      <c r="A92" s="2">
        <v>91</v>
      </c>
      <c r="B92" s="2">
        <v>30502.15</v>
      </c>
      <c r="C92" s="2">
        <v>1036.52</v>
      </c>
      <c r="D92" s="2">
        <v>10137.370000000001</v>
      </c>
      <c r="E92" s="2">
        <v>41676.04</v>
      </c>
      <c r="G92" s="2">
        <v>77</v>
      </c>
      <c r="H92" s="2">
        <v>29484.68</v>
      </c>
      <c r="I92" s="14">
        <f t="shared" si="9"/>
        <v>30252.761535713493</v>
      </c>
      <c r="J92" s="14">
        <f t="shared" si="10"/>
        <v>-768.08153571349249</v>
      </c>
      <c r="K92" s="14">
        <f t="shared" si="11"/>
        <v>768.08153571349249</v>
      </c>
      <c r="P92" s="2">
        <v>76</v>
      </c>
      <c r="Q92" s="2">
        <v>30857.98</v>
      </c>
      <c r="R92" s="14">
        <f t="shared" si="12"/>
        <v>30274.558418264322</v>
      </c>
      <c r="S92" s="14">
        <f t="shared" si="13"/>
        <v>583.42158173567805</v>
      </c>
      <c r="T92" s="14">
        <f t="shared" si="14"/>
        <v>583.42158173567805</v>
      </c>
      <c r="V92" s="2">
        <v>76</v>
      </c>
      <c r="W92" s="2">
        <v>30857.98</v>
      </c>
      <c r="X92" s="14">
        <f t="shared" si="15"/>
        <v>29929.481237094311</v>
      </c>
      <c r="Y92" s="14">
        <f t="shared" si="16"/>
        <v>928.49876290568864</v>
      </c>
      <c r="Z92" s="14">
        <f t="shared" si="17"/>
        <v>928.49876290568864</v>
      </c>
    </row>
    <row r="93" spans="1:26" x14ac:dyDescent="0.25">
      <c r="A93" s="2">
        <v>92</v>
      </c>
      <c r="B93" s="2">
        <v>30047.63</v>
      </c>
      <c r="C93" s="2">
        <v>1017.93</v>
      </c>
      <c r="D93" s="2">
        <v>9932.9500000000007</v>
      </c>
      <c r="E93" s="2">
        <v>40998.51</v>
      </c>
      <c r="G93" s="2">
        <v>78</v>
      </c>
      <c r="H93" s="2">
        <v>29718.59</v>
      </c>
      <c r="I93" s="14">
        <f t="shared" si="9"/>
        <v>30170.090435476199</v>
      </c>
      <c r="J93" s="14">
        <f t="shared" si="10"/>
        <v>-451.50043547619862</v>
      </c>
      <c r="K93" s="14">
        <f t="shared" si="11"/>
        <v>451.50043547619862</v>
      </c>
      <c r="P93" s="2">
        <v>77</v>
      </c>
      <c r="Q93" s="2">
        <v>29484.68</v>
      </c>
      <c r="R93" s="14">
        <f t="shared" si="12"/>
        <v>30523.353426326685</v>
      </c>
      <c r="S93" s="14">
        <f t="shared" si="13"/>
        <v>-1038.6734263266844</v>
      </c>
      <c r="T93" s="14">
        <f t="shared" si="14"/>
        <v>1038.6734263266844</v>
      </c>
      <c r="V93" s="2">
        <v>77</v>
      </c>
      <c r="W93" s="2">
        <v>29484.68</v>
      </c>
      <c r="X93" s="14">
        <f t="shared" si="15"/>
        <v>30376.078526383491</v>
      </c>
      <c r="Y93" s="14">
        <f t="shared" si="16"/>
        <v>-891.39852638349112</v>
      </c>
      <c r="Z93" s="14">
        <f t="shared" si="17"/>
        <v>891.39852638349112</v>
      </c>
    </row>
    <row r="94" spans="1:26" x14ac:dyDescent="0.25">
      <c r="A94" s="2">
        <v>93</v>
      </c>
      <c r="B94" s="2">
        <v>31630.49</v>
      </c>
      <c r="C94" s="2">
        <v>981.21</v>
      </c>
      <c r="D94" s="2">
        <v>10029.530000000001</v>
      </c>
      <c r="E94" s="2">
        <v>42641.23</v>
      </c>
      <c r="G94" s="2">
        <v>79</v>
      </c>
      <c r="H94" s="2">
        <v>30157.52</v>
      </c>
      <c r="I94" s="14">
        <f t="shared" si="9"/>
        <v>29601.880871869875</v>
      </c>
      <c r="J94" s="14">
        <f t="shared" si="10"/>
        <v>555.63912813012575</v>
      </c>
      <c r="K94" s="14">
        <f t="shared" si="11"/>
        <v>555.63912813012575</v>
      </c>
      <c r="P94" s="2">
        <v>78</v>
      </c>
      <c r="Q94" s="2">
        <v>29718.59</v>
      </c>
      <c r="R94" s="14">
        <f t="shared" si="12"/>
        <v>30082.21360487325</v>
      </c>
      <c r="S94" s="14">
        <f t="shared" si="13"/>
        <v>-363.62360487324986</v>
      </c>
      <c r="T94" s="14">
        <f t="shared" si="14"/>
        <v>363.62360487324986</v>
      </c>
      <c r="V94" s="2">
        <v>78</v>
      </c>
      <c r="W94" s="2">
        <v>29718.59</v>
      </c>
      <c r="X94" s="14">
        <f t="shared" si="15"/>
        <v>30229.528979531053</v>
      </c>
      <c r="Y94" s="14">
        <f t="shared" si="16"/>
        <v>-510.93897953105261</v>
      </c>
      <c r="Z94" s="14">
        <f t="shared" si="17"/>
        <v>510.93897953105261</v>
      </c>
    </row>
    <row r="95" spans="1:26" x14ac:dyDescent="0.25">
      <c r="A95" s="2">
        <v>94</v>
      </c>
      <c r="B95" s="2">
        <v>30526.65</v>
      </c>
      <c r="C95" s="2">
        <v>931.13</v>
      </c>
      <c r="D95" s="2">
        <v>9953.7900000000009</v>
      </c>
      <c r="E95" s="2">
        <v>41411.57</v>
      </c>
      <c r="G95" s="2">
        <v>80</v>
      </c>
      <c r="H95" s="2">
        <v>30043.93</v>
      </c>
      <c r="I95" s="14">
        <f t="shared" si="9"/>
        <v>29938.490767195246</v>
      </c>
      <c r="J95" s="14">
        <f t="shared" si="10"/>
        <v>105.43923280475428</v>
      </c>
      <c r="K95" s="14">
        <f t="shared" si="11"/>
        <v>105.43923280475428</v>
      </c>
      <c r="P95" s="2">
        <v>79</v>
      </c>
      <c r="Q95" s="2">
        <v>30157.52</v>
      </c>
      <c r="R95" s="14">
        <f t="shared" si="12"/>
        <v>29865.64514836239</v>
      </c>
      <c r="S95" s="14">
        <f t="shared" si="13"/>
        <v>291.87485163761085</v>
      </c>
      <c r="T95" s="14">
        <f t="shared" si="14"/>
        <v>291.87485163761085</v>
      </c>
      <c r="V95" s="2">
        <v>79</v>
      </c>
      <c r="W95" s="2">
        <v>30157.52</v>
      </c>
      <c r="X95" s="14">
        <f t="shared" si="15"/>
        <v>29891.607873204757</v>
      </c>
      <c r="Y95" s="14">
        <f t="shared" si="16"/>
        <v>265.91212679524324</v>
      </c>
      <c r="Z95" s="14">
        <f t="shared" si="17"/>
        <v>265.91212679524324</v>
      </c>
    </row>
    <row r="96" spans="1:26" x14ac:dyDescent="0.25">
      <c r="A96" s="2">
        <v>95</v>
      </c>
      <c r="B96" s="2">
        <v>33322.949999999997</v>
      </c>
      <c r="C96" s="2">
        <v>1163.8800000000001</v>
      </c>
      <c r="D96" s="2">
        <v>10577.98</v>
      </c>
      <c r="E96" s="2">
        <v>45064.81</v>
      </c>
      <c r="G96" s="2">
        <v>81</v>
      </c>
      <c r="H96" s="2">
        <v>27013.08</v>
      </c>
      <c r="I96" s="14">
        <f t="shared" si="9"/>
        <v>30100.6500768441</v>
      </c>
      <c r="J96" s="14">
        <f t="shared" si="10"/>
        <v>-3087.5700768440984</v>
      </c>
      <c r="K96" s="14">
        <f t="shared" si="11"/>
        <v>3087.5700768440984</v>
      </c>
      <c r="P96" s="2">
        <v>80</v>
      </c>
      <c r="Q96" s="2">
        <v>30043.93</v>
      </c>
      <c r="R96" s="14">
        <f t="shared" si="12"/>
        <v>29834.04356706703</v>
      </c>
      <c r="S96" s="14">
        <f t="shared" si="13"/>
        <v>209.88643293296991</v>
      </c>
      <c r="T96" s="14">
        <f t="shared" si="14"/>
        <v>209.88643293296991</v>
      </c>
      <c r="V96" s="2">
        <v>80</v>
      </c>
      <c r="W96" s="2">
        <v>30043.93</v>
      </c>
      <c r="X96" s="14">
        <f t="shared" si="15"/>
        <v>29977.412587824903</v>
      </c>
      <c r="Y96" s="14">
        <f t="shared" si="16"/>
        <v>66.517412175096979</v>
      </c>
      <c r="Z96" s="14">
        <f t="shared" si="17"/>
        <v>66.517412175096979</v>
      </c>
    </row>
    <row r="97" spans="1:26" x14ac:dyDescent="0.25">
      <c r="A97" s="2">
        <v>96</v>
      </c>
      <c r="B97" s="2">
        <v>26184.52</v>
      </c>
      <c r="C97" s="2">
        <v>1499.46</v>
      </c>
      <c r="D97" s="2">
        <v>13207.06</v>
      </c>
      <c r="E97" s="2">
        <v>40891.040000000001</v>
      </c>
      <c r="G97" s="2">
        <v>82</v>
      </c>
      <c r="H97" s="2">
        <v>22093.96</v>
      </c>
      <c r="I97" s="14">
        <f t="shared" si="9"/>
        <v>28525.731242833637</v>
      </c>
      <c r="J97" s="14">
        <f t="shared" si="10"/>
        <v>-6431.7712428336381</v>
      </c>
      <c r="K97" s="14">
        <f t="shared" si="11"/>
        <v>6431.7712428336381</v>
      </c>
      <c r="P97" s="2">
        <v>81</v>
      </c>
      <c r="Q97" s="2">
        <v>27013.08</v>
      </c>
      <c r="R97" s="14">
        <f t="shared" si="12"/>
        <v>30021.173697233033</v>
      </c>
      <c r="S97" s="14">
        <f t="shared" si="13"/>
        <v>-3008.093697233031</v>
      </c>
      <c r="T97" s="14">
        <f t="shared" si="14"/>
        <v>3008.093697233031</v>
      </c>
      <c r="V97" s="2">
        <v>81</v>
      </c>
      <c r="W97" s="2">
        <v>27013.08</v>
      </c>
      <c r="X97" s="14">
        <f t="shared" si="15"/>
        <v>29926.268731074881</v>
      </c>
      <c r="Y97" s="14">
        <f t="shared" si="16"/>
        <v>-2913.1887310748789</v>
      </c>
      <c r="Z97" s="14">
        <f t="shared" si="17"/>
        <v>2913.1887310748789</v>
      </c>
    </row>
    <row r="98" spans="1:26" x14ac:dyDescent="0.25">
      <c r="A98" s="2">
        <v>97</v>
      </c>
      <c r="B98" s="2">
        <v>31723.39</v>
      </c>
      <c r="C98" s="2">
        <v>1397.26</v>
      </c>
      <c r="D98" s="2">
        <v>8352.5400000000009</v>
      </c>
      <c r="E98" s="2">
        <v>41473.19</v>
      </c>
      <c r="G98" s="2">
        <v>83</v>
      </c>
      <c r="H98" s="2">
        <v>23730.95</v>
      </c>
      <c r="I98" s="14">
        <f t="shared" si="9"/>
        <v>24548.996397229952</v>
      </c>
      <c r="J98" s="14">
        <f t="shared" si="10"/>
        <v>-818.04639722995125</v>
      </c>
      <c r="K98" s="14">
        <f t="shared" si="11"/>
        <v>818.04639722995125</v>
      </c>
      <c r="P98" s="2">
        <v>82</v>
      </c>
      <c r="Q98" s="2">
        <v>22093.96</v>
      </c>
      <c r="R98" s="14">
        <f t="shared" si="12"/>
        <v>28926.749860368796</v>
      </c>
      <c r="S98" s="14">
        <f t="shared" si="13"/>
        <v>-6832.7898603687972</v>
      </c>
      <c r="T98" s="14">
        <f t="shared" si="14"/>
        <v>6832.7898603687972</v>
      </c>
      <c r="V98" s="2">
        <v>82</v>
      </c>
      <c r="W98" s="2">
        <v>22093.96</v>
      </c>
      <c r="X98" s="14">
        <f t="shared" si="15"/>
        <v>28991.263573048593</v>
      </c>
      <c r="Y98" s="14">
        <f t="shared" si="16"/>
        <v>-6897.3035730485935</v>
      </c>
      <c r="Z98" s="14">
        <f t="shared" si="17"/>
        <v>6897.3035730485935</v>
      </c>
    </row>
    <row r="99" spans="1:26" x14ac:dyDescent="0.25">
      <c r="A99" s="2">
        <v>98</v>
      </c>
      <c r="B99" s="2">
        <v>37761.42</v>
      </c>
      <c r="C99" s="2">
        <v>597.19000000000005</v>
      </c>
      <c r="D99" s="2">
        <v>9878.7800000000007</v>
      </c>
      <c r="E99" s="2">
        <v>48237.39</v>
      </c>
      <c r="G99" s="2">
        <v>84</v>
      </c>
      <c r="H99" s="2">
        <v>17633.23</v>
      </c>
      <c r="I99" s="14">
        <f t="shared" si="9"/>
        <v>22913.991452755952</v>
      </c>
      <c r="J99" s="14">
        <f t="shared" si="10"/>
        <v>-5280.7614527559526</v>
      </c>
      <c r="K99" s="14">
        <f t="shared" si="11"/>
        <v>5280.7614527559526</v>
      </c>
      <c r="P99" s="2">
        <v>83</v>
      </c>
      <c r="Q99" s="2">
        <v>23730.95</v>
      </c>
      <c r="R99" s="14">
        <f t="shared" si="12"/>
        <v>25806.845408540612</v>
      </c>
      <c r="S99" s="14">
        <f t="shared" si="13"/>
        <v>-2075.8954085406112</v>
      </c>
      <c r="T99" s="14">
        <f t="shared" si="14"/>
        <v>2075.8954085406112</v>
      </c>
      <c r="V99" s="2">
        <v>83</v>
      </c>
      <c r="W99" s="2">
        <v>23730.95</v>
      </c>
      <c r="X99" s="14">
        <f t="shared" si="15"/>
        <v>26455.689843472541</v>
      </c>
      <c r="Y99" s="14">
        <f t="shared" si="16"/>
        <v>-2724.7398434725401</v>
      </c>
      <c r="Z99" s="14">
        <f t="shared" si="17"/>
        <v>2724.7398434725401</v>
      </c>
    </row>
    <row r="100" spans="1:26" x14ac:dyDescent="0.25">
      <c r="A100" s="2">
        <v>99</v>
      </c>
      <c r="B100" s="2">
        <v>35458.050000000003</v>
      </c>
      <c r="C100" s="2">
        <v>837.84</v>
      </c>
      <c r="D100" s="2">
        <v>15543.17</v>
      </c>
      <c r="E100" s="2">
        <v>51839.06</v>
      </c>
      <c r="G100" s="2">
        <v>85</v>
      </c>
      <c r="H100" s="2">
        <v>16617.88</v>
      </c>
      <c r="I100" s="14">
        <f t="shared" si="9"/>
        <v>20676.472807109727</v>
      </c>
      <c r="J100" s="14">
        <f t="shared" si="10"/>
        <v>-4058.592807109726</v>
      </c>
      <c r="K100" s="14">
        <f t="shared" si="11"/>
        <v>4058.592807109726</v>
      </c>
      <c r="P100" s="2">
        <v>84</v>
      </c>
      <c r="Q100" s="2">
        <v>17633.23</v>
      </c>
      <c r="R100" s="14">
        <f t="shared" si="12"/>
        <v>23759.438952180062</v>
      </c>
      <c r="S100" s="14">
        <f t="shared" si="13"/>
        <v>-6126.2089521800626</v>
      </c>
      <c r="T100" s="14">
        <f t="shared" si="14"/>
        <v>6126.2089521800626</v>
      </c>
      <c r="V100" s="2">
        <v>84</v>
      </c>
      <c r="W100" s="2">
        <v>17633.23</v>
      </c>
      <c r="X100" s="14">
        <f t="shared" si="15"/>
        <v>24867.468786152866</v>
      </c>
      <c r="Y100" s="14">
        <f t="shared" si="16"/>
        <v>-7234.2387861528659</v>
      </c>
      <c r="Z100" s="14">
        <f t="shared" si="17"/>
        <v>7234.2387861528659</v>
      </c>
    </row>
    <row r="101" spans="1:26" x14ac:dyDescent="0.25">
      <c r="A101" s="2">
        <v>100</v>
      </c>
      <c r="B101" s="2">
        <v>31021.59</v>
      </c>
      <c r="C101" s="2">
        <v>205.97</v>
      </c>
      <c r="D101" s="2">
        <v>8010.62</v>
      </c>
      <c r="E101" s="2">
        <v>39238.18</v>
      </c>
      <c r="G101" s="2">
        <v>86</v>
      </c>
      <c r="H101" s="2">
        <v>18306.900000000001</v>
      </c>
      <c r="I101" s="14">
        <f t="shared" si="9"/>
        <v>17124.633345755137</v>
      </c>
      <c r="J101" s="14">
        <f t="shared" si="10"/>
        <v>1182.2666542448642</v>
      </c>
      <c r="K101" s="14">
        <f t="shared" si="11"/>
        <v>1182.2666542448642</v>
      </c>
      <c r="P101" s="2">
        <v>85</v>
      </c>
      <c r="Q101" s="2">
        <v>16617.88</v>
      </c>
      <c r="R101" s="14">
        <f t="shared" si="12"/>
        <v>21085.47031539313</v>
      </c>
      <c r="S101" s="14">
        <f t="shared" si="13"/>
        <v>-4467.5903153931285</v>
      </c>
      <c r="T101" s="14">
        <f t="shared" si="14"/>
        <v>4467.5903153931285</v>
      </c>
      <c r="V101" s="2">
        <v>85</v>
      </c>
      <c r="W101" s="2">
        <v>16617.88</v>
      </c>
      <c r="X101" s="14">
        <f t="shared" si="15"/>
        <v>21756.577555318177</v>
      </c>
      <c r="Y101" s="14">
        <f t="shared" si="16"/>
        <v>-5138.6975553181765</v>
      </c>
      <c r="Z101" s="14">
        <f t="shared" si="17"/>
        <v>5138.6975553181765</v>
      </c>
    </row>
    <row r="102" spans="1:26" x14ac:dyDescent="0.25">
      <c r="A102" s="2">
        <v>101</v>
      </c>
      <c r="B102" s="2">
        <v>29365.85</v>
      </c>
      <c r="C102" s="2">
        <v>1074.56</v>
      </c>
      <c r="D102" s="2">
        <v>10179.61</v>
      </c>
      <c r="E102" s="2">
        <v>40620.03</v>
      </c>
      <c r="G102" s="2">
        <v>87</v>
      </c>
      <c r="H102" s="2">
        <v>19581.23</v>
      </c>
      <c r="I102" s="14">
        <f t="shared" si="9"/>
        <v>17463.969108972517</v>
      </c>
      <c r="J102" s="14">
        <f t="shared" si="10"/>
        <v>2117.260891027483</v>
      </c>
      <c r="K102" s="14">
        <f t="shared" si="11"/>
        <v>2117.260891027483</v>
      </c>
      <c r="P102" s="2">
        <v>86</v>
      </c>
      <c r="Q102" s="2">
        <v>18306.900000000001</v>
      </c>
      <c r="R102" s="14">
        <f t="shared" si="12"/>
        <v>18551.146892847268</v>
      </c>
      <c r="S102" s="14">
        <f t="shared" si="13"/>
        <v>-244.24689284726628</v>
      </c>
      <c r="T102" s="14">
        <f t="shared" si="14"/>
        <v>244.24689284726628</v>
      </c>
      <c r="V102" s="2">
        <v>86</v>
      </c>
      <c r="W102" s="2">
        <v>18306.900000000001</v>
      </c>
      <c r="X102" s="14">
        <f t="shared" si="15"/>
        <v>19271.303185208908</v>
      </c>
      <c r="Y102" s="14">
        <f t="shared" si="16"/>
        <v>-964.40318520890651</v>
      </c>
      <c r="Z102" s="14">
        <f t="shared" si="17"/>
        <v>964.40318520890651</v>
      </c>
    </row>
    <row r="103" spans="1:26" x14ac:dyDescent="0.25">
      <c r="A103" s="2">
        <v>102</v>
      </c>
      <c r="B103" s="2">
        <v>26176.05</v>
      </c>
      <c r="C103" s="2">
        <v>1463.37</v>
      </c>
      <c r="D103" s="2">
        <v>8013.71</v>
      </c>
      <c r="E103" s="2">
        <v>35653.14</v>
      </c>
      <c r="G103" s="2">
        <v>88</v>
      </c>
      <c r="H103" s="2">
        <v>26569.89</v>
      </c>
      <c r="I103" s="14">
        <f t="shared" si="9"/>
        <v>18945.262173505445</v>
      </c>
      <c r="J103" s="14">
        <f t="shared" si="10"/>
        <v>7624.627826494554</v>
      </c>
      <c r="K103" s="14">
        <f t="shared" si="11"/>
        <v>7624.627826494554</v>
      </c>
      <c r="P103" s="2">
        <v>87</v>
      </c>
      <c r="Q103" s="2">
        <v>19581.23</v>
      </c>
      <c r="R103" s="14">
        <f t="shared" si="12"/>
        <v>17470.503825508895</v>
      </c>
      <c r="S103" s="14">
        <f t="shared" si="13"/>
        <v>2110.7261744911048</v>
      </c>
      <c r="T103" s="14">
        <f t="shared" si="14"/>
        <v>2110.7261744911048</v>
      </c>
      <c r="V103" s="2">
        <v>87</v>
      </c>
      <c r="W103" s="2">
        <v>19581.23</v>
      </c>
      <c r="X103" s="14">
        <f t="shared" si="15"/>
        <v>18424.866564965949</v>
      </c>
      <c r="Y103" s="14">
        <f t="shared" si="16"/>
        <v>1156.3634350340508</v>
      </c>
      <c r="Z103" s="14">
        <f t="shared" si="17"/>
        <v>1156.3634350340508</v>
      </c>
    </row>
    <row r="104" spans="1:26" x14ac:dyDescent="0.25">
      <c r="A104" s="2">
        <v>103</v>
      </c>
      <c r="B104" s="2">
        <v>36037.300000000003</v>
      </c>
      <c r="C104" s="2">
        <v>251.53</v>
      </c>
      <c r="D104" s="2">
        <v>10241</v>
      </c>
      <c r="E104" s="2">
        <v>46529.83</v>
      </c>
      <c r="G104" s="2">
        <v>89</v>
      </c>
      <c r="H104" s="2">
        <v>24646.53</v>
      </c>
      <c r="I104" s="14">
        <f t="shared" si="9"/>
        <v>23082.044702423744</v>
      </c>
      <c r="J104" s="14">
        <f t="shared" si="10"/>
        <v>1564.4852975762551</v>
      </c>
      <c r="K104" s="14">
        <f t="shared" si="11"/>
        <v>1564.4852975762551</v>
      </c>
      <c r="P104" s="2">
        <v>88</v>
      </c>
      <c r="Q104" s="2">
        <v>26569.89</v>
      </c>
      <c r="R104" s="14">
        <f t="shared" si="12"/>
        <v>18426.668366579317</v>
      </c>
      <c r="S104" s="14">
        <f t="shared" si="13"/>
        <v>8143.2216334206823</v>
      </c>
      <c r="T104" s="14">
        <f t="shared" si="14"/>
        <v>8143.2216334206823</v>
      </c>
      <c r="V104" s="2">
        <v>88</v>
      </c>
      <c r="W104" s="2">
        <v>26569.89</v>
      </c>
      <c r="X104" s="14">
        <f t="shared" si="15"/>
        <v>18270.783503864019</v>
      </c>
      <c r="Y104" s="14">
        <f t="shared" si="16"/>
        <v>8299.1064961359807</v>
      </c>
      <c r="Z104" s="14">
        <f t="shared" si="17"/>
        <v>8299.1064961359807</v>
      </c>
    </row>
    <row r="105" spans="1:26" x14ac:dyDescent="0.25">
      <c r="A105" s="2">
        <v>104</v>
      </c>
      <c r="B105" s="2">
        <v>30570.3</v>
      </c>
      <c r="C105" s="2">
        <v>571.39</v>
      </c>
      <c r="D105" s="2">
        <v>8371.4500000000007</v>
      </c>
      <c r="E105" s="2">
        <v>39513.14</v>
      </c>
      <c r="G105" s="2">
        <v>90</v>
      </c>
      <c r="H105" s="2">
        <v>30057.49</v>
      </c>
      <c r="I105" s="14">
        <f t="shared" si="9"/>
        <v>25606.457293820018</v>
      </c>
      <c r="J105" s="14">
        <f t="shared" si="10"/>
        <v>4451.0327061799835</v>
      </c>
      <c r="K105" s="14">
        <f t="shared" si="11"/>
        <v>4451.0327061799835</v>
      </c>
      <c r="P105" s="2">
        <v>89</v>
      </c>
      <c r="Q105" s="2">
        <v>24646.53</v>
      </c>
      <c r="R105" s="14">
        <f t="shared" si="12"/>
        <v>21941.471940783853</v>
      </c>
      <c r="S105" s="14">
        <f t="shared" si="13"/>
        <v>2705.0580592161459</v>
      </c>
      <c r="T105" s="14">
        <f t="shared" si="14"/>
        <v>2705.0580592161459</v>
      </c>
      <c r="V105" s="2">
        <v>89</v>
      </c>
      <c r="W105" s="2">
        <v>24646.53</v>
      </c>
      <c r="X105" s="14">
        <f t="shared" si="15"/>
        <v>21258.358155810551</v>
      </c>
      <c r="Y105" s="14">
        <f t="shared" si="16"/>
        <v>3388.1718441894482</v>
      </c>
      <c r="Z105" s="14">
        <f t="shared" si="17"/>
        <v>3388.1718441894482</v>
      </c>
    </row>
    <row r="106" spans="1:26" x14ac:dyDescent="0.25">
      <c r="A106" s="2">
        <v>105</v>
      </c>
      <c r="B106" s="2">
        <v>20713.95</v>
      </c>
      <c r="C106" s="2">
        <v>623</v>
      </c>
      <c r="D106" s="2">
        <v>9827.02</v>
      </c>
      <c r="E106" s="2">
        <v>31163.96</v>
      </c>
      <c r="G106" s="2">
        <v>91</v>
      </c>
      <c r="H106" s="2">
        <v>30502.15</v>
      </c>
      <c r="I106" s="14">
        <f t="shared" si="9"/>
        <v>27357.040257358753</v>
      </c>
      <c r="J106" s="14">
        <f t="shared" si="10"/>
        <v>3145.1097426412489</v>
      </c>
      <c r="K106" s="14">
        <f t="shared" si="11"/>
        <v>3145.1097426412489</v>
      </c>
      <c r="P106" s="2">
        <v>90</v>
      </c>
      <c r="Q106" s="2">
        <v>30057.49</v>
      </c>
      <c r="R106" s="14">
        <f t="shared" si="12"/>
        <v>24355.30035134418</v>
      </c>
      <c r="S106" s="14">
        <f t="shared" si="13"/>
        <v>5702.1896486558217</v>
      </c>
      <c r="T106" s="14">
        <f t="shared" si="14"/>
        <v>5702.1896486558217</v>
      </c>
      <c r="V106" s="2">
        <v>90</v>
      </c>
      <c r="W106" s="2">
        <v>30057.49</v>
      </c>
      <c r="X106" s="14">
        <f t="shared" si="15"/>
        <v>23195.60240634633</v>
      </c>
      <c r="Y106" s="14">
        <f t="shared" si="16"/>
        <v>6861.8875936536715</v>
      </c>
      <c r="Z106" s="14">
        <f t="shared" si="17"/>
        <v>6861.8875936536715</v>
      </c>
    </row>
    <row r="107" spans="1:26" x14ac:dyDescent="0.25">
      <c r="A107" s="2">
        <v>106</v>
      </c>
      <c r="B107" s="2">
        <v>26382.98</v>
      </c>
      <c r="C107" s="2">
        <v>608.1</v>
      </c>
      <c r="D107" s="2">
        <v>9254.07</v>
      </c>
      <c r="E107" s="2">
        <v>36245.14</v>
      </c>
      <c r="G107" s="2">
        <v>92</v>
      </c>
      <c r="H107" s="2">
        <v>30047.63</v>
      </c>
      <c r="I107" s="14">
        <f t="shared" si="9"/>
        <v>30280.261406845952</v>
      </c>
      <c r="J107" s="14">
        <f t="shared" si="10"/>
        <v>-232.63140684595055</v>
      </c>
      <c r="K107" s="14">
        <f t="shared" si="11"/>
        <v>232.63140684595055</v>
      </c>
      <c r="P107" s="2">
        <v>91</v>
      </c>
      <c r="Q107" s="2">
        <v>30502.15</v>
      </c>
      <c r="R107" s="14">
        <f t="shared" si="12"/>
        <v>27094.486910324962</v>
      </c>
      <c r="S107" s="14">
        <f t="shared" si="13"/>
        <v>3407.6630896750394</v>
      </c>
      <c r="T107" s="14">
        <f t="shared" si="14"/>
        <v>3407.6630896750394</v>
      </c>
      <c r="V107" s="2">
        <v>91</v>
      </c>
      <c r="W107" s="2">
        <v>30502.15</v>
      </c>
      <c r="X107" s="14">
        <f t="shared" si="15"/>
        <v>26198.222247408889</v>
      </c>
      <c r="Y107" s="14">
        <f t="shared" si="16"/>
        <v>4303.9277525911129</v>
      </c>
      <c r="Z107" s="14">
        <f t="shared" si="17"/>
        <v>4303.9277525911129</v>
      </c>
    </row>
    <row r="108" spans="1:26" x14ac:dyDescent="0.25">
      <c r="A108" s="2">
        <v>107</v>
      </c>
      <c r="B108" s="2">
        <v>16563.07</v>
      </c>
      <c r="C108" s="2">
        <v>103.86</v>
      </c>
      <c r="D108" s="2">
        <v>7896.8</v>
      </c>
      <c r="E108" s="2">
        <v>24563.73</v>
      </c>
      <c r="G108" s="2">
        <v>93</v>
      </c>
      <c r="H108" s="2">
        <v>31630.49</v>
      </c>
      <c r="I108" s="14">
        <f t="shared" si="9"/>
        <v>30274.500031432435</v>
      </c>
      <c r="J108" s="14">
        <f t="shared" si="10"/>
        <v>1355.9899685675664</v>
      </c>
      <c r="K108" s="14">
        <f t="shared" si="11"/>
        <v>1355.9899685675664</v>
      </c>
      <c r="P108" s="2">
        <v>92</v>
      </c>
      <c r="Q108" s="2">
        <v>30047.63</v>
      </c>
      <c r="R108" s="14">
        <f t="shared" si="12"/>
        <v>29071.141772170322</v>
      </c>
      <c r="S108" s="14">
        <f t="shared" si="13"/>
        <v>976.48822782967909</v>
      </c>
      <c r="T108" s="14">
        <f t="shared" si="14"/>
        <v>976.48822782967909</v>
      </c>
      <c r="V108" s="2">
        <v>92</v>
      </c>
      <c r="W108" s="2">
        <v>30047.63</v>
      </c>
      <c r="X108" s="14">
        <f t="shared" si="15"/>
        <v>28515.182316064544</v>
      </c>
      <c r="Y108" s="14">
        <f t="shared" si="16"/>
        <v>1532.4476839354575</v>
      </c>
      <c r="Z108" s="14">
        <f t="shared" si="17"/>
        <v>1532.4476839354575</v>
      </c>
    </row>
    <row r="109" spans="1:26" x14ac:dyDescent="0.25">
      <c r="A109" s="2">
        <v>108</v>
      </c>
      <c r="B109" s="2">
        <v>26162.35</v>
      </c>
      <c r="C109" s="2">
        <v>1048.92</v>
      </c>
      <c r="D109" s="2">
        <v>9725.94</v>
      </c>
      <c r="E109" s="2">
        <v>36937.21</v>
      </c>
      <c r="G109" s="2">
        <v>94</v>
      </c>
      <c r="H109" s="2">
        <v>30526.65</v>
      </c>
      <c r="I109" s="14">
        <f t="shared" si="9"/>
        <v>30840.554331445885</v>
      </c>
      <c r="J109" s="14">
        <f t="shared" si="10"/>
        <v>-313.90433144588314</v>
      </c>
      <c r="K109" s="14">
        <f t="shared" si="11"/>
        <v>313.90433144588314</v>
      </c>
      <c r="P109" s="2">
        <v>93</v>
      </c>
      <c r="Q109" s="2">
        <v>31630.49</v>
      </c>
      <c r="R109" s="14">
        <f t="shared" si="12"/>
        <v>30236.186342047753</v>
      </c>
      <c r="S109" s="14">
        <f t="shared" si="13"/>
        <v>1394.3036579522486</v>
      </c>
      <c r="T109" s="14">
        <f t="shared" si="14"/>
        <v>1394.3036579522486</v>
      </c>
      <c r="V109" s="2">
        <v>93</v>
      </c>
      <c r="W109" s="2">
        <v>31630.49</v>
      </c>
      <c r="X109" s="14">
        <f t="shared" si="15"/>
        <v>29419.981053434807</v>
      </c>
      <c r="Y109" s="14">
        <f t="shared" si="16"/>
        <v>2210.5089465651945</v>
      </c>
      <c r="Z109" s="14">
        <f t="shared" si="17"/>
        <v>2210.5089465651945</v>
      </c>
    </row>
    <row r="110" spans="1:26" x14ac:dyDescent="0.25">
      <c r="A110" s="2">
        <v>109</v>
      </c>
      <c r="B110" s="2">
        <v>12812.7</v>
      </c>
      <c r="C110" s="2">
        <v>290.87</v>
      </c>
      <c r="D110" s="2">
        <v>11227.05</v>
      </c>
      <c r="E110" s="2">
        <v>24330.62</v>
      </c>
      <c r="G110" s="2">
        <v>95</v>
      </c>
      <c r="H110" s="2">
        <v>33322.949999999997</v>
      </c>
      <c r="I110" s="14">
        <f t="shared" si="9"/>
        <v>31077.580482032565</v>
      </c>
      <c r="J110" s="14">
        <f t="shared" si="10"/>
        <v>2245.3695179674323</v>
      </c>
      <c r="K110" s="14">
        <f t="shared" si="11"/>
        <v>2245.3695179674323</v>
      </c>
      <c r="P110" s="2">
        <v>94</v>
      </c>
      <c r="Q110" s="2">
        <v>30526.65</v>
      </c>
      <c r="R110" s="14">
        <f t="shared" si="12"/>
        <v>30740.694871841632</v>
      </c>
      <c r="S110" s="14">
        <f t="shared" si="13"/>
        <v>-214.04487184163008</v>
      </c>
      <c r="T110" s="14">
        <f t="shared" si="14"/>
        <v>214.04487184163008</v>
      </c>
      <c r="V110" s="2">
        <v>94</v>
      </c>
      <c r="W110" s="2">
        <v>30526.65</v>
      </c>
      <c r="X110" s="14">
        <f t="shared" si="15"/>
        <v>30688.690896467924</v>
      </c>
      <c r="Y110" s="14">
        <f t="shared" si="16"/>
        <v>-162.04089646792272</v>
      </c>
      <c r="Z110" s="14">
        <f t="shared" si="17"/>
        <v>162.04089646792272</v>
      </c>
    </row>
    <row r="111" spans="1:26" x14ac:dyDescent="0.25">
      <c r="A111" s="2">
        <v>110</v>
      </c>
      <c r="B111" s="2">
        <v>34567.660000000003</v>
      </c>
      <c r="C111" s="2">
        <v>852.78</v>
      </c>
      <c r="D111" s="2">
        <v>12149.43</v>
      </c>
      <c r="E111" s="2">
        <v>47569.87</v>
      </c>
      <c r="G111" s="2">
        <v>96</v>
      </c>
      <c r="H111" s="2">
        <v>26184.52</v>
      </c>
      <c r="I111" s="14">
        <f t="shared" si="9"/>
        <v>31927.417348500545</v>
      </c>
      <c r="J111" s="14">
        <f t="shared" si="10"/>
        <v>-5742.8973485005445</v>
      </c>
      <c r="K111" s="14">
        <f t="shared" si="11"/>
        <v>5742.8973485005445</v>
      </c>
      <c r="P111" s="2">
        <v>95</v>
      </c>
      <c r="Q111" s="2">
        <v>33322.949999999997</v>
      </c>
      <c r="R111" s="14">
        <f t="shared" si="12"/>
        <v>30877.279456886528</v>
      </c>
      <c r="S111" s="14">
        <f t="shared" si="13"/>
        <v>2445.6705431134687</v>
      </c>
      <c r="T111" s="14">
        <f t="shared" si="14"/>
        <v>2445.6705431134687</v>
      </c>
      <c r="V111" s="2">
        <v>95</v>
      </c>
      <c r="W111" s="2">
        <v>33322.949999999997</v>
      </c>
      <c r="X111" s="14">
        <f t="shared" si="15"/>
        <v>30743.949068927373</v>
      </c>
      <c r="Y111" s="14">
        <f t="shared" si="16"/>
        <v>2579.0009310726236</v>
      </c>
      <c r="Z111" s="14">
        <f t="shared" si="17"/>
        <v>2579.0009310726236</v>
      </c>
    </row>
    <row r="112" spans="1:26" x14ac:dyDescent="0.25">
      <c r="A112" s="2">
        <v>111</v>
      </c>
      <c r="B112" s="2">
        <v>23710.34</v>
      </c>
      <c r="C112" s="2">
        <v>1083.24</v>
      </c>
      <c r="D112" s="2">
        <v>7606.67</v>
      </c>
      <c r="E112" s="2">
        <v>32400.25</v>
      </c>
      <c r="G112" s="2">
        <v>97</v>
      </c>
      <c r="H112" s="2">
        <v>31723.39</v>
      </c>
      <c r="I112" s="14">
        <f t="shared" si="9"/>
        <v>29747.164651418818</v>
      </c>
      <c r="J112" s="14">
        <f t="shared" si="10"/>
        <v>1976.2253485811816</v>
      </c>
      <c r="K112" s="14">
        <f t="shared" si="11"/>
        <v>1976.2253485811816</v>
      </c>
      <c r="P112" s="2">
        <v>96</v>
      </c>
      <c r="Q112" s="2">
        <v>26184.52</v>
      </c>
      <c r="R112" s="14">
        <f t="shared" si="12"/>
        <v>31815.164255532683</v>
      </c>
      <c r="S112" s="14">
        <f t="shared" si="13"/>
        <v>-5630.644255532683</v>
      </c>
      <c r="T112" s="14">
        <f t="shared" si="14"/>
        <v>5630.644255532683</v>
      </c>
      <c r="V112" s="2">
        <v>96</v>
      </c>
      <c r="W112" s="2">
        <v>26184.52</v>
      </c>
      <c r="X112" s="14">
        <f t="shared" si="15"/>
        <v>31655.618084532653</v>
      </c>
      <c r="Y112" s="14">
        <f t="shared" si="16"/>
        <v>-5471.0980845326521</v>
      </c>
      <c r="Z112" s="14">
        <f t="shared" si="17"/>
        <v>5471.0980845326521</v>
      </c>
    </row>
    <row r="113" spans="1:26" x14ac:dyDescent="0.25">
      <c r="A113" s="2">
        <v>112</v>
      </c>
      <c r="B113" s="2">
        <v>24855.16</v>
      </c>
      <c r="C113" s="2">
        <v>788.19</v>
      </c>
      <c r="D113" s="2">
        <v>9326.43</v>
      </c>
      <c r="E113" s="2">
        <v>34969.78</v>
      </c>
      <c r="G113" s="2">
        <v>98</v>
      </c>
      <c r="H113" s="2">
        <v>37761.42</v>
      </c>
      <c r="I113" s="14">
        <f t="shared" si="9"/>
        <v>28959.105123275978</v>
      </c>
      <c r="J113" s="14">
        <f t="shared" si="10"/>
        <v>8802.31487672402</v>
      </c>
      <c r="K113" s="14">
        <f t="shared" si="11"/>
        <v>8802.31487672402</v>
      </c>
      <c r="P113" s="2">
        <v>97</v>
      </c>
      <c r="Q113" s="2">
        <v>31723.39</v>
      </c>
      <c r="R113" s="14">
        <f t="shared" si="12"/>
        <v>30038.331073902762</v>
      </c>
      <c r="S113" s="14">
        <f t="shared" si="13"/>
        <v>1685.0589260972374</v>
      </c>
      <c r="T113" s="14">
        <f t="shared" si="14"/>
        <v>1685.0589260972374</v>
      </c>
      <c r="V113" s="2">
        <v>97</v>
      </c>
      <c r="W113" s="2">
        <v>31723.39</v>
      </c>
      <c r="X113" s="14">
        <f t="shared" si="15"/>
        <v>30033.056507292029</v>
      </c>
      <c r="Y113" s="14">
        <f t="shared" si="16"/>
        <v>1690.3334927079704</v>
      </c>
      <c r="Z113" s="14">
        <f t="shared" si="17"/>
        <v>1690.3334927079704</v>
      </c>
    </row>
    <row r="114" spans="1:26" x14ac:dyDescent="0.25">
      <c r="A114" s="2">
        <v>113</v>
      </c>
      <c r="B114" s="2">
        <v>26306.82</v>
      </c>
      <c r="C114" s="2">
        <v>1194.75</v>
      </c>
      <c r="D114" s="2">
        <v>11484.03</v>
      </c>
      <c r="E114" s="2">
        <v>38985.599999999999</v>
      </c>
      <c r="G114" s="2">
        <v>99</v>
      </c>
      <c r="H114" s="2">
        <v>35458.050000000003</v>
      </c>
      <c r="I114" s="14">
        <f t="shared" si="9"/>
        <v>34748.022428764336</v>
      </c>
      <c r="J114" s="14">
        <f t="shared" si="10"/>
        <v>710.02757123566698</v>
      </c>
      <c r="K114" s="14">
        <f t="shared" si="11"/>
        <v>710.02757123566698</v>
      </c>
      <c r="P114" s="2">
        <v>98</v>
      </c>
      <c r="Q114" s="2">
        <v>37761.42</v>
      </c>
      <c r="R114" s="14">
        <f t="shared" si="12"/>
        <v>29792.717457785435</v>
      </c>
      <c r="S114" s="14">
        <f t="shared" si="13"/>
        <v>7968.7025422145634</v>
      </c>
      <c r="T114" s="14">
        <f t="shared" si="14"/>
        <v>7968.7025422145634</v>
      </c>
      <c r="V114" s="2">
        <v>98</v>
      </c>
      <c r="W114" s="2">
        <v>37761.42</v>
      </c>
      <c r="X114" s="14">
        <f t="shared" si="15"/>
        <v>30267.904493951941</v>
      </c>
      <c r="Y114" s="14">
        <f t="shared" si="16"/>
        <v>7493.5155060480574</v>
      </c>
      <c r="Z114" s="14">
        <f t="shared" si="17"/>
        <v>7493.5155060480574</v>
      </c>
    </row>
    <row r="115" spans="1:26" x14ac:dyDescent="0.25">
      <c r="A115" s="2">
        <v>114</v>
      </c>
      <c r="B115" s="2">
        <v>30659.32</v>
      </c>
      <c r="C115" s="2">
        <v>852.51</v>
      </c>
      <c r="D115" s="2">
        <v>8002.48</v>
      </c>
      <c r="E115" s="2">
        <v>39514.32</v>
      </c>
      <c r="G115" s="2">
        <v>100</v>
      </c>
      <c r="H115" s="2">
        <v>31021.59</v>
      </c>
      <c r="I115" s="14">
        <f t="shared" si="9"/>
        <v>36607.641942893402</v>
      </c>
      <c r="J115" s="14">
        <f t="shared" si="10"/>
        <v>-5586.0519428934022</v>
      </c>
      <c r="K115" s="14">
        <f t="shared" si="11"/>
        <v>5586.0519428934022</v>
      </c>
      <c r="P115" s="2">
        <v>99</v>
      </c>
      <c r="Q115" s="2">
        <v>35458.050000000003</v>
      </c>
      <c r="R115" s="14">
        <f t="shared" si="12"/>
        <v>32816.256991607028</v>
      </c>
      <c r="S115" s="14">
        <f t="shared" si="13"/>
        <v>2641.793008392975</v>
      </c>
      <c r="T115" s="14">
        <f t="shared" si="14"/>
        <v>2641.793008392975</v>
      </c>
      <c r="V115" s="2">
        <v>99</v>
      </c>
      <c r="W115" s="2">
        <v>35458.050000000003</v>
      </c>
      <c r="X115" s="14">
        <f t="shared" si="15"/>
        <v>32776.944325668352</v>
      </c>
      <c r="Y115" s="14">
        <f t="shared" si="16"/>
        <v>2681.1056743316512</v>
      </c>
      <c r="Z115" s="14">
        <f t="shared" si="17"/>
        <v>2681.1056743316512</v>
      </c>
    </row>
    <row r="116" spans="1:26" x14ac:dyDescent="0.25">
      <c r="A116" s="2">
        <v>115</v>
      </c>
      <c r="B116" s="2">
        <v>31027.56</v>
      </c>
      <c r="C116" s="2">
        <v>620.58000000000004</v>
      </c>
      <c r="D116" s="2">
        <v>5836.86</v>
      </c>
      <c r="E116" s="2">
        <v>37485</v>
      </c>
      <c r="G116" s="2">
        <v>101</v>
      </c>
      <c r="H116" s="2">
        <v>29365.85</v>
      </c>
      <c r="I116" s="14">
        <f t="shared" si="9"/>
        <v>33235.75134487648</v>
      </c>
      <c r="J116" s="14">
        <f t="shared" si="10"/>
        <v>-3869.9013448764817</v>
      </c>
      <c r="K116" s="14">
        <f t="shared" si="11"/>
        <v>3869.9013448764817</v>
      </c>
      <c r="P116" s="2">
        <v>100</v>
      </c>
      <c r="Q116" s="2">
        <v>31021.59</v>
      </c>
      <c r="R116" s="14">
        <f t="shared" si="12"/>
        <v>35606.441435853347</v>
      </c>
      <c r="S116" s="14">
        <f t="shared" si="13"/>
        <v>-4584.8514358533466</v>
      </c>
      <c r="T116" s="14">
        <f t="shared" si="14"/>
        <v>4584.8514358533466</v>
      </c>
      <c r="V116" s="2">
        <v>100</v>
      </c>
      <c r="W116" s="2">
        <v>31021.59</v>
      </c>
      <c r="X116" s="14">
        <f t="shared" si="15"/>
        <v>33999.536107464555</v>
      </c>
      <c r="Y116" s="14">
        <f t="shared" si="16"/>
        <v>-2977.9461074645551</v>
      </c>
      <c r="Z116" s="14">
        <f t="shared" si="17"/>
        <v>2977.9461074645551</v>
      </c>
    </row>
    <row r="117" spans="1:26" x14ac:dyDescent="0.25">
      <c r="A117" s="2">
        <v>116</v>
      </c>
      <c r="B117" s="2">
        <v>30412.79</v>
      </c>
      <c r="C117" s="2">
        <v>1103.1400000000001</v>
      </c>
      <c r="D117" s="2">
        <v>8275.5400000000009</v>
      </c>
      <c r="E117" s="2">
        <v>39791.47</v>
      </c>
      <c r="G117" s="2">
        <v>102</v>
      </c>
      <c r="H117" s="2">
        <v>26176.05</v>
      </c>
      <c r="I117" s="14">
        <f t="shared" si="9"/>
        <v>30192.219317405594</v>
      </c>
      <c r="J117" s="14">
        <f t="shared" si="10"/>
        <v>-4016.1693174055945</v>
      </c>
      <c r="K117" s="14">
        <f t="shared" si="11"/>
        <v>4016.1693174055945</v>
      </c>
      <c r="P117" s="2">
        <v>101</v>
      </c>
      <c r="Q117" s="2">
        <v>29365.85</v>
      </c>
      <c r="R117" s="14">
        <f t="shared" si="12"/>
        <v>34278.467191161129</v>
      </c>
      <c r="S117" s="14">
        <f t="shared" si="13"/>
        <v>-4912.6171911611309</v>
      </c>
      <c r="T117" s="14">
        <f t="shared" si="14"/>
        <v>4912.6171911611309</v>
      </c>
      <c r="V117" s="2">
        <v>101</v>
      </c>
      <c r="W117" s="2">
        <v>29365.85</v>
      </c>
      <c r="X117" s="14">
        <f t="shared" si="15"/>
        <v>33929.950811763454</v>
      </c>
      <c r="Y117" s="14">
        <f t="shared" si="16"/>
        <v>-4564.1008117634556</v>
      </c>
      <c r="Z117" s="14">
        <f t="shared" si="17"/>
        <v>4564.1008117634556</v>
      </c>
    </row>
    <row r="118" spans="1:26" x14ac:dyDescent="0.25">
      <c r="A118" s="2">
        <v>117</v>
      </c>
      <c r="B118" s="2">
        <v>24061.200000000001</v>
      </c>
      <c r="C118" s="2">
        <v>700.32</v>
      </c>
      <c r="D118" s="2">
        <v>8227.5499999999993</v>
      </c>
      <c r="E118" s="2">
        <v>32989.07</v>
      </c>
      <c r="G118" s="2">
        <v>103</v>
      </c>
      <c r="H118" s="2">
        <v>36037.300000000003</v>
      </c>
      <c r="I118" s="14">
        <f t="shared" si="9"/>
        <v>27768.028522114026</v>
      </c>
      <c r="J118" s="14">
        <f t="shared" si="10"/>
        <v>8269.2714778859772</v>
      </c>
      <c r="K118" s="14">
        <f t="shared" si="11"/>
        <v>8269.2714778859772</v>
      </c>
      <c r="P118" s="2">
        <v>102</v>
      </c>
      <c r="Q118" s="2">
        <v>26176.05</v>
      </c>
      <c r="R118" s="14">
        <f t="shared" si="12"/>
        <v>31344.097433161551</v>
      </c>
      <c r="S118" s="14">
        <f t="shared" si="13"/>
        <v>-5168.0474331615515</v>
      </c>
      <c r="T118" s="14">
        <f t="shared" si="14"/>
        <v>5168.0474331615515</v>
      </c>
      <c r="V118" s="2">
        <v>102</v>
      </c>
      <c r="W118" s="2">
        <v>26176.05</v>
      </c>
      <c r="X118" s="14">
        <f t="shared" si="15"/>
        <v>32395.806172758203</v>
      </c>
      <c r="Y118" s="14">
        <f t="shared" si="16"/>
        <v>-6219.7561727582033</v>
      </c>
      <c r="Z118" s="14">
        <f t="shared" si="17"/>
        <v>6219.7561727582033</v>
      </c>
    </row>
    <row r="119" spans="1:26" x14ac:dyDescent="0.25">
      <c r="A119" s="2">
        <v>118</v>
      </c>
      <c r="B119" s="2">
        <v>19657.400000000001</v>
      </c>
      <c r="C119" s="2">
        <v>1523.14</v>
      </c>
      <c r="D119" s="2">
        <v>9781.3700000000008</v>
      </c>
      <c r="E119" s="2">
        <v>30961.9</v>
      </c>
      <c r="G119" s="2">
        <v>104</v>
      </c>
      <c r="H119" s="2">
        <v>30570.3</v>
      </c>
      <c r="I119" s="14">
        <f t="shared" si="9"/>
        <v>31115.823694010782</v>
      </c>
      <c r="J119" s="14">
        <f t="shared" si="10"/>
        <v>-545.52369401078249</v>
      </c>
      <c r="K119" s="14">
        <f t="shared" si="11"/>
        <v>545.52369401078249</v>
      </c>
      <c r="P119" s="2">
        <v>103</v>
      </c>
      <c r="Q119" s="2">
        <v>36037.300000000003</v>
      </c>
      <c r="R119" s="14">
        <f t="shared" si="12"/>
        <v>28517.657705353224</v>
      </c>
      <c r="S119" s="14">
        <f t="shared" si="13"/>
        <v>7519.6422946467792</v>
      </c>
      <c r="T119" s="14">
        <f t="shared" si="14"/>
        <v>7519.6422946467792</v>
      </c>
      <c r="V119" s="2">
        <v>103</v>
      </c>
      <c r="W119" s="2">
        <v>36037.300000000003</v>
      </c>
      <c r="X119" s="14">
        <f t="shared" si="15"/>
        <v>29509.442341636342</v>
      </c>
      <c r="Y119" s="14">
        <f t="shared" si="16"/>
        <v>6527.8576583636604</v>
      </c>
      <c r="Z119" s="14">
        <f t="shared" si="17"/>
        <v>6527.8576583636604</v>
      </c>
    </row>
    <row r="120" spans="1:26" x14ac:dyDescent="0.25">
      <c r="A120" s="2">
        <v>119</v>
      </c>
      <c r="B120" s="2">
        <v>25084.92</v>
      </c>
      <c r="C120" s="2">
        <v>855.29</v>
      </c>
      <c r="D120" s="2">
        <v>9090.42</v>
      </c>
      <c r="E120" s="2">
        <v>35030.639999999999</v>
      </c>
      <c r="G120" s="2">
        <v>105</v>
      </c>
      <c r="H120" s="2">
        <v>20713.95</v>
      </c>
      <c r="I120" s="14">
        <f t="shared" si="9"/>
        <v>33298.778584574262</v>
      </c>
      <c r="J120" s="14">
        <f t="shared" si="10"/>
        <v>-12584.828584574261</v>
      </c>
      <c r="K120" s="14">
        <f t="shared" si="11"/>
        <v>12584.828584574261</v>
      </c>
      <c r="P120" s="2">
        <v>104</v>
      </c>
      <c r="Q120" s="2">
        <v>30570.3</v>
      </c>
      <c r="R120" s="14">
        <f t="shared" si="12"/>
        <v>30570.065527134073</v>
      </c>
      <c r="S120" s="14">
        <f t="shared" si="13"/>
        <v>0.23447286592636374</v>
      </c>
      <c r="T120" s="14">
        <f t="shared" si="14"/>
        <v>0.23447286592636374</v>
      </c>
      <c r="V120" s="2">
        <v>104</v>
      </c>
      <c r="W120" s="2">
        <v>30570.3</v>
      </c>
      <c r="X120" s="14">
        <f t="shared" si="15"/>
        <v>30926.452612501493</v>
      </c>
      <c r="Y120" s="14">
        <f t="shared" si="16"/>
        <v>-356.15261250149342</v>
      </c>
      <c r="Z120" s="14">
        <f t="shared" si="17"/>
        <v>356.15261250149342</v>
      </c>
    </row>
    <row r="121" spans="1:26" x14ac:dyDescent="0.25">
      <c r="A121" s="2">
        <v>120</v>
      </c>
      <c r="B121" s="2">
        <v>28797.53</v>
      </c>
      <c r="C121" s="2">
        <v>1180.1300000000001</v>
      </c>
      <c r="D121" s="2">
        <v>10063.129999999999</v>
      </c>
      <c r="E121" s="2">
        <v>40040.79</v>
      </c>
      <c r="G121" s="2">
        <v>106</v>
      </c>
      <c r="H121" s="2">
        <v>26382.98</v>
      </c>
      <c r="I121" s="14">
        <f t="shared" si="9"/>
        <v>25633.03758526739</v>
      </c>
      <c r="J121" s="14">
        <f t="shared" si="10"/>
        <v>749.9424147326099</v>
      </c>
      <c r="K121" s="14">
        <f t="shared" si="11"/>
        <v>749.9424147326099</v>
      </c>
      <c r="P121" s="2">
        <v>105</v>
      </c>
      <c r="Q121" s="2">
        <v>20713.95</v>
      </c>
      <c r="R121" s="14">
        <f t="shared" si="12"/>
        <v>31875.614082168824</v>
      </c>
      <c r="S121" s="14">
        <f t="shared" si="13"/>
        <v>-11161.664082168823</v>
      </c>
      <c r="T121" s="14">
        <f t="shared" si="14"/>
        <v>11161.664082168823</v>
      </c>
      <c r="V121" s="2">
        <v>105</v>
      </c>
      <c r="W121" s="2">
        <v>20713.95</v>
      </c>
      <c r="X121" s="14">
        <f t="shared" si="15"/>
        <v>31044.81826448856</v>
      </c>
      <c r="Y121" s="14">
        <f t="shared" si="16"/>
        <v>-10330.868264488559</v>
      </c>
      <c r="Z121" s="14">
        <f t="shared" si="17"/>
        <v>10330.868264488559</v>
      </c>
    </row>
    <row r="122" spans="1:26" x14ac:dyDescent="0.25">
      <c r="G122" s="2">
        <v>107</v>
      </c>
      <c r="H122" s="2">
        <v>16563.07</v>
      </c>
      <c r="I122" s="14">
        <f t="shared" si="9"/>
        <v>23553.73006207982</v>
      </c>
      <c r="J122" s="14">
        <f t="shared" si="10"/>
        <v>-6990.6600620798199</v>
      </c>
      <c r="K122" s="14">
        <f t="shared" si="11"/>
        <v>6990.6600620798199</v>
      </c>
      <c r="P122" s="2">
        <v>106</v>
      </c>
      <c r="Q122" s="2">
        <v>26382.98</v>
      </c>
      <c r="R122" s="14">
        <f t="shared" si="12"/>
        <v>28024.172540816806</v>
      </c>
      <c r="S122" s="14">
        <f t="shared" si="13"/>
        <v>-1641.1925408168063</v>
      </c>
      <c r="T122" s="14">
        <f t="shared" si="14"/>
        <v>1641.1925408168063</v>
      </c>
      <c r="V122" s="2">
        <v>106</v>
      </c>
      <c r="W122" s="2">
        <v>26382.98</v>
      </c>
      <c r="X122" s="14">
        <f t="shared" si="15"/>
        <v>27805.347853393137</v>
      </c>
      <c r="Y122" s="14">
        <f t="shared" si="16"/>
        <v>-1422.3678533931379</v>
      </c>
      <c r="Z122" s="14">
        <f t="shared" si="17"/>
        <v>1422.3678533931379</v>
      </c>
    </row>
    <row r="123" spans="1:26" x14ac:dyDescent="0.25">
      <c r="G123" s="2">
        <v>108</v>
      </c>
      <c r="H123" s="2">
        <v>26162.35</v>
      </c>
      <c r="I123" s="14">
        <f t="shared" si="9"/>
        <v>21463.967108131641</v>
      </c>
      <c r="J123" s="14">
        <f t="shared" si="10"/>
        <v>4698.3828918683575</v>
      </c>
      <c r="K123" s="14">
        <f t="shared" si="11"/>
        <v>4698.3828918683575</v>
      </c>
      <c r="P123" s="2">
        <v>107</v>
      </c>
      <c r="Q123" s="2">
        <v>16563.07</v>
      </c>
      <c r="R123" s="14">
        <f t="shared" si="12"/>
        <v>24950.733227698962</v>
      </c>
      <c r="S123" s="14">
        <f t="shared" si="13"/>
        <v>-8387.6632276989621</v>
      </c>
      <c r="T123" s="14">
        <f t="shared" si="14"/>
        <v>8387.6632276989621</v>
      </c>
      <c r="V123" s="2">
        <v>107</v>
      </c>
      <c r="W123" s="2">
        <v>16563.07</v>
      </c>
      <c r="X123" s="14">
        <f t="shared" si="15"/>
        <v>26998.732339352398</v>
      </c>
      <c r="Y123" s="14">
        <f t="shared" si="16"/>
        <v>-10435.662339352399</v>
      </c>
      <c r="Z123" s="14">
        <f t="shared" si="17"/>
        <v>10435.662339352399</v>
      </c>
    </row>
    <row r="124" spans="1:26" x14ac:dyDescent="0.25">
      <c r="G124" s="2">
        <v>109</v>
      </c>
      <c r="H124" s="2">
        <v>12812.7</v>
      </c>
      <c r="I124" s="14">
        <f t="shared" si="9"/>
        <v>21371.60673588892</v>
      </c>
      <c r="J124" s="14">
        <f t="shared" si="10"/>
        <v>-8558.9067358889188</v>
      </c>
      <c r="K124" s="14">
        <f t="shared" si="11"/>
        <v>8558.9067358889188</v>
      </c>
      <c r="P124" s="2">
        <v>108</v>
      </c>
      <c r="Q124" s="2">
        <v>26162.35</v>
      </c>
      <c r="R124" s="14">
        <f t="shared" si="12"/>
        <v>21475.912020567521</v>
      </c>
      <c r="S124" s="14">
        <f t="shared" si="13"/>
        <v>4686.4379794324777</v>
      </c>
      <c r="T124" s="14">
        <f t="shared" si="14"/>
        <v>4686.4379794324777</v>
      </c>
      <c r="V124" s="2">
        <v>108</v>
      </c>
      <c r="W124" s="2">
        <v>26162.35</v>
      </c>
      <c r="X124" s="14">
        <f t="shared" si="15"/>
        <v>22375.338237157641</v>
      </c>
      <c r="Y124" s="14">
        <f t="shared" si="16"/>
        <v>3787.0117628423577</v>
      </c>
      <c r="Z124" s="14">
        <f t="shared" si="17"/>
        <v>3787.0117628423577</v>
      </c>
    </row>
    <row r="125" spans="1:26" x14ac:dyDescent="0.25">
      <c r="G125" s="2">
        <v>110</v>
      </c>
      <c r="H125" s="2">
        <v>34567.660000000003</v>
      </c>
      <c r="I125" s="14">
        <f t="shared" si="9"/>
        <v>19475.201569560519</v>
      </c>
      <c r="J125" s="14">
        <f t="shared" si="10"/>
        <v>15092.458430439485</v>
      </c>
      <c r="K125" s="14">
        <f t="shared" si="11"/>
        <v>15092.458430439485</v>
      </c>
      <c r="P125" s="2">
        <v>109</v>
      </c>
      <c r="Q125" s="2">
        <v>12812.7</v>
      </c>
      <c r="R125" s="14">
        <f t="shared" si="12"/>
        <v>22272.229049510272</v>
      </c>
      <c r="S125" s="14">
        <f t="shared" si="13"/>
        <v>-9459.5290495102709</v>
      </c>
      <c r="T125" s="14">
        <f t="shared" si="14"/>
        <v>9459.5290495102709</v>
      </c>
      <c r="V125" s="2">
        <v>109</v>
      </c>
      <c r="W125" s="2">
        <v>12812.7</v>
      </c>
      <c r="X125" s="14">
        <f t="shared" si="15"/>
        <v>22596.391279003827</v>
      </c>
      <c r="Y125" s="14">
        <f t="shared" si="16"/>
        <v>-9783.6912790038259</v>
      </c>
      <c r="Z125" s="14">
        <f t="shared" si="17"/>
        <v>9783.6912790038259</v>
      </c>
    </row>
    <row r="126" spans="1:26" x14ac:dyDescent="0.25">
      <c r="G126" s="2">
        <v>111</v>
      </c>
      <c r="H126" s="2">
        <v>23710.34</v>
      </c>
      <c r="I126" s="14">
        <f t="shared" si="9"/>
        <v>23710.318051725091</v>
      </c>
      <c r="J126" s="14">
        <f t="shared" si="10"/>
        <v>2.1948274908936583E-2</v>
      </c>
      <c r="K126" s="14">
        <f t="shared" si="11"/>
        <v>2.1948274908936583E-2</v>
      </c>
      <c r="P126" s="2">
        <v>110</v>
      </c>
      <c r="Q126" s="2">
        <v>34567.660000000003</v>
      </c>
      <c r="R126" s="14">
        <f t="shared" si="12"/>
        <v>19087.874236961437</v>
      </c>
      <c r="S126" s="14">
        <f t="shared" si="13"/>
        <v>15479.785763038566</v>
      </c>
      <c r="T126" s="14">
        <f t="shared" si="14"/>
        <v>15479.785763038566</v>
      </c>
      <c r="V126" s="2">
        <v>110</v>
      </c>
      <c r="W126" s="2">
        <v>34567.660000000003</v>
      </c>
      <c r="X126" s="14">
        <f t="shared" si="15"/>
        <v>19519.954023495568</v>
      </c>
      <c r="Y126" s="14">
        <f t="shared" si="16"/>
        <v>15047.705976504436</v>
      </c>
      <c r="Z126" s="14">
        <f t="shared" si="17"/>
        <v>15047.705976504436</v>
      </c>
    </row>
    <row r="127" spans="1:26" x14ac:dyDescent="0.25">
      <c r="G127" s="2">
        <v>112</v>
      </c>
      <c r="H127" s="2">
        <v>24855.16</v>
      </c>
      <c r="I127" s="14">
        <f t="shared" si="9"/>
        <v>29128.990597909102</v>
      </c>
      <c r="J127" s="14">
        <f t="shared" si="10"/>
        <v>-4273.8305979091019</v>
      </c>
      <c r="K127" s="14">
        <f t="shared" si="11"/>
        <v>4273.8305979091019</v>
      </c>
      <c r="P127" s="2">
        <v>111</v>
      </c>
      <c r="Q127" s="2">
        <v>23710.34</v>
      </c>
      <c r="R127" s="14">
        <f t="shared" si="12"/>
        <v>23852.426884499386</v>
      </c>
      <c r="S127" s="14">
        <f t="shared" si="13"/>
        <v>-142.08688449938563</v>
      </c>
      <c r="T127" s="14">
        <f t="shared" si="14"/>
        <v>142.08688449938563</v>
      </c>
      <c r="V127" s="2">
        <v>111</v>
      </c>
      <c r="W127" s="2">
        <v>23710.34</v>
      </c>
      <c r="X127" s="14">
        <f t="shared" si="15"/>
        <v>23710.383780694487</v>
      </c>
      <c r="Y127" s="14">
        <f t="shared" si="16"/>
        <v>-4.3780694486486027E-2</v>
      </c>
      <c r="Z127" s="14">
        <f t="shared" si="17"/>
        <v>4.3780694486486027E-2</v>
      </c>
    </row>
    <row r="128" spans="1:26" x14ac:dyDescent="0.25">
      <c r="G128" s="2">
        <v>113</v>
      </c>
      <c r="H128" s="2">
        <v>26306.82</v>
      </c>
      <c r="I128" s="14">
        <f t="shared" si="9"/>
        <v>24283.832768878405</v>
      </c>
      <c r="J128" s="14">
        <f t="shared" si="10"/>
        <v>2022.987231121595</v>
      </c>
      <c r="K128" s="14">
        <f t="shared" si="11"/>
        <v>2022.987231121595</v>
      </c>
      <c r="P128" s="2">
        <v>112</v>
      </c>
      <c r="Q128" s="2">
        <v>24855.16</v>
      </c>
      <c r="R128" s="14">
        <f t="shared" si="12"/>
        <v>25839.724602000468</v>
      </c>
      <c r="S128" s="14">
        <f t="shared" si="13"/>
        <v>-984.56460200046786</v>
      </c>
      <c r="T128" s="14">
        <f t="shared" si="14"/>
        <v>984.56460200046786</v>
      </c>
      <c r="V128" s="2">
        <v>112</v>
      </c>
      <c r="W128" s="2">
        <v>24855.16</v>
      </c>
      <c r="X128" s="14">
        <f t="shared" si="15"/>
        <v>24856.919447523382</v>
      </c>
      <c r="Y128" s="14">
        <f t="shared" si="16"/>
        <v>-1.759447523381823</v>
      </c>
      <c r="Z128" s="14">
        <f t="shared" si="17"/>
        <v>1.759447523381823</v>
      </c>
    </row>
    <row r="129" spans="7:26" x14ac:dyDescent="0.25">
      <c r="G129" s="2">
        <v>114</v>
      </c>
      <c r="H129" s="2">
        <v>30659.32</v>
      </c>
      <c r="I129" s="14">
        <f t="shared" si="9"/>
        <v>25582.357767511163</v>
      </c>
      <c r="J129" s="14">
        <f t="shared" si="10"/>
        <v>5076.9622324888369</v>
      </c>
      <c r="K129" s="14">
        <f t="shared" si="11"/>
        <v>5076.9622324888369</v>
      </c>
      <c r="P129" s="2">
        <v>113</v>
      </c>
      <c r="Q129" s="2">
        <v>26306.82</v>
      </c>
      <c r="R129" s="14">
        <f t="shared" si="12"/>
        <v>26456.735628486291</v>
      </c>
      <c r="S129" s="14">
        <f t="shared" si="13"/>
        <v>-149.9156284862911</v>
      </c>
      <c r="T129" s="14">
        <f t="shared" si="14"/>
        <v>149.9156284862911</v>
      </c>
      <c r="V129" s="2">
        <v>113</v>
      </c>
      <c r="W129" s="2">
        <v>26306.82</v>
      </c>
      <c r="X129" s="14">
        <f t="shared" si="15"/>
        <v>24965.538497631915</v>
      </c>
      <c r="Y129" s="14">
        <f t="shared" si="16"/>
        <v>1341.2815023680851</v>
      </c>
      <c r="Z129" s="14">
        <f t="shared" si="17"/>
        <v>1341.2815023680851</v>
      </c>
    </row>
    <row r="130" spans="7:26" x14ac:dyDescent="0.25">
      <c r="G130" s="2">
        <v>115</v>
      </c>
      <c r="H130" s="2">
        <v>31027.56</v>
      </c>
      <c r="I130" s="14">
        <f t="shared" si="9"/>
        <v>28487.122749656788</v>
      </c>
      <c r="J130" s="14">
        <f t="shared" si="10"/>
        <v>2540.4372503432132</v>
      </c>
      <c r="K130" s="14">
        <f t="shared" si="11"/>
        <v>2540.4372503432132</v>
      </c>
      <c r="P130" s="2">
        <v>114</v>
      </c>
      <c r="Q130" s="2">
        <v>30659.32</v>
      </c>
      <c r="R130" s="14">
        <f t="shared" si="12"/>
        <v>25157.764051912818</v>
      </c>
      <c r="S130" s="14">
        <f t="shared" si="13"/>
        <v>5501.5559480871816</v>
      </c>
      <c r="T130" s="14">
        <f t="shared" si="14"/>
        <v>5501.5559480871816</v>
      </c>
      <c r="V130" s="2">
        <v>114</v>
      </c>
      <c r="W130" s="2">
        <v>30659.32</v>
      </c>
      <c r="X130" s="14">
        <f t="shared" si="15"/>
        <v>26470.187213962963</v>
      </c>
      <c r="Y130" s="14">
        <f t="shared" si="16"/>
        <v>4189.1327860370366</v>
      </c>
      <c r="Z130" s="14">
        <f t="shared" si="17"/>
        <v>4189.1327860370366</v>
      </c>
    </row>
    <row r="131" spans="7:26" x14ac:dyDescent="0.25">
      <c r="G131" s="2">
        <v>116</v>
      </c>
      <c r="H131" s="2">
        <v>30412.79</v>
      </c>
      <c r="I131" s="14">
        <f t="shared" si="9"/>
        <v>30843.811313498103</v>
      </c>
      <c r="J131" s="14">
        <f t="shared" si="10"/>
        <v>-431.02131349810224</v>
      </c>
      <c r="K131" s="14">
        <f t="shared" si="11"/>
        <v>431.02131349810224</v>
      </c>
      <c r="P131" s="2">
        <v>115</v>
      </c>
      <c r="Q131" s="2">
        <v>31027.56</v>
      </c>
      <c r="R131" s="14">
        <f t="shared" si="12"/>
        <v>27636.464463187844</v>
      </c>
      <c r="S131" s="14">
        <f t="shared" si="13"/>
        <v>3391.0955368121577</v>
      </c>
      <c r="T131" s="14">
        <f t="shared" si="14"/>
        <v>3391.0955368121577</v>
      </c>
      <c r="V131" s="2">
        <v>115</v>
      </c>
      <c r="W131" s="2">
        <v>31027.56</v>
      </c>
      <c r="X131" s="14">
        <f t="shared" si="15"/>
        <v>27099.104916141594</v>
      </c>
      <c r="Y131" s="14">
        <f t="shared" si="16"/>
        <v>3928.4550838584073</v>
      </c>
      <c r="Z131" s="14">
        <f t="shared" si="17"/>
        <v>3928.4550838584073</v>
      </c>
    </row>
    <row r="132" spans="7:26" x14ac:dyDescent="0.25">
      <c r="G132" s="2">
        <v>117</v>
      </c>
      <c r="H132" s="2">
        <v>24061.200000000001</v>
      </c>
      <c r="I132" s="14">
        <f t="shared" si="9"/>
        <v>30719.637311589224</v>
      </c>
      <c r="J132" s="14">
        <f t="shared" si="10"/>
        <v>-6658.4373115892231</v>
      </c>
      <c r="K132" s="14">
        <f t="shared" si="11"/>
        <v>6658.4373115892231</v>
      </c>
      <c r="P132" s="2">
        <v>116</v>
      </c>
      <c r="Q132" s="2">
        <v>30412.79</v>
      </c>
      <c r="R132" s="14">
        <f t="shared" si="12"/>
        <v>29869.899469724816</v>
      </c>
      <c r="S132" s="14">
        <f t="shared" si="13"/>
        <v>542.89053027518457</v>
      </c>
      <c r="T132" s="14">
        <f t="shared" si="14"/>
        <v>542.89053027518457</v>
      </c>
      <c r="V132" s="2">
        <v>116</v>
      </c>
      <c r="W132" s="2">
        <v>30412.79</v>
      </c>
      <c r="X132" s="14">
        <f t="shared" si="15"/>
        <v>28997.850523503144</v>
      </c>
      <c r="Y132" s="14">
        <f t="shared" si="16"/>
        <v>1414.9394764968565</v>
      </c>
      <c r="Z132" s="14">
        <f t="shared" si="17"/>
        <v>1414.9394764968565</v>
      </c>
    </row>
    <row r="133" spans="7:26" x14ac:dyDescent="0.25">
      <c r="G133" s="2">
        <v>118</v>
      </c>
      <c r="H133" s="2">
        <v>19657.400000000001</v>
      </c>
      <c r="I133" s="14">
        <f t="shared" si="9"/>
        <v>27231.149637015671</v>
      </c>
      <c r="J133" s="14">
        <f t="shared" si="10"/>
        <v>-7573.7496370156696</v>
      </c>
      <c r="K133" s="14">
        <f t="shared" si="11"/>
        <v>7573.7496370156696</v>
      </c>
      <c r="P133" s="2">
        <v>117</v>
      </c>
      <c r="Q133" s="2">
        <v>24061.200000000001</v>
      </c>
      <c r="R133" s="14">
        <f t="shared" si="12"/>
        <v>30717.541858507357</v>
      </c>
      <c r="S133" s="14">
        <f t="shared" si="13"/>
        <v>-6656.3418585073559</v>
      </c>
      <c r="T133" s="14">
        <f t="shared" si="14"/>
        <v>6656.3418585073559</v>
      </c>
      <c r="V133" s="2">
        <v>117</v>
      </c>
      <c r="W133" s="2">
        <v>24061.200000000001</v>
      </c>
      <c r="X133" s="14">
        <f t="shared" si="15"/>
        <v>30068.418124701013</v>
      </c>
      <c r="Y133" s="14">
        <f t="shared" si="16"/>
        <v>-6007.2181247010121</v>
      </c>
      <c r="Z133" s="14">
        <f t="shared" si="17"/>
        <v>6007.2181247010121</v>
      </c>
    </row>
    <row r="134" spans="7:26" x14ac:dyDescent="0.25">
      <c r="G134" s="2">
        <v>119</v>
      </c>
      <c r="H134" s="2">
        <v>25084.92</v>
      </c>
      <c r="I134" s="14">
        <f t="shared" si="9"/>
        <v>21855.250161380427</v>
      </c>
      <c r="J134" s="14">
        <f t="shared" si="10"/>
        <v>3229.6698386195712</v>
      </c>
      <c r="K134" s="14">
        <f t="shared" si="11"/>
        <v>3229.6698386195712</v>
      </c>
      <c r="P134" s="2">
        <v>118</v>
      </c>
      <c r="Q134" s="2">
        <v>19657.400000000001</v>
      </c>
      <c r="R134" s="14">
        <f t="shared" si="12"/>
        <v>28151.876255714804</v>
      </c>
      <c r="S134" s="14">
        <f t="shared" si="13"/>
        <v>-8494.4762557148024</v>
      </c>
      <c r="T134" s="14">
        <f t="shared" si="14"/>
        <v>8494.4762557148024</v>
      </c>
      <c r="V134" s="2">
        <v>118</v>
      </c>
      <c r="W134" s="2">
        <v>19657.400000000001</v>
      </c>
      <c r="X134" s="14">
        <f t="shared" si="15"/>
        <v>28421.721119132457</v>
      </c>
      <c r="Y134" s="14">
        <f t="shared" si="16"/>
        <v>-8764.3211191324554</v>
      </c>
      <c r="Z134" s="14">
        <f t="shared" si="17"/>
        <v>8764.3211191324554</v>
      </c>
    </row>
    <row r="135" spans="7:26" x14ac:dyDescent="0.25">
      <c r="G135" s="2">
        <v>120</v>
      </c>
      <c r="H135" s="2">
        <v>28797.53</v>
      </c>
      <c r="I135" s="14">
        <f t="shared" si="9"/>
        <v>22376.200587675827</v>
      </c>
      <c r="J135" s="14">
        <f t="shared" si="10"/>
        <v>6421.3294123241722</v>
      </c>
      <c r="K135" s="14">
        <f t="shared" si="11"/>
        <v>6421.3294123241722</v>
      </c>
      <c r="P135" s="2">
        <v>119</v>
      </c>
      <c r="Q135" s="2">
        <v>25084.92</v>
      </c>
      <c r="R135" s="14">
        <f t="shared" si="12"/>
        <v>23757.152777524076</v>
      </c>
      <c r="S135" s="14">
        <f t="shared" si="13"/>
        <v>1327.7672224759226</v>
      </c>
      <c r="T135" s="14">
        <f t="shared" si="14"/>
        <v>1327.7672224759226</v>
      </c>
      <c r="V135" s="2">
        <v>119</v>
      </c>
      <c r="W135" s="2">
        <v>25084.92</v>
      </c>
      <c r="X135" s="14">
        <f t="shared" si="15"/>
        <v>24956.680093482973</v>
      </c>
      <c r="Y135" s="14">
        <f t="shared" si="16"/>
        <v>128.23990651702479</v>
      </c>
      <c r="Z135" s="14">
        <f t="shared" si="17"/>
        <v>128.23990651702479</v>
      </c>
    </row>
    <row r="136" spans="7:26" x14ac:dyDescent="0.25">
      <c r="G136" s="9">
        <v>121</v>
      </c>
      <c r="H136" s="15" t="s">
        <v>13</v>
      </c>
      <c r="I136" s="14">
        <f t="shared" si="9"/>
        <v>26944.684573590941</v>
      </c>
      <c r="J136" s="14"/>
      <c r="K136" s="14"/>
      <c r="P136" s="2">
        <v>120</v>
      </c>
      <c r="Q136" s="2">
        <v>28797.53</v>
      </c>
      <c r="R136" s="14">
        <f t="shared" si="12"/>
        <v>22640.520364347492</v>
      </c>
      <c r="S136" s="14">
        <f t="shared" si="13"/>
        <v>6157.0096356525064</v>
      </c>
      <c r="T136" s="14">
        <f t="shared" si="14"/>
        <v>6157.0096356525064</v>
      </c>
      <c r="V136" s="2">
        <v>120</v>
      </c>
      <c r="W136" s="2">
        <v>28797.53</v>
      </c>
      <c r="X136" s="14">
        <f t="shared" si="15"/>
        <v>24004.137609678211</v>
      </c>
      <c r="Y136" s="14">
        <f t="shared" si="16"/>
        <v>4793.3923903217874</v>
      </c>
      <c r="Z136" s="14">
        <f t="shared" si="17"/>
        <v>4793.3923903217874</v>
      </c>
    </row>
    <row r="137" spans="7:26" x14ac:dyDescent="0.25">
      <c r="P137" s="9">
        <v>121</v>
      </c>
      <c r="Q137" s="15" t="s">
        <v>18</v>
      </c>
      <c r="R137" s="14">
        <f t="shared" si="12"/>
        <v>25325.760737423439</v>
      </c>
      <c r="S137" s="14"/>
      <c r="T137" s="14"/>
      <c r="V137" s="9">
        <v>121</v>
      </c>
      <c r="W137" s="15" t="s">
        <v>20</v>
      </c>
      <c r="X137" s="14">
        <f t="shared" si="15"/>
        <v>25000.209030920483</v>
      </c>
      <c r="Y137" s="14"/>
      <c r="Z137" s="14"/>
    </row>
    <row r="138" spans="7:26" x14ac:dyDescent="0.25">
      <c r="H138" s="14" t="s">
        <v>14</v>
      </c>
      <c r="I138" s="14">
        <f>AVERAGE(J18:J135)</f>
        <v>32.311477717731961</v>
      </c>
    </row>
    <row r="139" spans="7:26" x14ac:dyDescent="0.25">
      <c r="H139" s="14" t="s">
        <v>15</v>
      </c>
      <c r="I139" s="15">
        <f>AVERAGE(K18:K135)</f>
        <v>4196.7849154152691</v>
      </c>
      <c r="Q139" s="14" t="s">
        <v>14</v>
      </c>
      <c r="R139" s="14">
        <f>AVERAGE(S19:S136)</f>
        <v>-84.000111836697513</v>
      </c>
      <c r="W139" s="14" t="s">
        <v>14</v>
      </c>
      <c r="X139" s="14">
        <f>AVERAGE(Y19:Y136)</f>
        <v>-58.447462955684635</v>
      </c>
    </row>
    <row r="140" spans="7:26" x14ac:dyDescent="0.25">
      <c r="Q140" s="14" t="s">
        <v>15</v>
      </c>
      <c r="R140" s="15">
        <f>AVERAGE(T19:T136)</f>
        <v>3995.2892283250471</v>
      </c>
      <c r="W140" s="14" t="s">
        <v>15</v>
      </c>
      <c r="X140" s="15">
        <f>AVERAGE(Z19:Z136)</f>
        <v>3929.0899531538794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1077-409B-46CA-BF7B-2A54B492DF37}">
  <dimension ref="A1:T142"/>
  <sheetViews>
    <sheetView workbookViewId="0">
      <selection activeCell="G2" sqref="G2:H18"/>
    </sheetView>
  </sheetViews>
  <sheetFormatPr baseColWidth="10" defaultRowHeight="15" x14ac:dyDescent="0.25"/>
  <cols>
    <col min="1" max="1" width="4.7109375" bestFit="1" customWidth="1"/>
    <col min="2" max="3" width="14" bestFit="1" customWidth="1"/>
    <col min="5" max="5" width="13.85546875" bestFit="1" customWidth="1"/>
    <col min="10" max="10" width="4.7109375" bestFit="1" customWidth="1"/>
    <col min="11" max="12" width="14" bestFit="1" customWidth="1"/>
    <col min="14" max="14" width="13.85546875" bestFit="1" customWidth="1"/>
    <col min="16" max="16" width="4.7109375" bestFit="1" customWidth="1"/>
    <col min="17" max="18" width="14" bestFit="1" customWidth="1"/>
    <col min="20" max="20" width="13.85546875" bestFit="1" customWidth="1"/>
  </cols>
  <sheetData>
    <row r="1" spans="1:8" ht="15.75" thickBot="1" x14ac:dyDescent="0.3">
      <c r="A1" s="1" t="s">
        <v>5</v>
      </c>
      <c r="B1" s="1" t="s">
        <v>2</v>
      </c>
      <c r="C1" s="13" t="s">
        <v>10</v>
      </c>
      <c r="D1" s="13" t="s">
        <v>9</v>
      </c>
      <c r="E1" s="13" t="s">
        <v>11</v>
      </c>
    </row>
    <row r="2" spans="1:8" ht="15.75" thickBot="1" x14ac:dyDescent="0.3">
      <c r="A2" s="2">
        <v>1</v>
      </c>
      <c r="B2" s="2">
        <v>555.16</v>
      </c>
      <c r="C2" s="14"/>
      <c r="D2" s="14"/>
      <c r="E2" s="14"/>
      <c r="G2" s="3" t="s">
        <v>6</v>
      </c>
      <c r="H2" s="4" t="s">
        <v>7</v>
      </c>
    </row>
    <row r="3" spans="1:8" x14ac:dyDescent="0.25">
      <c r="A3" s="2">
        <v>2</v>
      </c>
      <c r="B3" s="2">
        <v>836.43</v>
      </c>
      <c r="C3" s="14"/>
      <c r="D3" s="14"/>
      <c r="E3" s="14"/>
      <c r="G3" s="11">
        <v>1</v>
      </c>
      <c r="H3" s="12">
        <v>0.33176795186865543</v>
      </c>
    </row>
    <row r="4" spans="1:8" ht="15.75" thickBot="1" x14ac:dyDescent="0.3">
      <c r="A4" s="2">
        <v>3</v>
      </c>
      <c r="B4" s="2">
        <v>426.66</v>
      </c>
      <c r="C4" s="14">
        <f>(B2*$H$3)+(B3*$H$4)</f>
        <v>743.11362817790314</v>
      </c>
      <c r="D4" s="14">
        <f>B4-C4</f>
        <v>-316.45362817790311</v>
      </c>
      <c r="E4" s="14">
        <f>ABS(D4)</f>
        <v>316.45362817790311</v>
      </c>
      <c r="G4" s="7">
        <v>2</v>
      </c>
      <c r="H4" s="8">
        <v>0.6682320481313444</v>
      </c>
    </row>
    <row r="5" spans="1:8" x14ac:dyDescent="0.25">
      <c r="A5" s="2">
        <v>4</v>
      </c>
      <c r="B5" s="2">
        <v>859</v>
      </c>
      <c r="C5" s="14">
        <f t="shared" ref="C5:C68" si="0">(B3*$H$3)+(B4*$H$4)</f>
        <v>562.60855363721885</v>
      </c>
      <c r="D5" s="14">
        <f t="shared" ref="D5:D68" si="1">B5-C5</f>
        <v>296.39144636278115</v>
      </c>
      <c r="E5" s="14">
        <f t="shared" ref="E5:E68" si="2">ABS(D5)</f>
        <v>296.39144636278115</v>
      </c>
      <c r="G5" s="10" t="s">
        <v>12</v>
      </c>
      <c r="H5" s="10">
        <f>SUM(H3:H4)</f>
        <v>0.99999999999999978</v>
      </c>
    </row>
    <row r="6" spans="1:8" ht="15.75" thickBot="1" x14ac:dyDescent="0.3">
      <c r="A6" s="2">
        <v>5</v>
      </c>
      <c r="B6" s="2">
        <v>910.16</v>
      </c>
      <c r="C6" s="14">
        <f t="shared" si="0"/>
        <v>715.56344368910538</v>
      </c>
      <c r="D6" s="14">
        <f t="shared" si="1"/>
        <v>194.59655631089458</v>
      </c>
      <c r="E6" s="14">
        <f t="shared" si="2"/>
        <v>194.59655631089458</v>
      </c>
    </row>
    <row r="7" spans="1:8" ht="15.75" thickBot="1" x14ac:dyDescent="0.3">
      <c r="A7" s="2">
        <v>6</v>
      </c>
      <c r="B7" s="2">
        <v>807.7</v>
      </c>
      <c r="C7" s="14">
        <f t="shared" si="0"/>
        <v>893.18675158239944</v>
      </c>
      <c r="D7" s="14">
        <f t="shared" si="1"/>
        <v>-85.486751582399393</v>
      </c>
      <c r="E7" s="14">
        <f t="shared" si="2"/>
        <v>85.486751582399393</v>
      </c>
      <c r="G7" s="16" t="s">
        <v>6</v>
      </c>
      <c r="H7" s="17" t="s">
        <v>7</v>
      </c>
    </row>
    <row r="8" spans="1:8" x14ac:dyDescent="0.25">
      <c r="A8" s="2">
        <v>7</v>
      </c>
      <c r="B8" s="2">
        <v>800.98</v>
      </c>
      <c r="C8" s="14">
        <f t="shared" si="0"/>
        <v>841.69294434846233</v>
      </c>
      <c r="D8" s="14">
        <f t="shared" si="1"/>
        <v>-40.712944348462315</v>
      </c>
      <c r="E8" s="14">
        <f t="shared" si="2"/>
        <v>40.712944348462315</v>
      </c>
      <c r="G8" s="11">
        <v>1</v>
      </c>
      <c r="H8" s="12">
        <v>0.1300652328050923</v>
      </c>
    </row>
    <row r="9" spans="1:8" x14ac:dyDescent="0.25">
      <c r="A9" s="2">
        <v>8</v>
      </c>
      <c r="B9" s="2">
        <v>1519.76</v>
      </c>
      <c r="C9" s="14">
        <f t="shared" si="0"/>
        <v>803.20948063655715</v>
      </c>
      <c r="D9" s="14">
        <f t="shared" si="1"/>
        <v>716.55051936344285</v>
      </c>
      <c r="E9" s="14">
        <f t="shared" si="2"/>
        <v>716.55051936344285</v>
      </c>
      <c r="G9" s="5">
        <v>2</v>
      </c>
      <c r="H9" s="6">
        <v>0.20133924256631483</v>
      </c>
    </row>
    <row r="10" spans="1:8" ht="15.75" thickBot="1" x14ac:dyDescent="0.3">
      <c r="A10" s="2">
        <v>9</v>
      </c>
      <c r="B10" s="2">
        <v>1146.48</v>
      </c>
      <c r="C10" s="14">
        <f t="shared" si="0"/>
        <v>1281.2918315558477</v>
      </c>
      <c r="D10" s="14">
        <f t="shared" si="1"/>
        <v>-134.81183155584768</v>
      </c>
      <c r="E10" s="14">
        <f t="shared" si="2"/>
        <v>134.81183155584768</v>
      </c>
      <c r="G10" s="7">
        <v>3</v>
      </c>
      <c r="H10" s="8">
        <v>0.66859652462859254</v>
      </c>
    </row>
    <row r="11" spans="1:8" x14ac:dyDescent="0.25">
      <c r="A11" s="2">
        <v>10</v>
      </c>
      <c r="B11" s="2">
        <v>1276.57</v>
      </c>
      <c r="C11" s="14">
        <f t="shared" si="0"/>
        <v>1270.3223410735316</v>
      </c>
      <c r="D11" s="14">
        <f t="shared" si="1"/>
        <v>6.2476589264683753</v>
      </c>
      <c r="E11" s="14">
        <f t="shared" si="2"/>
        <v>6.2476589264683753</v>
      </c>
      <c r="G11" t="s">
        <v>12</v>
      </c>
      <c r="H11">
        <f>SUM(H8:H10)</f>
        <v>1.0000009999999997</v>
      </c>
    </row>
    <row r="12" spans="1:8" ht="15.75" thickBot="1" x14ac:dyDescent="0.3">
      <c r="A12" s="2">
        <v>11</v>
      </c>
      <c r="B12" s="2">
        <v>517.82000000000005</v>
      </c>
      <c r="C12" s="14">
        <f t="shared" si="0"/>
        <v>1233.4103071414063</v>
      </c>
      <c r="D12" s="14">
        <f t="shared" si="1"/>
        <v>-715.59030714140624</v>
      </c>
      <c r="E12" s="14">
        <f t="shared" si="2"/>
        <v>715.59030714140624</v>
      </c>
    </row>
    <row r="13" spans="1:8" ht="15.75" thickBot="1" x14ac:dyDescent="0.3">
      <c r="A13" s="2">
        <v>12</v>
      </c>
      <c r="B13" s="2">
        <v>923.39</v>
      </c>
      <c r="C13" s="14">
        <f t="shared" si="0"/>
        <v>769.54893348034216</v>
      </c>
      <c r="D13" s="14">
        <f t="shared" si="1"/>
        <v>153.84106651965783</v>
      </c>
      <c r="E13" s="14">
        <f t="shared" si="2"/>
        <v>153.84106651965783</v>
      </c>
      <c r="G13" s="16" t="s">
        <v>6</v>
      </c>
      <c r="H13" s="17" t="s">
        <v>7</v>
      </c>
    </row>
    <row r="14" spans="1:8" x14ac:dyDescent="0.25">
      <c r="A14" s="2">
        <v>13</v>
      </c>
      <c r="B14" s="2">
        <v>1292.76</v>
      </c>
      <c r="C14" s="14">
        <f t="shared" si="0"/>
        <v>788.83487176062931</v>
      </c>
      <c r="D14" s="14">
        <f t="shared" si="1"/>
        <v>503.92512823937068</v>
      </c>
      <c r="E14" s="14">
        <f t="shared" si="2"/>
        <v>503.92512823937068</v>
      </c>
      <c r="G14" s="11">
        <v>1</v>
      </c>
      <c r="H14" s="12">
        <v>4.4716059319934588E-2</v>
      </c>
    </row>
    <row r="15" spans="1:8" x14ac:dyDescent="0.25">
      <c r="A15" s="2">
        <v>14</v>
      </c>
      <c r="B15" s="2">
        <v>841.03</v>
      </c>
      <c r="C15" s="14">
        <f t="shared" si="0"/>
        <v>1170.2148716182746</v>
      </c>
      <c r="D15" s="14">
        <f t="shared" si="1"/>
        <v>-329.18487161827466</v>
      </c>
      <c r="E15" s="14">
        <f t="shared" si="2"/>
        <v>329.18487161827466</v>
      </c>
      <c r="G15" s="5">
        <v>2</v>
      </c>
      <c r="H15" s="6">
        <v>0.11359630856542741</v>
      </c>
    </row>
    <row r="16" spans="1:8" x14ac:dyDescent="0.25">
      <c r="A16" s="2">
        <v>15</v>
      </c>
      <c r="B16" s="2">
        <v>68.03</v>
      </c>
      <c r="C16" s="14">
        <f t="shared" si="0"/>
        <v>990.89953689762763</v>
      </c>
      <c r="D16" s="14">
        <f t="shared" si="1"/>
        <v>-922.86953689762765</v>
      </c>
      <c r="E16" s="14">
        <f t="shared" si="2"/>
        <v>922.86953689762765</v>
      </c>
      <c r="G16" s="5">
        <v>3</v>
      </c>
      <c r="H16" s="6">
        <v>0.19989409063689809</v>
      </c>
    </row>
    <row r="17" spans="1:20" ht="15.75" thickBot="1" x14ac:dyDescent="0.3">
      <c r="A17" s="2">
        <v>16</v>
      </c>
      <c r="B17" s="2">
        <v>990.7</v>
      </c>
      <c r="C17" s="14">
        <f t="shared" si="0"/>
        <v>324.48662679447068</v>
      </c>
      <c r="D17" s="14">
        <f t="shared" si="1"/>
        <v>666.21337320552936</v>
      </c>
      <c r="E17" s="14">
        <f t="shared" si="2"/>
        <v>666.21337320552936</v>
      </c>
      <c r="G17" s="19">
        <v>4</v>
      </c>
      <c r="H17" s="18">
        <v>0.6417935414777397</v>
      </c>
    </row>
    <row r="18" spans="1:20" x14ac:dyDescent="0.25">
      <c r="A18" s="2">
        <v>17</v>
      </c>
      <c r="B18" s="2">
        <v>151.71</v>
      </c>
      <c r="C18" s="14">
        <f t="shared" si="0"/>
        <v>684.58766384934756</v>
      </c>
      <c r="D18" s="14">
        <f t="shared" si="1"/>
        <v>-532.87766384934753</v>
      </c>
      <c r="E18" s="14">
        <f t="shared" si="2"/>
        <v>532.87766384934753</v>
      </c>
      <c r="G18" t="s">
        <v>12</v>
      </c>
      <c r="H18">
        <f>SUM(H14:H17)</f>
        <v>0.99999999999999978</v>
      </c>
      <c r="J18" s="1" t="s">
        <v>16</v>
      </c>
      <c r="K18" s="1" t="s">
        <v>2</v>
      </c>
      <c r="L18" s="13" t="s">
        <v>17</v>
      </c>
      <c r="M18" s="13" t="s">
        <v>9</v>
      </c>
      <c r="N18" s="13" t="s">
        <v>11</v>
      </c>
      <c r="P18" s="1" t="s">
        <v>19</v>
      </c>
      <c r="Q18" s="1" t="s">
        <v>2</v>
      </c>
      <c r="R18" s="13" t="s">
        <v>8</v>
      </c>
      <c r="S18" s="13" t="s">
        <v>9</v>
      </c>
      <c r="T18" s="13" t="s">
        <v>11</v>
      </c>
    </row>
    <row r="19" spans="1:20" x14ac:dyDescent="0.25">
      <c r="A19" s="2">
        <v>18</v>
      </c>
      <c r="B19" s="2">
        <v>559.6</v>
      </c>
      <c r="C19" s="14">
        <f t="shared" si="0"/>
        <v>430.05999393828324</v>
      </c>
      <c r="D19" s="14">
        <f t="shared" si="1"/>
        <v>129.54000606171678</v>
      </c>
      <c r="E19" s="14">
        <f t="shared" si="2"/>
        <v>129.54000606171678</v>
      </c>
      <c r="J19" s="2">
        <v>1</v>
      </c>
      <c r="K19" s="2">
        <v>555.16</v>
      </c>
      <c r="L19" s="14"/>
      <c r="M19" s="14"/>
      <c r="N19" s="14"/>
      <c r="P19" s="2">
        <v>1</v>
      </c>
      <c r="Q19" s="2">
        <v>555.16</v>
      </c>
      <c r="R19" s="14"/>
      <c r="S19" s="14"/>
      <c r="T19" s="14"/>
    </row>
    <row r="20" spans="1:20" x14ac:dyDescent="0.25">
      <c r="A20" s="2">
        <v>19</v>
      </c>
      <c r="B20" s="2">
        <v>1355.85</v>
      </c>
      <c r="C20" s="14">
        <f t="shared" si="0"/>
        <v>424.27517011229406</v>
      </c>
      <c r="D20" s="14">
        <f t="shared" si="1"/>
        <v>931.57482988770585</v>
      </c>
      <c r="E20" s="14">
        <f t="shared" si="2"/>
        <v>931.57482988770585</v>
      </c>
      <c r="J20" s="2">
        <v>2</v>
      </c>
      <c r="K20" s="2">
        <v>836.43</v>
      </c>
      <c r="L20" s="14"/>
      <c r="M20" s="14"/>
      <c r="N20" s="14"/>
      <c r="P20" s="2">
        <v>2</v>
      </c>
      <c r="Q20" s="2">
        <v>836.43</v>
      </c>
      <c r="R20" s="14"/>
      <c r="S20" s="14"/>
      <c r="T20" s="14"/>
    </row>
    <row r="21" spans="1:20" x14ac:dyDescent="0.25">
      <c r="A21" s="2">
        <v>20</v>
      </c>
      <c r="B21" s="2">
        <v>1091.68</v>
      </c>
      <c r="C21" s="14">
        <f t="shared" si="0"/>
        <v>1091.6797683245829</v>
      </c>
      <c r="D21" s="14">
        <f t="shared" si="1"/>
        <v>2.3167541712609818E-4</v>
      </c>
      <c r="E21" s="14">
        <f t="shared" si="2"/>
        <v>2.3167541712609818E-4</v>
      </c>
      <c r="J21" s="2">
        <v>3</v>
      </c>
      <c r="K21" s="2">
        <v>426.66</v>
      </c>
      <c r="L21" s="14"/>
      <c r="M21" s="14"/>
      <c r="N21" s="14"/>
      <c r="P21" s="2">
        <v>3</v>
      </c>
      <c r="Q21" s="2">
        <v>426.66</v>
      </c>
      <c r="R21" s="14"/>
      <c r="S21" s="14"/>
      <c r="T21" s="14"/>
    </row>
    <row r="22" spans="1:20" x14ac:dyDescent="0.25">
      <c r="A22" s="2">
        <v>21</v>
      </c>
      <c r="B22" s="2">
        <v>1269.2</v>
      </c>
      <c r="C22" s="14">
        <f t="shared" si="0"/>
        <v>1179.3231398451426</v>
      </c>
      <c r="D22" s="14">
        <f t="shared" si="1"/>
        <v>89.876860154857468</v>
      </c>
      <c r="E22" s="14">
        <f t="shared" si="2"/>
        <v>89.876860154857468</v>
      </c>
      <c r="J22" s="2">
        <v>4</v>
      </c>
      <c r="K22" s="2">
        <v>859</v>
      </c>
      <c r="L22" s="14">
        <f>(K19*$H$8)+(K20*$H$9)+(K21*$H$10)</f>
        <v>525.87659050185312</v>
      </c>
      <c r="M22" s="14">
        <f>K22-L22</f>
        <v>333.12340949814688</v>
      </c>
      <c r="N22" s="14">
        <f>ABS(M22)</f>
        <v>333.12340949814688</v>
      </c>
      <c r="P22" s="2">
        <v>4</v>
      </c>
      <c r="Q22" s="2">
        <v>859</v>
      </c>
      <c r="R22" s="14"/>
      <c r="S22" s="14"/>
      <c r="T22" s="14"/>
    </row>
    <row r="23" spans="1:20" x14ac:dyDescent="0.25">
      <c r="A23" s="2">
        <v>22</v>
      </c>
      <c r="B23" s="2">
        <v>976.44</v>
      </c>
      <c r="C23" s="14">
        <f t="shared" si="0"/>
        <v>1210.3045531842761</v>
      </c>
      <c r="D23" s="14">
        <f t="shared" si="1"/>
        <v>-233.86455318427602</v>
      </c>
      <c r="E23" s="14">
        <f t="shared" si="2"/>
        <v>233.86455318427602</v>
      </c>
      <c r="J23" s="2">
        <v>5</v>
      </c>
      <c r="K23" s="2">
        <v>910.16</v>
      </c>
      <c r="L23" s="14">
        <f t="shared" ref="L23:L86" si="3">(K20*$H$8)+(K21*$H$9)+(K22*$H$10)</f>
        <v>769.01827856446812</v>
      </c>
      <c r="M23" s="14">
        <f t="shared" ref="M23:M86" si="4">K23-L23</f>
        <v>141.14172143553185</v>
      </c>
      <c r="N23" s="14">
        <f t="shared" ref="N23:N86" si="5">ABS(M23)</f>
        <v>141.14172143553185</v>
      </c>
      <c r="P23" s="2">
        <v>5</v>
      </c>
      <c r="Q23" s="2">
        <v>910.16</v>
      </c>
      <c r="R23" s="14">
        <f>(Q19*$H$14)+(Q20*$H$15)+(Q21*$H$16)+(Q22*$H$17)</f>
        <v>756.42739270595257</v>
      </c>
      <c r="S23" s="14">
        <f>Q23-R23</f>
        <v>153.7326072940474</v>
      </c>
      <c r="T23" s="14">
        <f>ABS(S23)</f>
        <v>153.7326072940474</v>
      </c>
    </row>
    <row r="24" spans="1:20" x14ac:dyDescent="0.25">
      <c r="A24" s="2">
        <v>23</v>
      </c>
      <c r="B24" s="2">
        <v>821.02</v>
      </c>
      <c r="C24" s="14">
        <f t="shared" si="0"/>
        <v>1073.5683855890675</v>
      </c>
      <c r="D24" s="14">
        <f t="shared" si="1"/>
        <v>-252.54838558906749</v>
      </c>
      <c r="E24" s="14">
        <f t="shared" si="2"/>
        <v>252.54838558906749</v>
      </c>
      <c r="J24" s="2">
        <v>6</v>
      </c>
      <c r="K24" s="2">
        <v>807.7</v>
      </c>
      <c r="L24" s="14">
        <f t="shared" si="3"/>
        <v>836.97385444904489</v>
      </c>
      <c r="M24" s="14">
        <f t="shared" si="4"/>
        <v>-29.273854449044848</v>
      </c>
      <c r="N24" s="14">
        <f t="shared" si="5"/>
        <v>29.273854449044848</v>
      </c>
      <c r="P24" s="2">
        <v>6</v>
      </c>
      <c r="Q24" s="2">
        <v>807.7</v>
      </c>
      <c r="R24" s="14">
        <f t="shared" ref="R24:R87" si="6">(Q20*$H$14)+(Q21*$H$15)+(Q22*$H$16)+(Q23*$H$17)</f>
        <v>841.71268807797321</v>
      </c>
      <c r="S24" s="14">
        <f t="shared" ref="S24:S87" si="7">Q24-R24</f>
        <v>-34.012688077973166</v>
      </c>
      <c r="T24" s="14">
        <f t="shared" ref="T24:T87" si="8">ABS(S24)</f>
        <v>34.012688077973166</v>
      </c>
    </row>
    <row r="25" spans="1:20" x14ac:dyDescent="0.25">
      <c r="A25" s="2">
        <v>24</v>
      </c>
      <c r="B25" s="2">
        <v>517.41</v>
      </c>
      <c r="C25" s="14">
        <f t="shared" si="0"/>
        <v>872.58337507942633</v>
      </c>
      <c r="D25" s="14">
        <f t="shared" si="1"/>
        <v>-355.17337507942636</v>
      </c>
      <c r="E25" s="14">
        <f t="shared" si="2"/>
        <v>355.17337507942636</v>
      </c>
      <c r="J25" s="2">
        <v>7</v>
      </c>
      <c r="K25" s="2">
        <v>800.98</v>
      </c>
      <c r="L25" s="14">
        <f t="shared" si="3"/>
        <v>835.00237293624559</v>
      </c>
      <c r="M25" s="14">
        <f t="shared" si="4"/>
        <v>-34.022372936245574</v>
      </c>
      <c r="N25" s="14">
        <f t="shared" si="5"/>
        <v>34.022372936245574</v>
      </c>
      <c r="P25" s="2">
        <v>7</v>
      </c>
      <c r="Q25" s="2">
        <v>800.98</v>
      </c>
      <c r="R25" s="14">
        <f t="shared" si="6"/>
        <v>816.97003191279498</v>
      </c>
      <c r="S25" s="14">
        <f t="shared" si="7"/>
        <v>-15.990031912794961</v>
      </c>
      <c r="T25" s="14">
        <f t="shared" si="8"/>
        <v>15.990031912794961</v>
      </c>
    </row>
    <row r="26" spans="1:20" x14ac:dyDescent="0.25">
      <c r="A26" s="2">
        <v>25</v>
      </c>
      <c r="B26" s="2">
        <v>1456.13</v>
      </c>
      <c r="C26" s="14">
        <f t="shared" si="0"/>
        <v>618.13806786684233</v>
      </c>
      <c r="D26" s="14">
        <f t="shared" si="1"/>
        <v>837.99193213315777</v>
      </c>
      <c r="E26" s="14">
        <f t="shared" si="2"/>
        <v>837.99193213315777</v>
      </c>
      <c r="J26" s="2">
        <v>8</v>
      </c>
      <c r="K26" s="2">
        <v>1519.76</v>
      </c>
      <c r="L26" s="14">
        <f t="shared" si="3"/>
        <v>816.53432280770539</v>
      </c>
      <c r="M26" s="14">
        <f t="shared" si="4"/>
        <v>703.2256771922946</v>
      </c>
      <c r="N26" s="14">
        <f t="shared" si="5"/>
        <v>703.2256771922946</v>
      </c>
      <c r="P26" s="2">
        <v>8</v>
      </c>
      <c r="Q26" s="2">
        <v>1519.76</v>
      </c>
      <c r="R26" s="14">
        <f t="shared" si="6"/>
        <v>817.3201590199958</v>
      </c>
      <c r="S26" s="14">
        <f t="shared" si="7"/>
        <v>702.43984098000419</v>
      </c>
      <c r="T26" s="14">
        <f t="shared" si="8"/>
        <v>702.43984098000419</v>
      </c>
    </row>
    <row r="27" spans="1:20" x14ac:dyDescent="0.25">
      <c r="A27" s="2">
        <v>26</v>
      </c>
      <c r="B27" s="2">
        <v>878.89</v>
      </c>
      <c r="C27" s="14">
        <f t="shared" si="0"/>
        <v>1144.6927882218556</v>
      </c>
      <c r="D27" s="14">
        <f t="shared" si="1"/>
        <v>-265.80278822185562</v>
      </c>
      <c r="E27" s="14">
        <f t="shared" si="2"/>
        <v>265.80278822185562</v>
      </c>
      <c r="J27" s="2">
        <v>9</v>
      </c>
      <c r="K27" s="2">
        <v>1146.48</v>
      </c>
      <c r="L27" s="14">
        <f t="shared" si="3"/>
        <v>1282.4286493169898</v>
      </c>
      <c r="M27" s="14">
        <f t="shared" si="4"/>
        <v>-135.94864931698976</v>
      </c>
      <c r="N27" s="14">
        <f t="shared" si="5"/>
        <v>135.94864931698976</v>
      </c>
      <c r="P27" s="2">
        <v>9</v>
      </c>
      <c r="Q27" s="2">
        <v>1146.48</v>
      </c>
      <c r="R27" s="14">
        <f t="shared" si="6"/>
        <v>1267.9338282934798</v>
      </c>
      <c r="S27" s="14">
        <f t="shared" si="7"/>
        <v>-121.45382829347977</v>
      </c>
      <c r="T27" s="14">
        <f t="shared" si="8"/>
        <v>121.45382829347977</v>
      </c>
    </row>
    <row r="28" spans="1:20" x14ac:dyDescent="0.25">
      <c r="A28" s="2">
        <v>27</v>
      </c>
      <c r="B28" s="2">
        <v>595.41999999999996</v>
      </c>
      <c r="C28" s="14">
        <f t="shared" si="0"/>
        <v>1070.3997325366624</v>
      </c>
      <c r="D28" s="14">
        <f t="shared" si="1"/>
        <v>-474.97973253666248</v>
      </c>
      <c r="E28" s="14">
        <f t="shared" si="2"/>
        <v>474.97973253666248</v>
      </c>
      <c r="J28" s="2">
        <v>10</v>
      </c>
      <c r="K28" s="2">
        <v>1276.57</v>
      </c>
      <c r="L28" s="14">
        <f t="shared" si="3"/>
        <v>1176.6995210109942</v>
      </c>
      <c r="M28" s="14">
        <f t="shared" si="4"/>
        <v>99.870478989005733</v>
      </c>
      <c r="N28" s="14">
        <f t="shared" si="5"/>
        <v>99.870478989005733</v>
      </c>
      <c r="P28" s="2">
        <v>10</v>
      </c>
      <c r="Q28" s="2">
        <v>1276.57</v>
      </c>
      <c r="R28" s="14">
        <f t="shared" si="6"/>
        <v>1166.7000349671785</v>
      </c>
      <c r="S28" s="14">
        <f t="shared" si="7"/>
        <v>109.86996503282148</v>
      </c>
      <c r="T28" s="14">
        <f t="shared" si="8"/>
        <v>109.86996503282148</v>
      </c>
    </row>
    <row r="29" spans="1:20" x14ac:dyDescent="0.25">
      <c r="A29" s="2">
        <v>28</v>
      </c>
      <c r="B29" s="2">
        <v>1184.76</v>
      </c>
      <c r="C29" s="14">
        <f t="shared" si="0"/>
        <v>689.46626131620769</v>
      </c>
      <c r="D29" s="14">
        <f t="shared" si="1"/>
        <v>495.2937386837923</v>
      </c>
      <c r="E29" s="14">
        <f t="shared" si="2"/>
        <v>495.2937386837923</v>
      </c>
      <c r="J29" s="2">
        <v>11</v>
      </c>
      <c r="K29" s="2">
        <v>517.82000000000005</v>
      </c>
      <c r="L29" s="14">
        <f t="shared" si="3"/>
        <v>1282.009618470418</v>
      </c>
      <c r="M29" s="14">
        <f t="shared" si="4"/>
        <v>-764.18961847041794</v>
      </c>
      <c r="N29" s="14">
        <f t="shared" si="5"/>
        <v>764.18961847041794</v>
      </c>
      <c r="P29" s="2">
        <v>11</v>
      </c>
      <c r="Q29" s="2">
        <v>517.82000000000005</v>
      </c>
      <c r="R29" s="14">
        <f t="shared" si="6"/>
        <v>1256.9247533771043</v>
      </c>
      <c r="S29" s="14">
        <f t="shared" si="7"/>
        <v>-739.1047533771042</v>
      </c>
      <c r="T29" s="14">
        <f t="shared" si="8"/>
        <v>739.1047533771042</v>
      </c>
    </row>
    <row r="30" spans="1:20" x14ac:dyDescent="0.25">
      <c r="A30" s="2">
        <v>29</v>
      </c>
      <c r="B30" s="2">
        <v>1262.78</v>
      </c>
      <c r="C30" s="14">
        <f t="shared" si="0"/>
        <v>989.23587524572633</v>
      </c>
      <c r="D30" s="14">
        <f t="shared" si="1"/>
        <v>273.54412475427364</v>
      </c>
      <c r="E30" s="14">
        <f t="shared" si="2"/>
        <v>273.54412475427364</v>
      </c>
      <c r="J30" s="2">
        <v>12</v>
      </c>
      <c r="K30" s="2">
        <v>923.39</v>
      </c>
      <c r="L30" s="14">
        <f t="shared" si="3"/>
        <v>752.35347737244058</v>
      </c>
      <c r="M30" s="14">
        <f t="shared" si="4"/>
        <v>171.03652262755941</v>
      </c>
      <c r="N30" s="14">
        <f t="shared" si="5"/>
        <v>171.03652262755941</v>
      </c>
      <c r="P30" s="2">
        <v>12</v>
      </c>
      <c r="Q30" s="2">
        <v>923.39</v>
      </c>
      <c r="R30" s="14">
        <f t="shared" si="6"/>
        <v>785.70590508850319</v>
      </c>
      <c r="S30" s="14">
        <f t="shared" si="7"/>
        <v>137.6840949114968</v>
      </c>
      <c r="T30" s="14">
        <f t="shared" si="8"/>
        <v>137.6840949114968</v>
      </c>
    </row>
    <row r="31" spans="1:20" x14ac:dyDescent="0.25">
      <c r="A31" s="2">
        <v>30</v>
      </c>
      <c r="B31" s="2">
        <v>1569.02</v>
      </c>
      <c r="C31" s="14">
        <f t="shared" si="0"/>
        <v>1236.8954643952072</v>
      </c>
      <c r="D31" s="14">
        <f t="shared" si="1"/>
        <v>332.12453560479275</v>
      </c>
      <c r="E31" s="14">
        <f t="shared" si="2"/>
        <v>332.12453560479275</v>
      </c>
      <c r="J31" s="2">
        <v>13</v>
      </c>
      <c r="K31" s="2">
        <v>1292.76</v>
      </c>
      <c r="L31" s="14">
        <f t="shared" si="3"/>
        <v>887.67020570448187</v>
      </c>
      <c r="M31" s="14">
        <f t="shared" si="4"/>
        <v>405.08979429551812</v>
      </c>
      <c r="N31" s="14">
        <f t="shared" si="5"/>
        <v>405.08979429551812</v>
      </c>
      <c r="P31" s="2">
        <v>13</v>
      </c>
      <c r="Q31" s="2">
        <v>1292.76</v>
      </c>
      <c r="R31" s="14">
        <f t="shared" si="6"/>
        <v>892.41460359321491</v>
      </c>
      <c r="S31" s="14">
        <f t="shared" si="7"/>
        <v>400.34539640678508</v>
      </c>
      <c r="T31" s="14">
        <f t="shared" si="8"/>
        <v>400.34539640678508</v>
      </c>
    </row>
    <row r="32" spans="1:20" x14ac:dyDescent="0.25">
      <c r="A32" s="2">
        <v>31</v>
      </c>
      <c r="B32" s="2">
        <v>637.23</v>
      </c>
      <c r="C32" s="14">
        <f t="shared" si="0"/>
        <v>1467.4193824197428</v>
      </c>
      <c r="D32" s="14">
        <f t="shared" si="1"/>
        <v>-830.18938241974274</v>
      </c>
      <c r="E32" s="14">
        <f t="shared" si="2"/>
        <v>830.18938241974274</v>
      </c>
      <c r="J32" s="2">
        <v>14</v>
      </c>
      <c r="K32" s="2">
        <v>841.03</v>
      </c>
      <c r="L32" s="14">
        <f t="shared" si="3"/>
        <v>1117.5998652233015</v>
      </c>
      <c r="M32" s="14">
        <f t="shared" si="4"/>
        <v>-276.56986522330158</v>
      </c>
      <c r="N32" s="14">
        <f t="shared" si="5"/>
        <v>276.56986522330158</v>
      </c>
      <c r="P32" s="2">
        <v>14</v>
      </c>
      <c r="Q32" s="2">
        <v>841.03</v>
      </c>
      <c r="R32" s="14">
        <f t="shared" si="6"/>
        <v>1130.1708433813667</v>
      </c>
      <c r="S32" s="14">
        <f t="shared" si="7"/>
        <v>-289.14084338136672</v>
      </c>
      <c r="T32" s="14">
        <f t="shared" si="8"/>
        <v>289.14084338136672</v>
      </c>
    </row>
    <row r="33" spans="1:20" x14ac:dyDescent="0.25">
      <c r="A33" s="2">
        <v>32</v>
      </c>
      <c r="B33" s="2">
        <v>716.34</v>
      </c>
      <c r="C33" s="14">
        <f t="shared" si="0"/>
        <v>946.36805987169441</v>
      </c>
      <c r="D33" s="14">
        <f t="shared" si="1"/>
        <v>-230.02805987169438</v>
      </c>
      <c r="E33" s="14">
        <f t="shared" si="2"/>
        <v>230.02805987169438</v>
      </c>
      <c r="J33" s="2">
        <v>15</v>
      </c>
      <c r="K33" s="2">
        <v>68.03</v>
      </c>
      <c r="L33" s="14">
        <f t="shared" si="3"/>
        <v>942.69398964830862</v>
      </c>
      <c r="M33" s="14">
        <f t="shared" si="4"/>
        <v>-874.66398964830864</v>
      </c>
      <c r="N33" s="14">
        <f t="shared" si="5"/>
        <v>874.66398964830864</v>
      </c>
      <c r="P33" s="2">
        <v>15</v>
      </c>
      <c r="Q33" s="2">
        <v>68.03</v>
      </c>
      <c r="R33" s="14">
        <f t="shared" si="6"/>
        <v>926.23127200405838</v>
      </c>
      <c r="S33" s="14">
        <f t="shared" si="7"/>
        <v>-858.20127200405841</v>
      </c>
      <c r="T33" s="14">
        <f t="shared" si="8"/>
        <v>858.20127200405841</v>
      </c>
    </row>
    <row r="34" spans="1:20" x14ac:dyDescent="0.25">
      <c r="A34" s="2">
        <v>33</v>
      </c>
      <c r="B34" s="2">
        <v>706.89</v>
      </c>
      <c r="C34" s="14">
        <f t="shared" si="0"/>
        <v>690.0938373276706</v>
      </c>
      <c r="D34" s="14">
        <f t="shared" si="1"/>
        <v>16.796162672329388</v>
      </c>
      <c r="E34" s="14">
        <f t="shared" si="2"/>
        <v>16.796162672329388</v>
      </c>
      <c r="J34" s="2">
        <v>16</v>
      </c>
      <c r="K34" s="2">
        <v>990.7</v>
      </c>
      <c r="L34" s="14">
        <f t="shared" si="3"/>
        <v>382.96009510714208</v>
      </c>
      <c r="M34" s="14">
        <f t="shared" si="4"/>
        <v>607.73990489285802</v>
      </c>
      <c r="N34" s="14">
        <f t="shared" si="5"/>
        <v>607.73990489285802</v>
      </c>
      <c r="P34" s="2">
        <v>16</v>
      </c>
      <c r="Q34" s="2">
        <v>990.7</v>
      </c>
      <c r="R34" s="14">
        <f t="shared" si="6"/>
        <v>399.92126755155732</v>
      </c>
      <c r="S34" s="14">
        <f t="shared" si="7"/>
        <v>590.77873244844272</v>
      </c>
      <c r="T34" s="14">
        <f t="shared" si="8"/>
        <v>590.77873244844272</v>
      </c>
    </row>
    <row r="35" spans="1:20" x14ac:dyDescent="0.25">
      <c r="A35" s="2">
        <v>34</v>
      </c>
      <c r="B35" s="2">
        <v>722.01</v>
      </c>
      <c r="C35" s="14">
        <f t="shared" si="0"/>
        <v>710.02520714515867</v>
      </c>
      <c r="D35" s="14">
        <f t="shared" si="1"/>
        <v>11.984792854841317</v>
      </c>
      <c r="E35" s="14">
        <f t="shared" si="2"/>
        <v>11.984792854841317</v>
      </c>
      <c r="J35" s="2">
        <v>17</v>
      </c>
      <c r="K35" s="2">
        <v>151.71</v>
      </c>
      <c r="L35" s="14">
        <f t="shared" si="3"/>
        <v>785.46444836739977</v>
      </c>
      <c r="M35" s="14">
        <f t="shared" si="4"/>
        <v>-633.75444836739973</v>
      </c>
      <c r="N35" s="14">
        <f t="shared" si="5"/>
        <v>633.75444836739973</v>
      </c>
      <c r="P35" s="2">
        <v>17</v>
      </c>
      <c r="Q35" s="2">
        <v>151.71</v>
      </c>
      <c r="R35" s="14">
        <f t="shared" si="6"/>
        <v>802.76869276724494</v>
      </c>
      <c r="S35" s="14">
        <f t="shared" si="7"/>
        <v>-651.05869276724491</v>
      </c>
      <c r="T35" s="14">
        <f t="shared" si="8"/>
        <v>651.05869276724491</v>
      </c>
    </row>
    <row r="36" spans="1:20" x14ac:dyDescent="0.25">
      <c r="A36" s="2">
        <v>35</v>
      </c>
      <c r="B36" s="2">
        <v>725.38</v>
      </c>
      <c r="C36" s="14">
        <f t="shared" si="0"/>
        <v>716.99366856774577</v>
      </c>
      <c r="D36" s="14">
        <f t="shared" si="1"/>
        <v>8.3863314322542237</v>
      </c>
      <c r="E36" s="14">
        <f t="shared" si="2"/>
        <v>8.3863314322542237</v>
      </c>
      <c r="J36" s="2">
        <v>18</v>
      </c>
      <c r="K36" s="2">
        <v>559.6</v>
      </c>
      <c r="L36" s="14">
        <f t="shared" si="3"/>
        <v>309.74790414958233</v>
      </c>
      <c r="M36" s="14">
        <f t="shared" si="4"/>
        <v>249.8520958504177</v>
      </c>
      <c r="N36" s="14">
        <f t="shared" si="5"/>
        <v>249.8520958504177</v>
      </c>
      <c r="P36" s="2">
        <v>18</v>
      </c>
      <c r="Q36" s="2">
        <v>559.6</v>
      </c>
      <c r="R36" s="14">
        <f t="shared" si="6"/>
        <v>340.73707801311343</v>
      </c>
      <c r="S36" s="14">
        <f t="shared" si="7"/>
        <v>218.86292198688659</v>
      </c>
      <c r="T36" s="14">
        <f t="shared" si="8"/>
        <v>218.86292198688659</v>
      </c>
    </row>
    <row r="37" spans="1:20" x14ac:dyDescent="0.25">
      <c r="A37" s="2">
        <v>36</v>
      </c>
      <c r="B37" s="2">
        <v>751.84</v>
      </c>
      <c r="C37" s="14">
        <f t="shared" si="0"/>
        <v>724.26194200220243</v>
      </c>
      <c r="D37" s="14">
        <f t="shared" si="1"/>
        <v>27.5780579977976</v>
      </c>
      <c r="E37" s="14">
        <f t="shared" si="2"/>
        <v>27.5780579977976</v>
      </c>
      <c r="J37" s="2">
        <v>19</v>
      </c>
      <c r="K37" s="2">
        <v>1355.85</v>
      </c>
      <c r="L37" s="14">
        <f t="shared" si="3"/>
        <v>533.54741781190091</v>
      </c>
      <c r="M37" s="14">
        <f t="shared" si="4"/>
        <v>822.302582188099</v>
      </c>
      <c r="N37" s="14">
        <f t="shared" si="5"/>
        <v>822.302582188099</v>
      </c>
      <c r="P37" s="2">
        <v>19</v>
      </c>
      <c r="Q37" s="2">
        <v>1355.85</v>
      </c>
      <c r="R37" s="14">
        <f t="shared" si="6"/>
        <v>505.05549471277106</v>
      </c>
      <c r="S37" s="14">
        <f t="shared" si="7"/>
        <v>850.79450528722884</v>
      </c>
      <c r="T37" s="14">
        <f t="shared" si="8"/>
        <v>850.79450528722884</v>
      </c>
    </row>
    <row r="38" spans="1:20" x14ac:dyDescent="0.25">
      <c r="A38" s="2">
        <v>37</v>
      </c>
      <c r="B38" s="2">
        <v>1399.78</v>
      </c>
      <c r="C38" s="14">
        <f t="shared" si="0"/>
        <v>743.06141999355532</v>
      </c>
      <c r="D38" s="14">
        <f t="shared" si="1"/>
        <v>656.71858000644465</v>
      </c>
      <c r="E38" s="14">
        <f t="shared" si="2"/>
        <v>656.71858000644465</v>
      </c>
      <c r="J38" s="2">
        <v>20</v>
      </c>
      <c r="K38" s="2">
        <v>1091.68</v>
      </c>
      <c r="L38" s="14">
        <f t="shared" si="3"/>
        <v>1038.9182345266474</v>
      </c>
      <c r="M38" s="14">
        <f t="shared" si="4"/>
        <v>52.761765473352625</v>
      </c>
      <c r="N38" s="14">
        <f t="shared" si="5"/>
        <v>52.761765473352625</v>
      </c>
      <c r="P38" s="2">
        <v>20</v>
      </c>
      <c r="Q38" s="2">
        <v>1091.68</v>
      </c>
      <c r="R38" s="14">
        <f t="shared" si="6"/>
        <v>1043.5704022737216</v>
      </c>
      <c r="S38" s="14">
        <f t="shared" si="7"/>
        <v>48.10959772627848</v>
      </c>
      <c r="T38" s="14">
        <f t="shared" si="8"/>
        <v>48.10959772627848</v>
      </c>
    </row>
    <row r="39" spans="1:20" x14ac:dyDescent="0.25">
      <c r="A39" s="2">
        <v>38</v>
      </c>
      <c r="B39" s="2">
        <v>601.98</v>
      </c>
      <c r="C39" s="14">
        <f t="shared" si="0"/>
        <v>1184.8142732662232</v>
      </c>
      <c r="D39" s="14">
        <f t="shared" si="1"/>
        <v>-582.83427326622314</v>
      </c>
      <c r="E39" s="14">
        <f t="shared" si="2"/>
        <v>582.83427326622314</v>
      </c>
      <c r="J39" s="2">
        <v>21</v>
      </c>
      <c r="K39" s="2">
        <v>1269.2</v>
      </c>
      <c r="L39" s="14">
        <f t="shared" si="3"/>
        <v>1075.6637703178094</v>
      </c>
      <c r="M39" s="14">
        <f t="shared" si="4"/>
        <v>193.53622968219065</v>
      </c>
      <c r="N39" s="14">
        <f t="shared" si="5"/>
        <v>193.53622968219065</v>
      </c>
      <c r="P39" s="2">
        <v>21</v>
      </c>
      <c r="Q39" s="2">
        <v>1269.2</v>
      </c>
      <c r="R39" s="14">
        <f t="shared" si="6"/>
        <v>1042.0119437830976</v>
      </c>
      <c r="S39" s="14">
        <f t="shared" si="7"/>
        <v>227.1880562169024</v>
      </c>
      <c r="T39" s="14">
        <f t="shared" si="8"/>
        <v>227.1880562169024</v>
      </c>
    </row>
    <row r="40" spans="1:20" x14ac:dyDescent="0.25">
      <c r="A40" s="2">
        <v>39</v>
      </c>
      <c r="B40" s="2">
        <v>717.35</v>
      </c>
      <c r="C40" s="14">
        <f t="shared" si="0"/>
        <v>866.66447200081325</v>
      </c>
      <c r="D40" s="14">
        <f t="shared" si="1"/>
        <v>-149.31447200081323</v>
      </c>
      <c r="E40" s="14">
        <f t="shared" si="2"/>
        <v>149.31447200081323</v>
      </c>
      <c r="J40" s="2">
        <v>22</v>
      </c>
      <c r="K40" s="2">
        <v>976.44</v>
      </c>
      <c r="L40" s="14">
        <f t="shared" si="3"/>
        <v>1244.7296792821887</v>
      </c>
      <c r="M40" s="14">
        <f t="shared" si="4"/>
        <v>-268.28967928218867</v>
      </c>
      <c r="N40" s="14">
        <f t="shared" si="5"/>
        <v>268.28967928218867</v>
      </c>
      <c r="P40" s="2">
        <v>22</v>
      </c>
      <c r="Q40" s="2">
        <v>976.44</v>
      </c>
      <c r="R40" s="14">
        <f t="shared" si="6"/>
        <v>1211.8274054739063</v>
      </c>
      <c r="S40" s="14">
        <f t="shared" si="7"/>
        <v>-235.38740547390626</v>
      </c>
      <c r="T40" s="14">
        <f t="shared" si="8"/>
        <v>235.38740547390626</v>
      </c>
    </row>
    <row r="41" spans="1:20" x14ac:dyDescent="0.25">
      <c r="A41" s="2">
        <v>40</v>
      </c>
      <c r="B41" s="2">
        <v>1105.44</v>
      </c>
      <c r="C41" s="14">
        <f t="shared" si="0"/>
        <v>679.0739313929131</v>
      </c>
      <c r="D41" s="14">
        <f t="shared" si="1"/>
        <v>426.36606860708696</v>
      </c>
      <c r="E41" s="14">
        <f t="shared" si="2"/>
        <v>426.36606860708696</v>
      </c>
      <c r="J41" s="2">
        <v>23</v>
      </c>
      <c r="K41" s="2">
        <v>821.02</v>
      </c>
      <c r="L41" s="14">
        <f t="shared" si="3"/>
        <v>1050.3737705221729</v>
      </c>
      <c r="M41" s="14">
        <f t="shared" si="4"/>
        <v>-229.35377052217291</v>
      </c>
      <c r="N41" s="14">
        <f t="shared" si="5"/>
        <v>229.35377052217291</v>
      </c>
      <c r="P41" s="2">
        <v>23</v>
      </c>
      <c r="Q41" s="2">
        <v>821.02</v>
      </c>
      <c r="R41" s="14">
        <f t="shared" si="6"/>
        <v>1065.0175526405144</v>
      </c>
      <c r="S41" s="14">
        <f t="shared" si="7"/>
        <v>-243.99755264051441</v>
      </c>
      <c r="T41" s="14">
        <f t="shared" si="8"/>
        <v>243.99755264051441</v>
      </c>
    </row>
    <row r="42" spans="1:20" x14ac:dyDescent="0.25">
      <c r="A42" s="2">
        <v>41</v>
      </c>
      <c r="B42" s="2">
        <v>1281.55</v>
      </c>
      <c r="C42" s="14">
        <f t="shared" si="0"/>
        <v>976.68417555929329</v>
      </c>
      <c r="D42" s="14">
        <f t="shared" si="1"/>
        <v>304.86582444070666</v>
      </c>
      <c r="E42" s="14">
        <f t="shared" si="2"/>
        <v>304.86582444070666</v>
      </c>
      <c r="J42" s="2">
        <v>24</v>
      </c>
      <c r="K42" s="2">
        <v>517.41</v>
      </c>
      <c r="L42" s="14">
        <f t="shared" si="3"/>
        <v>910.6056021382426</v>
      </c>
      <c r="M42" s="14">
        <f t="shared" si="4"/>
        <v>-393.19560213824263</v>
      </c>
      <c r="N42" s="14">
        <f t="shared" si="5"/>
        <v>393.19560213824263</v>
      </c>
      <c r="P42" s="2">
        <v>24</v>
      </c>
      <c r="Q42" s="2">
        <v>517.41</v>
      </c>
      <c r="R42" s="14">
        <f t="shared" si="6"/>
        <v>915.10198175517326</v>
      </c>
      <c r="S42" s="14">
        <f t="shared" si="7"/>
        <v>-397.69198175517329</v>
      </c>
      <c r="T42" s="14">
        <f t="shared" si="8"/>
        <v>397.69198175517329</v>
      </c>
    </row>
    <row r="43" spans="1:20" x14ac:dyDescent="0.25">
      <c r="A43" s="2">
        <v>42</v>
      </c>
      <c r="B43" s="2">
        <v>574.16999999999996</v>
      </c>
      <c r="C43" s="14">
        <f t="shared" si="0"/>
        <v>1223.1223459964108</v>
      </c>
      <c r="D43" s="14">
        <f t="shared" si="1"/>
        <v>-648.95234599641083</v>
      </c>
      <c r="E43" s="14">
        <f t="shared" si="2"/>
        <v>648.95234599641083</v>
      </c>
      <c r="J43" s="2">
        <v>25</v>
      </c>
      <c r="K43" s="2">
        <v>1456.13</v>
      </c>
      <c r="L43" s="14">
        <f t="shared" si="3"/>
        <v>638.24296866008012</v>
      </c>
      <c r="M43" s="14">
        <f t="shared" si="4"/>
        <v>817.88703133991999</v>
      </c>
      <c r="N43" s="14">
        <f t="shared" si="5"/>
        <v>817.88703133991999</v>
      </c>
      <c r="P43" s="2">
        <v>25</v>
      </c>
      <c r="Q43" s="2">
        <v>1456.13</v>
      </c>
      <c r="R43" s="14">
        <f t="shared" si="6"/>
        <v>663.86104461519028</v>
      </c>
      <c r="S43" s="14">
        <f t="shared" si="7"/>
        <v>792.26895538480983</v>
      </c>
      <c r="T43" s="14">
        <f t="shared" si="8"/>
        <v>792.26895538480983</v>
      </c>
    </row>
    <row r="44" spans="1:20" x14ac:dyDescent="0.25">
      <c r="A44" s="2">
        <v>43</v>
      </c>
      <c r="B44" s="2">
        <v>672.63</v>
      </c>
      <c r="C44" s="14">
        <f t="shared" si="0"/>
        <v>808.85601379284935</v>
      </c>
      <c r="D44" s="14">
        <f t="shared" si="1"/>
        <v>-136.22601379284936</v>
      </c>
      <c r="E44" s="14">
        <f t="shared" si="2"/>
        <v>136.22601379284936</v>
      </c>
      <c r="J44" s="2">
        <v>26</v>
      </c>
      <c r="K44" s="2">
        <v>878.89</v>
      </c>
      <c r="L44" s="14">
        <f t="shared" si="3"/>
        <v>1184.5245523413064</v>
      </c>
      <c r="M44" s="14">
        <f t="shared" si="4"/>
        <v>-305.6345523413064</v>
      </c>
      <c r="N44" s="14">
        <f t="shared" si="5"/>
        <v>305.6345523413064</v>
      </c>
      <c r="P44" s="2">
        <v>26</v>
      </c>
      <c r="Q44" s="2">
        <v>878.89</v>
      </c>
      <c r="R44" s="14">
        <f t="shared" si="6"/>
        <v>1174.8894212091627</v>
      </c>
      <c r="S44" s="14">
        <f t="shared" si="7"/>
        <v>-295.99942120916273</v>
      </c>
      <c r="T44" s="14">
        <f t="shared" si="8"/>
        <v>295.99942120916273</v>
      </c>
    </row>
    <row r="45" spans="1:20" x14ac:dyDescent="0.25">
      <c r="A45" s="2">
        <v>44</v>
      </c>
      <c r="B45" s="2">
        <v>1057.3699999999999</v>
      </c>
      <c r="C45" s="14">
        <f t="shared" si="0"/>
        <v>639.96412745901205</v>
      </c>
      <c r="D45" s="14">
        <f t="shared" si="1"/>
        <v>417.40587254098784</v>
      </c>
      <c r="E45" s="14">
        <f t="shared" si="2"/>
        <v>417.40587254098784</v>
      </c>
      <c r="J45" s="2">
        <v>27</v>
      </c>
      <c r="K45" s="2">
        <v>595.41999999999996</v>
      </c>
      <c r="L45" s="14">
        <f t="shared" si="3"/>
        <v>948.09596291459457</v>
      </c>
      <c r="M45" s="14">
        <f t="shared" si="4"/>
        <v>-352.67596291459461</v>
      </c>
      <c r="N45" s="14">
        <f t="shared" si="5"/>
        <v>352.67596291459461</v>
      </c>
      <c r="P45" s="2">
        <v>27</v>
      </c>
      <c r="Q45" s="2">
        <v>595.41999999999996</v>
      </c>
      <c r="R45" s="14">
        <f t="shared" si="6"/>
        <v>950.62635290616754</v>
      </c>
      <c r="S45" s="14">
        <f t="shared" si="7"/>
        <v>-355.20635290616758</v>
      </c>
      <c r="T45" s="14">
        <f t="shared" si="8"/>
        <v>355.20635290616758</v>
      </c>
    </row>
    <row r="46" spans="1:20" x14ac:dyDescent="0.25">
      <c r="A46" s="2">
        <v>45</v>
      </c>
      <c r="B46" s="2">
        <v>1241.6400000000001</v>
      </c>
      <c r="C46" s="14">
        <f t="shared" si="0"/>
        <v>929.72559819805315</v>
      </c>
      <c r="D46" s="14">
        <f t="shared" si="1"/>
        <v>311.91440180194695</v>
      </c>
      <c r="E46" s="14">
        <f t="shared" si="2"/>
        <v>311.91440180194695</v>
      </c>
      <c r="J46" s="2">
        <v>28</v>
      </c>
      <c r="K46" s="2">
        <v>1184.76</v>
      </c>
      <c r="L46" s="14">
        <f t="shared" si="3"/>
        <v>764.44267703794401</v>
      </c>
      <c r="M46" s="14">
        <f t="shared" si="4"/>
        <v>420.31732296205598</v>
      </c>
      <c r="N46" s="14">
        <f t="shared" si="5"/>
        <v>420.31732296205598</v>
      </c>
      <c r="P46" s="2">
        <v>28</v>
      </c>
      <c r="Q46" s="2">
        <v>1184.76</v>
      </c>
      <c r="R46" s="14">
        <f t="shared" si="6"/>
        <v>746.3691568306424</v>
      </c>
      <c r="S46" s="14">
        <f t="shared" si="7"/>
        <v>438.39084316935759</v>
      </c>
      <c r="T46" s="14">
        <f t="shared" si="8"/>
        <v>438.39084316935759</v>
      </c>
    </row>
    <row r="47" spans="1:20" x14ac:dyDescent="0.25">
      <c r="A47" s="2">
        <v>46</v>
      </c>
      <c r="B47" s="2">
        <v>768.44</v>
      </c>
      <c r="C47" s="14">
        <f t="shared" si="0"/>
        <v>1180.5051195091628</v>
      </c>
      <c r="D47" s="14">
        <f t="shared" si="1"/>
        <v>-412.06511950916274</v>
      </c>
      <c r="E47" s="14">
        <f t="shared" si="2"/>
        <v>412.06511950916274</v>
      </c>
      <c r="J47" s="2">
        <v>29</v>
      </c>
      <c r="K47" s="2">
        <v>1262.78</v>
      </c>
      <c r="L47" s="14">
        <f t="shared" si="3"/>
        <v>1026.3208627878739</v>
      </c>
      <c r="M47" s="14">
        <f t="shared" si="4"/>
        <v>236.45913721212605</v>
      </c>
      <c r="N47" s="14">
        <f t="shared" si="5"/>
        <v>236.45913721212605</v>
      </c>
      <c r="P47" s="2">
        <v>29</v>
      </c>
      <c r="Q47" s="2">
        <v>1262.78</v>
      </c>
      <c r="R47" s="14">
        <f t="shared" si="6"/>
        <v>1044.3433107407936</v>
      </c>
      <c r="S47" s="14">
        <f t="shared" si="7"/>
        <v>218.43668925920633</v>
      </c>
      <c r="T47" s="14">
        <f t="shared" si="8"/>
        <v>218.43668925920633</v>
      </c>
    </row>
    <row r="48" spans="1:20" x14ac:dyDescent="0.25">
      <c r="A48" s="2">
        <v>47</v>
      </c>
      <c r="B48" s="2">
        <v>328.83</v>
      </c>
      <c r="C48" s="14">
        <f t="shared" si="0"/>
        <v>925.43259482424764</v>
      </c>
      <c r="D48" s="14">
        <f t="shared" si="1"/>
        <v>-596.60259482424772</v>
      </c>
      <c r="E48" s="14">
        <f t="shared" si="2"/>
        <v>596.60259482424772</v>
      </c>
      <c r="J48" s="2">
        <v>30</v>
      </c>
      <c r="K48" s="2">
        <v>1569.02</v>
      </c>
      <c r="L48" s="14">
        <f t="shared" si="3"/>
        <v>1160.2724413101694</v>
      </c>
      <c r="M48" s="14">
        <f t="shared" si="4"/>
        <v>408.74755868983061</v>
      </c>
      <c r="N48" s="14">
        <f t="shared" si="5"/>
        <v>408.74755868983061</v>
      </c>
      <c r="P48" s="2">
        <v>30</v>
      </c>
      <c r="Q48" s="2">
        <v>1569.02</v>
      </c>
      <c r="R48" s="14">
        <f t="shared" si="6"/>
        <v>1154.2085825519557</v>
      </c>
      <c r="S48" s="14">
        <f t="shared" si="7"/>
        <v>414.81141744804427</v>
      </c>
      <c r="T48" s="14">
        <f t="shared" si="8"/>
        <v>414.81141744804427</v>
      </c>
    </row>
    <row r="49" spans="1:20" x14ac:dyDescent="0.25">
      <c r="A49" s="2">
        <v>48</v>
      </c>
      <c r="B49" s="2">
        <v>0</v>
      </c>
      <c r="C49" s="14">
        <f t="shared" si="0"/>
        <v>474.67850932097957</v>
      </c>
      <c r="D49" s="14">
        <f t="shared" si="1"/>
        <v>-474.67850932097957</v>
      </c>
      <c r="E49" s="14">
        <f t="shared" si="2"/>
        <v>474.67850932097957</v>
      </c>
      <c r="J49" s="2">
        <v>31</v>
      </c>
      <c r="K49" s="2">
        <v>637.23</v>
      </c>
      <c r="L49" s="14">
        <f t="shared" si="3"/>
        <v>1457.3845730188063</v>
      </c>
      <c r="M49" s="14">
        <f t="shared" si="4"/>
        <v>-820.15457301880633</v>
      </c>
      <c r="N49" s="14">
        <f t="shared" si="5"/>
        <v>820.15457301880633</v>
      </c>
      <c r="P49" s="2">
        <v>31</v>
      </c>
      <c r="Q49" s="2">
        <v>637.23</v>
      </c>
      <c r="R49" s="14">
        <f t="shared" si="6"/>
        <v>1420.6183608001165</v>
      </c>
      <c r="S49" s="14">
        <f t="shared" si="7"/>
        <v>-783.38836080011652</v>
      </c>
      <c r="T49" s="14">
        <f t="shared" si="8"/>
        <v>783.38836080011652</v>
      </c>
    </row>
    <row r="50" spans="1:20" x14ac:dyDescent="0.25">
      <c r="A50" s="2">
        <v>49</v>
      </c>
      <c r="B50" s="2">
        <v>0</v>
      </c>
      <c r="C50" s="14">
        <f t="shared" si="0"/>
        <v>109.09525561296996</v>
      </c>
      <c r="D50" s="14">
        <f t="shared" si="1"/>
        <v>-109.09525561296996</v>
      </c>
      <c r="E50" s="14">
        <f t="shared" si="2"/>
        <v>109.09525561296996</v>
      </c>
      <c r="J50" s="2">
        <v>32</v>
      </c>
      <c r="K50" s="2">
        <v>716.34</v>
      </c>
      <c r="L50" s="14">
        <f t="shared" si="3"/>
        <v>906.19883644209176</v>
      </c>
      <c r="M50" s="14">
        <f t="shared" si="4"/>
        <v>-189.85883644209173</v>
      </c>
      <c r="N50" s="14">
        <f t="shared" si="5"/>
        <v>189.85883644209173</v>
      </c>
      <c r="P50" s="2">
        <v>32</v>
      </c>
      <c r="Q50" s="2">
        <v>716.34</v>
      </c>
      <c r="R50" s="14">
        <f t="shared" si="6"/>
        <v>919.03286949710207</v>
      </c>
      <c r="S50" s="14">
        <f t="shared" si="7"/>
        <v>-202.69286949710204</v>
      </c>
      <c r="T50" s="14">
        <f t="shared" si="8"/>
        <v>202.69286949710204</v>
      </c>
    </row>
    <row r="51" spans="1:20" x14ac:dyDescent="0.25">
      <c r="A51" s="2">
        <v>50</v>
      </c>
      <c r="B51" s="2">
        <v>0</v>
      </c>
      <c r="C51" s="14">
        <f t="shared" si="0"/>
        <v>0</v>
      </c>
      <c r="D51" s="14">
        <f t="shared" si="1"/>
        <v>0</v>
      </c>
      <c r="E51" s="14">
        <f t="shared" si="2"/>
        <v>0</v>
      </c>
      <c r="J51" s="2">
        <v>33</v>
      </c>
      <c r="K51" s="2">
        <v>706.89</v>
      </c>
      <c r="L51" s="14">
        <f t="shared" si="3"/>
        <v>811.31679156882478</v>
      </c>
      <c r="M51" s="14">
        <f t="shared" si="4"/>
        <v>-104.4267915688248</v>
      </c>
      <c r="N51" s="14">
        <f t="shared" si="5"/>
        <v>104.4267915688248</v>
      </c>
      <c r="P51" s="2">
        <v>33</v>
      </c>
      <c r="Q51" s="2">
        <v>706.89</v>
      </c>
      <c r="R51" s="14">
        <f t="shared" si="6"/>
        <v>821.82232233206855</v>
      </c>
      <c r="S51" s="14">
        <f t="shared" si="7"/>
        <v>-114.93232233206857</v>
      </c>
      <c r="T51" s="14">
        <f t="shared" si="8"/>
        <v>114.93232233206857</v>
      </c>
    </row>
    <row r="52" spans="1:20" x14ac:dyDescent="0.25">
      <c r="A52" s="2">
        <v>51</v>
      </c>
      <c r="B52" s="2">
        <v>97.69</v>
      </c>
      <c r="C52" s="14">
        <f t="shared" si="0"/>
        <v>0</v>
      </c>
      <c r="D52" s="14">
        <f t="shared" si="1"/>
        <v>97.69</v>
      </c>
      <c r="E52" s="14">
        <f t="shared" si="2"/>
        <v>97.69</v>
      </c>
      <c r="J52" s="2">
        <v>34</v>
      </c>
      <c r="K52" s="2">
        <v>722.01</v>
      </c>
      <c r="L52" s="14">
        <f t="shared" si="3"/>
        <v>699.73301861504865</v>
      </c>
      <c r="M52" s="14">
        <f t="shared" si="4"/>
        <v>22.276981384951341</v>
      </c>
      <c r="N52" s="14">
        <f t="shared" si="5"/>
        <v>22.276981384951341</v>
      </c>
      <c r="P52" s="2">
        <v>34</v>
      </c>
      <c r="Q52" s="2">
        <v>722.01</v>
      </c>
      <c r="R52" s="14">
        <f t="shared" si="6"/>
        <v>739.41693652334607</v>
      </c>
      <c r="S52" s="14">
        <f t="shared" si="7"/>
        <v>-17.406936523346076</v>
      </c>
      <c r="T52" s="14">
        <f t="shared" si="8"/>
        <v>17.406936523346076</v>
      </c>
    </row>
    <row r="53" spans="1:20" x14ac:dyDescent="0.25">
      <c r="A53" s="2">
        <v>52</v>
      </c>
      <c r="B53" s="2">
        <v>500.69</v>
      </c>
      <c r="C53" s="14">
        <f t="shared" si="0"/>
        <v>65.279588781951034</v>
      </c>
      <c r="D53" s="14">
        <f t="shared" si="1"/>
        <v>435.41041121804898</v>
      </c>
      <c r="E53" s="14">
        <f t="shared" si="2"/>
        <v>435.41041121804898</v>
      </c>
      <c r="J53" s="2">
        <v>35</v>
      </c>
      <c r="K53" s="2">
        <v>725.38</v>
      </c>
      <c r="L53" s="14">
        <f t="shared" si="3"/>
        <v>718.22900279239229</v>
      </c>
      <c r="M53" s="14">
        <f t="shared" si="4"/>
        <v>7.150997207607702</v>
      </c>
      <c r="N53" s="14">
        <f t="shared" si="5"/>
        <v>7.150997207607702</v>
      </c>
      <c r="P53" s="2">
        <v>35</v>
      </c>
      <c r="Q53" s="2">
        <v>725.38</v>
      </c>
      <c r="R53" s="14">
        <f t="shared" si="6"/>
        <v>714.55248277085991</v>
      </c>
      <c r="S53" s="14">
        <f t="shared" si="7"/>
        <v>10.827517229140085</v>
      </c>
      <c r="T53" s="14">
        <f t="shared" si="8"/>
        <v>10.827517229140085</v>
      </c>
    </row>
    <row r="54" spans="1:20" x14ac:dyDescent="0.25">
      <c r="A54" s="2">
        <v>53</v>
      </c>
      <c r="B54" s="2">
        <v>529.22</v>
      </c>
      <c r="C54" s="14">
        <f t="shared" si="0"/>
        <v>366.98751539693183</v>
      </c>
      <c r="D54" s="14">
        <f t="shared" si="1"/>
        <v>162.2324846030682</v>
      </c>
      <c r="E54" s="14">
        <f t="shared" si="2"/>
        <v>162.2324846030682</v>
      </c>
      <c r="J54" s="2">
        <v>36</v>
      </c>
      <c r="K54" s="2">
        <v>751.84</v>
      </c>
      <c r="L54" s="14">
        <f t="shared" si="3"/>
        <v>722.29730597798516</v>
      </c>
      <c r="M54" s="14">
        <f t="shared" si="4"/>
        <v>29.542694022014871</v>
      </c>
      <c r="N54" s="14">
        <f t="shared" si="5"/>
        <v>29.542694022014871</v>
      </c>
      <c r="P54" s="2">
        <v>36</v>
      </c>
      <c r="Q54" s="2">
        <v>751.84</v>
      </c>
      <c r="R54" s="14">
        <f t="shared" si="6"/>
        <v>722.20172799292652</v>
      </c>
      <c r="S54" s="14">
        <f t="shared" si="7"/>
        <v>29.63827200707351</v>
      </c>
      <c r="T54" s="14">
        <f t="shared" si="8"/>
        <v>29.63827200707351</v>
      </c>
    </row>
    <row r="55" spans="1:20" x14ac:dyDescent="0.25">
      <c r="A55" s="2">
        <v>54</v>
      </c>
      <c r="B55" s="2">
        <v>720.14</v>
      </c>
      <c r="C55" s="14">
        <f t="shared" si="0"/>
        <v>519.75466033318719</v>
      </c>
      <c r="D55" s="14">
        <f t="shared" si="1"/>
        <v>200.3853396668128</v>
      </c>
      <c r="E55" s="14">
        <f t="shared" si="2"/>
        <v>200.3853396668128</v>
      </c>
      <c r="J55" s="2">
        <v>37</v>
      </c>
      <c r="K55" s="2">
        <v>1399.78</v>
      </c>
      <c r="L55" s="14">
        <f t="shared" si="3"/>
        <v>742.63346958711918</v>
      </c>
      <c r="M55" s="14">
        <f t="shared" si="4"/>
        <v>657.14653041288079</v>
      </c>
      <c r="N55" s="14">
        <f t="shared" si="5"/>
        <v>657.14653041288079</v>
      </c>
      <c r="P55" s="2">
        <v>37</v>
      </c>
      <c r="Q55" s="2">
        <v>1399.78</v>
      </c>
      <c r="R55" s="14">
        <f t="shared" si="6"/>
        <v>741.15223761080983</v>
      </c>
      <c r="S55" s="14">
        <f t="shared" si="7"/>
        <v>658.62776238919014</v>
      </c>
      <c r="T55" s="14">
        <f t="shared" si="8"/>
        <v>658.62776238919014</v>
      </c>
    </row>
    <row r="56" spans="1:20" x14ac:dyDescent="0.25">
      <c r="A56" s="2">
        <v>55</v>
      </c>
      <c r="B56" s="2">
        <v>815.45</v>
      </c>
      <c r="C56" s="14">
        <f t="shared" si="0"/>
        <v>656.79886262923617</v>
      </c>
      <c r="D56" s="14">
        <f t="shared" si="1"/>
        <v>158.65113737076388</v>
      </c>
      <c r="E56" s="14">
        <f t="shared" si="2"/>
        <v>158.65113737076388</v>
      </c>
      <c r="J56" s="2">
        <v>38</v>
      </c>
      <c r="K56" s="2">
        <v>601.98</v>
      </c>
      <c r="L56" s="14">
        <f t="shared" si="3"/>
        <v>1181.6096579478271</v>
      </c>
      <c r="M56" s="14">
        <f t="shared" si="4"/>
        <v>-579.62965794782713</v>
      </c>
      <c r="N56" s="14">
        <f t="shared" si="5"/>
        <v>579.62965794782713</v>
      </c>
      <c r="P56" s="2">
        <v>38</v>
      </c>
      <c r="Q56" s="2">
        <v>601.98</v>
      </c>
      <c r="R56" s="14">
        <f t="shared" si="6"/>
        <v>1163.3440688909318</v>
      </c>
      <c r="S56" s="14">
        <f t="shared" si="7"/>
        <v>-561.36406889093178</v>
      </c>
      <c r="T56" s="14">
        <f t="shared" si="8"/>
        <v>561.36406889093178</v>
      </c>
    </row>
    <row r="57" spans="1:20" x14ac:dyDescent="0.25">
      <c r="A57" s="2">
        <v>56</v>
      </c>
      <c r="B57" s="2">
        <v>726.67</v>
      </c>
      <c r="C57" s="14">
        <f t="shared" si="0"/>
        <v>783.82919650739836</v>
      </c>
      <c r="D57" s="14">
        <f t="shared" si="1"/>
        <v>-57.159196507398406</v>
      </c>
      <c r="E57" s="14">
        <f t="shared" si="2"/>
        <v>57.159196507398406</v>
      </c>
      <c r="J57" s="2">
        <v>39</v>
      </c>
      <c r="K57" s="2">
        <v>717.35</v>
      </c>
      <c r="L57" s="14">
        <f t="shared" si="3"/>
        <v>782.10062548757696</v>
      </c>
      <c r="M57" s="14">
        <f t="shared" si="4"/>
        <v>-64.75062548757694</v>
      </c>
      <c r="N57" s="14">
        <f t="shared" si="5"/>
        <v>64.75062548757694</v>
      </c>
      <c r="P57" s="2">
        <v>39</v>
      </c>
      <c r="Q57" s="2">
        <v>717.35</v>
      </c>
      <c r="R57" s="14">
        <f t="shared" si="6"/>
        <v>783.99701003181212</v>
      </c>
      <c r="S57" s="14">
        <f t="shared" si="7"/>
        <v>-66.647010031812101</v>
      </c>
      <c r="T57" s="14">
        <f t="shared" si="8"/>
        <v>66.647010031812101</v>
      </c>
    </row>
    <row r="58" spans="1:20" x14ac:dyDescent="0.25">
      <c r="A58" s="2">
        <v>57</v>
      </c>
      <c r="B58" s="2">
        <v>795.02</v>
      </c>
      <c r="C58" s="14">
        <f t="shared" si="0"/>
        <v>756.12435876689915</v>
      </c>
      <c r="D58" s="14">
        <f t="shared" si="1"/>
        <v>38.895641233100832</v>
      </c>
      <c r="E58" s="14">
        <f t="shared" si="2"/>
        <v>38.895641233100832</v>
      </c>
      <c r="J58" s="2">
        <v>40</v>
      </c>
      <c r="K58" s="2">
        <v>1105.44</v>
      </c>
      <c r="L58" s="14">
        <f t="shared" si="3"/>
        <v>782.88262575830322</v>
      </c>
      <c r="M58" s="14">
        <f t="shared" si="4"/>
        <v>322.55737424169683</v>
      </c>
      <c r="N58" s="14">
        <f t="shared" si="5"/>
        <v>322.55737424169683</v>
      </c>
      <c r="P58" s="2">
        <v>40</v>
      </c>
      <c r="Q58" s="2">
        <v>1105.44</v>
      </c>
      <c r="R58" s="14">
        <f t="shared" si="6"/>
        <v>773.35200450347008</v>
      </c>
      <c r="S58" s="14">
        <f t="shared" si="7"/>
        <v>332.08799549652997</v>
      </c>
      <c r="T58" s="14">
        <f t="shared" si="8"/>
        <v>332.08799549652997</v>
      </c>
    </row>
    <row r="59" spans="1:20" x14ac:dyDescent="0.25">
      <c r="A59" s="2">
        <v>58</v>
      </c>
      <c r="B59" s="2">
        <v>732.8</v>
      </c>
      <c r="C59" s="14">
        <f t="shared" si="0"/>
        <v>772.34366048977722</v>
      </c>
      <c r="D59" s="14">
        <f t="shared" si="1"/>
        <v>-39.543660489777267</v>
      </c>
      <c r="E59" s="14">
        <f t="shared" si="2"/>
        <v>39.543660489777267</v>
      </c>
      <c r="J59" s="2">
        <v>41</v>
      </c>
      <c r="K59" s="2">
        <v>1281.55</v>
      </c>
      <c r="L59" s="14">
        <f t="shared" si="3"/>
        <v>961.82071668438675</v>
      </c>
      <c r="M59" s="14">
        <f t="shared" si="4"/>
        <v>319.7292833156132</v>
      </c>
      <c r="N59" s="14">
        <f t="shared" si="5"/>
        <v>319.7292833156132</v>
      </c>
      <c r="P59" s="2">
        <v>41</v>
      </c>
      <c r="Q59" s="2">
        <v>1281.55</v>
      </c>
      <c r="R59" s="14">
        <f t="shared" si="6"/>
        <v>983.83362975460545</v>
      </c>
      <c r="S59" s="14">
        <f t="shared" si="7"/>
        <v>297.7163702453945</v>
      </c>
      <c r="T59" s="14">
        <f t="shared" si="8"/>
        <v>297.7163702453945</v>
      </c>
    </row>
    <row r="60" spans="1:20" x14ac:dyDescent="0.25">
      <c r="A60" s="2">
        <v>59</v>
      </c>
      <c r="B60" s="2">
        <v>1182.31</v>
      </c>
      <c r="C60" s="14">
        <f t="shared" si="0"/>
        <v>753.44260196526761</v>
      </c>
      <c r="D60" s="14">
        <f t="shared" si="1"/>
        <v>428.86739803473233</v>
      </c>
      <c r="E60" s="14">
        <f t="shared" si="2"/>
        <v>428.86739803473233</v>
      </c>
      <c r="J60" s="2">
        <v>42</v>
      </c>
      <c r="K60" s="2">
        <v>574.16999999999996</v>
      </c>
      <c r="L60" s="14">
        <f t="shared" si="3"/>
        <v>1172.7106231930129</v>
      </c>
      <c r="M60" s="14">
        <f t="shared" si="4"/>
        <v>-598.54062319301295</v>
      </c>
      <c r="N60" s="14">
        <f t="shared" si="5"/>
        <v>598.54062319301295</v>
      </c>
      <c r="P60" s="2">
        <v>42</v>
      </c>
      <c r="Q60" s="2">
        <v>574.16999999999996</v>
      </c>
      <c r="R60" s="14">
        <f t="shared" si="6"/>
        <v>1151.8679219732735</v>
      </c>
      <c r="S60" s="14">
        <f t="shared" si="7"/>
        <v>-577.69792197327354</v>
      </c>
      <c r="T60" s="14">
        <f t="shared" si="8"/>
        <v>577.69792197327354</v>
      </c>
    </row>
    <row r="61" spans="1:20" x14ac:dyDescent="0.25">
      <c r="A61" s="2">
        <v>60</v>
      </c>
      <c r="B61" s="2">
        <v>831.58</v>
      </c>
      <c r="C61" s="14">
        <f t="shared" si="0"/>
        <v>1033.1769879555204</v>
      </c>
      <c r="D61" s="14">
        <f t="shared" si="1"/>
        <v>-201.59698795552038</v>
      </c>
      <c r="E61" s="14">
        <f t="shared" si="2"/>
        <v>201.59698795552038</v>
      </c>
      <c r="J61" s="2">
        <v>43</v>
      </c>
      <c r="K61" s="2">
        <v>672.63</v>
      </c>
      <c r="L61" s="14">
        <f t="shared" si="3"/>
        <v>785.69368380892092</v>
      </c>
      <c r="M61" s="14">
        <f t="shared" si="4"/>
        <v>-113.06368380892093</v>
      </c>
      <c r="N61" s="14">
        <f t="shared" si="5"/>
        <v>113.06368380892093</v>
      </c>
      <c r="P61" s="2">
        <v>43</v>
      </c>
      <c r="Q61" s="2">
        <v>672.63</v>
      </c>
      <c r="R61" s="14">
        <f t="shared" si="6"/>
        <v>782.32383805971165</v>
      </c>
      <c r="S61" s="14">
        <f t="shared" si="7"/>
        <v>-109.69383805971165</v>
      </c>
      <c r="T61" s="14">
        <f t="shared" si="8"/>
        <v>109.69383805971165</v>
      </c>
    </row>
    <row r="62" spans="1:20" x14ac:dyDescent="0.25">
      <c r="A62" s="2">
        <v>61</v>
      </c>
      <c r="B62" s="2">
        <v>726.19</v>
      </c>
      <c r="C62" s="14">
        <f t="shared" si="0"/>
        <v>947.94097375889328</v>
      </c>
      <c r="D62" s="14">
        <f t="shared" si="1"/>
        <v>-221.75097375889322</v>
      </c>
      <c r="E62" s="14">
        <f t="shared" si="2"/>
        <v>221.75097375889322</v>
      </c>
      <c r="J62" s="2">
        <v>44</v>
      </c>
      <c r="K62" s="2">
        <v>1057.3699999999999</v>
      </c>
      <c r="L62" s="14">
        <f t="shared" si="3"/>
        <v>732.00613236659717</v>
      </c>
      <c r="M62" s="14">
        <f t="shared" si="4"/>
        <v>325.36386763340272</v>
      </c>
      <c r="N62" s="14">
        <f t="shared" si="5"/>
        <v>325.36386763340272</v>
      </c>
      <c r="P62" s="2">
        <v>44</v>
      </c>
      <c r="Q62" s="2">
        <v>1057.3699999999999</v>
      </c>
      <c r="R62" s="14">
        <f t="shared" si="6"/>
        <v>741.47304968181174</v>
      </c>
      <c r="S62" s="14">
        <f t="shared" si="7"/>
        <v>315.89695031818815</v>
      </c>
      <c r="T62" s="14">
        <f t="shared" si="8"/>
        <v>315.89695031818815</v>
      </c>
    </row>
    <row r="63" spans="1:20" x14ac:dyDescent="0.25">
      <c r="A63" s="2">
        <v>62</v>
      </c>
      <c r="B63" s="2">
        <v>1185.3399999999999</v>
      </c>
      <c r="C63" s="14">
        <f t="shared" si="0"/>
        <v>761.15502444743754</v>
      </c>
      <c r="D63" s="14">
        <f t="shared" si="1"/>
        <v>424.18497555256238</v>
      </c>
      <c r="E63" s="14">
        <f t="shared" si="2"/>
        <v>424.18497555256238</v>
      </c>
      <c r="J63" s="2">
        <v>45</v>
      </c>
      <c r="K63" s="2">
        <v>1241.6400000000001</v>
      </c>
      <c r="L63" s="14">
        <f t="shared" si="3"/>
        <v>917.06027669361504</v>
      </c>
      <c r="M63" s="14">
        <f t="shared" si="4"/>
        <v>324.57972330638506</v>
      </c>
      <c r="N63" s="14">
        <f t="shared" si="5"/>
        <v>324.57972330638506</v>
      </c>
      <c r="P63" s="2">
        <v>45</v>
      </c>
      <c r="Q63" s="2">
        <v>1241.6400000000001</v>
      </c>
      <c r="R63" s="14">
        <f t="shared" si="6"/>
        <v>935.59745744788802</v>
      </c>
      <c r="S63" s="14">
        <f t="shared" si="7"/>
        <v>306.04254255211208</v>
      </c>
      <c r="T63" s="14">
        <f t="shared" si="8"/>
        <v>306.04254255211208</v>
      </c>
    </row>
    <row r="64" spans="1:20" x14ac:dyDescent="0.25">
      <c r="A64" s="2">
        <v>63</v>
      </c>
      <c r="B64" s="2">
        <v>1180.26</v>
      </c>
      <c r="C64" s="14">
        <f t="shared" si="0"/>
        <v>1033.0087448995066</v>
      </c>
      <c r="D64" s="14">
        <f t="shared" si="1"/>
        <v>147.25125510049338</v>
      </c>
      <c r="E64" s="14">
        <f t="shared" si="2"/>
        <v>147.25125510049338</v>
      </c>
      <c r="J64" s="2">
        <v>46</v>
      </c>
      <c r="K64" s="2">
        <v>768.44</v>
      </c>
      <c r="L64" s="14">
        <f t="shared" si="3"/>
        <v>1130.5320412938793</v>
      </c>
      <c r="M64" s="14">
        <f t="shared" si="4"/>
        <v>-362.09204129387922</v>
      </c>
      <c r="N64" s="14">
        <f t="shared" si="5"/>
        <v>362.09204129387922</v>
      </c>
      <c r="P64" s="2">
        <v>46</v>
      </c>
      <c r="Q64" s="2">
        <v>768.44</v>
      </c>
      <c r="R64" s="14">
        <f t="shared" si="6"/>
        <v>1110.3214522672479</v>
      </c>
      <c r="S64" s="14">
        <f t="shared" si="7"/>
        <v>-341.88145226724782</v>
      </c>
      <c r="T64" s="14">
        <f t="shared" si="8"/>
        <v>341.88145226724782</v>
      </c>
    </row>
    <row r="65" spans="1:20" x14ac:dyDescent="0.25">
      <c r="A65" s="2">
        <v>64</v>
      </c>
      <c r="B65" s="2">
        <v>880.45</v>
      </c>
      <c r="C65" s="14">
        <f t="shared" si="0"/>
        <v>1181.9453811954925</v>
      </c>
      <c r="D65" s="14">
        <f t="shared" si="1"/>
        <v>-301.49538119549243</v>
      </c>
      <c r="E65" s="14">
        <f t="shared" si="2"/>
        <v>301.49538119549243</v>
      </c>
      <c r="J65" s="2">
        <v>47</v>
      </c>
      <c r="K65" s="2">
        <v>328.83</v>
      </c>
      <c r="L65" s="14">
        <f t="shared" si="3"/>
        <v>901.29424573675533</v>
      </c>
      <c r="M65" s="14">
        <f t="shared" si="4"/>
        <v>-572.4642457367554</v>
      </c>
      <c r="N65" s="14">
        <f t="shared" si="5"/>
        <v>572.4642457367554</v>
      </c>
      <c r="P65" s="2">
        <v>47</v>
      </c>
      <c r="Q65" s="2">
        <v>328.83</v>
      </c>
      <c r="R65" s="14">
        <f t="shared" si="6"/>
        <v>891.56701947974602</v>
      </c>
      <c r="S65" s="14">
        <f t="shared" si="7"/>
        <v>-562.7370194797461</v>
      </c>
      <c r="T65" s="14">
        <f t="shared" si="8"/>
        <v>562.7370194797461</v>
      </c>
    </row>
    <row r="66" spans="1:20" x14ac:dyDescent="0.25">
      <c r="A66" s="2">
        <v>65</v>
      </c>
      <c r="B66" s="2">
        <v>1011.29</v>
      </c>
      <c r="C66" s="14">
        <f t="shared" si="0"/>
        <v>979.91734964974148</v>
      </c>
      <c r="D66" s="14">
        <f t="shared" si="1"/>
        <v>31.372650350258482</v>
      </c>
      <c r="E66" s="14">
        <f t="shared" si="2"/>
        <v>31.372650350258482</v>
      </c>
      <c r="J66" s="2">
        <v>48</v>
      </c>
      <c r="K66" s="2">
        <v>0</v>
      </c>
      <c r="L66" s="14">
        <f t="shared" si="3"/>
        <v>536.06591841139391</v>
      </c>
      <c r="M66" s="14">
        <f t="shared" si="4"/>
        <v>-536.06591841139391</v>
      </c>
      <c r="N66" s="14">
        <f t="shared" si="5"/>
        <v>536.06591841139391</v>
      </c>
      <c r="P66" s="2">
        <v>48</v>
      </c>
      <c r="Q66" s="2">
        <v>0</v>
      </c>
      <c r="R66" s="14">
        <f t="shared" si="6"/>
        <v>552.97472546343965</v>
      </c>
      <c r="S66" s="14">
        <f t="shared" si="7"/>
        <v>-552.97472546343965</v>
      </c>
      <c r="T66" s="14">
        <f t="shared" si="8"/>
        <v>552.97472546343965</v>
      </c>
    </row>
    <row r="67" spans="1:20" x14ac:dyDescent="0.25">
      <c r="A67" s="2">
        <v>66</v>
      </c>
      <c r="B67" s="2">
        <v>1105.07</v>
      </c>
      <c r="C67" s="14">
        <f t="shared" si="0"/>
        <v>967.88148117750507</v>
      </c>
      <c r="D67" s="14">
        <f t="shared" si="1"/>
        <v>137.18851882249487</v>
      </c>
      <c r="E67" s="14">
        <f t="shared" si="2"/>
        <v>137.18851882249487</v>
      </c>
      <c r="J67" s="2">
        <v>49</v>
      </c>
      <c r="K67" s="2">
        <v>0</v>
      </c>
      <c r="L67" s="14">
        <f t="shared" si="3"/>
        <v>166.15371062982643</v>
      </c>
      <c r="M67" s="14">
        <f t="shared" si="4"/>
        <v>-166.15371062982643</v>
      </c>
      <c r="N67" s="14">
        <f t="shared" si="5"/>
        <v>166.15371062982643</v>
      </c>
      <c r="P67" s="2">
        <v>49</v>
      </c>
      <c r="Q67" s="2">
        <v>0</v>
      </c>
      <c r="R67" s="14">
        <f t="shared" si="6"/>
        <v>208.54436907215182</v>
      </c>
      <c r="S67" s="14">
        <f t="shared" si="7"/>
        <v>-208.54436907215182</v>
      </c>
      <c r="T67" s="14">
        <f t="shared" si="8"/>
        <v>208.54436907215182</v>
      </c>
    </row>
    <row r="68" spans="1:20" x14ac:dyDescent="0.25">
      <c r="A68" s="2">
        <v>67</v>
      </c>
      <c r="B68" s="2">
        <v>1767.69</v>
      </c>
      <c r="C68" s="14">
        <f t="shared" si="0"/>
        <v>1073.9568014737574</v>
      </c>
      <c r="D68" s="14">
        <f t="shared" si="1"/>
        <v>693.73319852624263</v>
      </c>
      <c r="E68" s="14">
        <f t="shared" si="2"/>
        <v>693.73319852624263</v>
      </c>
      <c r="J68" s="2">
        <v>50</v>
      </c>
      <c r="K68" s="2">
        <v>0</v>
      </c>
      <c r="L68" s="14">
        <f t="shared" si="3"/>
        <v>42.769350503298497</v>
      </c>
      <c r="M68" s="14">
        <f t="shared" si="4"/>
        <v>-42.769350503298497</v>
      </c>
      <c r="N68" s="14">
        <f t="shared" si="5"/>
        <v>42.769350503298497</v>
      </c>
      <c r="P68" s="2">
        <v>50</v>
      </c>
      <c r="Q68" s="2">
        <v>0</v>
      </c>
      <c r="R68" s="14">
        <f t="shared" si="6"/>
        <v>71.715482769380031</v>
      </c>
      <c r="S68" s="14">
        <f t="shared" si="7"/>
        <v>-71.715482769380031</v>
      </c>
      <c r="T68" s="14">
        <f t="shared" si="8"/>
        <v>71.715482769380031</v>
      </c>
    </row>
    <row r="69" spans="1:20" x14ac:dyDescent="0.25">
      <c r="A69" s="2">
        <v>68</v>
      </c>
      <c r="B69" s="2">
        <v>1640.99</v>
      </c>
      <c r="C69" s="14">
        <f t="shared" ref="C69:C122" si="9">(B67*$H$3)+(B68*$H$4)</f>
        <v>1547.8539197327914</v>
      </c>
      <c r="D69" s="14">
        <f t="shared" ref="D69:D121" si="10">B69-C69</f>
        <v>93.136080267208627</v>
      </c>
      <c r="E69" s="14">
        <f t="shared" ref="E69:E121" si="11">ABS(D69)</f>
        <v>93.136080267208627</v>
      </c>
      <c r="J69" s="2">
        <v>51</v>
      </c>
      <c r="K69" s="2">
        <v>97.69</v>
      </c>
      <c r="L69" s="14">
        <f t="shared" si="3"/>
        <v>0</v>
      </c>
      <c r="M69" s="14">
        <f t="shared" si="4"/>
        <v>97.69</v>
      </c>
      <c r="N69" s="14">
        <f t="shared" si="5"/>
        <v>97.69</v>
      </c>
      <c r="P69" s="2">
        <v>51</v>
      </c>
      <c r="Q69" s="2">
        <v>97.69</v>
      </c>
      <c r="R69" s="14">
        <f t="shared" si="6"/>
        <v>14.70398178617409</v>
      </c>
      <c r="S69" s="14">
        <f t="shared" si="7"/>
        <v>82.986018213825901</v>
      </c>
      <c r="T69" s="14">
        <f t="shared" si="8"/>
        <v>82.986018213825901</v>
      </c>
    </row>
    <row r="70" spans="1:20" x14ac:dyDescent="0.25">
      <c r="A70" s="2">
        <v>69</v>
      </c>
      <c r="B70" s="2">
        <v>1577.29</v>
      </c>
      <c r="C70" s="14">
        <f t="shared" si="9"/>
        <v>1683.0249995017584</v>
      </c>
      <c r="D70" s="14">
        <f t="shared" si="10"/>
        <v>-105.73499950175847</v>
      </c>
      <c r="E70" s="14">
        <f t="shared" si="11"/>
        <v>105.73499950175847</v>
      </c>
      <c r="J70" s="2">
        <v>52</v>
      </c>
      <c r="K70" s="2">
        <v>500.69</v>
      </c>
      <c r="L70" s="14">
        <f t="shared" si="3"/>
        <v>65.315194490967201</v>
      </c>
      <c r="M70" s="14">
        <f t="shared" si="4"/>
        <v>435.3748055090328</v>
      </c>
      <c r="N70" s="14">
        <f t="shared" si="5"/>
        <v>435.3748055090328</v>
      </c>
      <c r="P70" s="2">
        <v>52</v>
      </c>
      <c r="Q70" s="2">
        <v>500.69</v>
      </c>
      <c r="R70" s="14">
        <f t="shared" si="6"/>
        <v>62.696811066960393</v>
      </c>
      <c r="S70" s="14">
        <f t="shared" si="7"/>
        <v>437.99318893303962</v>
      </c>
      <c r="T70" s="14">
        <f t="shared" si="8"/>
        <v>437.99318893303962</v>
      </c>
    </row>
    <row r="71" spans="1:20" x14ac:dyDescent="0.25">
      <c r="A71" s="2">
        <v>70</v>
      </c>
      <c r="B71" s="2">
        <v>1559.04</v>
      </c>
      <c r="C71" s="14">
        <f t="shared" si="9"/>
        <v>1598.423618534033</v>
      </c>
      <c r="D71" s="14">
        <f t="shared" si="10"/>
        <v>-39.383618534033076</v>
      </c>
      <c r="E71" s="14">
        <f t="shared" si="11"/>
        <v>39.383618534033076</v>
      </c>
      <c r="J71" s="2">
        <v>53</v>
      </c>
      <c r="K71" s="2">
        <v>529.22</v>
      </c>
      <c r="L71" s="14">
        <f t="shared" si="3"/>
        <v>354.42842452259328</v>
      </c>
      <c r="M71" s="14">
        <f t="shared" si="4"/>
        <v>174.79157547740675</v>
      </c>
      <c r="N71" s="14">
        <f t="shared" si="5"/>
        <v>174.79157547740675</v>
      </c>
      <c r="P71" s="2">
        <v>53</v>
      </c>
      <c r="Q71" s="2">
        <v>529.22</v>
      </c>
      <c r="R71" s="14">
        <f t="shared" si="6"/>
        <v>340.86726199680811</v>
      </c>
      <c r="S71" s="14">
        <f t="shared" si="7"/>
        <v>188.35273800319192</v>
      </c>
      <c r="T71" s="14">
        <f t="shared" si="8"/>
        <v>188.35273800319192</v>
      </c>
    </row>
    <row r="72" spans="1:20" x14ac:dyDescent="0.25">
      <c r="A72" s="2">
        <v>71</v>
      </c>
      <c r="B72" s="2">
        <v>1172.32</v>
      </c>
      <c r="C72" s="14">
        <f t="shared" si="9"/>
        <v>1565.0947651216027</v>
      </c>
      <c r="D72" s="14">
        <f t="shared" si="10"/>
        <v>-392.77476512160274</v>
      </c>
      <c r="E72" s="14">
        <f t="shared" si="11"/>
        <v>392.77476512160274</v>
      </c>
      <c r="J72" s="2">
        <v>54</v>
      </c>
      <c r="K72" s="2">
        <v>720.14</v>
      </c>
      <c r="L72" s="14">
        <f t="shared" si="3"/>
        <v>467.34927071720142</v>
      </c>
      <c r="M72" s="14">
        <f t="shared" si="4"/>
        <v>252.79072928279857</v>
      </c>
      <c r="N72" s="14">
        <f t="shared" si="5"/>
        <v>252.79072928279857</v>
      </c>
      <c r="P72" s="2">
        <v>54</v>
      </c>
      <c r="Q72" s="2">
        <v>720.14</v>
      </c>
      <c r="R72" s="14">
        <f t="shared" si="6"/>
        <v>450.83217364559448</v>
      </c>
      <c r="S72" s="14">
        <f t="shared" si="7"/>
        <v>269.30782635440551</v>
      </c>
      <c r="T72" s="14">
        <f t="shared" si="8"/>
        <v>269.30782635440551</v>
      </c>
    </row>
    <row r="73" spans="1:20" x14ac:dyDescent="0.25">
      <c r="A73" s="2">
        <v>72</v>
      </c>
      <c r="B73" s="2">
        <v>1013.41</v>
      </c>
      <c r="C73" s="14">
        <f t="shared" si="9"/>
        <v>1300.6213023466462</v>
      </c>
      <c r="D73" s="14">
        <f t="shared" si="10"/>
        <v>-287.21130234664622</v>
      </c>
      <c r="E73" s="14">
        <f t="shared" si="11"/>
        <v>287.21130234664622</v>
      </c>
      <c r="J73" s="2">
        <v>55</v>
      </c>
      <c r="K73" s="2">
        <v>815.45</v>
      </c>
      <c r="L73" s="14">
        <f t="shared" si="3"/>
        <v>653.15821661016139</v>
      </c>
      <c r="M73" s="14">
        <f t="shared" si="4"/>
        <v>162.29178338983866</v>
      </c>
      <c r="N73" s="14">
        <f t="shared" si="5"/>
        <v>162.29178338983866</v>
      </c>
      <c r="P73" s="2">
        <v>55</v>
      </c>
      <c r="Q73" s="2">
        <v>815.45</v>
      </c>
      <c r="R73" s="14">
        <f t="shared" si="6"/>
        <v>629.21399917722692</v>
      </c>
      <c r="S73" s="14">
        <f t="shared" si="7"/>
        <v>186.23600082277312</v>
      </c>
      <c r="T73" s="14">
        <f t="shared" si="8"/>
        <v>186.23600082277312</v>
      </c>
    </row>
    <row r="74" spans="1:20" x14ac:dyDescent="0.25">
      <c r="A74" s="2">
        <v>73</v>
      </c>
      <c r="B74" s="2">
        <v>1057.49</v>
      </c>
      <c r="C74" s="14">
        <f t="shared" si="9"/>
        <v>1066.1312452314478</v>
      </c>
      <c r="D74" s="14">
        <f t="shared" si="10"/>
        <v>-8.6412452314477832</v>
      </c>
      <c r="E74" s="14">
        <f t="shared" si="11"/>
        <v>8.6412452314477832</v>
      </c>
      <c r="J74" s="2">
        <v>56</v>
      </c>
      <c r="K74" s="2">
        <v>726.67</v>
      </c>
      <c r="L74" s="14">
        <f t="shared" si="3"/>
        <v>759.03260065520271</v>
      </c>
      <c r="M74" s="14">
        <f t="shared" si="4"/>
        <v>-32.362600655202755</v>
      </c>
      <c r="N74" s="14">
        <f t="shared" si="5"/>
        <v>32.362600655202755</v>
      </c>
      <c r="P74" s="2">
        <v>56</v>
      </c>
      <c r="Q74" s="2">
        <v>726.67</v>
      </c>
      <c r="R74" s="14">
        <f t="shared" si="6"/>
        <v>749.8085959891722</v>
      </c>
      <c r="S74" s="14">
        <f t="shared" si="7"/>
        <v>-23.138595989172245</v>
      </c>
      <c r="T74" s="14">
        <f t="shared" si="8"/>
        <v>23.138595989172245</v>
      </c>
    </row>
    <row r="75" spans="1:20" x14ac:dyDescent="0.25">
      <c r="A75" s="2">
        <v>74</v>
      </c>
      <c r="B75" s="2">
        <v>887.95</v>
      </c>
      <c r="C75" s="14">
        <f t="shared" si="9"/>
        <v>1042.8656686816294</v>
      </c>
      <c r="D75" s="14">
        <f t="shared" si="10"/>
        <v>-154.91566868162931</v>
      </c>
      <c r="E75" s="14">
        <f t="shared" si="11"/>
        <v>154.91566868162931</v>
      </c>
      <c r="J75" s="2">
        <v>57</v>
      </c>
      <c r="K75" s="2">
        <v>795.02</v>
      </c>
      <c r="L75" s="14">
        <f t="shared" si="3"/>
        <v>743.69629865481988</v>
      </c>
      <c r="M75" s="14">
        <f t="shared" si="4"/>
        <v>51.323701345180098</v>
      </c>
      <c r="N75" s="14">
        <f t="shared" si="5"/>
        <v>51.323701345180098</v>
      </c>
      <c r="P75" s="2">
        <v>57</v>
      </c>
      <c r="Q75" s="2">
        <v>795.02</v>
      </c>
      <c r="R75" s="14">
        <f t="shared" si="6"/>
        <v>734.8456275590903</v>
      </c>
      <c r="S75" s="14">
        <f t="shared" si="7"/>
        <v>60.174372440909679</v>
      </c>
      <c r="T75" s="14">
        <f t="shared" si="8"/>
        <v>60.174372440909679</v>
      </c>
    </row>
    <row r="76" spans="1:20" x14ac:dyDescent="0.25">
      <c r="A76" s="2">
        <v>75</v>
      </c>
      <c r="B76" s="2">
        <v>855.26</v>
      </c>
      <c r="C76" s="14">
        <f t="shared" si="9"/>
        <v>944.19793855981175</v>
      </c>
      <c r="D76" s="14">
        <f t="shared" si="10"/>
        <v>-88.937938559811755</v>
      </c>
      <c r="E76" s="14">
        <f t="shared" si="11"/>
        <v>88.937938559811755</v>
      </c>
      <c r="J76" s="2">
        <v>58</v>
      </c>
      <c r="K76" s="2">
        <v>732.8</v>
      </c>
      <c r="L76" s="14">
        <f t="shared" si="3"/>
        <v>783.91649049680018</v>
      </c>
      <c r="M76" s="14">
        <f t="shared" si="4"/>
        <v>-51.116490496800225</v>
      </c>
      <c r="N76" s="14">
        <f t="shared" si="5"/>
        <v>51.116490496800225</v>
      </c>
      <c r="P76" s="2">
        <v>58</v>
      </c>
      <c r="Q76" s="2">
        <v>732.8</v>
      </c>
      <c r="R76" s="14">
        <f t="shared" si="6"/>
        <v>780.32967296708284</v>
      </c>
      <c r="S76" s="14">
        <f t="shared" si="7"/>
        <v>-47.529672967082888</v>
      </c>
      <c r="T76" s="14">
        <f t="shared" si="8"/>
        <v>47.529672967082888</v>
      </c>
    </row>
    <row r="77" spans="1:20" x14ac:dyDescent="0.25">
      <c r="A77" s="2">
        <v>76</v>
      </c>
      <c r="B77" s="2">
        <v>987.4</v>
      </c>
      <c r="C77" s="14">
        <f t="shared" si="9"/>
        <v>866.10549434658617</v>
      </c>
      <c r="D77" s="14">
        <f t="shared" si="10"/>
        <v>121.29450565341381</v>
      </c>
      <c r="E77" s="14">
        <f t="shared" si="11"/>
        <v>121.29450565341381</v>
      </c>
      <c r="J77" s="2">
        <v>59</v>
      </c>
      <c r="K77" s="2">
        <v>1182.31</v>
      </c>
      <c r="L77" s="14">
        <f t="shared" si="3"/>
        <v>744.53076059538057</v>
      </c>
      <c r="M77" s="14">
        <f t="shared" si="4"/>
        <v>437.77923940461937</v>
      </c>
      <c r="N77" s="14">
        <f t="shared" si="5"/>
        <v>437.77923940461937</v>
      </c>
      <c r="P77" s="2">
        <v>59</v>
      </c>
      <c r="Q77" s="2">
        <v>1182.31</v>
      </c>
      <c r="R77" s="14">
        <f t="shared" si="6"/>
        <v>748.23684725071416</v>
      </c>
      <c r="S77" s="14">
        <f t="shared" si="7"/>
        <v>434.07315274928578</v>
      </c>
      <c r="T77" s="14">
        <f t="shared" si="8"/>
        <v>434.07315274928578</v>
      </c>
    </row>
    <row r="78" spans="1:20" x14ac:dyDescent="0.25">
      <c r="A78" s="2">
        <v>77</v>
      </c>
      <c r="B78" s="2">
        <v>1038.02</v>
      </c>
      <c r="C78" s="14">
        <f t="shared" si="9"/>
        <v>943.56018284007564</v>
      </c>
      <c r="D78" s="14">
        <f t="shared" si="10"/>
        <v>94.459817159924341</v>
      </c>
      <c r="E78" s="14">
        <f t="shared" si="11"/>
        <v>94.459817159924341</v>
      </c>
      <c r="J78" s="2">
        <v>60</v>
      </c>
      <c r="K78" s="2">
        <v>831.58</v>
      </c>
      <c r="L78" s="14">
        <f t="shared" si="3"/>
        <v>1041.4342153709313</v>
      </c>
      <c r="M78" s="14">
        <f t="shared" si="4"/>
        <v>-209.85421537093123</v>
      </c>
      <c r="N78" s="14">
        <f t="shared" si="5"/>
        <v>209.85421537093123</v>
      </c>
      <c r="P78" s="2">
        <v>60</v>
      </c>
      <c r="Q78" s="2">
        <v>831.58</v>
      </c>
      <c r="R78" s="14">
        <f t="shared" si="6"/>
        <v>1028.0864677049683</v>
      </c>
      <c r="S78" s="14">
        <f t="shared" si="7"/>
        <v>-196.50646770496826</v>
      </c>
      <c r="T78" s="14">
        <f t="shared" si="8"/>
        <v>196.50646770496826</v>
      </c>
    </row>
    <row r="79" spans="1:20" x14ac:dyDescent="0.25">
      <c r="A79" s="2">
        <v>78</v>
      </c>
      <c r="B79" s="2">
        <v>846.18</v>
      </c>
      <c r="C79" s="14">
        <f t="shared" si="9"/>
        <v>1021.2259062764085</v>
      </c>
      <c r="D79" s="14">
        <f t="shared" si="10"/>
        <v>-175.04590627640857</v>
      </c>
      <c r="E79" s="14">
        <f t="shared" si="11"/>
        <v>175.04590627640857</v>
      </c>
      <c r="J79" s="2">
        <v>61</v>
      </c>
      <c r="K79" s="2">
        <v>726.19</v>
      </c>
      <c r="L79" s="14">
        <f t="shared" si="3"/>
        <v>889.34870042879629</v>
      </c>
      <c r="M79" s="14">
        <f t="shared" si="4"/>
        <v>-163.15870042879624</v>
      </c>
      <c r="N79" s="14">
        <f t="shared" si="5"/>
        <v>163.15870042879624</v>
      </c>
      <c r="P79" s="2">
        <v>61</v>
      </c>
      <c r="Q79" s="2">
        <v>726.19</v>
      </c>
      <c r="R79" s="14">
        <f t="shared" si="6"/>
        <v>888.83299192024936</v>
      </c>
      <c r="S79" s="14">
        <f t="shared" si="7"/>
        <v>-162.6429919202493</v>
      </c>
      <c r="T79" s="14">
        <f t="shared" si="8"/>
        <v>162.6429919202493</v>
      </c>
    </row>
    <row r="80" spans="1:20" x14ac:dyDescent="0.25">
      <c r="A80" s="2">
        <v>79</v>
      </c>
      <c r="B80" s="2">
        <v>900.97</v>
      </c>
      <c r="C80" s="14">
        <f t="shared" si="9"/>
        <v>909.82636388648257</v>
      </c>
      <c r="D80" s="14">
        <f t="shared" si="10"/>
        <v>-8.8563638864825407</v>
      </c>
      <c r="E80" s="14">
        <f t="shared" si="11"/>
        <v>8.8563638864825407</v>
      </c>
      <c r="J80" s="2">
        <v>62</v>
      </c>
      <c r="K80" s="2">
        <v>1185.3399999999999</v>
      </c>
      <c r="L80" s="14">
        <f t="shared" si="3"/>
        <v>806.73522295112241</v>
      </c>
      <c r="M80" s="14">
        <f t="shared" si="4"/>
        <v>378.60477704887751</v>
      </c>
      <c r="N80" s="14">
        <f t="shared" si="5"/>
        <v>378.60477704887751</v>
      </c>
      <c r="P80" s="2">
        <v>62</v>
      </c>
      <c r="Q80" s="2">
        <v>1185.3399999999999</v>
      </c>
      <c r="R80" s="14">
        <f t="shared" si="6"/>
        <v>799.36595962719002</v>
      </c>
      <c r="S80" s="14">
        <f t="shared" si="7"/>
        <v>385.9740403728099</v>
      </c>
      <c r="T80" s="14">
        <f t="shared" si="8"/>
        <v>385.9740403728099</v>
      </c>
    </row>
    <row r="81" spans="1:20" x14ac:dyDescent="0.25">
      <c r="A81" s="2">
        <v>80</v>
      </c>
      <c r="B81" s="2">
        <v>905.12</v>
      </c>
      <c r="C81" s="14">
        <f t="shared" si="9"/>
        <v>882.79243391711634</v>
      </c>
      <c r="D81" s="14">
        <f t="shared" si="10"/>
        <v>22.327566082883664</v>
      </c>
      <c r="E81" s="14">
        <f t="shared" si="11"/>
        <v>22.327566082883664</v>
      </c>
      <c r="J81" s="2">
        <v>63</v>
      </c>
      <c r="K81" s="2">
        <v>1180.26</v>
      </c>
      <c r="L81" s="14">
        <f t="shared" si="3"/>
        <v>1046.8843953585465</v>
      </c>
      <c r="M81" s="14">
        <f t="shared" si="4"/>
        <v>133.37560464145349</v>
      </c>
      <c r="N81" s="14">
        <f t="shared" si="5"/>
        <v>133.37560464145349</v>
      </c>
      <c r="P81" s="2">
        <v>63</v>
      </c>
      <c r="Q81" s="2">
        <v>1180.26</v>
      </c>
      <c r="R81" s="14">
        <f t="shared" si="6"/>
        <v>1053.2373085062229</v>
      </c>
      <c r="S81" s="14">
        <f t="shared" si="7"/>
        <v>127.02269149377707</v>
      </c>
      <c r="T81" s="14">
        <f t="shared" si="8"/>
        <v>127.02269149377707</v>
      </c>
    </row>
    <row r="82" spans="1:20" x14ac:dyDescent="0.25">
      <c r="A82" s="2">
        <v>81</v>
      </c>
      <c r="B82" s="2">
        <v>874.06</v>
      </c>
      <c r="C82" s="14">
        <f t="shared" si="9"/>
        <v>903.74316299974498</v>
      </c>
      <c r="D82" s="14">
        <f t="shared" si="10"/>
        <v>-29.683162999745036</v>
      </c>
      <c r="E82" s="14">
        <f t="shared" si="11"/>
        <v>29.683162999745036</v>
      </c>
      <c r="J82" s="2">
        <v>64</v>
      </c>
      <c r="K82" s="2">
        <v>880.45</v>
      </c>
      <c r="L82" s="14">
        <f t="shared" si="3"/>
        <v>1122.2252633524281</v>
      </c>
      <c r="M82" s="14">
        <f t="shared" si="4"/>
        <v>-241.77526335242806</v>
      </c>
      <c r="N82" s="14">
        <f t="shared" si="5"/>
        <v>241.77526335242806</v>
      </c>
      <c r="P82" s="2">
        <v>64</v>
      </c>
      <c r="Q82" s="2">
        <v>880.45</v>
      </c>
      <c r="R82" s="14">
        <f t="shared" si="6"/>
        <v>1114.1031905864568</v>
      </c>
      <c r="S82" s="14">
        <f t="shared" si="7"/>
        <v>-233.65319058645673</v>
      </c>
      <c r="T82" s="14">
        <f t="shared" si="8"/>
        <v>233.65319058645673</v>
      </c>
    </row>
    <row r="83" spans="1:20" x14ac:dyDescent="0.25">
      <c r="A83" s="2">
        <v>82</v>
      </c>
      <c r="B83" s="2">
        <v>661.1</v>
      </c>
      <c r="C83" s="14">
        <f t="shared" si="9"/>
        <v>884.36471258504025</v>
      </c>
      <c r="D83" s="14">
        <f t="shared" si="10"/>
        <v>-223.26471258504023</v>
      </c>
      <c r="E83" s="14">
        <f t="shared" si="11"/>
        <v>223.26471258504023</v>
      </c>
      <c r="J83" s="2">
        <v>65</v>
      </c>
      <c r="K83" s="2">
        <v>1011.29</v>
      </c>
      <c r="L83" s="14">
        <f t="shared" si="3"/>
        <v>980.46998759375128</v>
      </c>
      <c r="M83" s="14">
        <f t="shared" si="4"/>
        <v>30.820012406248679</v>
      </c>
      <c r="N83" s="14">
        <f t="shared" si="5"/>
        <v>30.820012406248679</v>
      </c>
      <c r="P83" s="2">
        <v>65</v>
      </c>
      <c r="Q83" s="2">
        <v>1011.29</v>
      </c>
      <c r="R83" s="14">
        <f t="shared" si="6"/>
        <v>968.11672652166828</v>
      </c>
      <c r="S83" s="14">
        <f t="shared" si="7"/>
        <v>43.17327347833168</v>
      </c>
      <c r="T83" s="14">
        <f t="shared" si="8"/>
        <v>43.17327347833168</v>
      </c>
    </row>
    <row r="84" spans="1:20" x14ac:dyDescent="0.25">
      <c r="A84" s="2">
        <v>83</v>
      </c>
      <c r="B84" s="2">
        <v>753.8</v>
      </c>
      <c r="C84" s="14">
        <f t="shared" si="9"/>
        <v>731.75330302994871</v>
      </c>
      <c r="D84" s="14">
        <f t="shared" si="10"/>
        <v>22.046696970051244</v>
      </c>
      <c r="E84" s="14">
        <f t="shared" si="11"/>
        <v>22.046696970051244</v>
      </c>
      <c r="J84" s="2">
        <v>66</v>
      </c>
      <c r="K84" s="2">
        <v>1105.07</v>
      </c>
      <c r="L84" s="14">
        <f t="shared" si="3"/>
        <v>1006.9249071796995</v>
      </c>
      <c r="M84" s="14">
        <f t="shared" si="4"/>
        <v>98.14509282030042</v>
      </c>
      <c r="N84" s="14">
        <f t="shared" si="5"/>
        <v>98.14509282030042</v>
      </c>
      <c r="P84" s="2">
        <v>66</v>
      </c>
      <c r="Q84" s="2">
        <v>1105.07</v>
      </c>
      <c r="R84" s="14">
        <f t="shared" si="6"/>
        <v>1012.1130555640028</v>
      </c>
      <c r="S84" s="14">
        <f t="shared" si="7"/>
        <v>92.956944435997116</v>
      </c>
      <c r="T84" s="14">
        <f t="shared" si="8"/>
        <v>92.956944435997116</v>
      </c>
    </row>
    <row r="85" spans="1:20" x14ac:dyDescent="0.25">
      <c r="A85" s="2">
        <v>84</v>
      </c>
      <c r="B85" s="2">
        <v>606.75</v>
      </c>
      <c r="C85" s="14">
        <f t="shared" si="9"/>
        <v>723.04511086177547</v>
      </c>
      <c r="D85" s="14">
        <f t="shared" si="10"/>
        <v>-116.29511086177547</v>
      </c>
      <c r="E85" s="14">
        <f t="shared" si="11"/>
        <v>116.29511086177547</v>
      </c>
      <c r="J85" s="2">
        <v>67</v>
      </c>
      <c r="K85" s="2">
        <v>1767.69</v>
      </c>
      <c r="L85" s="14">
        <f t="shared" si="3"/>
        <v>1056.9742583094508</v>
      </c>
      <c r="M85" s="14">
        <f t="shared" si="4"/>
        <v>710.71574169054929</v>
      </c>
      <c r="N85" s="14">
        <f t="shared" si="5"/>
        <v>710.71574169054929</v>
      </c>
      <c r="P85" s="2">
        <v>67</v>
      </c>
      <c r="Q85" s="2">
        <v>1767.69</v>
      </c>
      <c r="R85" s="14">
        <f t="shared" si="6"/>
        <v>1064.170129850371</v>
      </c>
      <c r="S85" s="14">
        <f t="shared" si="7"/>
        <v>703.51987014962901</v>
      </c>
      <c r="T85" s="14">
        <f t="shared" si="8"/>
        <v>703.51987014962901</v>
      </c>
    </row>
    <row r="86" spans="1:20" x14ac:dyDescent="0.25">
      <c r="A86" s="2">
        <v>85</v>
      </c>
      <c r="B86" s="2">
        <v>635.91999999999996</v>
      </c>
      <c r="C86" s="14">
        <f t="shared" si="9"/>
        <v>655.53647732228569</v>
      </c>
      <c r="D86" s="14">
        <f t="shared" si="10"/>
        <v>-19.616477322285732</v>
      </c>
      <c r="E86" s="14">
        <f t="shared" si="11"/>
        <v>19.616477322285732</v>
      </c>
      <c r="J86" s="2">
        <v>68</v>
      </c>
      <c r="K86" s="2">
        <v>1640.99</v>
      </c>
      <c r="L86" s="14">
        <f t="shared" si="3"/>
        <v>1535.8990166869362</v>
      </c>
      <c r="M86" s="14">
        <f t="shared" si="4"/>
        <v>105.09098331306382</v>
      </c>
      <c r="N86" s="14">
        <f t="shared" si="5"/>
        <v>105.09098331306382</v>
      </c>
      <c r="P86" s="2">
        <v>68</v>
      </c>
      <c r="Q86" s="2">
        <v>1640.99</v>
      </c>
      <c r="R86" s="14">
        <f t="shared" si="6"/>
        <v>1509.6380533922702</v>
      </c>
      <c r="S86" s="14">
        <f t="shared" si="7"/>
        <v>131.35194660772981</v>
      </c>
      <c r="T86" s="14">
        <f t="shared" si="8"/>
        <v>131.35194660772981</v>
      </c>
    </row>
    <row r="87" spans="1:20" x14ac:dyDescent="0.25">
      <c r="A87" s="2">
        <v>86</v>
      </c>
      <c r="B87" s="2">
        <v>623.97</v>
      </c>
      <c r="C87" s="14">
        <f t="shared" si="9"/>
        <v>626.24232884399112</v>
      </c>
      <c r="D87" s="14">
        <f t="shared" si="10"/>
        <v>-2.2723288439910903</v>
      </c>
      <c r="E87" s="14">
        <f t="shared" si="11"/>
        <v>2.2723288439910903</v>
      </c>
      <c r="J87" s="2">
        <v>69</v>
      </c>
      <c r="K87" s="2">
        <v>1577.29</v>
      </c>
      <c r="L87" s="14">
        <f t="shared" ref="L87:L139" si="12">(K84*$H$8)+(K85*$H$9)+(K86*$H$10)</f>
        <v>1596.7967634582465</v>
      </c>
      <c r="M87" s="14">
        <f t="shared" ref="M87:M138" si="13">K87-L87</f>
        <v>-19.506763458246496</v>
      </c>
      <c r="N87" s="14">
        <f t="shared" ref="N87:N138" si="14">ABS(M87)</f>
        <v>19.506763458246496</v>
      </c>
      <c r="P87" s="2">
        <v>69</v>
      </c>
      <c r="Q87" s="2">
        <v>1577.29</v>
      </c>
      <c r="R87" s="14">
        <f t="shared" si="6"/>
        <v>1577.2803450435479</v>
      </c>
      <c r="S87" s="14">
        <f t="shared" si="7"/>
        <v>9.6549564520955755E-3</v>
      </c>
      <c r="T87" s="14">
        <f t="shared" si="8"/>
        <v>9.6549564520955755E-3</v>
      </c>
    </row>
    <row r="88" spans="1:20" x14ac:dyDescent="0.25">
      <c r="A88" s="2">
        <v>87</v>
      </c>
      <c r="B88" s="2">
        <v>605.41999999999996</v>
      </c>
      <c r="C88" s="14">
        <f t="shared" si="9"/>
        <v>627.93462702483032</v>
      </c>
      <c r="D88" s="14">
        <f t="shared" si="10"/>
        <v>-22.514627024830361</v>
      </c>
      <c r="E88" s="14">
        <f t="shared" si="11"/>
        <v>22.514627024830361</v>
      </c>
      <c r="J88" s="2">
        <v>70</v>
      </c>
      <c r="K88" s="2">
        <v>1559.04</v>
      </c>
      <c r="L88" s="14">
        <f t="shared" si="12"/>
        <v>1614.8813073675633</v>
      </c>
      <c r="M88" s="14">
        <f t="shared" si="13"/>
        <v>-55.841307367563331</v>
      </c>
      <c r="N88" s="14">
        <f t="shared" si="14"/>
        <v>55.841307367563331</v>
      </c>
      <c r="P88" s="2">
        <v>70</v>
      </c>
      <c r="Q88" s="2">
        <v>1559.04</v>
      </c>
      <c r="R88" s="14">
        <f t="shared" ref="R88:R139" si="15">(Q84*$H$14)+(Q85*$H$15)+(Q86*$H$16)+(Q87*$H$17)</f>
        <v>1590.5361731923679</v>
      </c>
      <c r="S88" s="14">
        <f t="shared" ref="S88:S138" si="16">Q88-R88</f>
        <v>-31.496173192367905</v>
      </c>
      <c r="T88" s="14">
        <f t="shared" ref="T88:T138" si="17">ABS(S88)</f>
        <v>31.496173192367905</v>
      </c>
    </row>
    <row r="89" spans="1:20" x14ac:dyDescent="0.25">
      <c r="A89" s="2">
        <v>88</v>
      </c>
      <c r="B89" s="2">
        <v>698.68</v>
      </c>
      <c r="C89" s="14">
        <f t="shared" si="9"/>
        <v>611.57429550716347</v>
      </c>
      <c r="D89" s="14">
        <f t="shared" si="10"/>
        <v>87.10570449283648</v>
      </c>
      <c r="E89" s="14">
        <f t="shared" si="11"/>
        <v>87.10570449283648</v>
      </c>
      <c r="J89" s="2">
        <v>71</v>
      </c>
      <c r="K89" s="2">
        <v>1172.32</v>
      </c>
      <c r="L89" s="14">
        <f t="shared" si="12"/>
        <v>1573.3748460452121</v>
      </c>
      <c r="M89" s="14">
        <f t="shared" si="13"/>
        <v>-401.05484604521212</v>
      </c>
      <c r="N89" s="14">
        <f t="shared" si="14"/>
        <v>401.05484604521212</v>
      </c>
      <c r="P89" s="2">
        <v>71</v>
      </c>
      <c r="Q89" s="2">
        <v>1172.32</v>
      </c>
      <c r="R89" s="14">
        <f t="shared" si="15"/>
        <v>1581.3272904181642</v>
      </c>
      <c r="S89" s="14">
        <f t="shared" si="16"/>
        <v>-409.0072904181643</v>
      </c>
      <c r="T89" s="14">
        <f t="shared" si="17"/>
        <v>409.0072904181643</v>
      </c>
    </row>
    <row r="90" spans="1:20" x14ac:dyDescent="0.25">
      <c r="A90" s="2">
        <v>89</v>
      </c>
      <c r="B90" s="2">
        <v>679.5</v>
      </c>
      <c r="C90" s="14">
        <f t="shared" si="9"/>
        <v>667.73932080872896</v>
      </c>
      <c r="D90" s="14">
        <f t="shared" si="10"/>
        <v>11.760679191271038</v>
      </c>
      <c r="E90" s="14">
        <f t="shared" si="11"/>
        <v>11.760679191271038</v>
      </c>
      <c r="J90" s="2">
        <v>72</v>
      </c>
      <c r="K90" s="2">
        <v>1013.41</v>
      </c>
      <c r="L90" s="14">
        <f t="shared" si="12"/>
        <v>1302.8556015343229</v>
      </c>
      <c r="M90" s="14">
        <f t="shared" si="13"/>
        <v>-289.44560153432292</v>
      </c>
      <c r="N90" s="14">
        <f t="shared" si="14"/>
        <v>289.44560153432292</v>
      </c>
      <c r="P90" s="2">
        <v>72</v>
      </c>
      <c r="Q90" s="2">
        <v>1013.41</v>
      </c>
      <c r="R90" s="14">
        <f t="shared" si="15"/>
        <v>1316.5832153323158</v>
      </c>
      <c r="S90" s="14">
        <f t="shared" si="16"/>
        <v>-303.17321533231586</v>
      </c>
      <c r="T90" s="14">
        <f t="shared" si="17"/>
        <v>303.17321533231586</v>
      </c>
    </row>
    <row r="91" spans="1:20" x14ac:dyDescent="0.25">
      <c r="A91" s="2">
        <v>90</v>
      </c>
      <c r="B91" s="2">
        <v>881.77</v>
      </c>
      <c r="C91" s="14">
        <f t="shared" si="9"/>
        <v>685.86330931684063</v>
      </c>
      <c r="D91" s="14">
        <f t="shared" si="10"/>
        <v>195.90669068315935</v>
      </c>
      <c r="E91" s="14">
        <f t="shared" si="11"/>
        <v>195.90669068315935</v>
      </c>
      <c r="J91" s="2">
        <v>73</v>
      </c>
      <c r="K91" s="2">
        <v>1057.49</v>
      </c>
      <c r="L91" s="14">
        <f t="shared" si="12"/>
        <v>1116.3733254216554</v>
      </c>
      <c r="M91" s="14">
        <f t="shared" si="13"/>
        <v>-58.8833254216554</v>
      </c>
      <c r="N91" s="14">
        <f t="shared" si="14"/>
        <v>58.8833254216554</v>
      </c>
      <c r="P91" s="2">
        <v>73</v>
      </c>
      <c r="Q91" s="2">
        <v>1057.49</v>
      </c>
      <c r="R91" s="14">
        <f t="shared" si="15"/>
        <v>1132.3712153149881</v>
      </c>
      <c r="S91" s="14">
        <f t="shared" si="16"/>
        <v>-74.88121531498814</v>
      </c>
      <c r="T91" s="14">
        <f t="shared" si="17"/>
        <v>74.88121531498814</v>
      </c>
    </row>
    <row r="92" spans="1:20" x14ac:dyDescent="0.25">
      <c r="A92" s="2">
        <v>91</v>
      </c>
      <c r="B92" s="2">
        <v>1036.52</v>
      </c>
      <c r="C92" s="14">
        <f t="shared" si="9"/>
        <v>814.6632963755269</v>
      </c>
      <c r="D92" s="14">
        <f t="shared" si="10"/>
        <v>221.85670362447308</v>
      </c>
      <c r="E92" s="14">
        <f t="shared" si="11"/>
        <v>221.85670362447308</v>
      </c>
      <c r="J92" s="2">
        <v>74</v>
      </c>
      <c r="K92" s="2">
        <v>887.95</v>
      </c>
      <c r="L92" s="14">
        <f t="shared" si="12"/>
        <v>1063.5514143606852</v>
      </c>
      <c r="M92" s="14">
        <f t="shared" si="13"/>
        <v>-175.60141436068511</v>
      </c>
      <c r="N92" s="14">
        <f t="shared" si="14"/>
        <v>175.60141436068511</v>
      </c>
      <c r="P92" s="2">
        <v>74</v>
      </c>
      <c r="Q92" s="2">
        <v>887.95</v>
      </c>
      <c r="R92" s="14">
        <f t="shared" si="15"/>
        <v>1084.1502721492066</v>
      </c>
      <c r="S92" s="14">
        <f t="shared" si="16"/>
        <v>-196.20027214920651</v>
      </c>
      <c r="T92" s="14">
        <f t="shared" si="17"/>
        <v>196.20027214920651</v>
      </c>
    </row>
    <row r="93" spans="1:20" x14ac:dyDescent="0.25">
      <c r="A93" s="2">
        <v>92</v>
      </c>
      <c r="B93" s="2">
        <v>1017.93</v>
      </c>
      <c r="C93" s="14">
        <f t="shared" si="9"/>
        <v>985.17890944832538</v>
      </c>
      <c r="D93" s="14">
        <f t="shared" si="10"/>
        <v>32.751090551674565</v>
      </c>
      <c r="E93" s="14">
        <f t="shared" si="11"/>
        <v>32.751090551674565</v>
      </c>
      <c r="J93" s="2">
        <v>75</v>
      </c>
      <c r="K93" s="2">
        <v>855.26</v>
      </c>
      <c r="L93" s="14">
        <f t="shared" si="12"/>
        <v>938.40392724241963</v>
      </c>
      <c r="M93" s="14">
        <f t="shared" si="13"/>
        <v>-83.143927242419636</v>
      </c>
      <c r="N93" s="14">
        <f t="shared" si="14"/>
        <v>83.143927242419636</v>
      </c>
      <c r="P93" s="2">
        <v>75</v>
      </c>
      <c r="Q93" s="2">
        <v>855.26</v>
      </c>
      <c r="R93" s="14">
        <f t="shared" si="15"/>
        <v>948.80774278800789</v>
      </c>
      <c r="S93" s="14">
        <f t="shared" si="16"/>
        <v>-93.547742788007895</v>
      </c>
      <c r="T93" s="14">
        <f t="shared" si="17"/>
        <v>93.547742788007895</v>
      </c>
    </row>
    <row r="94" spans="1:20" x14ac:dyDescent="0.25">
      <c r="A94" s="2">
        <v>93</v>
      </c>
      <c r="B94" s="2">
        <v>981.21</v>
      </c>
      <c r="C94" s="14">
        <f t="shared" si="9"/>
        <v>1024.0975662252381</v>
      </c>
      <c r="D94" s="14">
        <f t="shared" si="10"/>
        <v>-42.887566225238061</v>
      </c>
      <c r="E94" s="14">
        <f t="shared" si="11"/>
        <v>42.887566225238061</v>
      </c>
      <c r="J94" s="2">
        <v>76</v>
      </c>
      <c r="K94" s="2">
        <v>987.4</v>
      </c>
      <c r="L94" s="14">
        <f t="shared" si="12"/>
        <v>888.1457271296664</v>
      </c>
      <c r="M94" s="14">
        <f t="shared" si="13"/>
        <v>99.25427287033358</v>
      </c>
      <c r="N94" s="14">
        <f t="shared" si="14"/>
        <v>99.25427287033358</v>
      </c>
      <c r="P94" s="2">
        <v>76</v>
      </c>
      <c r="Q94" s="2">
        <v>987.4</v>
      </c>
      <c r="R94" s="14">
        <f t="shared" si="15"/>
        <v>891.83896408555404</v>
      </c>
      <c r="S94" s="14">
        <f t="shared" si="16"/>
        <v>95.561035914445938</v>
      </c>
      <c r="T94" s="14">
        <f t="shared" si="17"/>
        <v>95.561035914445938</v>
      </c>
    </row>
    <row r="95" spans="1:20" x14ac:dyDescent="0.25">
      <c r="A95" s="2">
        <v>94</v>
      </c>
      <c r="B95" s="2">
        <v>931.13</v>
      </c>
      <c r="C95" s="14">
        <f t="shared" si="9"/>
        <v>993.39251919261687</v>
      </c>
      <c r="D95" s="14">
        <f t="shared" si="10"/>
        <v>-62.262519192616878</v>
      </c>
      <c r="E95" s="14">
        <f t="shared" si="11"/>
        <v>62.262519192616878</v>
      </c>
      <c r="J95" s="2">
        <v>77</v>
      </c>
      <c r="K95" s="2">
        <v>1038.02</v>
      </c>
      <c r="L95" s="14">
        <f t="shared" si="12"/>
        <v>947.86103248482038</v>
      </c>
      <c r="M95" s="14">
        <f t="shared" si="13"/>
        <v>90.158967515179597</v>
      </c>
      <c r="N95" s="14">
        <f t="shared" si="14"/>
        <v>90.158967515179597</v>
      </c>
      <c r="P95" s="2">
        <v>77</v>
      </c>
      <c r="Q95" s="2">
        <v>1038.02</v>
      </c>
      <c r="R95" s="14">
        <f t="shared" si="15"/>
        <v>952.82299057414252</v>
      </c>
      <c r="S95" s="14">
        <f t="shared" si="16"/>
        <v>85.197009425857459</v>
      </c>
      <c r="T95" s="14">
        <f t="shared" si="17"/>
        <v>85.197009425857459</v>
      </c>
    </row>
    <row r="96" spans="1:20" x14ac:dyDescent="0.25">
      <c r="A96" s="2">
        <v>95</v>
      </c>
      <c r="B96" s="2">
        <v>1163.8800000000001</v>
      </c>
      <c r="C96" s="14">
        <f t="shared" si="9"/>
        <v>947.74493902958216</v>
      </c>
      <c r="D96" s="14">
        <f t="shared" si="10"/>
        <v>216.13506097041795</v>
      </c>
      <c r="E96" s="14">
        <f t="shared" si="11"/>
        <v>216.13506097041795</v>
      </c>
      <c r="J96" s="2">
        <v>78</v>
      </c>
      <c r="K96" s="2">
        <v>846.18</v>
      </c>
      <c r="L96" s="14">
        <f t="shared" si="12"/>
        <v>1004.058523613834</v>
      </c>
      <c r="M96" s="14">
        <f t="shared" si="13"/>
        <v>-157.87852361383409</v>
      </c>
      <c r="N96" s="14">
        <f t="shared" si="14"/>
        <v>157.87852361383409</v>
      </c>
      <c r="P96" s="2">
        <v>78</v>
      </c>
      <c r="Q96" s="2">
        <v>846.18</v>
      </c>
      <c r="R96" s="14">
        <f t="shared" si="15"/>
        <v>1000.4299607564</v>
      </c>
      <c r="S96" s="14">
        <f t="shared" si="16"/>
        <v>-154.24996075640001</v>
      </c>
      <c r="T96" s="14">
        <f t="shared" si="17"/>
        <v>154.24996075640001</v>
      </c>
    </row>
    <row r="97" spans="1:20" x14ac:dyDescent="0.25">
      <c r="A97" s="2">
        <v>96</v>
      </c>
      <c r="B97" s="2">
        <v>1499.46</v>
      </c>
      <c r="C97" s="14">
        <f t="shared" si="9"/>
        <v>1086.6610092025703</v>
      </c>
      <c r="D97" s="14">
        <f t="shared" si="10"/>
        <v>412.79899079742972</v>
      </c>
      <c r="E97" s="14">
        <f t="shared" si="11"/>
        <v>412.79899079742972</v>
      </c>
      <c r="J97" s="2">
        <v>79</v>
      </c>
      <c r="K97" s="2">
        <v>900.97</v>
      </c>
      <c r="L97" s="14">
        <f t="shared" si="12"/>
        <v>903.17357865065674</v>
      </c>
      <c r="M97" s="14">
        <f t="shared" si="13"/>
        <v>-2.2035786506567092</v>
      </c>
      <c r="N97" s="14">
        <f t="shared" si="14"/>
        <v>2.2035786506567092</v>
      </c>
      <c r="P97" s="2">
        <v>79</v>
      </c>
      <c r="Q97" s="2">
        <v>900.97</v>
      </c>
      <c r="R97" s="14">
        <f t="shared" si="15"/>
        <v>900.97577486201703</v>
      </c>
      <c r="S97" s="14">
        <f t="shared" si="16"/>
        <v>-5.7748620170059439E-3</v>
      </c>
      <c r="T97" s="14">
        <f t="shared" si="17"/>
        <v>5.7748620170059439E-3</v>
      </c>
    </row>
    <row r="98" spans="1:20" x14ac:dyDescent="0.25">
      <c r="A98" s="2">
        <v>97</v>
      </c>
      <c r="B98" s="2">
        <v>1397.26</v>
      </c>
      <c r="C98" s="14">
        <f t="shared" si="9"/>
        <v>1388.1253107119164</v>
      </c>
      <c r="D98" s="14">
        <f t="shared" si="10"/>
        <v>9.134689288083564</v>
      </c>
      <c r="E98" s="14">
        <f t="shared" si="11"/>
        <v>9.134689288083564</v>
      </c>
      <c r="J98" s="2">
        <v>80</v>
      </c>
      <c r="K98" s="2">
        <v>905.12</v>
      </c>
      <c r="L98" s="14">
        <f t="shared" si="12"/>
        <v>907.76496402572923</v>
      </c>
      <c r="M98" s="14">
        <f t="shared" si="13"/>
        <v>-2.6449640257292231</v>
      </c>
      <c r="N98" s="14">
        <f t="shared" si="14"/>
        <v>2.6449640257292231</v>
      </c>
      <c r="P98" s="2">
        <v>80</v>
      </c>
      <c r="Q98" s="2">
        <v>905.12</v>
      </c>
      <c r="R98" s="14">
        <f t="shared" si="15"/>
        <v>909.45098586991799</v>
      </c>
      <c r="S98" s="14">
        <f t="shared" si="16"/>
        <v>-4.3309858699179813</v>
      </c>
      <c r="T98" s="14">
        <f t="shared" si="17"/>
        <v>4.3309858699179813</v>
      </c>
    </row>
    <row r="99" spans="1:20" x14ac:dyDescent="0.25">
      <c r="A99" s="2">
        <v>98</v>
      </c>
      <c r="B99" s="2">
        <v>597.19000000000005</v>
      </c>
      <c r="C99" s="14">
        <f t="shared" si="9"/>
        <v>1431.1666846809765</v>
      </c>
      <c r="D99" s="14">
        <f t="shared" si="10"/>
        <v>-833.9766846809764</v>
      </c>
      <c r="E99" s="14">
        <f t="shared" si="11"/>
        <v>833.9766846809764</v>
      </c>
      <c r="J99" s="2">
        <v>81</v>
      </c>
      <c r="K99" s="2">
        <v>874.06</v>
      </c>
      <c r="L99" s="14">
        <f t="shared" si="12"/>
        <v>896.61930244181735</v>
      </c>
      <c r="M99" s="14">
        <f t="shared" si="13"/>
        <v>-22.559302441817408</v>
      </c>
      <c r="N99" s="14">
        <f t="shared" si="14"/>
        <v>22.559302441817408</v>
      </c>
      <c r="P99" s="2">
        <v>81</v>
      </c>
      <c r="Q99" s="2">
        <v>874.06</v>
      </c>
      <c r="R99" s="14">
        <f t="shared" si="15"/>
        <v>903.53783738062975</v>
      </c>
      <c r="S99" s="14">
        <f t="shared" si="16"/>
        <v>-29.477837380629808</v>
      </c>
      <c r="T99" s="14">
        <f t="shared" si="17"/>
        <v>29.477837380629808</v>
      </c>
    </row>
    <row r="100" spans="1:20" x14ac:dyDescent="0.25">
      <c r="A100" s="2">
        <v>99</v>
      </c>
      <c r="B100" s="2">
        <v>837.84</v>
      </c>
      <c r="C100" s="14">
        <f t="shared" si="9"/>
        <v>862.62758525155505</v>
      </c>
      <c r="D100" s="14">
        <f t="shared" si="10"/>
        <v>-24.787585251555015</v>
      </c>
      <c r="E100" s="14">
        <f t="shared" si="11"/>
        <v>24.787585251555015</v>
      </c>
      <c r="J100" s="2">
        <v>82</v>
      </c>
      <c r="K100" s="2">
        <v>661.1</v>
      </c>
      <c r="L100" s="14">
        <f t="shared" si="12"/>
        <v>883.81452634889445</v>
      </c>
      <c r="M100" s="14">
        <f t="shared" si="13"/>
        <v>-222.71452634889442</v>
      </c>
      <c r="N100" s="14">
        <f t="shared" si="14"/>
        <v>222.71452634889442</v>
      </c>
      <c r="P100" s="2">
        <v>82</v>
      </c>
      <c r="Q100" s="2">
        <v>661.1</v>
      </c>
      <c r="R100" s="14">
        <f t="shared" si="15"/>
        <v>882.07890338483776</v>
      </c>
      <c r="S100" s="14">
        <f t="shared" si="16"/>
        <v>-220.97890338483774</v>
      </c>
      <c r="T100" s="14">
        <f t="shared" si="17"/>
        <v>220.97890338483774</v>
      </c>
    </row>
    <row r="101" spans="1:20" x14ac:dyDescent="0.25">
      <c r="A101" s="2">
        <v>100</v>
      </c>
      <c r="B101" s="2">
        <v>205.97</v>
      </c>
      <c r="C101" s="14">
        <f t="shared" si="9"/>
        <v>758.00004238280792</v>
      </c>
      <c r="D101" s="14">
        <f t="shared" si="10"/>
        <v>-552.03004238280789</v>
      </c>
      <c r="E101" s="14">
        <f t="shared" si="11"/>
        <v>552.03004238280789</v>
      </c>
      <c r="J101" s="2">
        <v>83</v>
      </c>
      <c r="K101" s="2">
        <v>753.8</v>
      </c>
      <c r="L101" s="14">
        <f t="shared" si="12"/>
        <v>735.71638430602081</v>
      </c>
      <c r="M101" s="14">
        <f t="shared" si="13"/>
        <v>18.083615693979141</v>
      </c>
      <c r="N101" s="14">
        <f t="shared" si="14"/>
        <v>18.083615693979141</v>
      </c>
      <c r="P101" s="2">
        <v>83</v>
      </c>
      <c r="Q101" s="2">
        <v>753.8</v>
      </c>
      <c r="R101" s="14">
        <f t="shared" si="15"/>
        <v>742.11525790724204</v>
      </c>
      <c r="S101" s="14">
        <f t="shared" si="16"/>
        <v>11.684742092757915</v>
      </c>
      <c r="T101" s="14">
        <f t="shared" si="17"/>
        <v>11.684742092757915</v>
      </c>
    </row>
    <row r="102" spans="1:20" x14ac:dyDescent="0.25">
      <c r="A102" s="2">
        <v>101</v>
      </c>
      <c r="B102" s="2">
        <v>1074.56</v>
      </c>
      <c r="C102" s="14">
        <f t="shared" si="9"/>
        <v>415.60421574724728</v>
      </c>
      <c r="D102" s="14">
        <f t="shared" si="10"/>
        <v>658.95578425275266</v>
      </c>
      <c r="E102" s="14">
        <f t="shared" si="11"/>
        <v>658.95578425275266</v>
      </c>
      <c r="J102" s="2">
        <v>84</v>
      </c>
      <c r="K102" s="2">
        <v>606.75</v>
      </c>
      <c r="L102" s="14">
        <f t="shared" si="12"/>
        <v>750.77825091124271</v>
      </c>
      <c r="M102" s="14">
        <f t="shared" si="13"/>
        <v>-144.02825091124271</v>
      </c>
      <c r="N102" s="14">
        <f t="shared" si="14"/>
        <v>144.02825091124271</v>
      </c>
      <c r="P102" s="2">
        <v>84</v>
      </c>
      <c r="Q102" s="2">
        <v>606.75</v>
      </c>
      <c r="R102" s="14">
        <f t="shared" si="15"/>
        <v>755.69734396233025</v>
      </c>
      <c r="S102" s="14">
        <f t="shared" si="16"/>
        <v>-148.94734396233025</v>
      </c>
      <c r="T102" s="14">
        <f t="shared" si="17"/>
        <v>148.94734396233025</v>
      </c>
    </row>
    <row r="103" spans="1:20" x14ac:dyDescent="0.25">
      <c r="A103" s="2">
        <v>102</v>
      </c>
      <c r="B103" s="2">
        <v>1463.37</v>
      </c>
      <c r="C103" s="14">
        <f t="shared" si="9"/>
        <v>786.38967468640442</v>
      </c>
      <c r="D103" s="14">
        <f t="shared" si="10"/>
        <v>676.98032531359547</v>
      </c>
      <c r="E103" s="14">
        <f t="shared" si="11"/>
        <v>676.98032531359547</v>
      </c>
      <c r="J103" s="2">
        <v>85</v>
      </c>
      <c r="K103" s="2">
        <v>635.91999999999996</v>
      </c>
      <c r="L103" s="14">
        <f t="shared" si="12"/>
        <v>643.42658777233316</v>
      </c>
      <c r="M103" s="14">
        <f t="shared" si="13"/>
        <v>-7.5065877723332051</v>
      </c>
      <c r="N103" s="14">
        <f t="shared" si="14"/>
        <v>7.5065877723332051</v>
      </c>
      <c r="P103" s="2">
        <v>85</v>
      </c>
      <c r="Q103" s="2">
        <v>635.91999999999996</v>
      </c>
      <c r="R103" s="14">
        <f t="shared" si="15"/>
        <v>654.2714352154984</v>
      </c>
      <c r="S103" s="14">
        <f t="shared" si="16"/>
        <v>-18.351435215498441</v>
      </c>
      <c r="T103" s="14">
        <f t="shared" si="17"/>
        <v>18.351435215498441</v>
      </c>
    </row>
    <row r="104" spans="1:20" x14ac:dyDescent="0.25">
      <c r="A104" s="2">
        <v>103</v>
      </c>
      <c r="B104" s="2">
        <v>251.53</v>
      </c>
      <c r="C104" s="14">
        <f t="shared" si="9"/>
        <v>1334.3753026339477</v>
      </c>
      <c r="D104" s="14">
        <f t="shared" si="10"/>
        <v>-1082.8453026339478</v>
      </c>
      <c r="E104" s="14">
        <f t="shared" si="11"/>
        <v>1082.8453026339478</v>
      </c>
      <c r="J104" s="2">
        <v>86</v>
      </c>
      <c r="K104" s="2">
        <v>623.97</v>
      </c>
      <c r="L104" s="14">
        <f t="shared" si="12"/>
        <v>645.3796598574047</v>
      </c>
      <c r="M104" s="14">
        <f t="shared" si="13"/>
        <v>-21.409659857404677</v>
      </c>
      <c r="N104" s="14">
        <f t="shared" si="14"/>
        <v>21.409659857404677</v>
      </c>
      <c r="P104" s="2">
        <v>86</v>
      </c>
      <c r="Q104" s="2">
        <v>623.97</v>
      </c>
      <c r="R104" s="14">
        <f t="shared" si="15"/>
        <v>644.6057726034901</v>
      </c>
      <c r="S104" s="14">
        <f t="shared" si="16"/>
        <v>-20.635772603490068</v>
      </c>
      <c r="T104" s="14">
        <f t="shared" si="17"/>
        <v>20.635772603490068</v>
      </c>
    </row>
    <row r="105" spans="1:20" x14ac:dyDescent="0.25">
      <c r="A105" s="2">
        <v>104</v>
      </c>
      <c r="B105" s="2">
        <v>571.39</v>
      </c>
      <c r="C105" s="14">
        <f t="shared" si="9"/>
        <v>653.57967479251124</v>
      </c>
      <c r="D105" s="14">
        <f t="shared" si="10"/>
        <v>-82.189674792511255</v>
      </c>
      <c r="E105" s="14">
        <f t="shared" si="11"/>
        <v>82.189674792511255</v>
      </c>
      <c r="J105" s="2">
        <v>87</v>
      </c>
      <c r="K105" s="2">
        <v>605.41999999999996</v>
      </c>
      <c r="L105" s="14">
        <f t="shared" si="12"/>
        <v>624.13690460976352</v>
      </c>
      <c r="M105" s="14">
        <f t="shared" si="13"/>
        <v>-18.71690460976356</v>
      </c>
      <c r="N105" s="14">
        <f t="shared" si="14"/>
        <v>18.71690460976356</v>
      </c>
      <c r="P105" s="2">
        <v>87</v>
      </c>
      <c r="Q105" s="2">
        <v>605.41999999999996</v>
      </c>
      <c r="R105" s="14">
        <f t="shared" si="15"/>
        <v>630.2080919311212</v>
      </c>
      <c r="S105" s="14">
        <f t="shared" si="16"/>
        <v>-24.788091931121244</v>
      </c>
      <c r="T105" s="14">
        <f t="shared" si="17"/>
        <v>24.788091931121244</v>
      </c>
    </row>
    <row r="106" spans="1:20" x14ac:dyDescent="0.25">
      <c r="A106" s="2">
        <v>105</v>
      </c>
      <c r="B106" s="2">
        <v>623</v>
      </c>
      <c r="C106" s="14">
        <f t="shared" si="9"/>
        <v>465.27070291529179</v>
      </c>
      <c r="D106" s="14">
        <f t="shared" si="10"/>
        <v>157.72929708470821</v>
      </c>
      <c r="E106" s="14">
        <f t="shared" si="11"/>
        <v>157.72929708470821</v>
      </c>
      <c r="J106" s="2">
        <v>88</v>
      </c>
      <c r="K106" s="2">
        <v>698.68</v>
      </c>
      <c r="L106" s="14">
        <f t="shared" si="12"/>
        <v>613.12243797016026</v>
      </c>
      <c r="M106" s="14">
        <f t="shared" si="13"/>
        <v>85.557562029839687</v>
      </c>
      <c r="N106" s="14">
        <f t="shared" si="14"/>
        <v>85.557562029839687</v>
      </c>
      <c r="P106" s="2">
        <v>88</v>
      </c>
      <c r="Q106" s="2">
        <v>698.68</v>
      </c>
      <c r="R106" s="14">
        <f t="shared" si="15"/>
        <v>612.65219515145532</v>
      </c>
      <c r="S106" s="14">
        <f t="shared" si="16"/>
        <v>86.027804848544633</v>
      </c>
      <c r="T106" s="14">
        <f t="shared" si="17"/>
        <v>86.027804848544633</v>
      </c>
    </row>
    <row r="107" spans="1:20" x14ac:dyDescent="0.25">
      <c r="A107" s="2">
        <v>106</v>
      </c>
      <c r="B107" s="2">
        <v>608.1</v>
      </c>
      <c r="C107" s="14">
        <f t="shared" si="9"/>
        <v>605.87745600405856</v>
      </c>
      <c r="D107" s="14">
        <f t="shared" si="10"/>
        <v>2.2225439959414643</v>
      </c>
      <c r="E107" s="14">
        <f t="shared" si="11"/>
        <v>2.2225439959414643</v>
      </c>
      <c r="J107" s="2">
        <v>89</v>
      </c>
      <c r="K107" s="2">
        <v>679.5</v>
      </c>
      <c r="L107" s="14">
        <f t="shared" si="12"/>
        <v>670.18662737539671</v>
      </c>
      <c r="M107" s="14">
        <f t="shared" si="13"/>
        <v>9.3133726246032893</v>
      </c>
      <c r="N107" s="14">
        <f t="shared" si="14"/>
        <v>9.3133726246032893</v>
      </c>
      <c r="P107" s="2">
        <v>89</v>
      </c>
      <c r="Q107" s="2">
        <v>679.5</v>
      </c>
      <c r="R107" s="14">
        <f t="shared" si="15"/>
        <v>668.74471701136054</v>
      </c>
      <c r="S107" s="14">
        <f t="shared" si="16"/>
        <v>10.755282988639465</v>
      </c>
      <c r="T107" s="14">
        <f t="shared" si="17"/>
        <v>10.755282988639465</v>
      </c>
    </row>
    <row r="108" spans="1:20" x14ac:dyDescent="0.25">
      <c r="A108" s="2">
        <v>107</v>
      </c>
      <c r="B108" s="2">
        <v>103.86</v>
      </c>
      <c r="C108" s="14">
        <f t="shared" si="9"/>
        <v>613.04334248284295</v>
      </c>
      <c r="D108" s="14">
        <f t="shared" si="10"/>
        <v>-509.18334248284293</v>
      </c>
      <c r="E108" s="14">
        <f t="shared" si="11"/>
        <v>509.18334248284293</v>
      </c>
      <c r="J108" s="2">
        <v>90</v>
      </c>
      <c r="K108" s="2">
        <v>881.77</v>
      </c>
      <c r="L108" s="14">
        <f t="shared" si="12"/>
        <v>673.72713372622047</v>
      </c>
      <c r="M108" s="14">
        <f t="shared" si="13"/>
        <v>208.04286627377951</v>
      </c>
      <c r="N108" s="14">
        <f t="shared" si="14"/>
        <v>208.04286627377951</v>
      </c>
      <c r="P108" s="2">
        <v>90</v>
      </c>
      <c r="Q108" s="2">
        <v>881.77</v>
      </c>
      <c r="R108" s="14">
        <f t="shared" si="15"/>
        <v>672.43567134585271</v>
      </c>
      <c r="S108" s="14">
        <f t="shared" si="16"/>
        <v>209.33432865414727</v>
      </c>
      <c r="T108" s="14">
        <f t="shared" si="17"/>
        <v>209.33432865414727</v>
      </c>
    </row>
    <row r="109" spans="1:20" x14ac:dyDescent="0.25">
      <c r="A109" s="2">
        <v>108</v>
      </c>
      <c r="B109" s="2">
        <v>1048.92</v>
      </c>
      <c r="C109" s="14">
        <f t="shared" si="9"/>
        <v>271.15067205025082</v>
      </c>
      <c r="D109" s="14">
        <f t="shared" si="10"/>
        <v>777.76932794974925</v>
      </c>
      <c r="E109" s="14">
        <f t="shared" si="11"/>
        <v>777.76932794974925</v>
      </c>
      <c r="J109" s="2">
        <v>91</v>
      </c>
      <c r="K109" s="2">
        <v>1036.52</v>
      </c>
      <c r="L109" s="14">
        <f t="shared" si="12"/>
        <v>817.23234970182682</v>
      </c>
      <c r="M109" s="14">
        <f t="shared" si="13"/>
        <v>219.28765029817316</v>
      </c>
      <c r="N109" s="14">
        <f t="shared" si="14"/>
        <v>219.28765029817316</v>
      </c>
      <c r="P109" s="2">
        <v>91</v>
      </c>
      <c r="Q109" s="2">
        <v>1036.52</v>
      </c>
      <c r="R109" s="14">
        <f t="shared" si="15"/>
        <v>808.1817911585664</v>
      </c>
      <c r="S109" s="14">
        <f t="shared" si="16"/>
        <v>228.33820884143358</v>
      </c>
      <c r="T109" s="14">
        <f t="shared" si="17"/>
        <v>228.33820884143358</v>
      </c>
    </row>
    <row r="110" spans="1:20" x14ac:dyDescent="0.25">
      <c r="A110" s="2">
        <v>109</v>
      </c>
      <c r="B110" s="2">
        <v>290.87</v>
      </c>
      <c r="C110" s="14">
        <f t="shared" si="9"/>
        <v>735.3793794070084</v>
      </c>
      <c r="D110" s="14">
        <f t="shared" si="10"/>
        <v>-444.5093794070084</v>
      </c>
      <c r="E110" s="14">
        <f t="shared" si="11"/>
        <v>444.5093794070084</v>
      </c>
      <c r="J110" s="2">
        <v>92</v>
      </c>
      <c r="K110" s="2">
        <v>1017.93</v>
      </c>
      <c r="L110" s="14">
        <f t="shared" si="12"/>
        <v>958.9278993167884</v>
      </c>
      <c r="M110" s="14">
        <f t="shared" si="13"/>
        <v>59.002100683211552</v>
      </c>
      <c r="N110" s="14">
        <f t="shared" si="14"/>
        <v>59.002100683211552</v>
      </c>
      <c r="P110" s="2">
        <v>92</v>
      </c>
      <c r="Q110" s="2">
        <v>1017.93</v>
      </c>
      <c r="R110" s="14">
        <f t="shared" si="15"/>
        <v>949.92336190926426</v>
      </c>
      <c r="S110" s="14">
        <f t="shared" si="16"/>
        <v>68.006638090735692</v>
      </c>
      <c r="T110" s="14">
        <f t="shared" si="17"/>
        <v>68.006638090735692</v>
      </c>
    </row>
    <row r="111" spans="1:20" x14ac:dyDescent="0.25">
      <c r="A111" s="2">
        <v>110</v>
      </c>
      <c r="B111" s="2">
        <v>852.78</v>
      </c>
      <c r="C111" s="14">
        <f t="shared" si="9"/>
        <v>542.36669591403427</v>
      </c>
      <c r="D111" s="14">
        <f t="shared" si="10"/>
        <v>310.41330408596571</v>
      </c>
      <c r="E111" s="14">
        <f t="shared" si="11"/>
        <v>310.41330408596571</v>
      </c>
      <c r="J111" s="2">
        <v>93</v>
      </c>
      <c r="K111" s="2">
        <v>981.21</v>
      </c>
      <c r="L111" s="14">
        <f t="shared" si="12"/>
        <v>1003.964232350566</v>
      </c>
      <c r="M111" s="14">
        <f t="shared" si="13"/>
        <v>-22.754232350565985</v>
      </c>
      <c r="N111" s="14">
        <f t="shared" si="14"/>
        <v>22.754232350565985</v>
      </c>
      <c r="P111" s="2">
        <v>93</v>
      </c>
      <c r="Q111" s="2">
        <v>981.21</v>
      </c>
      <c r="R111" s="14">
        <f t="shared" si="15"/>
        <v>991.04550181502555</v>
      </c>
      <c r="S111" s="14">
        <f t="shared" si="16"/>
        <v>-9.8355018150255091</v>
      </c>
      <c r="T111" s="14">
        <f t="shared" si="17"/>
        <v>9.8355018150255091</v>
      </c>
    </row>
    <row r="112" spans="1:20" x14ac:dyDescent="0.25">
      <c r="A112" s="2">
        <v>111</v>
      </c>
      <c r="B112" s="2">
        <v>1083.24</v>
      </c>
      <c r="C112" s="14">
        <f t="shared" si="9"/>
        <v>666.35627016548369</v>
      </c>
      <c r="D112" s="14">
        <f t="shared" si="10"/>
        <v>416.88372983451632</v>
      </c>
      <c r="E112" s="14">
        <f t="shared" si="11"/>
        <v>416.88372983451632</v>
      </c>
      <c r="J112" s="2">
        <v>94</v>
      </c>
      <c r="K112" s="2">
        <v>931.13</v>
      </c>
      <c r="L112" s="14">
        <f t="shared" si="12"/>
        <v>995.7980662234844</v>
      </c>
      <c r="M112" s="14">
        <f t="shared" si="13"/>
        <v>-64.668066223484402</v>
      </c>
      <c r="N112" s="14">
        <f t="shared" si="14"/>
        <v>64.668066223484402</v>
      </c>
      <c r="P112" s="2">
        <v>94</v>
      </c>
      <c r="Q112" s="2">
        <v>931.13</v>
      </c>
      <c r="R112" s="14">
        <f t="shared" si="15"/>
        <v>990.3865578961661</v>
      </c>
      <c r="S112" s="14">
        <f t="shared" si="16"/>
        <v>-59.2565578961661</v>
      </c>
      <c r="T112" s="14">
        <f t="shared" si="17"/>
        <v>59.2565578961661</v>
      </c>
    </row>
    <row r="113" spans="1:20" x14ac:dyDescent="0.25">
      <c r="A113" s="2">
        <v>112</v>
      </c>
      <c r="B113" s="2">
        <v>788.19</v>
      </c>
      <c r="C113" s="14">
        <f t="shared" si="9"/>
        <v>1006.7807578123495</v>
      </c>
      <c r="D113" s="14">
        <f t="shared" si="10"/>
        <v>-218.59075781234947</v>
      </c>
      <c r="E113" s="14">
        <f t="shared" si="11"/>
        <v>218.59075781234947</v>
      </c>
      <c r="J113" s="2">
        <v>95</v>
      </c>
      <c r="K113" s="2">
        <v>1163.8800000000001</v>
      </c>
      <c r="L113" s="14">
        <f t="shared" si="12"/>
        <v>952.50366260520275</v>
      </c>
      <c r="M113" s="14">
        <f t="shared" si="13"/>
        <v>211.37633739479736</v>
      </c>
      <c r="N113" s="14">
        <f t="shared" si="14"/>
        <v>211.37633739479736</v>
      </c>
      <c r="P113" s="2">
        <v>95</v>
      </c>
      <c r="Q113" s="2">
        <v>1163.8800000000001</v>
      </c>
      <c r="R113" s="14">
        <f t="shared" si="15"/>
        <v>955.7134811343027</v>
      </c>
      <c r="S113" s="14">
        <f t="shared" si="16"/>
        <v>208.16651886569741</v>
      </c>
      <c r="T113" s="14">
        <f t="shared" si="17"/>
        <v>208.16651886569741</v>
      </c>
    </row>
    <row r="114" spans="1:20" x14ac:dyDescent="0.25">
      <c r="A114" s="2">
        <v>113</v>
      </c>
      <c r="B114" s="2">
        <v>1194.75</v>
      </c>
      <c r="C114" s="14">
        <f t="shared" si="9"/>
        <v>886.07813419884678</v>
      </c>
      <c r="D114" s="14">
        <f t="shared" si="10"/>
        <v>308.67186580115322</v>
      </c>
      <c r="E114" s="14">
        <f t="shared" si="11"/>
        <v>308.67186580115322</v>
      </c>
      <c r="J114" s="2">
        <v>96</v>
      </c>
      <c r="K114" s="2">
        <v>1499.46</v>
      </c>
      <c r="L114" s="14">
        <f t="shared" si="12"/>
        <v>1093.2604390961837</v>
      </c>
      <c r="M114" s="14">
        <f t="shared" si="13"/>
        <v>406.19956090381629</v>
      </c>
      <c r="N114" s="14">
        <f t="shared" si="14"/>
        <v>406.19956090381629</v>
      </c>
      <c r="P114" s="2">
        <v>96</v>
      </c>
      <c r="Q114" s="2">
        <v>1499.46</v>
      </c>
      <c r="R114" s="14">
        <f t="shared" si="15"/>
        <v>1090.0777038608708</v>
      </c>
      <c r="S114" s="14">
        <f t="shared" si="16"/>
        <v>409.38229613912927</v>
      </c>
      <c r="T114" s="14">
        <f t="shared" si="17"/>
        <v>409.38229613912927</v>
      </c>
    </row>
    <row r="115" spans="1:20" x14ac:dyDescent="0.25">
      <c r="A115" s="2">
        <v>114</v>
      </c>
      <c r="B115" s="2">
        <v>852.51</v>
      </c>
      <c r="C115" s="14">
        <f t="shared" si="9"/>
        <v>1059.8664214882792</v>
      </c>
      <c r="D115" s="14">
        <f t="shared" si="10"/>
        <v>-207.35642148827924</v>
      </c>
      <c r="E115" s="14">
        <f t="shared" si="11"/>
        <v>207.35642148827924</v>
      </c>
      <c r="J115" s="2">
        <v>97</v>
      </c>
      <c r="K115" s="2">
        <v>1397.26</v>
      </c>
      <c r="L115" s="14">
        <f t="shared" si="12"/>
        <v>1357.9761026794777</v>
      </c>
      <c r="M115" s="14">
        <f t="shared" si="13"/>
        <v>39.283897320522328</v>
      </c>
      <c r="N115" s="14">
        <f t="shared" si="14"/>
        <v>39.283897320522328</v>
      </c>
      <c r="P115" s="2">
        <v>97</v>
      </c>
      <c r="Q115" s="2">
        <v>1397.26</v>
      </c>
      <c r="R115" s="14">
        <f t="shared" si="15"/>
        <v>1344.6452532745241</v>
      </c>
      <c r="S115" s="14">
        <f t="shared" si="16"/>
        <v>52.614746725475925</v>
      </c>
      <c r="T115" s="14">
        <f t="shared" si="17"/>
        <v>52.614746725475925</v>
      </c>
    </row>
    <row r="116" spans="1:20" x14ac:dyDescent="0.25">
      <c r="A116" s="2">
        <v>115</v>
      </c>
      <c r="B116" s="2">
        <v>620.58000000000004</v>
      </c>
      <c r="C116" s="14">
        <f t="shared" si="9"/>
        <v>966.05426384752855</v>
      </c>
      <c r="D116" s="14">
        <f t="shared" si="10"/>
        <v>-345.4742638475285</v>
      </c>
      <c r="E116" s="14">
        <f t="shared" si="11"/>
        <v>345.4742638475285</v>
      </c>
      <c r="J116" s="2">
        <v>98</v>
      </c>
      <c r="K116" s="2">
        <v>597.19000000000005</v>
      </c>
      <c r="L116" s="14">
        <f t="shared" si="12"/>
        <v>1387.4836438182247</v>
      </c>
      <c r="M116" s="14">
        <f t="shared" si="13"/>
        <v>-790.29364381822461</v>
      </c>
      <c r="N116" s="14">
        <f t="shared" si="14"/>
        <v>790.29364381822461</v>
      </c>
      <c r="P116" s="2">
        <v>98</v>
      </c>
      <c r="Q116" s="2">
        <v>597.19000000000005</v>
      </c>
      <c r="R116" s="14">
        <f t="shared" si="15"/>
        <v>1370.3345728392901</v>
      </c>
      <c r="S116" s="14">
        <f t="shared" si="16"/>
        <v>-773.14457283929005</v>
      </c>
      <c r="T116" s="14">
        <f t="shared" si="17"/>
        <v>773.14457283929005</v>
      </c>
    </row>
    <row r="117" spans="1:20" x14ac:dyDescent="0.25">
      <c r="A117" s="2">
        <v>116</v>
      </c>
      <c r="B117" s="2">
        <v>1103.1400000000001</v>
      </c>
      <c r="C117" s="14">
        <f t="shared" si="9"/>
        <v>697.52694107689717</v>
      </c>
      <c r="D117" s="14">
        <f t="shared" si="10"/>
        <v>405.61305892310293</v>
      </c>
      <c r="E117" s="14">
        <f t="shared" si="11"/>
        <v>405.61305892310293</v>
      </c>
      <c r="J117" s="2">
        <v>99</v>
      </c>
      <c r="K117" s="2">
        <v>837.84</v>
      </c>
      <c r="L117" s="14">
        <f t="shared" si="12"/>
        <v>875.63004259308195</v>
      </c>
      <c r="M117" s="14">
        <f t="shared" si="13"/>
        <v>-37.790042593081921</v>
      </c>
      <c r="N117" s="14">
        <f t="shared" si="14"/>
        <v>37.790042593081921</v>
      </c>
      <c r="P117" s="2">
        <v>99</v>
      </c>
      <c r="Q117" s="2">
        <v>837.84</v>
      </c>
      <c r="R117" s="14">
        <f t="shared" si="15"/>
        <v>884.95395008120488</v>
      </c>
      <c r="S117" s="14">
        <f t="shared" si="16"/>
        <v>-47.113950081204848</v>
      </c>
      <c r="T117" s="14">
        <f t="shared" si="17"/>
        <v>47.113950081204848</v>
      </c>
    </row>
    <row r="118" spans="1:20" x14ac:dyDescent="0.25">
      <c r="A118" s="2">
        <v>117</v>
      </c>
      <c r="B118" s="2">
        <v>700.32</v>
      </c>
      <c r="C118" s="14">
        <f t="shared" si="9"/>
        <v>943.04205714626153</v>
      </c>
      <c r="D118" s="14">
        <f t="shared" si="10"/>
        <v>-242.72205714626148</v>
      </c>
      <c r="E118" s="14">
        <f t="shared" si="11"/>
        <v>242.72205714626148</v>
      </c>
      <c r="J118" s="2">
        <v>100</v>
      </c>
      <c r="K118" s="2">
        <v>205.97</v>
      </c>
      <c r="L118" s="14">
        <f t="shared" si="12"/>
        <v>862.14964165224092</v>
      </c>
      <c r="M118" s="14">
        <f t="shared" si="13"/>
        <v>-656.17964165224089</v>
      </c>
      <c r="N118" s="14">
        <f t="shared" si="14"/>
        <v>656.17964165224089</v>
      </c>
      <c r="P118" s="2">
        <v>100</v>
      </c>
      <c r="Q118" s="2">
        <v>205.97</v>
      </c>
      <c r="R118" s="14">
        <f t="shared" si="15"/>
        <v>882.86857319315686</v>
      </c>
      <c r="S118" s="14">
        <f t="shared" si="16"/>
        <v>-676.89857319315684</v>
      </c>
      <c r="T118" s="14">
        <f t="shared" si="17"/>
        <v>676.89857319315684</v>
      </c>
    </row>
    <row r="119" spans="1:20" x14ac:dyDescent="0.25">
      <c r="A119" s="2">
        <v>118</v>
      </c>
      <c r="B119" s="2">
        <v>1523.14</v>
      </c>
      <c r="C119" s="14">
        <f t="shared" si="9"/>
        <v>833.96276637173173</v>
      </c>
      <c r="D119" s="14">
        <f t="shared" si="10"/>
        <v>689.17723362826837</v>
      </c>
      <c r="E119" s="14">
        <f t="shared" si="11"/>
        <v>689.17723362826837</v>
      </c>
      <c r="J119" s="2">
        <v>101</v>
      </c>
      <c r="K119" s="2">
        <v>1074.56</v>
      </c>
      <c r="L119" s="14">
        <f t="shared" si="12"/>
        <v>384.07455354838555</v>
      </c>
      <c r="M119" s="14">
        <f t="shared" si="13"/>
        <v>690.48544645161439</v>
      </c>
      <c r="N119" s="14">
        <f t="shared" si="14"/>
        <v>690.48544645161439</v>
      </c>
      <c r="P119" s="2">
        <v>101</v>
      </c>
      <c r="Q119" s="2">
        <v>1074.56</v>
      </c>
      <c r="R119" s="14">
        <f t="shared" si="15"/>
        <v>429.98802119494815</v>
      </c>
      <c r="S119" s="14">
        <f t="shared" si="16"/>
        <v>644.5719788050518</v>
      </c>
      <c r="T119" s="14">
        <f t="shared" si="17"/>
        <v>644.5719788050518</v>
      </c>
    </row>
    <row r="120" spans="1:20" x14ac:dyDescent="0.25">
      <c r="A120" s="2">
        <v>119</v>
      </c>
      <c r="B120" s="2">
        <v>855.29</v>
      </c>
      <c r="C120" s="14">
        <f t="shared" si="9"/>
        <v>1250.1546938434328</v>
      </c>
      <c r="D120" s="14">
        <f t="shared" si="10"/>
        <v>-394.86469384343286</v>
      </c>
      <c r="E120" s="14">
        <f t="shared" si="11"/>
        <v>394.86469384343286</v>
      </c>
      <c r="J120" s="2">
        <v>102</v>
      </c>
      <c r="K120" s="2">
        <v>1463.37</v>
      </c>
      <c r="L120" s="14">
        <f t="shared" si="12"/>
        <v>868.89077994970273</v>
      </c>
      <c r="M120" s="14">
        <f t="shared" si="13"/>
        <v>594.47922005029716</v>
      </c>
      <c r="N120" s="14">
        <f t="shared" si="14"/>
        <v>594.47922005029716</v>
      </c>
      <c r="P120" s="2">
        <v>102</v>
      </c>
      <c r="Q120" s="2">
        <v>1463.37</v>
      </c>
      <c r="R120" s="14">
        <f t="shared" si="15"/>
        <v>852.69736841253132</v>
      </c>
      <c r="S120" s="14">
        <f t="shared" si="16"/>
        <v>610.67263158746857</v>
      </c>
      <c r="T120" s="14">
        <f t="shared" si="17"/>
        <v>610.67263158746857</v>
      </c>
    </row>
    <row r="121" spans="1:20" x14ac:dyDescent="0.25">
      <c r="A121" s="2">
        <v>120</v>
      </c>
      <c r="B121" s="2">
        <v>1180.1300000000001</v>
      </c>
      <c r="C121" s="14">
        <f t="shared" si="9"/>
        <v>1076.8612266554815</v>
      </c>
      <c r="D121" s="14">
        <f t="shared" si="10"/>
        <v>103.26877334451865</v>
      </c>
      <c r="E121" s="14">
        <f t="shared" si="11"/>
        <v>103.26877334451865</v>
      </c>
      <c r="J121" s="2">
        <v>103</v>
      </c>
      <c r="K121" s="2">
        <v>251.53</v>
      </c>
      <c r="L121" s="14">
        <f t="shared" si="12"/>
        <v>1221.5447287386676</v>
      </c>
      <c r="M121" s="14">
        <f t="shared" si="13"/>
        <v>-970.0147287386676</v>
      </c>
      <c r="N121" s="14">
        <f t="shared" si="14"/>
        <v>970.0147287386676</v>
      </c>
      <c r="P121" s="2">
        <v>103</v>
      </c>
      <c r="Q121" s="2">
        <v>251.53</v>
      </c>
      <c r="R121" s="14">
        <f t="shared" si="15"/>
        <v>1214.8419436429001</v>
      </c>
      <c r="S121" s="14">
        <f t="shared" si="16"/>
        <v>-963.31194364290013</v>
      </c>
      <c r="T121" s="14">
        <f t="shared" si="17"/>
        <v>963.31194364290013</v>
      </c>
    </row>
    <row r="122" spans="1:20" x14ac:dyDescent="0.25">
      <c r="A122" s="20">
        <v>121</v>
      </c>
      <c r="B122" s="15" t="s">
        <v>10</v>
      </c>
      <c r="C122" s="14">
        <f t="shared" si="9"/>
        <v>1072.358498514986</v>
      </c>
      <c r="D122" s="14"/>
      <c r="E122" s="14"/>
      <c r="J122" s="2">
        <v>104</v>
      </c>
      <c r="K122" s="2">
        <v>571.39</v>
      </c>
      <c r="L122" s="14">
        <f t="shared" si="12"/>
        <v>602.56878779713793</v>
      </c>
      <c r="M122" s="14">
        <f t="shared" si="13"/>
        <v>-31.178787797137943</v>
      </c>
      <c r="N122" s="14">
        <f t="shared" si="14"/>
        <v>31.178787797137943</v>
      </c>
      <c r="P122" s="2">
        <v>104</v>
      </c>
      <c r="Q122" s="2">
        <v>571.39</v>
      </c>
      <c r="R122" s="14">
        <f t="shared" si="15"/>
        <v>585.225560973406</v>
      </c>
      <c r="S122" s="14">
        <f t="shared" si="16"/>
        <v>-13.835560973406018</v>
      </c>
      <c r="T122" s="14">
        <f t="shared" si="17"/>
        <v>13.835560973406018</v>
      </c>
    </row>
    <row r="123" spans="1:20" x14ac:dyDescent="0.25">
      <c r="J123" s="2">
        <v>105</v>
      </c>
      <c r="K123" s="2">
        <v>623</v>
      </c>
      <c r="L123" s="14">
        <f t="shared" si="12"/>
        <v>623.00578762022451</v>
      </c>
      <c r="M123" s="14">
        <f t="shared" si="13"/>
        <v>-5.7876202245097375E-3</v>
      </c>
      <c r="N123" s="14">
        <f t="shared" si="14"/>
        <v>5.7876202245097375E-3</v>
      </c>
      <c r="P123" s="2">
        <v>105</v>
      </c>
      <c r="Q123" s="2">
        <v>623</v>
      </c>
      <c r="R123" s="14">
        <f t="shared" si="15"/>
        <v>631.27729105108301</v>
      </c>
      <c r="S123" s="14">
        <f t="shared" si="16"/>
        <v>-8.2772910510830116</v>
      </c>
      <c r="T123" s="14">
        <f t="shared" si="17"/>
        <v>8.2772910510830116</v>
      </c>
    </row>
    <row r="124" spans="1:20" x14ac:dyDescent="0.25">
      <c r="B124" s="14" t="s">
        <v>14</v>
      </c>
      <c r="C124" s="14">
        <f>AVERAGE(D4:D121)</f>
        <v>3.7565552152064074</v>
      </c>
      <c r="J124" s="2">
        <v>106</v>
      </c>
      <c r="K124" s="2">
        <v>608.1</v>
      </c>
      <c r="L124" s="14">
        <f t="shared" si="12"/>
        <v>564.29417266104463</v>
      </c>
      <c r="M124" s="14">
        <f t="shared" si="13"/>
        <v>43.805827338955396</v>
      </c>
      <c r="N124" s="14">
        <f t="shared" si="14"/>
        <v>43.805827338955396</v>
      </c>
      <c r="P124" s="2">
        <v>106</v>
      </c>
      <c r="Q124" s="2">
        <v>608.1</v>
      </c>
      <c r="R124" s="14">
        <f t="shared" si="15"/>
        <v>608.06388001012374</v>
      </c>
      <c r="S124" s="14">
        <f t="shared" si="16"/>
        <v>3.6119989876283398E-2</v>
      </c>
      <c r="T124" s="14">
        <f t="shared" si="17"/>
        <v>3.6119989876283398E-2</v>
      </c>
    </row>
    <row r="125" spans="1:20" x14ac:dyDescent="0.25">
      <c r="B125" s="14" t="s">
        <v>15</v>
      </c>
      <c r="C125" s="15">
        <f>AVERAGE(E4:E121)</f>
        <v>281.22633682994496</v>
      </c>
      <c r="J125" s="2">
        <v>107</v>
      </c>
      <c r="K125" s="2">
        <v>103.86</v>
      </c>
      <c r="L125" s="14">
        <f t="shared" si="12"/>
        <v>606.32586811796295</v>
      </c>
      <c r="M125" s="14">
        <f t="shared" si="13"/>
        <v>-502.46586811796294</v>
      </c>
      <c r="N125" s="14">
        <f t="shared" si="14"/>
        <v>502.46586811796294</v>
      </c>
      <c r="P125" s="2">
        <v>107</v>
      </c>
      <c r="Q125" s="2">
        <v>103.86</v>
      </c>
      <c r="R125" s="14">
        <f t="shared" si="15"/>
        <v>590.96389619134379</v>
      </c>
      <c r="S125" s="14">
        <f t="shared" si="16"/>
        <v>-487.10389619134378</v>
      </c>
      <c r="T125" s="14">
        <f t="shared" si="17"/>
        <v>487.10389619134378</v>
      </c>
    </row>
    <row r="126" spans="1:20" x14ac:dyDescent="0.25">
      <c r="J126" s="2">
        <v>108</v>
      </c>
      <c r="K126" s="2">
        <v>1048.92</v>
      </c>
      <c r="L126" s="14">
        <f t="shared" si="12"/>
        <v>272.90546849007421</v>
      </c>
      <c r="M126" s="14">
        <f t="shared" si="13"/>
        <v>776.01453150992586</v>
      </c>
      <c r="N126" s="14">
        <f t="shared" si="14"/>
        <v>776.01453150992586</v>
      </c>
      <c r="P126" s="2">
        <v>108</v>
      </c>
      <c r="Q126" s="2">
        <v>1048.92</v>
      </c>
      <c r="R126" s="14">
        <f t="shared" si="15"/>
        <v>284.53308310525449</v>
      </c>
      <c r="S126" s="14">
        <f t="shared" si="16"/>
        <v>764.38691689474558</v>
      </c>
      <c r="T126" s="14">
        <f t="shared" si="17"/>
        <v>764.38691689474558</v>
      </c>
    </row>
    <row r="127" spans="1:20" x14ac:dyDescent="0.25">
      <c r="J127" s="2">
        <v>109</v>
      </c>
      <c r="K127" s="2">
        <v>290.87</v>
      </c>
      <c r="L127" s="14">
        <f t="shared" si="12"/>
        <v>801.30802841513741</v>
      </c>
      <c r="M127" s="14">
        <f t="shared" si="13"/>
        <v>-510.43802841513741</v>
      </c>
      <c r="N127" s="14">
        <f t="shared" si="14"/>
        <v>510.43802841513741</v>
      </c>
      <c r="P127" s="2">
        <v>109</v>
      </c>
      <c r="Q127" s="2">
        <v>290.87</v>
      </c>
      <c r="R127" s="14">
        <f t="shared" si="15"/>
        <v>790.88710197533464</v>
      </c>
      <c r="S127" s="14">
        <f t="shared" si="16"/>
        <v>-500.01710197533464</v>
      </c>
      <c r="T127" s="14">
        <f t="shared" si="17"/>
        <v>500.01710197533464</v>
      </c>
    </row>
    <row r="128" spans="1:20" x14ac:dyDescent="0.25">
      <c r="J128" s="2">
        <v>110</v>
      </c>
      <c r="K128" s="2">
        <v>852.78</v>
      </c>
      <c r="L128" s="14">
        <f t="shared" si="12"/>
        <v>419.17200451051451</v>
      </c>
      <c r="M128" s="14">
        <f t="shared" si="13"/>
        <v>433.60799548948546</v>
      </c>
      <c r="N128" s="14">
        <f t="shared" si="14"/>
        <v>433.60799548948546</v>
      </c>
      <c r="P128" s="2">
        <v>110</v>
      </c>
      <c r="Q128" s="2">
        <v>852.78</v>
      </c>
      <c r="R128" s="14">
        <f t="shared" si="15"/>
        <v>435.34134524054286</v>
      </c>
      <c r="S128" s="14">
        <f t="shared" si="16"/>
        <v>417.43865475945711</v>
      </c>
      <c r="T128" s="14">
        <f t="shared" si="17"/>
        <v>417.43865475945711</v>
      </c>
    </row>
    <row r="129" spans="10:20" x14ac:dyDescent="0.25">
      <c r="J129" s="2">
        <v>111</v>
      </c>
      <c r="K129" s="2">
        <v>1083.24</v>
      </c>
      <c r="L129" s="14">
        <f t="shared" si="12"/>
        <v>765.15731375195253</v>
      </c>
      <c r="M129" s="14">
        <f t="shared" si="13"/>
        <v>318.08268624804748</v>
      </c>
      <c r="N129" s="14">
        <f t="shared" si="14"/>
        <v>318.08268624804748</v>
      </c>
      <c r="P129" s="2">
        <v>111</v>
      </c>
      <c r="Q129" s="2">
        <v>1083.24</v>
      </c>
      <c r="R129" s="14">
        <f t="shared" si="15"/>
        <v>729.24954034635789</v>
      </c>
      <c r="S129" s="14">
        <f t="shared" si="16"/>
        <v>353.99045965364212</v>
      </c>
      <c r="T129" s="14">
        <f t="shared" si="17"/>
        <v>353.99045965364212</v>
      </c>
    </row>
    <row r="130" spans="10:20" x14ac:dyDescent="0.25">
      <c r="J130" s="2">
        <v>112</v>
      </c>
      <c r="K130" s="2">
        <v>788.19</v>
      </c>
      <c r="L130" s="14">
        <f t="shared" si="12"/>
        <v>933.78065288039579</v>
      </c>
      <c r="M130" s="14">
        <f t="shared" si="13"/>
        <v>-145.59065288039574</v>
      </c>
      <c r="N130" s="14">
        <f t="shared" si="14"/>
        <v>145.59065288039574</v>
      </c>
      <c r="P130" s="2">
        <v>112</v>
      </c>
      <c r="Q130" s="2">
        <v>788.19</v>
      </c>
      <c r="R130" s="14">
        <f t="shared" si="15"/>
        <v>945.62744569797246</v>
      </c>
      <c r="S130" s="14">
        <f t="shared" si="16"/>
        <v>-157.43744569797241</v>
      </c>
      <c r="T130" s="14">
        <f t="shared" si="17"/>
        <v>157.43744569797241</v>
      </c>
    </row>
    <row r="131" spans="10:20" x14ac:dyDescent="0.25">
      <c r="J131" s="2">
        <v>113</v>
      </c>
      <c r="K131" s="2">
        <v>1194.75</v>
      </c>
      <c r="L131" s="14">
        <f t="shared" si="12"/>
        <v>855.99684509607187</v>
      </c>
      <c r="M131" s="14">
        <f t="shared" si="13"/>
        <v>338.75315490392813</v>
      </c>
      <c r="N131" s="14">
        <f t="shared" si="14"/>
        <v>338.75315490392813</v>
      </c>
      <c r="P131" s="2">
        <v>113</v>
      </c>
      <c r="Q131" s="2">
        <v>1194.75</v>
      </c>
      <c r="R131" s="14">
        <f t="shared" si="15"/>
        <v>832.26774639166774</v>
      </c>
      <c r="S131" s="14">
        <f t="shared" si="16"/>
        <v>362.48225360833226</v>
      </c>
      <c r="T131" s="14">
        <f t="shared" si="17"/>
        <v>362.48225360833226</v>
      </c>
    </row>
    <row r="132" spans="10:20" x14ac:dyDescent="0.25">
      <c r="J132" s="2">
        <v>114</v>
      </c>
      <c r="K132" s="2">
        <v>852.51</v>
      </c>
      <c r="L132" s="14">
        <f t="shared" si="12"/>
        <v>1098.3911381821429</v>
      </c>
      <c r="M132" s="14">
        <f t="shared" si="13"/>
        <v>-245.88113818214288</v>
      </c>
      <c r="N132" s="14">
        <f t="shared" si="14"/>
        <v>245.88113818214288</v>
      </c>
      <c r="P132" s="2">
        <v>114</v>
      </c>
      <c r="Q132" s="2">
        <v>852.51</v>
      </c>
      <c r="R132" s="14">
        <f t="shared" si="15"/>
        <v>1085.5223833368937</v>
      </c>
      <c r="S132" s="14">
        <f t="shared" si="16"/>
        <v>-233.01238333689366</v>
      </c>
      <c r="T132" s="14">
        <f t="shared" si="17"/>
        <v>233.01238333689366</v>
      </c>
    </row>
    <row r="133" spans="10:20" x14ac:dyDescent="0.25">
      <c r="J133" s="2">
        <v>115</v>
      </c>
      <c r="K133" s="2">
        <v>620.58000000000004</v>
      </c>
      <c r="L133" s="14">
        <f t="shared" si="12"/>
        <v>913.05139911187166</v>
      </c>
      <c r="M133" s="14">
        <f t="shared" si="13"/>
        <v>-292.47139911187162</v>
      </c>
      <c r="N133" s="14">
        <f t="shared" si="14"/>
        <v>292.47139911187162</v>
      </c>
      <c r="P133" s="2">
        <v>115</v>
      </c>
      <c r="Q133" s="2">
        <v>620.58000000000004</v>
      </c>
      <c r="R133" s="14">
        <f t="shared" si="15"/>
        <v>923.93257537953207</v>
      </c>
      <c r="S133" s="14">
        <f t="shared" si="16"/>
        <v>-303.35257537953203</v>
      </c>
      <c r="T133" s="14">
        <f t="shared" si="17"/>
        <v>303.35257537953203</v>
      </c>
    </row>
    <row r="134" spans="10:20" x14ac:dyDescent="0.25">
      <c r="J134" s="2">
        <v>116</v>
      </c>
      <c r="K134" s="2">
        <v>1103.1400000000001</v>
      </c>
      <c r="L134" s="14">
        <f t="shared" si="12"/>
        <v>741.95678582810513</v>
      </c>
      <c r="M134" s="14">
        <f t="shared" si="13"/>
        <v>361.18321417189497</v>
      </c>
      <c r="N134" s="14">
        <f t="shared" si="14"/>
        <v>361.18321417189497</v>
      </c>
      <c r="P134" s="2">
        <v>116</v>
      </c>
      <c r="Q134" s="2">
        <v>1103.1400000000001</v>
      </c>
      <c r="R134" s="14">
        <f t="shared" si="15"/>
        <v>739.65988763304131</v>
      </c>
      <c r="S134" s="14">
        <f t="shared" si="16"/>
        <v>363.48011236695879</v>
      </c>
      <c r="T134" s="14">
        <f t="shared" si="17"/>
        <v>363.48011236695879</v>
      </c>
    </row>
    <row r="135" spans="10:20" x14ac:dyDescent="0.25">
      <c r="J135" s="2">
        <v>117</v>
      </c>
      <c r="K135" s="2">
        <v>700.32</v>
      </c>
      <c r="L135" s="14">
        <f t="shared" si="12"/>
        <v>973.3845889492585</v>
      </c>
      <c r="M135" s="14">
        <f t="shared" si="13"/>
        <v>-273.06458894925845</v>
      </c>
      <c r="N135" s="14">
        <f t="shared" si="14"/>
        <v>273.06458894925845</v>
      </c>
      <c r="P135" s="2">
        <v>117</v>
      </c>
      <c r="Q135" s="2">
        <v>700.32</v>
      </c>
      <c r="R135" s="14">
        <f t="shared" si="15"/>
        <v>982.30490300080442</v>
      </c>
      <c r="S135" s="14">
        <f t="shared" si="16"/>
        <v>-281.98490300080437</v>
      </c>
      <c r="T135" s="14">
        <f t="shared" si="17"/>
        <v>281.98490300080437</v>
      </c>
    </row>
    <row r="136" spans="10:20" x14ac:dyDescent="0.25">
      <c r="J136" s="2">
        <v>118</v>
      </c>
      <c r="K136" s="2">
        <v>1523.14</v>
      </c>
      <c r="L136" s="14">
        <f t="shared" si="12"/>
        <v>771.05277234668472</v>
      </c>
      <c r="M136" s="14">
        <f t="shared" si="13"/>
        <v>752.08722765331538</v>
      </c>
      <c r="N136" s="14">
        <f t="shared" si="14"/>
        <v>752.08722765331538</v>
      </c>
      <c r="P136" s="2">
        <v>118</v>
      </c>
      <c r="Q136" s="2">
        <v>1523.14</v>
      </c>
      <c r="R136" s="14">
        <f t="shared" si="15"/>
        <v>778.58850501324889</v>
      </c>
      <c r="S136" s="14">
        <f t="shared" si="16"/>
        <v>744.55149498675121</v>
      </c>
      <c r="T136" s="14">
        <f t="shared" si="17"/>
        <v>744.55149498675121</v>
      </c>
    </row>
    <row r="137" spans="10:20" x14ac:dyDescent="0.25">
      <c r="J137" s="2">
        <v>119</v>
      </c>
      <c r="K137" s="2">
        <v>855.29</v>
      </c>
      <c r="L137" s="14">
        <f t="shared" si="12"/>
        <v>1302.8481697934458</v>
      </c>
      <c r="M137" s="14">
        <f t="shared" si="13"/>
        <v>-447.55816979344581</v>
      </c>
      <c r="N137" s="14">
        <f t="shared" si="14"/>
        <v>447.55816979344581</v>
      </c>
      <c r="P137" s="2">
        <v>119</v>
      </c>
      <c r="Q137" s="2">
        <v>855.29</v>
      </c>
      <c r="R137" s="14">
        <f t="shared" si="15"/>
        <v>1270.5937682448675</v>
      </c>
      <c r="S137" s="14">
        <f t="shared" si="16"/>
        <v>-415.30376824486757</v>
      </c>
      <c r="T137" s="14">
        <f t="shared" si="17"/>
        <v>415.30376824486757</v>
      </c>
    </row>
    <row r="138" spans="10:20" x14ac:dyDescent="0.25">
      <c r="J138" s="2">
        <v>120</v>
      </c>
      <c r="K138" s="2">
        <v>1180.1300000000001</v>
      </c>
      <c r="L138" s="14">
        <f t="shared" si="12"/>
        <v>969.59905931010803</v>
      </c>
      <c r="M138" s="14">
        <f t="shared" si="13"/>
        <v>210.53094068989208</v>
      </c>
      <c r="N138" s="14">
        <f t="shared" si="14"/>
        <v>210.53094068989208</v>
      </c>
      <c r="P138" s="2">
        <v>120</v>
      </c>
      <c r="Q138" s="2">
        <v>1180.1300000000001</v>
      </c>
      <c r="R138" s="14">
        <f t="shared" si="15"/>
        <v>982.26812379591365</v>
      </c>
      <c r="S138" s="14">
        <f t="shared" si="16"/>
        <v>197.86187620408646</v>
      </c>
      <c r="T138" s="14">
        <f t="shared" si="17"/>
        <v>197.86187620408646</v>
      </c>
    </row>
    <row r="139" spans="10:20" x14ac:dyDescent="0.25">
      <c r="J139" s="20">
        <v>121</v>
      </c>
      <c r="K139" s="15" t="s">
        <v>17</v>
      </c>
      <c r="L139" s="14">
        <f t="shared" si="12"/>
        <v>1159.3418160792326</v>
      </c>
      <c r="M139" s="14"/>
      <c r="N139" s="14"/>
      <c r="P139" s="20">
        <v>121</v>
      </c>
      <c r="Q139" s="15" t="s">
        <v>8</v>
      </c>
      <c r="R139" s="14">
        <f t="shared" si="15"/>
        <v>1132.7058609762394</v>
      </c>
      <c r="S139" s="14"/>
      <c r="T139" s="14"/>
    </row>
    <row r="141" spans="10:20" x14ac:dyDescent="0.25">
      <c r="K141" s="14" t="s">
        <v>14</v>
      </c>
      <c r="L141" s="14">
        <f>AVERAGE(M22:M138)</f>
        <v>7.5685403797966773</v>
      </c>
      <c r="Q141" s="14" t="s">
        <v>14</v>
      </c>
      <c r="R141" s="14">
        <f>AVERAGE(S19:S138)</f>
        <v>5.0851181348091021</v>
      </c>
    </row>
    <row r="142" spans="10:20" x14ac:dyDescent="0.25">
      <c r="K142" s="14" t="s">
        <v>15</v>
      </c>
      <c r="L142" s="15">
        <f>AVERAGE(N22:N138)</f>
        <v>277.98399258256961</v>
      </c>
      <c r="Q142" s="14" t="s">
        <v>15</v>
      </c>
      <c r="R142" s="15">
        <f>AVERAGE(T19:T138)</f>
        <v>276.33253469700719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5D6D-F26C-4B92-9FD6-6AE727DD8096}">
  <dimension ref="A1:U141"/>
  <sheetViews>
    <sheetView tabSelected="1" topLeftCell="F6" workbookViewId="0">
      <selection activeCell="U23" sqref="U23"/>
    </sheetView>
  </sheetViews>
  <sheetFormatPr baseColWidth="10" defaultRowHeight="15" x14ac:dyDescent="0.25"/>
  <cols>
    <col min="1" max="1" width="4.7109375" bestFit="1" customWidth="1"/>
    <col min="2" max="3" width="14" bestFit="1" customWidth="1"/>
    <col min="5" max="5" width="13.85546875" bestFit="1" customWidth="1"/>
    <col min="10" max="10" width="4.7109375" bestFit="1" customWidth="1"/>
    <col min="11" max="12" width="14" bestFit="1" customWidth="1"/>
    <col min="14" max="14" width="13.85546875" bestFit="1" customWidth="1"/>
    <col min="16" max="16" width="4.7109375" bestFit="1" customWidth="1"/>
    <col min="17" max="18" width="14" bestFit="1" customWidth="1"/>
    <col min="20" max="20" width="13.85546875" bestFit="1" customWidth="1"/>
  </cols>
  <sheetData>
    <row r="1" spans="1:8" x14ac:dyDescent="0.25">
      <c r="A1" s="1" t="s">
        <v>5</v>
      </c>
      <c r="B1" s="1" t="s">
        <v>3</v>
      </c>
      <c r="C1" s="13" t="s">
        <v>10</v>
      </c>
      <c r="D1" s="13" t="s">
        <v>9</v>
      </c>
      <c r="E1" s="13" t="s">
        <v>11</v>
      </c>
    </row>
    <row r="2" spans="1:8" x14ac:dyDescent="0.25">
      <c r="A2" s="2">
        <v>1</v>
      </c>
      <c r="B2" s="2">
        <v>10022.81</v>
      </c>
      <c r="C2" s="14"/>
      <c r="D2" s="14"/>
      <c r="E2" s="14"/>
    </row>
    <row r="3" spans="1:8" ht="15.75" thickBot="1" x14ac:dyDescent="0.3">
      <c r="A3" s="2">
        <v>2</v>
      </c>
      <c r="B3" s="2">
        <v>5102.54</v>
      </c>
      <c r="C3" s="14"/>
      <c r="D3" s="14"/>
      <c r="E3" s="14"/>
    </row>
    <row r="4" spans="1:8" ht="15.75" thickBot="1" x14ac:dyDescent="0.3">
      <c r="A4" s="2">
        <v>3</v>
      </c>
      <c r="B4" s="2">
        <v>7616.78</v>
      </c>
      <c r="C4" s="14">
        <f>(B2*$H$5)+(B3*$H$6)</f>
        <v>6830.6097237650411</v>
      </c>
      <c r="D4" s="14">
        <f>B4-C4</f>
        <v>786.17027623495869</v>
      </c>
      <c r="E4" s="14">
        <f>ABS(D4)</f>
        <v>786.17027623495869</v>
      </c>
      <c r="G4" s="3" t="s">
        <v>6</v>
      </c>
      <c r="H4" s="4" t="s">
        <v>7</v>
      </c>
    </row>
    <row r="5" spans="1:8" x14ac:dyDescent="0.25">
      <c r="A5" s="2">
        <v>4</v>
      </c>
      <c r="B5" s="2">
        <v>9059.24</v>
      </c>
      <c r="C5" s="14">
        <f t="shared" ref="C5:C68" si="0">(B3*$H$5)+(B4*$H$6)</f>
        <v>6733.7426824790036</v>
      </c>
      <c r="D5" s="14">
        <f t="shared" ref="D5:D68" si="1">B5-C5</f>
        <v>2325.4973175209961</v>
      </c>
      <c r="E5" s="14">
        <f t="shared" ref="E5:E68" si="2">ABS(D5)</f>
        <v>2325.4973175209961</v>
      </c>
      <c r="G5" s="11">
        <v>1</v>
      </c>
      <c r="H5" s="12">
        <v>0.35121440973057227</v>
      </c>
    </row>
    <row r="6" spans="1:8" ht="15.75" thickBot="1" x14ac:dyDescent="0.3">
      <c r="A6" s="2">
        <v>5</v>
      </c>
      <c r="B6" s="2">
        <v>10071.26</v>
      </c>
      <c r="C6" s="14">
        <f t="shared" si="0"/>
        <v>8552.6272625400361</v>
      </c>
      <c r="D6" s="14">
        <f t="shared" si="1"/>
        <v>1518.6327374599641</v>
      </c>
      <c r="E6" s="14">
        <f t="shared" si="2"/>
        <v>1518.6327374599641</v>
      </c>
      <c r="G6" s="7">
        <v>2</v>
      </c>
      <c r="H6" s="8">
        <v>0.6487855902694275</v>
      </c>
    </row>
    <row r="7" spans="1:8" x14ac:dyDescent="0.25">
      <c r="A7" s="2">
        <v>6</v>
      </c>
      <c r="B7" s="2">
        <v>6121.33</v>
      </c>
      <c r="C7" s="14">
        <f t="shared" si="0"/>
        <v>9715.823993064465</v>
      </c>
      <c r="D7" s="14">
        <f t="shared" si="1"/>
        <v>-3594.493993064465</v>
      </c>
      <c r="E7" s="14">
        <f t="shared" si="2"/>
        <v>3594.493993064465</v>
      </c>
      <c r="G7" s="10" t="s">
        <v>12</v>
      </c>
      <c r="H7" s="10">
        <f>SUM(H5:H6)</f>
        <v>0.99999999999999978</v>
      </c>
    </row>
    <row r="8" spans="1:8" ht="15.75" thickBot="1" x14ac:dyDescent="0.3">
      <c r="A8" s="2">
        <v>7</v>
      </c>
      <c r="B8" s="2">
        <v>11181.26</v>
      </c>
      <c r="C8" s="14">
        <f t="shared" si="0"/>
        <v>7508.6023334270776</v>
      </c>
      <c r="D8" s="14">
        <f t="shared" si="1"/>
        <v>3672.6576665729226</v>
      </c>
      <c r="E8" s="14">
        <f t="shared" si="2"/>
        <v>3672.6576665729226</v>
      </c>
    </row>
    <row r="9" spans="1:8" ht="15.75" thickBot="1" x14ac:dyDescent="0.3">
      <c r="A9" s="2">
        <v>8</v>
      </c>
      <c r="B9" s="2">
        <v>8783.1200000000008</v>
      </c>
      <c r="C9" s="14">
        <f t="shared" si="0"/>
        <v>9404.1396717719836</v>
      </c>
      <c r="D9" s="14">
        <f t="shared" si="1"/>
        <v>-621.01967177198276</v>
      </c>
      <c r="E9" s="14">
        <f t="shared" si="2"/>
        <v>621.01967177198276</v>
      </c>
      <c r="G9" s="16" t="s">
        <v>6</v>
      </c>
      <c r="H9" s="17" t="s">
        <v>7</v>
      </c>
    </row>
    <row r="10" spans="1:8" x14ac:dyDescent="0.25">
      <c r="A10" s="2">
        <v>9</v>
      </c>
      <c r="B10" s="2">
        <v>8555.7999999999993</v>
      </c>
      <c r="C10" s="14">
        <f t="shared" si="0"/>
        <v>9625.3813245512738</v>
      </c>
      <c r="D10" s="14">
        <f t="shared" si="1"/>
        <v>-1069.5813245512745</v>
      </c>
      <c r="E10" s="14">
        <f t="shared" si="2"/>
        <v>1069.5813245512745</v>
      </c>
      <c r="G10" s="11">
        <v>1</v>
      </c>
      <c r="H10" s="12">
        <v>0.25708547207771881</v>
      </c>
    </row>
    <row r="11" spans="1:8" x14ac:dyDescent="0.25">
      <c r="A11" s="2">
        <v>10</v>
      </c>
      <c r="B11" s="2">
        <v>7326.6</v>
      </c>
      <c r="C11" s="14">
        <f t="shared" si="0"/>
        <v>8635.6380596199524</v>
      </c>
      <c r="D11" s="14">
        <f t="shared" si="1"/>
        <v>-1309.038059619952</v>
      </c>
      <c r="E11" s="14">
        <f t="shared" si="2"/>
        <v>1309.038059619952</v>
      </c>
      <c r="G11" s="5">
        <v>2</v>
      </c>
      <c r="H11" s="6">
        <v>0.20240811210715032</v>
      </c>
    </row>
    <row r="12" spans="1:8" ht="15.75" thickBot="1" x14ac:dyDescent="0.3">
      <c r="A12" s="2">
        <v>11</v>
      </c>
      <c r="B12" s="2">
        <v>7482.36</v>
      </c>
      <c r="C12" s="14">
        <f t="shared" si="0"/>
        <v>7758.3127524408183</v>
      </c>
      <c r="D12" s="14">
        <f t="shared" si="1"/>
        <v>-275.95275244081859</v>
      </c>
      <c r="E12" s="14">
        <f t="shared" si="2"/>
        <v>275.95275244081859</v>
      </c>
      <c r="G12" s="7">
        <v>3</v>
      </c>
      <c r="H12" s="8">
        <v>0.54050741581513073</v>
      </c>
    </row>
    <row r="13" spans="1:8" x14ac:dyDescent="0.25">
      <c r="A13" s="2">
        <v>12</v>
      </c>
      <c r="B13" s="2">
        <v>9794.91</v>
      </c>
      <c r="C13" s="14">
        <f t="shared" si="0"/>
        <v>7427.6548435403638</v>
      </c>
      <c r="D13" s="14">
        <f t="shared" si="1"/>
        <v>2367.2551564596361</v>
      </c>
      <c r="E13" s="14">
        <f t="shared" si="2"/>
        <v>2367.2551564596361</v>
      </c>
      <c r="G13" t="s">
        <v>12</v>
      </c>
      <c r="H13">
        <f>SUM(H10:H12)</f>
        <v>1.0000009999999999</v>
      </c>
    </row>
    <row r="14" spans="1:8" ht="15.75" thickBot="1" x14ac:dyDescent="0.3">
      <c r="A14" s="2">
        <v>13</v>
      </c>
      <c r="B14" s="2">
        <v>10488.63</v>
      </c>
      <c r="C14" s="14">
        <f t="shared" si="0"/>
        <v>8982.7091167775634</v>
      </c>
      <c r="D14" s="14">
        <f t="shared" si="1"/>
        <v>1505.9208832224358</v>
      </c>
      <c r="E14" s="14">
        <f t="shared" si="2"/>
        <v>1505.9208832224358</v>
      </c>
    </row>
    <row r="15" spans="1:8" ht="15.75" thickBot="1" x14ac:dyDescent="0.3">
      <c r="A15" s="2">
        <v>14</v>
      </c>
      <c r="B15" s="2">
        <v>6496.24</v>
      </c>
      <c r="C15" s="14">
        <f t="shared" si="0"/>
        <v>10244.985539681704</v>
      </c>
      <c r="D15" s="14">
        <f t="shared" si="1"/>
        <v>-3748.745539681704</v>
      </c>
      <c r="E15" s="14">
        <f t="shared" si="2"/>
        <v>3748.745539681704</v>
      </c>
      <c r="G15" s="16" t="s">
        <v>6</v>
      </c>
      <c r="H15" s="17" t="s">
        <v>7</v>
      </c>
    </row>
    <row r="16" spans="1:8" x14ac:dyDescent="0.25">
      <c r="A16" s="2">
        <v>15</v>
      </c>
      <c r="B16" s="2">
        <v>8170.71</v>
      </c>
      <c r="C16" s="14">
        <f t="shared" si="0"/>
        <v>7898.4248972642381</v>
      </c>
      <c r="D16" s="14">
        <f t="shared" si="1"/>
        <v>272.28510273576194</v>
      </c>
      <c r="E16" s="14">
        <f t="shared" si="2"/>
        <v>272.28510273576194</v>
      </c>
      <c r="G16" s="11">
        <v>1</v>
      </c>
      <c r="H16" s="12">
        <v>0.24698677588997897</v>
      </c>
    </row>
    <row r="17" spans="1:21" x14ac:dyDescent="0.25">
      <c r="A17" s="2">
        <v>16</v>
      </c>
      <c r="B17" s="2">
        <v>10529.05</v>
      </c>
      <c r="C17" s="14">
        <f t="shared" si="0"/>
        <v>7582.6120073384463</v>
      </c>
      <c r="D17" s="14">
        <f t="shared" si="1"/>
        <v>2946.4379926615529</v>
      </c>
      <c r="E17" s="14">
        <f t="shared" si="2"/>
        <v>2946.4379926615529</v>
      </c>
      <c r="G17" s="5">
        <v>2</v>
      </c>
      <c r="H17" s="6">
        <v>0.1375976810141</v>
      </c>
      <c r="J17" s="1" t="s">
        <v>16</v>
      </c>
      <c r="K17" s="1" t="s">
        <v>3</v>
      </c>
      <c r="L17" s="13" t="s">
        <v>17</v>
      </c>
      <c r="M17" s="13" t="s">
        <v>9</v>
      </c>
      <c r="N17" s="13" t="s">
        <v>11</v>
      </c>
      <c r="P17" s="1" t="s">
        <v>19</v>
      </c>
      <c r="Q17" s="1" t="s">
        <v>3</v>
      </c>
      <c r="R17" s="13" t="s">
        <v>8</v>
      </c>
      <c r="S17" s="13" t="s">
        <v>9</v>
      </c>
      <c r="T17" s="13" t="s">
        <v>11</v>
      </c>
    </row>
    <row r="18" spans="1:21" x14ac:dyDescent="0.25">
      <c r="A18" s="2">
        <v>17</v>
      </c>
      <c r="B18" s="2">
        <v>9014.93</v>
      </c>
      <c r="C18" s="14">
        <f t="shared" si="0"/>
        <v>9700.7670089559997</v>
      </c>
      <c r="D18" s="14">
        <f t="shared" si="1"/>
        <v>-685.83700895599941</v>
      </c>
      <c r="E18" s="14">
        <f t="shared" si="2"/>
        <v>685.83700895599941</v>
      </c>
      <c r="G18" s="5">
        <v>3</v>
      </c>
      <c r="H18" s="6">
        <v>0.16990496961022622</v>
      </c>
      <c r="J18" s="2">
        <v>1</v>
      </c>
      <c r="K18" s="2">
        <v>10022.81</v>
      </c>
      <c r="L18" s="14"/>
      <c r="M18" s="14"/>
      <c r="N18" s="14"/>
      <c r="P18" s="2">
        <v>1</v>
      </c>
      <c r="Q18" s="2">
        <v>10022.81</v>
      </c>
      <c r="R18" s="14"/>
      <c r="S18" s="14"/>
      <c r="T18" s="14"/>
    </row>
    <row r="19" spans="1:21" ht="15.75" thickBot="1" x14ac:dyDescent="0.3">
      <c r="A19" s="2">
        <v>18</v>
      </c>
      <c r="B19" s="2">
        <v>13024.39</v>
      </c>
      <c r="C19" s="14">
        <f t="shared" si="0"/>
        <v>9546.7107620612514</v>
      </c>
      <c r="D19" s="14">
        <f t="shared" si="1"/>
        <v>3477.679237938748</v>
      </c>
      <c r="E19" s="14">
        <f t="shared" si="2"/>
        <v>3477.679237938748</v>
      </c>
      <c r="G19" s="19">
        <v>4</v>
      </c>
      <c r="H19" s="18">
        <v>0.44551057348569484</v>
      </c>
      <c r="J19" s="2">
        <v>2</v>
      </c>
      <c r="K19" s="2">
        <v>5102.54</v>
      </c>
      <c r="L19" s="14"/>
      <c r="M19" s="14"/>
      <c r="N19" s="14"/>
      <c r="P19" s="2">
        <v>2</v>
      </c>
      <c r="Q19" s="2">
        <v>5102.54</v>
      </c>
      <c r="R19" s="14"/>
      <c r="S19" s="14"/>
      <c r="T19" s="14"/>
    </row>
    <row r="20" spans="1:21" x14ac:dyDescent="0.25">
      <c r="A20" s="2">
        <v>19</v>
      </c>
      <c r="B20" s="2">
        <v>11616.21</v>
      </c>
      <c r="C20" s="14">
        <f t="shared" si="0"/>
        <v>11616.209872761658</v>
      </c>
      <c r="D20" s="14">
        <f t="shared" si="1"/>
        <v>1.2723834151984192E-4</v>
      </c>
      <c r="E20" s="14">
        <f t="shared" si="2"/>
        <v>1.2723834151984192E-4</v>
      </c>
      <c r="G20" t="s">
        <v>12</v>
      </c>
      <c r="H20">
        <f>SUM(H16:H19)</f>
        <v>1</v>
      </c>
      <c r="J20" s="2">
        <v>3</v>
      </c>
      <c r="K20" s="2">
        <v>7616.78</v>
      </c>
      <c r="L20" s="14"/>
      <c r="M20" s="14"/>
      <c r="N20" s="14"/>
      <c r="P20" s="2">
        <v>3</v>
      </c>
      <c r="Q20" s="2">
        <v>7616.78</v>
      </c>
      <c r="R20" s="14"/>
      <c r="S20" s="14"/>
      <c r="T20" s="14"/>
    </row>
    <row r="21" spans="1:21" x14ac:dyDescent="0.25">
      <c r="A21" s="2">
        <v>20</v>
      </c>
      <c r="B21" s="2">
        <v>10620.51</v>
      </c>
      <c r="C21" s="14">
        <f t="shared" si="0"/>
        <v>12110.783107494393</v>
      </c>
      <c r="D21" s="14">
        <f t="shared" si="1"/>
        <v>-1490.2731074943931</v>
      </c>
      <c r="E21" s="14">
        <f t="shared" si="2"/>
        <v>1490.2731074943931</v>
      </c>
      <c r="J21" s="2">
        <v>4</v>
      </c>
      <c r="K21" s="2">
        <v>9059.24</v>
      </c>
      <c r="L21" s="14">
        <f>(K18*$H$10)+(K19*$H$11)+(K20*$H$12)</f>
        <v>7726.4404033788715</v>
      </c>
      <c r="M21" s="14">
        <f>K21-L21</f>
        <v>1332.7995966211283</v>
      </c>
      <c r="N21" s="14">
        <f>ABS(M21)</f>
        <v>1332.7995966211283</v>
      </c>
      <c r="P21" s="2">
        <v>4</v>
      </c>
      <c r="Q21" s="2">
        <v>9059.24</v>
      </c>
      <c r="R21" s="14"/>
      <c r="S21" s="14"/>
      <c r="T21" s="14"/>
    </row>
    <row r="22" spans="1:21" x14ac:dyDescent="0.25">
      <c r="A22" s="2">
        <v>21</v>
      </c>
      <c r="B22" s="2">
        <v>9716.1299999999992</v>
      </c>
      <c r="C22" s="14">
        <f t="shared" si="0"/>
        <v>10970.214187768728</v>
      </c>
      <c r="D22" s="14">
        <f t="shared" si="1"/>
        <v>-1254.084187768729</v>
      </c>
      <c r="E22" s="14">
        <f t="shared" si="2"/>
        <v>1254.084187768729</v>
      </c>
      <c r="J22" s="2">
        <v>5</v>
      </c>
      <c r="K22" s="2">
        <v>10071.26</v>
      </c>
      <c r="L22" s="14">
        <f t="shared" ref="L22:L85" si="3">(K19*$H$10)+(K20*$H$11)+(K21*$H$12)</f>
        <v>7750.0733664800082</v>
      </c>
      <c r="M22" s="14">
        <f t="shared" ref="M22:M85" si="4">K22-L22</f>
        <v>2321.186633519992</v>
      </c>
      <c r="N22" s="14">
        <f t="shared" ref="N22:N85" si="5">ABS(M22)</f>
        <v>2321.186633519992</v>
      </c>
      <c r="P22" s="2">
        <v>5</v>
      </c>
      <c r="Q22" s="2">
        <v>10071.26</v>
      </c>
      <c r="R22" s="14">
        <f>(Q18*$H$16)+(Q19*$H$17)+(Q20*$H$18)+(Q21*$H$19)</f>
        <v>8507.7151807118498</v>
      </c>
      <c r="S22" s="14">
        <f>Q22-R22</f>
        <v>1563.5448192881504</v>
      </c>
      <c r="T22" s="14">
        <f>ABS(S22)</f>
        <v>1563.5448192881504</v>
      </c>
      <c r="U22">
        <f>+SUMPRODUCT(Q18:Q21,$H$16:$H$19)</f>
        <v>8507.7151807118498</v>
      </c>
    </row>
    <row r="23" spans="1:21" x14ac:dyDescent="0.25">
      <c r="A23" s="2">
        <v>22</v>
      </c>
      <c r="B23" s="2">
        <v>10136.42</v>
      </c>
      <c r="C23" s="14">
        <f t="shared" si="0"/>
        <v>10033.761287872132</v>
      </c>
      <c r="D23" s="14">
        <f t="shared" si="1"/>
        <v>102.65871212786806</v>
      </c>
      <c r="E23" s="14">
        <f t="shared" si="2"/>
        <v>102.65871212786806</v>
      </c>
      <c r="J23" s="2">
        <v>6</v>
      </c>
      <c r="K23" s="2">
        <v>6121.33</v>
      </c>
      <c r="L23" s="14">
        <f t="shared" si="3"/>
        <v>9235.4178641400013</v>
      </c>
      <c r="M23" s="14">
        <f t="shared" si="4"/>
        <v>-3114.0878641400013</v>
      </c>
      <c r="N23" s="14">
        <f t="shared" si="5"/>
        <v>3114.0878641400013</v>
      </c>
      <c r="P23" s="2">
        <v>6</v>
      </c>
      <c r="Q23" s="2">
        <v>6121.33</v>
      </c>
      <c r="R23" s="14">
        <f t="shared" ref="R23:R86" si="6">(Q19*$H$16)+(Q20*$H$17)+(Q21*$H$18)+(Q22*$H$19)</f>
        <v>8334.3738834595151</v>
      </c>
      <c r="S23" s="14">
        <f t="shared" ref="S23:S86" si="7">Q23-R23</f>
        <v>-2213.0438834595152</v>
      </c>
      <c r="T23" s="14">
        <f t="shared" ref="T23:T86" si="8">ABS(S23)</f>
        <v>2213.0438834595152</v>
      </c>
    </row>
    <row r="24" spans="1:21" x14ac:dyDescent="0.25">
      <c r="A24" s="2">
        <v>23</v>
      </c>
      <c r="B24" s="2">
        <v>8627.7199999999993</v>
      </c>
      <c r="C24" s="14">
        <f t="shared" si="0"/>
        <v>9988.8080957343354</v>
      </c>
      <c r="D24" s="14">
        <f t="shared" si="1"/>
        <v>-1361.0880957343361</v>
      </c>
      <c r="E24" s="14">
        <f t="shared" si="2"/>
        <v>1361.0880957343361</v>
      </c>
      <c r="J24" s="2">
        <v>7</v>
      </c>
      <c r="K24" s="2">
        <v>11181.26</v>
      </c>
      <c r="L24" s="14">
        <f t="shared" si="3"/>
        <v>7676.127974857246</v>
      </c>
      <c r="M24" s="14">
        <f t="shared" si="4"/>
        <v>3505.1320251427542</v>
      </c>
      <c r="N24" s="14">
        <f t="shared" si="5"/>
        <v>3505.1320251427542</v>
      </c>
      <c r="P24" s="2">
        <v>7</v>
      </c>
      <c r="Q24" s="2">
        <v>11181.26</v>
      </c>
      <c r="R24" s="14">
        <f t="shared" si="6"/>
        <v>7566.0487136453248</v>
      </c>
      <c r="S24" s="14">
        <f t="shared" si="7"/>
        <v>3615.2112863546754</v>
      </c>
      <c r="T24" s="14">
        <f t="shared" si="8"/>
        <v>3615.2112863546754</v>
      </c>
    </row>
    <row r="25" spans="1:21" x14ac:dyDescent="0.25">
      <c r="A25" s="2">
        <v>24</v>
      </c>
      <c r="B25" s="2">
        <v>10670.31</v>
      </c>
      <c r="C25" s="14">
        <f t="shared" si="0"/>
        <v>9157.5971799605122</v>
      </c>
      <c r="D25" s="14">
        <f t="shared" si="1"/>
        <v>1512.7128200394873</v>
      </c>
      <c r="E25" s="14">
        <f t="shared" si="2"/>
        <v>1512.7128200394873</v>
      </c>
      <c r="J25" s="2">
        <v>8</v>
      </c>
      <c r="K25" s="2">
        <v>8783.1200000000008</v>
      </c>
      <c r="L25" s="14">
        <f t="shared" si="3"/>
        <v>9871.7354285593974</v>
      </c>
      <c r="M25" s="14">
        <f t="shared" si="4"/>
        <v>-1088.6154285593966</v>
      </c>
      <c r="N25" s="14">
        <f t="shared" si="5"/>
        <v>1088.6154285593966</v>
      </c>
      <c r="P25" s="2">
        <v>8</v>
      </c>
      <c r="Q25" s="2">
        <v>8783.1200000000008</v>
      </c>
      <c r="R25" s="14">
        <f t="shared" si="6"/>
        <v>9644.708443020425</v>
      </c>
      <c r="S25" s="14">
        <f t="shared" si="7"/>
        <v>-861.58844302042417</v>
      </c>
      <c r="T25" s="14">
        <f t="shared" si="8"/>
        <v>861.58844302042417</v>
      </c>
    </row>
    <row r="26" spans="1:21" x14ac:dyDescent="0.25">
      <c r="A26" s="2">
        <v>25</v>
      </c>
      <c r="B26" s="2">
        <v>11975.24</v>
      </c>
      <c r="C26" s="14">
        <f t="shared" si="0"/>
        <v>9952.922958828427</v>
      </c>
      <c r="D26" s="14">
        <f t="shared" si="1"/>
        <v>2022.3170411715728</v>
      </c>
      <c r="E26" s="14">
        <f t="shared" si="2"/>
        <v>2022.3170411715728</v>
      </c>
      <c r="J26" s="2">
        <v>9</v>
      </c>
      <c r="K26" s="2">
        <v>8555.7999999999993</v>
      </c>
      <c r="L26" s="14">
        <f t="shared" si="3"/>
        <v>8584.2242343668895</v>
      </c>
      <c r="M26" s="14">
        <f t="shared" si="4"/>
        <v>-28.424234366890232</v>
      </c>
      <c r="N26" s="14">
        <f t="shared" si="5"/>
        <v>28.424234366890232</v>
      </c>
      <c r="P26" s="2">
        <v>9</v>
      </c>
      <c r="Q26" s="2">
        <v>8555.7999999999993</v>
      </c>
      <c r="R26" s="14">
        <f t="shared" si="6"/>
        <v>9142.4733179694649</v>
      </c>
      <c r="S26" s="14">
        <f t="shared" si="7"/>
        <v>-586.67331796946564</v>
      </c>
      <c r="T26" s="14">
        <f t="shared" si="8"/>
        <v>586.67331796946564</v>
      </c>
    </row>
    <row r="27" spans="1:21" x14ac:dyDescent="0.25">
      <c r="A27" s="2">
        <v>26</v>
      </c>
      <c r="B27" s="2">
        <v>11367.66</v>
      </c>
      <c r="C27" s="14">
        <f t="shared" si="0"/>
        <v>11516.929780310282</v>
      </c>
      <c r="D27" s="14">
        <f t="shared" si="1"/>
        <v>-149.26978031028193</v>
      </c>
      <c r="E27" s="14">
        <f t="shared" si="2"/>
        <v>149.26978031028193</v>
      </c>
      <c r="J27" s="2">
        <v>10</v>
      </c>
      <c r="K27" s="2">
        <v>7326.6</v>
      </c>
      <c r="L27" s="14">
        <f t="shared" si="3"/>
        <v>9276.7875913653625</v>
      </c>
      <c r="M27" s="14">
        <f t="shared" si="4"/>
        <v>-1950.1875913653621</v>
      </c>
      <c r="N27" s="14">
        <f t="shared" si="5"/>
        <v>1950.1875913653621</v>
      </c>
      <c r="P27" s="2">
        <v>10</v>
      </c>
      <c r="Q27" s="2">
        <v>7326.6</v>
      </c>
      <c r="R27" s="14">
        <f t="shared" si="6"/>
        <v>8354.3981089861991</v>
      </c>
      <c r="S27" s="14">
        <f t="shared" si="7"/>
        <v>-1027.7981089861987</v>
      </c>
      <c r="T27" s="14">
        <f t="shared" si="8"/>
        <v>1027.7981089861987</v>
      </c>
    </row>
    <row r="28" spans="1:21" x14ac:dyDescent="0.25">
      <c r="A28" s="2">
        <v>27</v>
      </c>
      <c r="B28" s="2">
        <v>8463.36</v>
      </c>
      <c r="C28" s="14">
        <f t="shared" si="0"/>
        <v>11581.050851064098</v>
      </c>
      <c r="D28" s="14">
        <f t="shared" si="1"/>
        <v>-3117.6908510640969</v>
      </c>
      <c r="E28" s="14">
        <f t="shared" si="2"/>
        <v>3117.6908510640969</v>
      </c>
      <c r="J28" s="2">
        <v>11</v>
      </c>
      <c r="K28" s="2">
        <v>7482.36</v>
      </c>
      <c r="L28" s="14">
        <f t="shared" si="3"/>
        <v>7949.8575097927478</v>
      </c>
      <c r="M28" s="14">
        <f t="shared" si="4"/>
        <v>-467.49750979274813</v>
      </c>
      <c r="N28" s="14">
        <f t="shared" si="5"/>
        <v>467.49750979274813</v>
      </c>
      <c r="P28" s="2">
        <v>11</v>
      </c>
      <c r="Q28" s="2">
        <v>7482.36</v>
      </c>
      <c r="R28" s="14">
        <f t="shared" si="6"/>
        <v>8687.9110085476132</v>
      </c>
      <c r="S28" s="14">
        <f t="shared" si="7"/>
        <v>-1205.5510085476135</v>
      </c>
      <c r="T28" s="14">
        <f t="shared" si="8"/>
        <v>1205.5510085476135</v>
      </c>
    </row>
    <row r="29" spans="1:21" x14ac:dyDescent="0.25">
      <c r="A29" s="2">
        <v>28</v>
      </c>
      <c r="B29" s="2">
        <v>7229.73</v>
      </c>
      <c r="C29" s="14">
        <f t="shared" si="0"/>
        <v>9483.3920101804997</v>
      </c>
      <c r="D29" s="14">
        <f t="shared" si="1"/>
        <v>-2253.6620101805001</v>
      </c>
      <c r="E29" s="14">
        <f t="shared" si="2"/>
        <v>2253.6620101805001</v>
      </c>
      <c r="J29" s="2">
        <v>12</v>
      </c>
      <c r="K29" s="2">
        <v>9794.91</v>
      </c>
      <c r="L29" s="14">
        <f t="shared" si="3"/>
        <v>7726.8062239652954</v>
      </c>
      <c r="M29" s="14">
        <f t="shared" si="4"/>
        <v>2068.1037760347044</v>
      </c>
      <c r="N29" s="14">
        <f t="shared" si="5"/>
        <v>2068.1037760347044</v>
      </c>
      <c r="P29" s="2">
        <v>12</v>
      </c>
      <c r="Q29" s="2">
        <v>9794.91</v>
      </c>
      <c r="R29" s="14">
        <f t="shared" si="6"/>
        <v>7924.8689752479349</v>
      </c>
      <c r="S29" s="14">
        <f t="shared" si="7"/>
        <v>1870.0410247520649</v>
      </c>
      <c r="T29" s="14">
        <f t="shared" si="8"/>
        <v>1870.0410247520649</v>
      </c>
    </row>
    <row r="30" spans="1:21" x14ac:dyDescent="0.25">
      <c r="A30" s="2">
        <v>29</v>
      </c>
      <c r="B30" s="2">
        <v>9540.74</v>
      </c>
      <c r="C30" s="14">
        <f t="shared" si="0"/>
        <v>7662.998632275925</v>
      </c>
      <c r="D30" s="14">
        <f t="shared" si="1"/>
        <v>1877.7413677240747</v>
      </c>
      <c r="E30" s="14">
        <f t="shared" si="2"/>
        <v>1877.7413677240747</v>
      </c>
      <c r="J30" s="2">
        <v>13</v>
      </c>
      <c r="K30" s="2">
        <v>10488.63</v>
      </c>
      <c r="L30" s="14">
        <f t="shared" si="3"/>
        <v>8692.274273672454</v>
      </c>
      <c r="M30" s="14">
        <f t="shared" si="4"/>
        <v>1796.3557263275452</v>
      </c>
      <c r="N30" s="14">
        <f t="shared" si="5"/>
        <v>1796.3557263275452</v>
      </c>
      <c r="P30" s="2">
        <v>13</v>
      </c>
      <c r="Q30" s="2">
        <v>10488.63</v>
      </c>
      <c r="R30" s="14">
        <f t="shared" si="6"/>
        <v>8756.3187466309246</v>
      </c>
      <c r="S30" s="14">
        <f t="shared" si="7"/>
        <v>1732.3112533690746</v>
      </c>
      <c r="T30" s="14">
        <f t="shared" si="8"/>
        <v>1732.3112533690746</v>
      </c>
    </row>
    <row r="31" spans="1:21" x14ac:dyDescent="0.25">
      <c r="A31" s="2">
        <v>30</v>
      </c>
      <c r="B31" s="2">
        <v>10383.77</v>
      </c>
      <c r="C31" s="14">
        <f t="shared" si="0"/>
        <v>8729.079986968547</v>
      </c>
      <c r="D31" s="14">
        <f t="shared" si="1"/>
        <v>1654.6900130314534</v>
      </c>
      <c r="E31" s="14">
        <f t="shared" si="2"/>
        <v>1654.6900130314534</v>
      </c>
      <c r="J31" s="2">
        <v>14</v>
      </c>
      <c r="K31" s="2">
        <v>6496.24</v>
      </c>
      <c r="L31" s="14">
        <f t="shared" si="3"/>
        <v>9575.3575909559422</v>
      </c>
      <c r="M31" s="14">
        <f t="shared" si="4"/>
        <v>-3079.1175909559424</v>
      </c>
      <c r="N31" s="14">
        <f t="shared" si="5"/>
        <v>3079.1175909559424</v>
      </c>
      <c r="P31" s="2">
        <v>14</v>
      </c>
      <c r="Q31" s="2">
        <v>6496.24</v>
      </c>
      <c r="R31" s="14">
        <f t="shared" si="6"/>
        <v>9176.1281490123438</v>
      </c>
      <c r="S31" s="14">
        <f t="shared" si="7"/>
        <v>-2679.888149012344</v>
      </c>
      <c r="T31" s="14">
        <f t="shared" si="8"/>
        <v>2679.888149012344</v>
      </c>
    </row>
    <row r="32" spans="1:21" x14ac:dyDescent="0.25">
      <c r="A32" s="2">
        <v>31</v>
      </c>
      <c r="B32" s="2">
        <v>11777.37</v>
      </c>
      <c r="C32" s="14">
        <f t="shared" si="0"/>
        <v>10087.685716164833</v>
      </c>
      <c r="D32" s="14">
        <f t="shared" si="1"/>
        <v>1689.6842838351677</v>
      </c>
      <c r="E32" s="14">
        <f t="shared" si="2"/>
        <v>1689.6842838351677</v>
      </c>
      <c r="J32" s="2">
        <v>15</v>
      </c>
      <c r="K32" s="2">
        <v>8170.71</v>
      </c>
      <c r="L32" s="14">
        <f t="shared" si="3"/>
        <v>8152.3787531140733</v>
      </c>
      <c r="M32" s="14">
        <f t="shared" si="4"/>
        <v>18.331246885926703</v>
      </c>
      <c r="N32" s="14">
        <f t="shared" si="5"/>
        <v>18.331246885926703</v>
      </c>
      <c r="P32" s="2">
        <v>15</v>
      </c>
      <c r="Q32" s="2">
        <v>8170.71</v>
      </c>
      <c r="R32" s="14">
        <f t="shared" si="6"/>
        <v>7872.0148434935782</v>
      </c>
      <c r="S32" s="14">
        <f t="shared" si="7"/>
        <v>298.69515650642188</v>
      </c>
      <c r="T32" s="14">
        <f t="shared" si="8"/>
        <v>298.69515650642188</v>
      </c>
    </row>
    <row r="33" spans="1:20" x14ac:dyDescent="0.25">
      <c r="A33" s="2">
        <v>32</v>
      </c>
      <c r="B33" s="2">
        <v>7689.52</v>
      </c>
      <c r="C33" s="14">
        <f t="shared" si="0"/>
        <v>11287.917598599473</v>
      </c>
      <c r="D33" s="14">
        <f t="shared" si="1"/>
        <v>-3598.397598599473</v>
      </c>
      <c r="E33" s="14">
        <f t="shared" si="2"/>
        <v>3598.397598599473</v>
      </c>
      <c r="J33" s="2">
        <v>16</v>
      </c>
      <c r="K33" s="2">
        <v>10529.05</v>
      </c>
      <c r="L33" s="14">
        <f t="shared" si="3"/>
        <v>8427.6954166683245</v>
      </c>
      <c r="M33" s="14">
        <f t="shared" si="4"/>
        <v>2101.3545833316748</v>
      </c>
      <c r="N33" s="14">
        <f t="shared" si="5"/>
        <v>2101.3545833316748</v>
      </c>
      <c r="P33" s="2">
        <v>16</v>
      </c>
      <c r="Q33" s="2">
        <v>10529.05</v>
      </c>
      <c r="R33" s="14">
        <f t="shared" si="6"/>
        <v>8606.3055637134712</v>
      </c>
      <c r="S33" s="14">
        <f t="shared" si="7"/>
        <v>1922.7444362865281</v>
      </c>
      <c r="T33" s="14">
        <f t="shared" si="8"/>
        <v>1922.7444362865281</v>
      </c>
    </row>
    <row r="34" spans="1:20" x14ac:dyDescent="0.25">
      <c r="A34" s="2">
        <v>33</v>
      </c>
      <c r="B34" s="2">
        <v>10266.620000000001</v>
      </c>
      <c r="C34" s="14">
        <f t="shared" si="0"/>
        <v>9125.2318248171196</v>
      </c>
      <c r="D34" s="14">
        <f t="shared" si="1"/>
        <v>1141.3881751828812</v>
      </c>
      <c r="E34" s="14">
        <f t="shared" si="2"/>
        <v>1141.3881751828812</v>
      </c>
      <c r="J34" s="2">
        <v>17</v>
      </c>
      <c r="K34" s="2">
        <v>9014.93</v>
      </c>
      <c r="L34" s="14">
        <f t="shared" si="3"/>
        <v>9014.9365192934747</v>
      </c>
      <c r="M34" s="14">
        <f t="shared" si="4"/>
        <v>-6.5192934744118247E-3</v>
      </c>
      <c r="N34" s="14">
        <f t="shared" si="5"/>
        <v>6.5192934744118247E-3</v>
      </c>
      <c r="P34" s="2">
        <v>17</v>
      </c>
      <c r="Q34" s="2">
        <v>9014.93</v>
      </c>
      <c r="R34" s="14">
        <f t="shared" si="6"/>
        <v>9563.4678045174733</v>
      </c>
      <c r="S34" s="14">
        <f t="shared" si="7"/>
        <v>-548.53780451747298</v>
      </c>
      <c r="T34" s="14">
        <f t="shared" si="8"/>
        <v>548.53780451747298</v>
      </c>
    </row>
    <row r="35" spans="1:20" x14ac:dyDescent="0.25">
      <c r="A35" s="2">
        <v>34</v>
      </c>
      <c r="B35" s="2">
        <v>10066.200000000001</v>
      </c>
      <c r="C35" s="14">
        <f t="shared" si="0"/>
        <v>9361.5053446833408</v>
      </c>
      <c r="D35" s="14">
        <f t="shared" si="1"/>
        <v>704.69465531665992</v>
      </c>
      <c r="E35" s="14">
        <f t="shared" si="2"/>
        <v>704.69465531665992</v>
      </c>
      <c r="J35" s="2">
        <v>18</v>
      </c>
      <c r="K35" s="2">
        <v>13024.39</v>
      </c>
      <c r="L35" s="14">
        <f t="shared" si="3"/>
        <v>9104.3724883962259</v>
      </c>
      <c r="M35" s="14">
        <f t="shared" si="4"/>
        <v>3920.0175116037735</v>
      </c>
      <c r="N35" s="14">
        <f t="shared" si="5"/>
        <v>3920.0175116037735</v>
      </c>
      <c r="P35" s="2">
        <v>18</v>
      </c>
      <c r="Q35" s="2">
        <v>13024.39</v>
      </c>
      <c r="R35" s="14">
        <f t="shared" si="6"/>
        <v>8533.9406757541819</v>
      </c>
      <c r="S35" s="14">
        <f t="shared" si="7"/>
        <v>4490.4493242458175</v>
      </c>
      <c r="T35" s="14">
        <f t="shared" si="8"/>
        <v>4490.4493242458175</v>
      </c>
    </row>
    <row r="36" spans="1:20" x14ac:dyDescent="0.25">
      <c r="A36" s="2">
        <v>35</v>
      </c>
      <c r="B36" s="2">
        <v>11536.9</v>
      </c>
      <c r="C36" s="14">
        <f t="shared" si="0"/>
        <v>10136.590391998199</v>
      </c>
      <c r="D36" s="14">
        <f t="shared" si="1"/>
        <v>1400.3096080018004</v>
      </c>
      <c r="E36" s="14">
        <f t="shared" si="2"/>
        <v>1400.3096080018004</v>
      </c>
      <c r="J36" s="2">
        <v>19</v>
      </c>
      <c r="K36" s="2">
        <v>11616.21</v>
      </c>
      <c r="L36" s="14">
        <f t="shared" si="3"/>
        <v>11571.340133326448</v>
      </c>
      <c r="M36" s="14">
        <f t="shared" si="4"/>
        <v>44.86986667355086</v>
      </c>
      <c r="N36" s="14">
        <f t="shared" si="5"/>
        <v>44.86986667355086</v>
      </c>
      <c r="P36" s="2">
        <v>19</v>
      </c>
      <c r="Q36" s="2">
        <v>11616.21</v>
      </c>
      <c r="R36" s="14">
        <f t="shared" si="6"/>
        <v>10801.015048803185</v>
      </c>
      <c r="S36" s="14">
        <f t="shared" si="7"/>
        <v>815.19495119681415</v>
      </c>
      <c r="T36" s="14">
        <f t="shared" si="8"/>
        <v>815.19495119681415</v>
      </c>
    </row>
    <row r="37" spans="1:20" x14ac:dyDescent="0.25">
      <c r="A37" s="2">
        <v>36</v>
      </c>
      <c r="B37" s="2">
        <v>9665.91</v>
      </c>
      <c r="C37" s="14">
        <f t="shared" si="0"/>
        <v>11020.368967609245</v>
      </c>
      <c r="D37" s="14">
        <f t="shared" si="1"/>
        <v>-1354.4589676092455</v>
      </c>
      <c r="E37" s="14">
        <f t="shared" si="2"/>
        <v>1354.4589676092455</v>
      </c>
      <c r="J37" s="2">
        <v>20</v>
      </c>
      <c r="K37" s="2">
        <v>10620.51</v>
      </c>
      <c r="L37" s="14">
        <f t="shared" si="3"/>
        <v>11232.497374710716</v>
      </c>
      <c r="M37" s="14">
        <f t="shared" si="4"/>
        <v>-611.98737471071581</v>
      </c>
      <c r="N37" s="14">
        <f t="shared" si="5"/>
        <v>611.98737471071581</v>
      </c>
      <c r="P37" s="2">
        <v>20</v>
      </c>
      <c r="Q37" s="2">
        <v>10620.51</v>
      </c>
      <c r="R37" s="14">
        <f t="shared" si="6"/>
        <v>11229.022541160819</v>
      </c>
      <c r="S37" s="14">
        <f t="shared" si="7"/>
        <v>-608.51254116081873</v>
      </c>
      <c r="T37" s="14">
        <f t="shared" si="8"/>
        <v>608.51254116081873</v>
      </c>
    </row>
    <row r="38" spans="1:20" x14ac:dyDescent="0.25">
      <c r="A38" s="2">
        <v>37</v>
      </c>
      <c r="B38" s="2">
        <v>9161.5300000000007</v>
      </c>
      <c r="C38" s="14">
        <f t="shared" si="0"/>
        <v>10323.028648461801</v>
      </c>
      <c r="D38" s="14">
        <f t="shared" si="1"/>
        <v>-1161.4986484618003</v>
      </c>
      <c r="E38" s="14">
        <f t="shared" si="2"/>
        <v>1161.4986484618003</v>
      </c>
      <c r="J38" s="2">
        <v>21</v>
      </c>
      <c r="K38" s="2">
        <v>9716.1299999999992</v>
      </c>
      <c r="L38" s="14">
        <f t="shared" si="3"/>
        <v>11440.061002353275</v>
      </c>
      <c r="M38" s="14">
        <f t="shared" si="4"/>
        <v>-1723.9310023532762</v>
      </c>
      <c r="N38" s="14">
        <f t="shared" si="5"/>
        <v>1723.9310023532762</v>
      </c>
      <c r="P38" s="2">
        <v>21</v>
      </c>
      <c r="Q38" s="2">
        <v>9716.1299999999992</v>
      </c>
      <c r="R38" s="14">
        <f t="shared" si="6"/>
        <v>10723.895664043645</v>
      </c>
      <c r="S38" s="14">
        <f t="shared" si="7"/>
        <v>-1007.7656640436453</v>
      </c>
      <c r="T38" s="14">
        <f t="shared" si="8"/>
        <v>1007.7656640436453</v>
      </c>
    </row>
    <row r="39" spans="1:20" x14ac:dyDescent="0.25">
      <c r="A39" s="2">
        <v>38</v>
      </c>
      <c r="B39" s="2">
        <v>7952.58</v>
      </c>
      <c r="C39" s="14">
        <f t="shared" si="0"/>
        <v>9338.675523979904</v>
      </c>
      <c r="D39" s="14">
        <f t="shared" si="1"/>
        <v>-1386.0955239799041</v>
      </c>
      <c r="E39" s="14">
        <f t="shared" si="2"/>
        <v>1386.0955239799041</v>
      </c>
      <c r="J39" s="2">
        <v>22</v>
      </c>
      <c r="K39" s="2">
        <v>10136.42</v>
      </c>
      <c r="L39" s="14">
        <f t="shared" si="3"/>
        <v>10387.676528342894</v>
      </c>
      <c r="M39" s="14">
        <f t="shared" si="4"/>
        <v>-251.25652834289394</v>
      </c>
      <c r="N39" s="14">
        <f t="shared" si="5"/>
        <v>251.25652834289394</v>
      </c>
      <c r="P39" s="2">
        <v>22</v>
      </c>
      <c r="Q39" s="2">
        <v>10136.42</v>
      </c>
      <c r="R39" s="14">
        <f t="shared" si="6"/>
        <v>10948.33172936315</v>
      </c>
      <c r="S39" s="14">
        <f t="shared" si="7"/>
        <v>-811.91172936314979</v>
      </c>
      <c r="T39" s="14">
        <f t="shared" si="8"/>
        <v>811.91172936314979</v>
      </c>
    </row>
    <row r="40" spans="1:20" x14ac:dyDescent="0.25">
      <c r="A40" s="2">
        <v>39</v>
      </c>
      <c r="B40" s="2">
        <v>8916.34</v>
      </c>
      <c r="C40" s="14">
        <f t="shared" si="0"/>
        <v>8377.1806606437749</v>
      </c>
      <c r="D40" s="14">
        <f t="shared" si="1"/>
        <v>539.15933935622525</v>
      </c>
      <c r="E40" s="14">
        <f t="shared" si="2"/>
        <v>539.15933935622525</v>
      </c>
      <c r="J40" s="2">
        <v>23</v>
      </c>
      <c r="K40" s="2">
        <v>8627.7199999999993</v>
      </c>
      <c r="L40" s="14">
        <f t="shared" si="3"/>
        <v>10175.812537160586</v>
      </c>
      <c r="M40" s="14">
        <f t="shared" si="4"/>
        <v>-1548.0925371605863</v>
      </c>
      <c r="N40" s="14">
        <f t="shared" si="5"/>
        <v>1548.0925371605863</v>
      </c>
      <c r="P40" s="2">
        <v>23</v>
      </c>
      <c r="Q40" s="2">
        <v>8627.7199999999993</v>
      </c>
      <c r="R40" s="14">
        <f t="shared" si="6"/>
        <v>10497.108862818866</v>
      </c>
      <c r="S40" s="14">
        <f t="shared" si="7"/>
        <v>-1869.388862818867</v>
      </c>
      <c r="T40" s="14">
        <f t="shared" si="8"/>
        <v>1869.388862818867</v>
      </c>
    </row>
    <row r="41" spans="1:20" x14ac:dyDescent="0.25">
      <c r="A41" s="2">
        <v>40</v>
      </c>
      <c r="B41" s="2">
        <v>9154.14</v>
      </c>
      <c r="C41" s="14">
        <f t="shared" si="0"/>
        <v>8577.8536004780617</v>
      </c>
      <c r="D41" s="14">
        <f t="shared" si="1"/>
        <v>576.28639952193771</v>
      </c>
      <c r="E41" s="14">
        <f t="shared" si="2"/>
        <v>576.28639952193771</v>
      </c>
      <c r="J41" s="2">
        <v>24</v>
      </c>
      <c r="K41" s="2">
        <v>10670.31</v>
      </c>
      <c r="L41" s="14">
        <f t="shared" si="3"/>
        <v>9212.9161451201653</v>
      </c>
      <c r="M41" s="14">
        <f t="shared" si="4"/>
        <v>1457.3938548798342</v>
      </c>
      <c r="N41" s="14">
        <f t="shared" si="5"/>
        <v>1457.3938548798342</v>
      </c>
      <c r="P41" s="2">
        <v>24</v>
      </c>
      <c r="Q41" s="2">
        <v>10670.31</v>
      </c>
      <c r="R41" s="14">
        <f t="shared" si="6"/>
        <v>9526.0110967692963</v>
      </c>
      <c r="S41" s="14">
        <f t="shared" si="7"/>
        <v>1144.2989032307032</v>
      </c>
      <c r="T41" s="14">
        <f t="shared" si="8"/>
        <v>1144.2989032307032</v>
      </c>
    </row>
    <row r="42" spans="1:20" x14ac:dyDescent="0.25">
      <c r="A42" s="2">
        <v>41</v>
      </c>
      <c r="B42" s="2">
        <v>13307.96</v>
      </c>
      <c r="C42" s="14">
        <f t="shared" si="0"/>
        <v>9070.6212133660665</v>
      </c>
      <c r="D42" s="14">
        <f t="shared" si="1"/>
        <v>4237.3387866339326</v>
      </c>
      <c r="E42" s="14">
        <f t="shared" si="2"/>
        <v>4237.3387866339326</v>
      </c>
      <c r="J42" s="2">
        <v>25</v>
      </c>
      <c r="K42" s="2">
        <v>11975.24</v>
      </c>
      <c r="L42" s="14">
        <f t="shared" si="3"/>
        <v>10119.628521913481</v>
      </c>
      <c r="M42" s="14">
        <f t="shared" si="4"/>
        <v>1855.6114780865191</v>
      </c>
      <c r="N42" s="14">
        <f t="shared" si="5"/>
        <v>1855.6114780865191</v>
      </c>
      <c r="P42" s="2">
        <v>25</v>
      </c>
      <c r="Q42" s="2">
        <v>11975.24</v>
      </c>
      <c r="R42" s="14">
        <f t="shared" si="6"/>
        <v>10014.13194038853</v>
      </c>
      <c r="S42" s="14">
        <f t="shared" si="7"/>
        <v>1961.1080596114698</v>
      </c>
      <c r="T42" s="14">
        <f t="shared" si="8"/>
        <v>1961.1080596114698</v>
      </c>
    </row>
    <row r="43" spans="1:20" x14ac:dyDescent="0.25">
      <c r="A43" s="2">
        <v>42</v>
      </c>
      <c r="B43" s="2">
        <v>13454.92</v>
      </c>
      <c r="C43" s="14">
        <f t="shared" si="0"/>
        <v>11849.078560572951</v>
      </c>
      <c r="D43" s="14">
        <f t="shared" si="1"/>
        <v>1605.8414394270494</v>
      </c>
      <c r="E43" s="14">
        <f t="shared" si="2"/>
        <v>1605.8414394270494</v>
      </c>
      <c r="J43" s="2">
        <v>26</v>
      </c>
      <c r="K43" s="2">
        <v>11367.66</v>
      </c>
      <c r="L43" s="14">
        <f t="shared" si="3"/>
        <v>10850.52479801841</v>
      </c>
      <c r="M43" s="14">
        <f t="shared" si="4"/>
        <v>517.13520198158949</v>
      </c>
      <c r="N43" s="14">
        <f t="shared" si="5"/>
        <v>517.13520198158949</v>
      </c>
      <c r="P43" s="2">
        <v>26</v>
      </c>
      <c r="Q43" s="2">
        <v>11367.66</v>
      </c>
      <c r="R43" s="14">
        <f t="shared" si="6"/>
        <v>10838.750695616196</v>
      </c>
      <c r="S43" s="14">
        <f t="shared" si="7"/>
        <v>528.90930438380383</v>
      </c>
      <c r="T43" s="14">
        <f t="shared" si="8"/>
        <v>528.90930438380383</v>
      </c>
    </row>
    <row r="44" spans="1:20" x14ac:dyDescent="0.25">
      <c r="A44" s="2">
        <v>43</v>
      </c>
      <c r="B44" s="2">
        <v>9453.3799999999992</v>
      </c>
      <c r="C44" s="14">
        <f t="shared" si="0"/>
        <v>13403.305530345991</v>
      </c>
      <c r="D44" s="14">
        <f t="shared" si="1"/>
        <v>-3949.9255303459922</v>
      </c>
      <c r="E44" s="14">
        <f t="shared" si="2"/>
        <v>3949.9255303459922</v>
      </c>
      <c r="J44" s="2">
        <v>27</v>
      </c>
      <c r="K44" s="2">
        <v>8463.36</v>
      </c>
      <c r="L44" s="14">
        <f t="shared" si="3"/>
        <v>11311.371934460662</v>
      </c>
      <c r="M44" s="14">
        <f t="shared" si="4"/>
        <v>-2848.011934460661</v>
      </c>
      <c r="N44" s="14">
        <f t="shared" si="5"/>
        <v>2848.011934460661</v>
      </c>
      <c r="P44" s="2">
        <v>27</v>
      </c>
      <c r="Q44" s="2">
        <v>8463.36</v>
      </c>
      <c r="R44" s="14">
        <f t="shared" si="6"/>
        <v>10698.20817184861</v>
      </c>
      <c r="S44" s="14">
        <f t="shared" si="7"/>
        <v>-2234.8481718486091</v>
      </c>
      <c r="T44" s="14">
        <f t="shared" si="8"/>
        <v>2234.8481718486091</v>
      </c>
    </row>
    <row r="45" spans="1:20" x14ac:dyDescent="0.25">
      <c r="A45" s="2">
        <v>44</v>
      </c>
      <c r="B45" s="2">
        <v>8110.52</v>
      </c>
      <c r="C45" s="14">
        <f t="shared" si="0"/>
        <v>10858.778509113272</v>
      </c>
      <c r="D45" s="14">
        <f t="shared" si="1"/>
        <v>-2748.2585091132714</v>
      </c>
      <c r="E45" s="14">
        <f t="shared" si="2"/>
        <v>2748.2585091132714</v>
      </c>
      <c r="J45" s="2">
        <v>28</v>
      </c>
      <c r="K45" s="2">
        <v>7229.73</v>
      </c>
      <c r="L45" s="14">
        <f t="shared" si="3"/>
        <v>9954.0756710330952</v>
      </c>
      <c r="M45" s="14">
        <f t="shared" si="4"/>
        <v>-2724.3456710330956</v>
      </c>
      <c r="N45" s="14">
        <f t="shared" si="5"/>
        <v>2724.3456710330956</v>
      </c>
      <c r="P45" s="2">
        <v>28</v>
      </c>
      <c r="Q45" s="2">
        <v>7229.73</v>
      </c>
      <c r="R45" s="14">
        <f t="shared" si="6"/>
        <v>9985.1290122891678</v>
      </c>
      <c r="S45" s="14">
        <f t="shared" si="7"/>
        <v>-2755.3990122891682</v>
      </c>
      <c r="T45" s="14">
        <f t="shared" si="8"/>
        <v>2755.3990122891682</v>
      </c>
    </row>
    <row r="46" spans="1:20" x14ac:dyDescent="0.25">
      <c r="A46" s="2">
        <v>45</v>
      </c>
      <c r="B46" s="2">
        <v>6687.57</v>
      </c>
      <c r="C46" s="14">
        <f t="shared" si="0"/>
        <v>8582.1517822507958</v>
      </c>
      <c r="D46" s="14">
        <f t="shared" si="1"/>
        <v>-1894.5817822507961</v>
      </c>
      <c r="E46" s="14">
        <f t="shared" si="2"/>
        <v>1894.5817822507961</v>
      </c>
      <c r="J46" s="2">
        <v>29</v>
      </c>
      <c r="K46" s="2">
        <v>9540.74</v>
      </c>
      <c r="L46" s="14">
        <f t="shared" si="3"/>
        <v>8543.235636543297</v>
      </c>
      <c r="M46" s="14">
        <f t="shared" si="4"/>
        <v>997.50436345670278</v>
      </c>
      <c r="N46" s="14">
        <f t="shared" si="5"/>
        <v>997.50436345670278</v>
      </c>
      <c r="P46" s="2">
        <v>29</v>
      </c>
      <c r="Q46" s="2">
        <v>9540.74</v>
      </c>
      <c r="R46" s="14">
        <f t="shared" si="6"/>
        <v>9180.7776547125923</v>
      </c>
      <c r="S46" s="14">
        <f t="shared" si="7"/>
        <v>359.96234528740752</v>
      </c>
      <c r="T46" s="14">
        <f t="shared" si="8"/>
        <v>359.96234528740752</v>
      </c>
    </row>
    <row r="47" spans="1:20" x14ac:dyDescent="0.25">
      <c r="A47" s="2">
        <v>46</v>
      </c>
      <c r="B47" s="2">
        <v>10496.75</v>
      </c>
      <c r="C47" s="14">
        <f t="shared" si="0"/>
        <v>7187.3305443261161</v>
      </c>
      <c r="D47" s="14">
        <f t="shared" si="1"/>
        <v>3309.4194556738839</v>
      </c>
      <c r="E47" s="14">
        <f t="shared" si="2"/>
        <v>3309.4194556738839</v>
      </c>
      <c r="J47" s="2">
        <v>30</v>
      </c>
      <c r="K47" s="2">
        <v>10383.77</v>
      </c>
      <c r="L47" s="14">
        <f t="shared" si="3"/>
        <v>8796.0036236721608</v>
      </c>
      <c r="M47" s="14">
        <f t="shared" si="4"/>
        <v>1587.7663763278397</v>
      </c>
      <c r="N47" s="14">
        <f t="shared" si="5"/>
        <v>1587.7663763278397</v>
      </c>
      <c r="P47" s="2">
        <v>30</v>
      </c>
      <c r="Q47" s="2">
        <v>10383.77</v>
      </c>
      <c r="R47" s="14">
        <f t="shared" si="6"/>
        <v>9451.0680072190207</v>
      </c>
      <c r="S47" s="14">
        <f t="shared" si="7"/>
        <v>932.70199278097971</v>
      </c>
      <c r="T47" s="14">
        <f t="shared" si="8"/>
        <v>932.70199278097971</v>
      </c>
    </row>
    <row r="48" spans="1:20" x14ac:dyDescent="0.25">
      <c r="A48" s="2">
        <v>47</v>
      </c>
      <c r="B48" s="2">
        <v>8038.7</v>
      </c>
      <c r="C48" s="14">
        <f t="shared" si="0"/>
        <v>9158.9110947424961</v>
      </c>
      <c r="D48" s="14">
        <f t="shared" si="1"/>
        <v>-1120.2110947424962</v>
      </c>
      <c r="E48" s="14">
        <f t="shared" si="2"/>
        <v>1120.2110947424962</v>
      </c>
      <c r="J48" s="2">
        <v>31</v>
      </c>
      <c r="K48" s="2">
        <v>11777.37</v>
      </c>
      <c r="L48" s="14">
        <f t="shared" si="3"/>
        <v>9402.2864106682991</v>
      </c>
      <c r="M48" s="14">
        <f t="shared" si="4"/>
        <v>2375.0835893317017</v>
      </c>
      <c r="N48" s="14">
        <f t="shared" si="5"/>
        <v>2375.0835893317017</v>
      </c>
      <c r="P48" s="2">
        <v>31</v>
      </c>
      <c r="Q48" s="2">
        <v>11777.37</v>
      </c>
      <c r="R48" s="14">
        <f t="shared" si="6"/>
        <v>9332.2305493569038</v>
      </c>
      <c r="S48" s="14">
        <f t="shared" si="7"/>
        <v>2445.139450643097</v>
      </c>
      <c r="T48" s="14">
        <f t="shared" si="8"/>
        <v>2445.139450643097</v>
      </c>
    </row>
    <row r="49" spans="1:20" x14ac:dyDescent="0.25">
      <c r="A49" s="2">
        <v>48</v>
      </c>
      <c r="B49" s="2">
        <v>7281.54</v>
      </c>
      <c r="C49" s="14">
        <f t="shared" si="0"/>
        <v>8902.0025798382321</v>
      </c>
      <c r="D49" s="14">
        <f t="shared" si="1"/>
        <v>-1620.4625798382322</v>
      </c>
      <c r="E49" s="14">
        <f t="shared" si="2"/>
        <v>1620.4625798382322</v>
      </c>
      <c r="J49" s="2">
        <v>32</v>
      </c>
      <c r="K49" s="2">
        <v>7689.52</v>
      </c>
      <c r="L49" s="14">
        <f t="shared" si="3"/>
        <v>10920.300752924286</v>
      </c>
      <c r="M49" s="14">
        <f t="shared" si="4"/>
        <v>-3230.7807529242855</v>
      </c>
      <c r="N49" s="14">
        <f t="shared" si="5"/>
        <v>3230.7807529242855</v>
      </c>
      <c r="P49" s="2">
        <v>32</v>
      </c>
      <c r="Q49" s="2">
        <v>7689.52</v>
      </c>
      <c r="R49" s="14">
        <f t="shared" si="6"/>
        <v>10109.628391556318</v>
      </c>
      <c r="S49" s="14">
        <f t="shared" si="7"/>
        <v>-2420.1083915563177</v>
      </c>
      <c r="T49" s="14">
        <f t="shared" si="8"/>
        <v>2420.1083915563177</v>
      </c>
    </row>
    <row r="50" spans="1:20" x14ac:dyDescent="0.25">
      <c r="A50" s="2">
        <v>49</v>
      </c>
      <c r="B50" s="2">
        <v>8384.11</v>
      </c>
      <c r="C50" s="14">
        <f t="shared" si="0"/>
        <v>7547.4655024715976</v>
      </c>
      <c r="D50" s="14">
        <f t="shared" si="1"/>
        <v>836.64449752840301</v>
      </c>
      <c r="E50" s="14">
        <f t="shared" si="2"/>
        <v>836.64449752840301</v>
      </c>
      <c r="J50" s="2">
        <v>33</v>
      </c>
      <c r="K50" s="2">
        <v>10266.620000000001</v>
      </c>
      <c r="L50" s="14">
        <f t="shared" si="3"/>
        <v>9209.5942237426079</v>
      </c>
      <c r="M50" s="14">
        <f t="shared" si="4"/>
        <v>1057.0257762573929</v>
      </c>
      <c r="N50" s="14">
        <f t="shared" si="5"/>
        <v>1057.0257762573929</v>
      </c>
      <c r="P50" s="2">
        <v>33</v>
      </c>
      <c r="Q50" s="2">
        <v>10266.620000000001</v>
      </c>
      <c r="R50" s="14">
        <f t="shared" si="6"/>
        <v>9212.0154413564487</v>
      </c>
      <c r="S50" s="14">
        <f t="shared" si="7"/>
        <v>1054.6045586435521</v>
      </c>
      <c r="T50" s="14">
        <f t="shared" si="8"/>
        <v>1054.6045586435521</v>
      </c>
    </row>
    <row r="51" spans="1:20" x14ac:dyDescent="0.25">
      <c r="A51" s="2">
        <v>50</v>
      </c>
      <c r="B51" s="2">
        <v>8587.69</v>
      </c>
      <c r="C51" s="14">
        <f t="shared" si="0"/>
        <v>7996.8715282633611</v>
      </c>
      <c r="D51" s="14">
        <f t="shared" si="1"/>
        <v>590.81847173663937</v>
      </c>
      <c r="E51" s="14">
        <f t="shared" si="2"/>
        <v>590.81847173663937</v>
      </c>
      <c r="J51" s="2">
        <v>34</v>
      </c>
      <c r="K51" s="2">
        <v>10066.200000000001</v>
      </c>
      <c r="L51" s="14">
        <f t="shared" si="3"/>
        <v>10133.396197850076</v>
      </c>
      <c r="M51" s="14">
        <f t="shared" si="4"/>
        <v>-67.196197850074896</v>
      </c>
      <c r="N51" s="14">
        <f t="shared" si="5"/>
        <v>67.196197850074896</v>
      </c>
      <c r="P51" s="2">
        <v>34</v>
      </c>
      <c r="Q51" s="2">
        <v>10066.200000000001</v>
      </c>
      <c r="R51" s="14">
        <f t="shared" si="6"/>
        <v>10065.56810020505</v>
      </c>
      <c r="S51" s="14">
        <f t="shared" si="7"/>
        <v>0.63189979495109583</v>
      </c>
      <c r="T51" s="14">
        <f t="shared" si="8"/>
        <v>0.63189979495109583</v>
      </c>
    </row>
    <row r="52" spans="1:20" x14ac:dyDescent="0.25">
      <c r="A52" s="2">
        <v>51</v>
      </c>
      <c r="B52" s="2">
        <v>8313.4699999999993</v>
      </c>
      <c r="C52" s="14">
        <f t="shared" si="0"/>
        <v>8516.1897704670482</v>
      </c>
      <c r="D52" s="14">
        <f t="shared" si="1"/>
        <v>-202.71977046704887</v>
      </c>
      <c r="E52" s="14">
        <f t="shared" si="2"/>
        <v>202.71977046704887</v>
      </c>
      <c r="J52" s="2">
        <v>35</v>
      </c>
      <c r="K52" s="2">
        <v>11536.9</v>
      </c>
      <c r="L52" s="14">
        <f t="shared" si="3"/>
        <v>9495.7668002508417</v>
      </c>
      <c r="M52" s="14">
        <f t="shared" si="4"/>
        <v>2041.1331997491579</v>
      </c>
      <c r="N52" s="14">
        <f t="shared" si="5"/>
        <v>2041.1331997491579</v>
      </c>
      <c r="P52" s="2">
        <v>35</v>
      </c>
      <c r="Q52" s="2">
        <v>11536.9</v>
      </c>
      <c r="R52" s="14">
        <f t="shared" si="6"/>
        <v>10195.863058796347</v>
      </c>
      <c r="S52" s="14">
        <f t="shared" si="7"/>
        <v>1341.0369412036525</v>
      </c>
      <c r="T52" s="14">
        <f t="shared" si="8"/>
        <v>1341.0369412036525</v>
      </c>
    </row>
    <row r="53" spans="1:20" x14ac:dyDescent="0.25">
      <c r="A53" s="2">
        <v>52</v>
      </c>
      <c r="B53" s="2">
        <v>9103.2999999999993</v>
      </c>
      <c r="C53" s="14">
        <f t="shared" si="0"/>
        <v>8409.7800154363158</v>
      </c>
      <c r="D53" s="14">
        <f t="shared" si="1"/>
        <v>693.51998456368347</v>
      </c>
      <c r="E53" s="14">
        <f t="shared" si="2"/>
        <v>693.51998456368347</v>
      </c>
      <c r="J53" s="2">
        <v>36</v>
      </c>
      <c r="K53" s="2">
        <v>9665.91</v>
      </c>
      <c r="L53" s="14">
        <f t="shared" si="3"/>
        <v>10912.659392953126</v>
      </c>
      <c r="M53" s="14">
        <f t="shared" si="4"/>
        <v>-1246.7493929531265</v>
      </c>
      <c r="N53" s="14">
        <f t="shared" si="5"/>
        <v>1246.7493929531265</v>
      </c>
      <c r="P53" s="2">
        <v>36</v>
      </c>
      <c r="Q53" s="2">
        <v>9665.91</v>
      </c>
      <c r="R53" s="14">
        <f t="shared" si="6"/>
        <v>10161.981197132063</v>
      </c>
      <c r="S53" s="14">
        <f t="shared" si="7"/>
        <v>-496.07119713206339</v>
      </c>
      <c r="T53" s="14">
        <f t="shared" si="8"/>
        <v>496.07119713206339</v>
      </c>
    </row>
    <row r="54" spans="1:20" x14ac:dyDescent="0.25">
      <c r="A54" s="2">
        <v>53</v>
      </c>
      <c r="B54" s="2">
        <v>7751.69</v>
      </c>
      <c r="C54" s="14">
        <f t="shared" si="0"/>
        <v>8825.9003227624999</v>
      </c>
      <c r="D54" s="14">
        <f t="shared" si="1"/>
        <v>-1074.2103227625003</v>
      </c>
      <c r="E54" s="14">
        <f t="shared" si="2"/>
        <v>1074.2103227625003</v>
      </c>
      <c r="J54" s="2">
        <v>37</v>
      </c>
      <c r="K54" s="2">
        <v>9161.5300000000007</v>
      </c>
      <c r="L54" s="14">
        <f t="shared" si="3"/>
        <v>10147.531963199344</v>
      </c>
      <c r="M54" s="14">
        <f t="shared" si="4"/>
        <v>-986.00196319934366</v>
      </c>
      <c r="N54" s="14">
        <f t="shared" si="5"/>
        <v>986.00196319934366</v>
      </c>
      <c r="P54" s="2">
        <v>37</v>
      </c>
      <c r="Q54" s="2">
        <v>9161.5300000000007</v>
      </c>
      <c r="R54" s="14">
        <f t="shared" si="6"/>
        <v>10187.246900969039</v>
      </c>
      <c r="S54" s="14">
        <f t="shared" si="7"/>
        <v>-1025.7169009690388</v>
      </c>
      <c r="T54" s="14">
        <f t="shared" si="8"/>
        <v>1025.7169009690388</v>
      </c>
    </row>
    <row r="55" spans="1:20" x14ac:dyDescent="0.25">
      <c r="A55" s="2">
        <v>54</v>
      </c>
      <c r="B55" s="2">
        <v>8211.85</v>
      </c>
      <c r="C55" s="14">
        <f t="shared" si="0"/>
        <v>8226.3949083359366</v>
      </c>
      <c r="D55" s="14">
        <f t="shared" si="1"/>
        <v>-14.54490833593627</v>
      </c>
      <c r="E55" s="14">
        <f t="shared" si="2"/>
        <v>14.54490833593627</v>
      </c>
      <c r="J55" s="2">
        <v>38</v>
      </c>
      <c r="K55" s="2">
        <v>7952.58</v>
      </c>
      <c r="L55" s="14">
        <f t="shared" si="3"/>
        <v>9874.3028829238538</v>
      </c>
      <c r="M55" s="14">
        <f t="shared" si="4"/>
        <v>-1921.7228829238538</v>
      </c>
      <c r="N55" s="14">
        <f t="shared" si="5"/>
        <v>1921.7228829238538</v>
      </c>
      <c r="P55" s="2">
        <v>38</v>
      </c>
      <c r="Q55" s="2">
        <v>7952.58</v>
      </c>
      <c r="R55" s="14">
        <f t="shared" si="6"/>
        <v>9797.5135986668574</v>
      </c>
      <c r="S55" s="14">
        <f t="shared" si="7"/>
        <v>-1844.9335986668575</v>
      </c>
      <c r="T55" s="14">
        <f t="shared" si="8"/>
        <v>1844.9335986668575</v>
      </c>
    </row>
    <row r="56" spans="1:20" x14ac:dyDescent="0.25">
      <c r="A56" s="2">
        <v>55</v>
      </c>
      <c r="B56" s="2">
        <v>8572.64</v>
      </c>
      <c r="C56" s="14">
        <f t="shared" si="0"/>
        <v>8050.2351772183774</v>
      </c>
      <c r="D56" s="14">
        <f t="shared" si="1"/>
        <v>522.40482278162199</v>
      </c>
      <c r="E56" s="14">
        <f t="shared" si="2"/>
        <v>522.40482278162199</v>
      </c>
      <c r="J56" s="2">
        <v>39</v>
      </c>
      <c r="K56" s="2">
        <v>8916.34</v>
      </c>
      <c r="L56" s="14">
        <f t="shared" si="3"/>
        <v>8637.7614915868562</v>
      </c>
      <c r="M56" s="14">
        <f t="shared" si="4"/>
        <v>278.57850841314394</v>
      </c>
      <c r="N56" s="14">
        <f t="shared" si="5"/>
        <v>278.57850841314394</v>
      </c>
      <c r="P56" s="2">
        <v>39</v>
      </c>
      <c r="Q56" s="2">
        <v>8916.34</v>
      </c>
      <c r="R56" s="14">
        <f t="shared" si="6"/>
        <v>9279.0164883801408</v>
      </c>
      <c r="S56" s="14">
        <f t="shared" si="7"/>
        <v>-362.67648838014065</v>
      </c>
      <c r="T56" s="14">
        <f t="shared" si="8"/>
        <v>362.67648838014065</v>
      </c>
    </row>
    <row r="57" spans="1:20" x14ac:dyDescent="0.25">
      <c r="A57" s="2">
        <v>56</v>
      </c>
      <c r="B57" s="2">
        <v>8589.89</v>
      </c>
      <c r="C57" s="14">
        <f t="shared" si="0"/>
        <v>8445.9253531133036</v>
      </c>
      <c r="D57" s="14">
        <f t="shared" si="1"/>
        <v>143.96464688669585</v>
      </c>
      <c r="E57" s="14">
        <f t="shared" si="2"/>
        <v>143.96464688669585</v>
      </c>
      <c r="J57" s="2">
        <v>40</v>
      </c>
      <c r="K57" s="2">
        <v>9154.14</v>
      </c>
      <c r="L57" s="14">
        <f t="shared" si="3"/>
        <v>8784.3108611143471</v>
      </c>
      <c r="M57" s="14">
        <f t="shared" si="4"/>
        <v>369.82913888565236</v>
      </c>
      <c r="N57" s="14">
        <f t="shared" si="5"/>
        <v>369.82913888565236</v>
      </c>
      <c r="P57" s="2">
        <v>40</v>
      </c>
      <c r="Q57" s="2">
        <v>9154.14</v>
      </c>
      <c r="R57" s="14">
        <f t="shared" si="6"/>
        <v>8971.4638395001475</v>
      </c>
      <c r="S57" s="14">
        <f t="shared" si="7"/>
        <v>182.6761604998519</v>
      </c>
      <c r="T57" s="14">
        <f t="shared" si="8"/>
        <v>182.6761604998519</v>
      </c>
    </row>
    <row r="58" spans="1:20" x14ac:dyDescent="0.25">
      <c r="A58" s="2">
        <v>57</v>
      </c>
      <c r="B58" s="2">
        <v>7937.95</v>
      </c>
      <c r="C58" s="14">
        <f t="shared" si="0"/>
        <v>8583.8315514321457</v>
      </c>
      <c r="D58" s="14">
        <f t="shared" si="1"/>
        <v>-645.8815514321459</v>
      </c>
      <c r="E58" s="14">
        <f t="shared" si="2"/>
        <v>645.8815514321459</v>
      </c>
      <c r="J58" s="2">
        <v>41</v>
      </c>
      <c r="K58" s="2">
        <v>13307.96</v>
      </c>
      <c r="L58" s="14">
        <f t="shared" si="3"/>
        <v>8797.1128852512156</v>
      </c>
      <c r="M58" s="14">
        <f t="shared" si="4"/>
        <v>4510.8471147487835</v>
      </c>
      <c r="N58" s="14">
        <f t="shared" si="5"/>
        <v>4510.8471147487835</v>
      </c>
      <c r="P58" s="2">
        <v>41</v>
      </c>
      <c r="Q58" s="2">
        <v>13307.96</v>
      </c>
      <c r="R58" s="14">
        <f t="shared" si="6"/>
        <v>8950.2299609012134</v>
      </c>
      <c r="S58" s="14">
        <f t="shared" si="7"/>
        <v>4357.7300390987857</v>
      </c>
      <c r="T58" s="14">
        <f t="shared" si="8"/>
        <v>4357.7300390987857</v>
      </c>
    </row>
    <row r="59" spans="1:20" x14ac:dyDescent="0.25">
      <c r="A59" s="2">
        <v>58</v>
      </c>
      <c r="B59" s="2">
        <v>8157.04</v>
      </c>
      <c r="C59" s="14">
        <f t="shared" si="0"/>
        <v>8166.9207222797468</v>
      </c>
      <c r="D59" s="14">
        <f t="shared" si="1"/>
        <v>-9.8807222797468057</v>
      </c>
      <c r="E59" s="14">
        <f t="shared" si="2"/>
        <v>9.8807222797468057</v>
      </c>
      <c r="J59" s="2">
        <v>42</v>
      </c>
      <c r="K59" s="2">
        <v>13454.92</v>
      </c>
      <c r="L59" s="14">
        <f t="shared" si="3"/>
        <v>11338.184742841124</v>
      </c>
      <c r="M59" s="14">
        <f t="shared" si="4"/>
        <v>2116.7352571588763</v>
      </c>
      <c r="N59" s="14">
        <f t="shared" si="5"/>
        <v>2116.7352571588763</v>
      </c>
      <c r="P59" s="2">
        <v>42</v>
      </c>
      <c r="Q59" s="2">
        <v>13454.92</v>
      </c>
      <c r="R59" s="14">
        <f t="shared" si="6"/>
        <v>10675.220571372833</v>
      </c>
      <c r="S59" s="14">
        <f t="shared" si="7"/>
        <v>2779.6994286271674</v>
      </c>
      <c r="T59" s="14">
        <f t="shared" si="8"/>
        <v>2779.6994286271674</v>
      </c>
    </row>
    <row r="60" spans="1:20" x14ac:dyDescent="0.25">
      <c r="A60" s="2">
        <v>59</v>
      </c>
      <c r="B60" s="2">
        <v>8730.84</v>
      </c>
      <c r="C60" s="14">
        <f t="shared" si="0"/>
        <v>8080.0924349721263</v>
      </c>
      <c r="D60" s="14">
        <f t="shared" si="1"/>
        <v>650.74756502787386</v>
      </c>
      <c r="E60" s="14">
        <f t="shared" si="2"/>
        <v>650.74756502787386</v>
      </c>
      <c r="J60" s="2">
        <v>43</v>
      </c>
      <c r="K60" s="2">
        <v>9453.3799999999992</v>
      </c>
      <c r="L60" s="14">
        <f t="shared" si="3"/>
        <v>12319.519502162319</v>
      </c>
      <c r="M60" s="14">
        <f t="shared" si="4"/>
        <v>-2866.1395021623193</v>
      </c>
      <c r="N60" s="14">
        <f t="shared" si="5"/>
        <v>2866.1395021623193</v>
      </c>
      <c r="P60" s="2">
        <v>43</v>
      </c>
      <c r="Q60" s="2">
        <v>9453.3799999999992</v>
      </c>
      <c r="R60" s="14">
        <f t="shared" si="6"/>
        <v>11717.204169795521</v>
      </c>
      <c r="S60" s="14">
        <f t="shared" si="7"/>
        <v>-2263.8241697955218</v>
      </c>
      <c r="T60" s="14">
        <f t="shared" si="8"/>
        <v>2263.8241697955218</v>
      </c>
    </row>
    <row r="61" spans="1:20" x14ac:dyDescent="0.25">
      <c r="A61" s="2">
        <v>60</v>
      </c>
      <c r="B61" s="2">
        <v>7775.61</v>
      </c>
      <c r="C61" s="14">
        <f t="shared" si="0"/>
        <v>8529.3131716965945</v>
      </c>
      <c r="D61" s="14">
        <f t="shared" si="1"/>
        <v>-753.70317169659484</v>
      </c>
      <c r="E61" s="14">
        <f t="shared" si="2"/>
        <v>753.70317169659484</v>
      </c>
      <c r="J61" s="2">
        <v>44</v>
      </c>
      <c r="K61" s="2">
        <v>8110.52</v>
      </c>
      <c r="L61" s="14">
        <f t="shared" si="3"/>
        <v>11254.290129262577</v>
      </c>
      <c r="M61" s="14">
        <f t="shared" si="4"/>
        <v>-3143.770129262577</v>
      </c>
      <c r="N61" s="14">
        <f t="shared" si="5"/>
        <v>3143.770129262577</v>
      </c>
      <c r="P61" s="2">
        <v>44</v>
      </c>
      <c r="Q61" s="2">
        <v>8110.52</v>
      </c>
      <c r="R61" s="14">
        <f t="shared" si="6"/>
        <v>10589.734478560116</v>
      </c>
      <c r="S61" s="14">
        <f t="shared" si="7"/>
        <v>-2479.2144785601158</v>
      </c>
      <c r="T61" s="14">
        <f t="shared" si="8"/>
        <v>2479.2144785601158</v>
      </c>
    </row>
    <row r="62" spans="1:20" x14ac:dyDescent="0.25">
      <c r="A62" s="2">
        <v>61</v>
      </c>
      <c r="B62" s="2">
        <v>7354.34</v>
      </c>
      <c r="C62" s="14">
        <f t="shared" si="0"/>
        <v>8111.1005406069326</v>
      </c>
      <c r="D62" s="14">
        <f t="shared" si="1"/>
        <v>-756.76054060693241</v>
      </c>
      <c r="E62" s="14">
        <f t="shared" si="2"/>
        <v>756.76054060693241</v>
      </c>
      <c r="J62" s="2">
        <v>45</v>
      </c>
      <c r="K62" s="2">
        <v>6687.57</v>
      </c>
      <c r="L62" s="14">
        <f t="shared" si="3"/>
        <v>9756.301464916367</v>
      </c>
      <c r="M62" s="14">
        <f t="shared" si="4"/>
        <v>-3068.7314649163673</v>
      </c>
      <c r="N62" s="14">
        <f t="shared" si="5"/>
        <v>3068.7314649163673</v>
      </c>
      <c r="P62" s="2">
        <v>45</v>
      </c>
      <c r="Q62" s="2">
        <v>6687.57</v>
      </c>
      <c r="R62" s="14">
        <f t="shared" si="6"/>
        <v>10357.754582384157</v>
      </c>
      <c r="S62" s="14">
        <f t="shared" si="7"/>
        <v>-3670.1845823841577</v>
      </c>
      <c r="T62" s="14">
        <f t="shared" si="8"/>
        <v>3670.1845823841577</v>
      </c>
    </row>
    <row r="63" spans="1:20" x14ac:dyDescent="0.25">
      <c r="A63" s="2">
        <v>62</v>
      </c>
      <c r="B63" s="2">
        <v>8264.4599999999991</v>
      </c>
      <c r="C63" s="14">
        <f t="shared" si="0"/>
        <v>7502.2960943871967</v>
      </c>
      <c r="D63" s="14">
        <f t="shared" si="1"/>
        <v>762.16390561280241</v>
      </c>
      <c r="E63" s="14">
        <f t="shared" si="2"/>
        <v>762.16390561280241</v>
      </c>
      <c r="J63" s="2">
        <v>46</v>
      </c>
      <c r="K63" s="2">
        <v>10496.75</v>
      </c>
      <c r="L63" s="14">
        <f t="shared" si="3"/>
        <v>7686.6428802201444</v>
      </c>
      <c r="M63" s="14">
        <f t="shared" si="4"/>
        <v>2810.1071197798556</v>
      </c>
      <c r="N63" s="14">
        <f t="shared" si="5"/>
        <v>2810.1071197798556</v>
      </c>
      <c r="P63" s="2">
        <v>46</v>
      </c>
      <c r="Q63" s="2">
        <v>10496.75</v>
      </c>
      <c r="R63" s="14">
        <f t="shared" si="6"/>
        <v>8981.351276451529</v>
      </c>
      <c r="S63" s="14">
        <f t="shared" si="7"/>
        <v>1515.398723548471</v>
      </c>
      <c r="T63" s="14">
        <f t="shared" si="8"/>
        <v>1515.398723548471</v>
      </c>
    </row>
    <row r="64" spans="1:20" x14ac:dyDescent="0.25">
      <c r="A64" s="2">
        <v>63</v>
      </c>
      <c r="B64" s="2">
        <v>7732.52</v>
      </c>
      <c r="C64" s="14">
        <f t="shared" si="0"/>
        <v>7944.812741416009</v>
      </c>
      <c r="D64" s="14">
        <f t="shared" si="1"/>
        <v>-212.29274141600854</v>
      </c>
      <c r="E64" s="14">
        <f t="shared" si="2"/>
        <v>212.29274141600854</v>
      </c>
      <c r="J64" s="2">
        <v>47</v>
      </c>
      <c r="K64" s="2">
        <v>8038.7</v>
      </c>
      <c r="L64" s="14">
        <f t="shared" si="3"/>
        <v>9112.2864982376686</v>
      </c>
      <c r="M64" s="14">
        <f t="shared" si="4"/>
        <v>-1073.5864982376688</v>
      </c>
      <c r="N64" s="14">
        <f t="shared" si="5"/>
        <v>1073.5864982376688</v>
      </c>
      <c r="P64" s="2">
        <v>47</v>
      </c>
      <c r="Q64" s="2">
        <v>8038.7</v>
      </c>
      <c r="R64" s="14">
        <f t="shared" si="6"/>
        <v>9263.5130811335148</v>
      </c>
      <c r="S64" s="14">
        <f t="shared" si="7"/>
        <v>-1224.813081133515</v>
      </c>
      <c r="T64" s="14">
        <f t="shared" si="8"/>
        <v>1224.813081133515</v>
      </c>
    </row>
    <row r="65" spans="1:20" x14ac:dyDescent="0.25">
      <c r="A65" s="2">
        <v>64</v>
      </c>
      <c r="B65" s="2">
        <v>8429.85</v>
      </c>
      <c r="C65" s="14">
        <f t="shared" si="0"/>
        <v>7919.3449931120795</v>
      </c>
      <c r="D65" s="14">
        <f t="shared" si="1"/>
        <v>510.5050068879209</v>
      </c>
      <c r="E65" s="14">
        <f t="shared" si="2"/>
        <v>510.5050068879209</v>
      </c>
      <c r="J65" s="2">
        <v>48</v>
      </c>
      <c r="K65" s="2">
        <v>7281.54</v>
      </c>
      <c r="L65" s="14">
        <f t="shared" si="3"/>
        <v>8188.8814047766118</v>
      </c>
      <c r="M65" s="14">
        <f t="shared" si="4"/>
        <v>-907.34140477661185</v>
      </c>
      <c r="N65" s="14">
        <f t="shared" si="5"/>
        <v>907.34140477661185</v>
      </c>
      <c r="P65" s="2">
        <v>48</v>
      </c>
      <c r="Q65" s="2">
        <v>7281.54</v>
      </c>
      <c r="R65" s="14">
        <f t="shared" si="6"/>
        <v>8288.1611460462536</v>
      </c>
      <c r="S65" s="14">
        <f t="shared" si="7"/>
        <v>-1006.6211460462537</v>
      </c>
      <c r="T65" s="14">
        <f t="shared" si="8"/>
        <v>1006.6211460462537</v>
      </c>
    </row>
    <row r="66" spans="1:20" x14ac:dyDescent="0.25">
      <c r="A66" s="2">
        <v>65</v>
      </c>
      <c r="B66" s="2">
        <v>8031.08</v>
      </c>
      <c r="C66" s="14">
        <f t="shared" si="0"/>
        <v>8184.9376556625793</v>
      </c>
      <c r="D66" s="14">
        <f t="shared" si="1"/>
        <v>-153.85765566257942</v>
      </c>
      <c r="E66" s="14">
        <f t="shared" si="2"/>
        <v>153.85765566257942</v>
      </c>
      <c r="J66" s="2">
        <v>49</v>
      </c>
      <c r="K66" s="2">
        <v>8384.11</v>
      </c>
      <c r="L66" s="14">
        <f t="shared" si="3"/>
        <v>8261.3863883820522</v>
      </c>
      <c r="M66" s="14">
        <f t="shared" si="4"/>
        <v>122.72361161794834</v>
      </c>
      <c r="N66" s="14">
        <f t="shared" si="5"/>
        <v>122.72361161794834</v>
      </c>
      <c r="P66" s="2">
        <v>49</v>
      </c>
      <c r="Q66" s="2">
        <v>8384.11</v>
      </c>
      <c r="R66" s="14">
        <f t="shared" si="6"/>
        <v>7705.8879514880527</v>
      </c>
      <c r="S66" s="14">
        <f t="shared" si="7"/>
        <v>678.22204851194783</v>
      </c>
      <c r="T66" s="14">
        <f t="shared" si="8"/>
        <v>678.22204851194783</v>
      </c>
    </row>
    <row r="67" spans="1:20" x14ac:dyDescent="0.25">
      <c r="A67" s="2">
        <v>66</v>
      </c>
      <c r="B67" s="2">
        <v>8519.59</v>
      </c>
      <c r="C67" s="14">
        <f t="shared" si="0"/>
        <v>8171.1337701682587</v>
      </c>
      <c r="D67" s="14">
        <f t="shared" si="1"/>
        <v>348.45622983174144</v>
      </c>
      <c r="E67" s="14">
        <f t="shared" si="2"/>
        <v>348.45622983174144</v>
      </c>
      <c r="J67" s="2">
        <v>50</v>
      </c>
      <c r="K67" s="2">
        <v>8587.69</v>
      </c>
      <c r="L67" s="14">
        <f t="shared" si="3"/>
        <v>8072.1493790336535</v>
      </c>
      <c r="M67" s="14">
        <f t="shared" si="4"/>
        <v>515.54062096634698</v>
      </c>
      <c r="N67" s="14">
        <f t="shared" si="5"/>
        <v>515.54062096634698</v>
      </c>
      <c r="P67" s="2">
        <v>50</v>
      </c>
      <c r="Q67" s="2">
        <v>8587.69</v>
      </c>
      <c r="R67" s="14">
        <f t="shared" si="6"/>
        <v>8671.0444048739791</v>
      </c>
      <c r="S67" s="14">
        <f t="shared" si="7"/>
        <v>-83.354404873978638</v>
      </c>
      <c r="T67" s="14">
        <f t="shared" si="8"/>
        <v>83.354404873978638</v>
      </c>
    </row>
    <row r="68" spans="1:20" x14ac:dyDescent="0.25">
      <c r="A68" s="2">
        <v>67</v>
      </c>
      <c r="B68" s="2">
        <v>10417.14</v>
      </c>
      <c r="C68" s="14">
        <f t="shared" si="0"/>
        <v>8348.0182487025158</v>
      </c>
      <c r="D68" s="14">
        <f t="shared" si="1"/>
        <v>2069.1217512974836</v>
      </c>
      <c r="E68" s="14">
        <f t="shared" si="2"/>
        <v>2069.1217512974836</v>
      </c>
      <c r="J68" s="2">
        <v>51</v>
      </c>
      <c r="K68" s="2">
        <v>8313.4699999999993</v>
      </c>
      <c r="L68" s="14">
        <f t="shared" si="3"/>
        <v>8210.7001548729131</v>
      </c>
      <c r="M68" s="14">
        <f t="shared" si="4"/>
        <v>102.76984512708623</v>
      </c>
      <c r="N68" s="14">
        <f t="shared" si="5"/>
        <v>102.76984512708623</v>
      </c>
      <c r="P68" s="2">
        <v>51</v>
      </c>
      <c r="Q68" s="2">
        <v>8313.4699999999993</v>
      </c>
      <c r="R68" s="14">
        <f t="shared" si="6"/>
        <v>8237.7842651343435</v>
      </c>
      <c r="S68" s="14">
        <f t="shared" si="7"/>
        <v>75.685734865655832</v>
      </c>
      <c r="T68" s="14">
        <f t="shared" si="8"/>
        <v>75.685734865655832</v>
      </c>
    </row>
    <row r="69" spans="1:20" x14ac:dyDescent="0.25">
      <c r="A69" s="2">
        <v>68</v>
      </c>
      <c r="B69" s="2">
        <v>10113.959999999999</v>
      </c>
      <c r="C69" s="14">
        <f t="shared" ref="C69:C122" si="9">(B67*$H$5)+(B68*$H$6)</f>
        <v>9750.6930968157503</v>
      </c>
      <c r="D69" s="14">
        <f t="shared" ref="D69:D121" si="10">B69-C69</f>
        <v>363.2669031842488</v>
      </c>
      <c r="E69" s="14">
        <f t="shared" ref="E69:E121" si="11">ABS(D69)</f>
        <v>363.2669031842488</v>
      </c>
      <c r="J69" s="2">
        <v>52</v>
      </c>
      <c r="K69" s="2">
        <v>9103.2999999999993</v>
      </c>
      <c r="L69" s="14">
        <f t="shared" si="3"/>
        <v>8387.1431837195923</v>
      </c>
      <c r="M69" s="14">
        <f t="shared" si="4"/>
        <v>716.15681628040693</v>
      </c>
      <c r="N69" s="14">
        <f t="shared" si="5"/>
        <v>716.15681628040693</v>
      </c>
      <c r="P69" s="2">
        <v>52</v>
      </c>
      <c r="Q69" s="2">
        <v>9103.2999999999993</v>
      </c>
      <c r="R69" s="14">
        <f t="shared" si="6"/>
        <v>8114.9081773092066</v>
      </c>
      <c r="S69" s="14">
        <f t="shared" si="7"/>
        <v>988.39182269079265</v>
      </c>
      <c r="T69" s="14">
        <f t="shared" si="8"/>
        <v>988.39182269079265</v>
      </c>
    </row>
    <row r="70" spans="1:20" x14ac:dyDescent="0.25">
      <c r="A70" s="2">
        <v>69</v>
      </c>
      <c r="B70" s="2">
        <v>9841.4699999999993</v>
      </c>
      <c r="C70" s="14">
        <f t="shared" si="9"/>
        <v>10220.441184742112</v>
      </c>
      <c r="D70" s="14">
        <f t="shared" si="10"/>
        <v>-378.97118474211311</v>
      </c>
      <c r="E70" s="14">
        <f t="shared" si="11"/>
        <v>378.97118474211311</v>
      </c>
      <c r="J70" s="2">
        <v>53</v>
      </c>
      <c r="K70" s="2">
        <v>7751.69</v>
      </c>
      <c r="L70" s="14">
        <f t="shared" si="3"/>
        <v>8810.8852638564149</v>
      </c>
      <c r="M70" s="14">
        <f t="shared" si="4"/>
        <v>-1059.1952638564153</v>
      </c>
      <c r="N70" s="14">
        <f t="shared" si="5"/>
        <v>1059.1952638564153</v>
      </c>
      <c r="P70" s="2">
        <v>53</v>
      </c>
      <c r="Q70" s="2">
        <v>7751.69</v>
      </c>
      <c r="R70" s="14">
        <f t="shared" si="6"/>
        <v>8720.5267981927609</v>
      </c>
      <c r="S70" s="14">
        <f t="shared" si="7"/>
        <v>-968.83679819276131</v>
      </c>
      <c r="T70" s="14">
        <f t="shared" si="8"/>
        <v>968.83679819276131</v>
      </c>
    </row>
    <row r="71" spans="1:20" x14ac:dyDescent="0.25">
      <c r="A71" s="2">
        <v>70</v>
      </c>
      <c r="B71" s="2">
        <v>9117.99</v>
      </c>
      <c r="C71" s="14">
        <f t="shared" si="9"/>
        <v>9937.1724145074804</v>
      </c>
      <c r="D71" s="14">
        <f t="shared" si="10"/>
        <v>-819.18241450748064</v>
      </c>
      <c r="E71" s="14">
        <f t="shared" si="11"/>
        <v>819.18241450748064</v>
      </c>
      <c r="J71" s="2">
        <v>54</v>
      </c>
      <c r="K71" s="2">
        <v>8211.85</v>
      </c>
      <c r="L71" s="14">
        <f t="shared" si="3"/>
        <v>8169.7000565989647</v>
      </c>
      <c r="M71" s="14">
        <f t="shared" si="4"/>
        <v>42.149943401035671</v>
      </c>
      <c r="N71" s="14">
        <f t="shared" si="5"/>
        <v>42.149943401035671</v>
      </c>
      <c r="P71" s="2">
        <v>54</v>
      </c>
      <c r="Q71" s="2">
        <v>8211.85</v>
      </c>
      <c r="R71" s="14">
        <f t="shared" si="6"/>
        <v>8265.1158258590003</v>
      </c>
      <c r="S71" s="14">
        <f t="shared" si="7"/>
        <v>-53.26582585899996</v>
      </c>
      <c r="T71" s="14">
        <f t="shared" si="8"/>
        <v>53.26582585899996</v>
      </c>
    </row>
    <row r="72" spans="1:20" x14ac:dyDescent="0.25">
      <c r="A72" s="2">
        <v>71</v>
      </c>
      <c r="B72" s="2">
        <v>9062.7999999999993</v>
      </c>
      <c r="C72" s="14">
        <f t="shared" si="9"/>
        <v>9372.0866011518719</v>
      </c>
      <c r="D72" s="14">
        <f t="shared" si="10"/>
        <v>-309.28660115187267</v>
      </c>
      <c r="E72" s="14">
        <f t="shared" si="11"/>
        <v>309.28660115187267</v>
      </c>
      <c r="J72" s="2">
        <v>55</v>
      </c>
      <c r="K72" s="2">
        <v>8572.64</v>
      </c>
      <c r="L72" s="14">
        <f t="shared" si="3"/>
        <v>8347.8969390664552</v>
      </c>
      <c r="M72" s="14">
        <f t="shared" si="4"/>
        <v>224.74306093354426</v>
      </c>
      <c r="N72" s="14">
        <f t="shared" si="5"/>
        <v>224.74306093354426</v>
      </c>
      <c r="P72" s="2">
        <v>55</v>
      </c>
      <c r="Q72" s="2">
        <v>8572.64</v>
      </c>
      <c r="R72" s="14">
        <f t="shared" si="6"/>
        <v>8281.4267780901173</v>
      </c>
      <c r="S72" s="14">
        <f t="shared" si="7"/>
        <v>291.21322190988212</v>
      </c>
      <c r="T72" s="14">
        <f t="shared" si="8"/>
        <v>291.21322190988212</v>
      </c>
    </row>
    <row r="73" spans="1:20" x14ac:dyDescent="0.25">
      <c r="A73" s="2">
        <v>72</v>
      </c>
      <c r="B73" s="2">
        <v>8441.06</v>
      </c>
      <c r="C73" s="14">
        <f t="shared" si="9"/>
        <v>9082.1835232730282</v>
      </c>
      <c r="D73" s="14">
        <f t="shared" si="10"/>
        <v>-641.1235232730287</v>
      </c>
      <c r="E73" s="14">
        <f t="shared" si="11"/>
        <v>641.1235232730287</v>
      </c>
      <c r="J73" s="2">
        <v>56</v>
      </c>
      <c r="K73" s="2">
        <v>8589.89</v>
      </c>
      <c r="L73" s="14">
        <f t="shared" si="3"/>
        <v>8288.5674315706565</v>
      </c>
      <c r="M73" s="14">
        <f t="shared" si="4"/>
        <v>301.32256842934294</v>
      </c>
      <c r="N73" s="14">
        <f t="shared" si="5"/>
        <v>301.32256842934294</v>
      </c>
      <c r="P73" s="2">
        <v>56</v>
      </c>
      <c r="Q73" s="2">
        <v>8589.89</v>
      </c>
      <c r="R73" s="14">
        <f t="shared" si="6"/>
        <v>8529.4451722795766</v>
      </c>
      <c r="S73" s="14">
        <f t="shared" si="7"/>
        <v>60.444827720422836</v>
      </c>
      <c r="T73" s="14">
        <f t="shared" si="8"/>
        <v>60.444827720422836</v>
      </c>
    </row>
    <row r="74" spans="1:20" x14ac:dyDescent="0.25">
      <c r="A74" s="2">
        <v>73</v>
      </c>
      <c r="B74" s="2">
        <v>11373.72</v>
      </c>
      <c r="C74" s="14">
        <f t="shared" si="9"/>
        <v>8659.4240471058838</v>
      </c>
      <c r="D74" s="14">
        <f t="shared" si="10"/>
        <v>2714.2959528941155</v>
      </c>
      <c r="E74" s="14">
        <f t="shared" si="11"/>
        <v>2714.2959528941155</v>
      </c>
      <c r="J74" s="2">
        <v>57</v>
      </c>
      <c r="K74" s="2">
        <v>7937.95</v>
      </c>
      <c r="L74" s="14">
        <f t="shared" si="3"/>
        <v>8489.2184580918893</v>
      </c>
      <c r="M74" s="14">
        <f t="shared" si="4"/>
        <v>-551.26845809188944</v>
      </c>
      <c r="N74" s="14">
        <f t="shared" si="5"/>
        <v>551.26845809188944</v>
      </c>
      <c r="P74" s="2">
        <v>57</v>
      </c>
      <c r="Q74" s="2">
        <v>7937.95</v>
      </c>
      <c r="R74" s="14">
        <f t="shared" si="6"/>
        <v>8327.9173963926733</v>
      </c>
      <c r="S74" s="14">
        <f t="shared" si="7"/>
        <v>-389.96739639267344</v>
      </c>
      <c r="T74" s="14">
        <f t="shared" si="8"/>
        <v>389.96739639267344</v>
      </c>
    </row>
    <row r="75" spans="1:20" x14ac:dyDescent="0.25">
      <c r="A75" s="2">
        <v>74</v>
      </c>
      <c r="B75" s="2">
        <v>12898.5</v>
      </c>
      <c r="C75" s="14">
        <f t="shared" si="9"/>
        <v>10343.727549159536</v>
      </c>
      <c r="D75" s="14">
        <f t="shared" si="10"/>
        <v>2554.7724508404644</v>
      </c>
      <c r="E75" s="14">
        <f t="shared" si="11"/>
        <v>2554.7724508404644</v>
      </c>
      <c r="J75" s="2">
        <v>58</v>
      </c>
      <c r="K75" s="2">
        <v>8157.04</v>
      </c>
      <c r="L75" s="14">
        <f t="shared" si="3"/>
        <v>8233.0854608301415</v>
      </c>
      <c r="M75" s="14">
        <f t="shared" si="4"/>
        <v>-76.045460830141565</v>
      </c>
      <c r="N75" s="14">
        <f t="shared" si="5"/>
        <v>76.045460830141565</v>
      </c>
      <c r="P75" s="2">
        <v>58</v>
      </c>
      <c r="Q75" s="2">
        <v>8157.04</v>
      </c>
      <c r="R75" s="14">
        <f t="shared" si="6"/>
        <v>8203.6993959667961</v>
      </c>
      <c r="S75" s="14">
        <f t="shared" si="7"/>
        <v>-46.659395966796183</v>
      </c>
      <c r="T75" s="14">
        <f t="shared" si="8"/>
        <v>46.659395966796183</v>
      </c>
    </row>
    <row r="76" spans="1:20" x14ac:dyDescent="0.25">
      <c r="A76" s="2">
        <v>75</v>
      </c>
      <c r="B76" s="2">
        <v>12249.13</v>
      </c>
      <c r="C76" s="14">
        <f t="shared" si="9"/>
        <v>12362.975292331015</v>
      </c>
      <c r="D76" s="14">
        <f t="shared" si="10"/>
        <v>-113.84529233101603</v>
      </c>
      <c r="E76" s="14">
        <f t="shared" si="11"/>
        <v>113.84529233101603</v>
      </c>
      <c r="J76" s="2">
        <v>59</v>
      </c>
      <c r="K76" s="2">
        <v>8730.84</v>
      </c>
      <c r="L76" s="14">
        <f t="shared" si="3"/>
        <v>8223.982010347283</v>
      </c>
      <c r="M76" s="14">
        <f t="shared" si="4"/>
        <v>506.85798965271715</v>
      </c>
      <c r="N76" s="14">
        <f t="shared" si="5"/>
        <v>506.85798965271715</v>
      </c>
      <c r="P76" s="2">
        <v>59</v>
      </c>
      <c r="Q76" s="2">
        <v>8730.84</v>
      </c>
      <c r="R76" s="14">
        <f t="shared" si="6"/>
        <v>8282.0223804949237</v>
      </c>
      <c r="S76" s="14">
        <f t="shared" si="7"/>
        <v>448.81761950507644</v>
      </c>
      <c r="T76" s="14">
        <f t="shared" si="8"/>
        <v>448.81761950507644</v>
      </c>
    </row>
    <row r="77" spans="1:20" x14ac:dyDescent="0.25">
      <c r="A77" s="2">
        <v>76</v>
      </c>
      <c r="B77" s="2">
        <v>12210.88</v>
      </c>
      <c r="C77" s="14">
        <f t="shared" si="9"/>
        <v>12477.198101246739</v>
      </c>
      <c r="D77" s="14">
        <f t="shared" si="10"/>
        <v>-266.31810124673939</v>
      </c>
      <c r="E77" s="14">
        <f t="shared" si="11"/>
        <v>266.31810124673939</v>
      </c>
      <c r="J77" s="2">
        <v>60</v>
      </c>
      <c r="K77" s="2">
        <v>7775.61</v>
      </c>
      <c r="L77" s="14">
        <f t="shared" si="3"/>
        <v>8410.866456157215</v>
      </c>
      <c r="M77" s="14">
        <f t="shared" si="4"/>
        <v>-635.25645615721533</v>
      </c>
      <c r="N77" s="14">
        <f t="shared" si="5"/>
        <v>635.25645615721533</v>
      </c>
      <c r="P77" s="2">
        <v>60</v>
      </c>
      <c r="Q77" s="2">
        <v>7775.61</v>
      </c>
      <c r="R77" s="14">
        <f t="shared" si="6"/>
        <v>8489.4359170766911</v>
      </c>
      <c r="S77" s="14">
        <f t="shared" si="7"/>
        <v>-713.82591707669144</v>
      </c>
      <c r="T77" s="14">
        <f t="shared" si="8"/>
        <v>713.82591707669144</v>
      </c>
    </row>
    <row r="78" spans="1:20" x14ac:dyDescent="0.25">
      <c r="A78" s="2">
        <v>77</v>
      </c>
      <c r="B78" s="2">
        <v>12192.4</v>
      </c>
      <c r="C78" s="14">
        <f t="shared" si="9"/>
        <v>12224.313951172189</v>
      </c>
      <c r="D78" s="14">
        <f t="shared" si="10"/>
        <v>-31.913951172189627</v>
      </c>
      <c r="E78" s="14">
        <f t="shared" si="11"/>
        <v>31.913951172189627</v>
      </c>
      <c r="J78" s="2">
        <v>61</v>
      </c>
      <c r="K78" s="2">
        <v>7354.34</v>
      </c>
      <c r="L78" s="14">
        <f t="shared" si="3"/>
        <v>8067.0241881527163</v>
      </c>
      <c r="M78" s="14">
        <f t="shared" si="4"/>
        <v>-712.68418815271616</v>
      </c>
      <c r="N78" s="14">
        <f t="shared" si="5"/>
        <v>712.68418815271616</v>
      </c>
      <c r="P78" s="2">
        <v>61</v>
      </c>
      <c r="Q78" s="2">
        <v>7354.34</v>
      </c>
      <c r="R78" s="14">
        <f t="shared" si="6"/>
        <v>8030.4880407879637</v>
      </c>
      <c r="S78" s="14">
        <f t="shared" si="7"/>
        <v>-676.14804078796351</v>
      </c>
      <c r="T78" s="14">
        <f t="shared" si="8"/>
        <v>676.14804078796351</v>
      </c>
    </row>
    <row r="79" spans="1:20" x14ac:dyDescent="0.25">
      <c r="A79" s="2">
        <v>78</v>
      </c>
      <c r="B79" s="2">
        <v>11279.7</v>
      </c>
      <c r="C79" s="14">
        <f t="shared" si="9"/>
        <v>12198.890442291819</v>
      </c>
      <c r="D79" s="14">
        <f t="shared" si="10"/>
        <v>-919.19044229181782</v>
      </c>
      <c r="E79" s="14">
        <f t="shared" si="11"/>
        <v>919.19044229181782</v>
      </c>
      <c r="J79" s="2">
        <v>62</v>
      </c>
      <c r="K79" s="2">
        <v>8264.4599999999991</v>
      </c>
      <c r="L79" s="14">
        <f t="shared" si="3"/>
        <v>7793.4939720423581</v>
      </c>
      <c r="M79" s="14">
        <f t="shared" si="4"/>
        <v>470.96602795764102</v>
      </c>
      <c r="N79" s="14">
        <f t="shared" si="5"/>
        <v>470.96602795764102</v>
      </c>
      <c r="P79" s="2">
        <v>62</v>
      </c>
      <c r="Q79" s="2">
        <v>8264.4599999999991</v>
      </c>
      <c r="R79" s="14">
        <f t="shared" si="6"/>
        <v>7813.5753594704947</v>
      </c>
      <c r="S79" s="14">
        <f t="shared" si="7"/>
        <v>450.8846405295044</v>
      </c>
      <c r="T79" s="14">
        <f t="shared" si="8"/>
        <v>450.8846405295044</v>
      </c>
    </row>
    <row r="80" spans="1:20" x14ac:dyDescent="0.25">
      <c r="A80" s="2">
        <v>79</v>
      </c>
      <c r="B80" s="2">
        <v>12105.13</v>
      </c>
      <c r="C80" s="14">
        <f t="shared" si="9"/>
        <v>11600.253391761091</v>
      </c>
      <c r="D80" s="14">
        <f t="shared" si="10"/>
        <v>504.87660823890837</v>
      </c>
      <c r="E80" s="14">
        <f t="shared" si="11"/>
        <v>504.87660823890837</v>
      </c>
      <c r="J80" s="2">
        <v>63</v>
      </c>
      <c r="K80" s="2">
        <v>7732.52</v>
      </c>
      <c r="L80" s="14">
        <f t="shared" si="3"/>
        <v>7954.5763604438453</v>
      </c>
      <c r="M80" s="14">
        <f t="shared" si="4"/>
        <v>-222.05636044384482</v>
      </c>
      <c r="N80" s="14">
        <f t="shared" si="5"/>
        <v>222.05636044384482</v>
      </c>
      <c r="P80" s="2">
        <v>63</v>
      </c>
      <c r="Q80" s="2">
        <v>7732.52</v>
      </c>
      <c r="R80" s="14">
        <f t="shared" si="6"/>
        <v>8157.7511552341675</v>
      </c>
      <c r="S80" s="14">
        <f t="shared" si="7"/>
        <v>-425.23115523416709</v>
      </c>
      <c r="T80" s="14">
        <f t="shared" si="8"/>
        <v>425.23115523416709</v>
      </c>
    </row>
    <row r="81" spans="1:20" x14ac:dyDescent="0.25">
      <c r="A81" s="2">
        <v>80</v>
      </c>
      <c r="B81" s="2">
        <v>11880.75</v>
      </c>
      <c r="C81" s="14">
        <f t="shared" si="9"/>
        <v>11815.22708977609</v>
      </c>
      <c r="D81" s="14">
        <f t="shared" si="10"/>
        <v>65.522910223910003</v>
      </c>
      <c r="E81" s="14">
        <f t="shared" si="11"/>
        <v>65.522910223910003</v>
      </c>
      <c r="J81" s="2">
        <v>64</v>
      </c>
      <c r="K81" s="2">
        <v>8429.85</v>
      </c>
      <c r="L81" s="14">
        <f t="shared" si="3"/>
        <v>7742.9721198439247</v>
      </c>
      <c r="M81" s="14">
        <f t="shared" si="4"/>
        <v>686.87788015607566</v>
      </c>
      <c r="N81" s="14">
        <f t="shared" si="5"/>
        <v>686.87788015607566</v>
      </c>
      <c r="P81" s="2">
        <v>64</v>
      </c>
      <c r="Q81" s="2">
        <v>8429.85</v>
      </c>
      <c r="R81" s="14">
        <f t="shared" si="6"/>
        <v>7781.5052187016508</v>
      </c>
      <c r="S81" s="14">
        <f t="shared" si="7"/>
        <v>648.34478129834952</v>
      </c>
      <c r="T81" s="14">
        <f t="shared" si="8"/>
        <v>648.34478129834952</v>
      </c>
    </row>
    <row r="82" spans="1:20" x14ac:dyDescent="0.25">
      <c r="A82" s="2">
        <v>81</v>
      </c>
      <c r="B82" s="2">
        <v>12629.98</v>
      </c>
      <c r="C82" s="14">
        <f t="shared" si="9"/>
        <v>11959.555489255345</v>
      </c>
      <c r="D82" s="14">
        <f t="shared" si="10"/>
        <v>670.42451074465498</v>
      </c>
      <c r="E82" s="14">
        <f t="shared" si="11"/>
        <v>670.42451074465498</v>
      </c>
      <c r="J82" s="2">
        <v>65</v>
      </c>
      <c r="K82" s="2">
        <v>8031.08</v>
      </c>
      <c r="L82" s="14">
        <f t="shared" si="3"/>
        <v>8246.1938148073859</v>
      </c>
      <c r="M82" s="14">
        <f t="shared" si="4"/>
        <v>-215.11381480738601</v>
      </c>
      <c r="N82" s="14">
        <f t="shared" si="5"/>
        <v>215.11381480738601</v>
      </c>
      <c r="P82" s="2">
        <v>65</v>
      </c>
      <c r="Q82" s="2">
        <v>8031.08</v>
      </c>
      <c r="R82" s="14">
        <f t="shared" si="6"/>
        <v>8022.9761397413486</v>
      </c>
      <c r="S82" s="14">
        <f t="shared" si="7"/>
        <v>8.1038602586513662</v>
      </c>
      <c r="T82" s="14">
        <f t="shared" si="8"/>
        <v>8.1038602586513662</v>
      </c>
    </row>
    <row r="83" spans="1:20" x14ac:dyDescent="0.25">
      <c r="A83" s="2">
        <v>82</v>
      </c>
      <c r="B83" s="2">
        <v>11538.9</v>
      </c>
      <c r="C83" s="14">
        <f t="shared" si="9"/>
        <v>12366.839627797559</v>
      </c>
      <c r="D83" s="14">
        <f t="shared" si="10"/>
        <v>-827.9396277975593</v>
      </c>
      <c r="E83" s="14">
        <f t="shared" si="11"/>
        <v>827.9396277975593</v>
      </c>
      <c r="J83" s="2">
        <v>66</v>
      </c>
      <c r="K83" s="2">
        <v>8519.59</v>
      </c>
      <c r="L83" s="14">
        <f t="shared" si="3"/>
        <v>8035.0468754014437</v>
      </c>
      <c r="M83" s="14">
        <f t="shared" si="4"/>
        <v>484.54312459855646</v>
      </c>
      <c r="N83" s="14">
        <f t="shared" si="5"/>
        <v>484.54312459855646</v>
      </c>
      <c r="P83" s="2">
        <v>66</v>
      </c>
      <c r="Q83" s="2">
        <v>8519.59</v>
      </c>
      <c r="R83" s="14">
        <f t="shared" si="6"/>
        <v>8115.3936148451048</v>
      </c>
      <c r="S83" s="14">
        <f t="shared" si="7"/>
        <v>404.19638515489532</v>
      </c>
      <c r="T83" s="14">
        <f t="shared" si="8"/>
        <v>404.19638515489532</v>
      </c>
    </row>
    <row r="84" spans="1:20" x14ac:dyDescent="0.25">
      <c r="A84" s="2">
        <v>83</v>
      </c>
      <c r="B84" s="2">
        <v>11236.79</v>
      </c>
      <c r="C84" s="14">
        <f t="shared" si="9"/>
        <v>11922.103018168829</v>
      </c>
      <c r="D84" s="14">
        <f t="shared" si="10"/>
        <v>-685.31301816882842</v>
      </c>
      <c r="E84" s="14">
        <f t="shared" si="11"/>
        <v>685.31301816882842</v>
      </c>
      <c r="J84" s="2">
        <v>67</v>
      </c>
      <c r="K84" s="2">
        <v>10417.14</v>
      </c>
      <c r="L84" s="14">
        <f t="shared" si="3"/>
        <v>8397.6492824802808</v>
      </c>
      <c r="M84" s="14">
        <f t="shared" si="4"/>
        <v>2019.4907175197186</v>
      </c>
      <c r="N84" s="14">
        <f t="shared" si="5"/>
        <v>2019.4907175197186</v>
      </c>
      <c r="P84" s="2">
        <v>67</v>
      </c>
      <c r="Q84" s="2">
        <v>10417.14</v>
      </c>
      <c r="R84" s="14">
        <f t="shared" si="6"/>
        <v>8229.8458257017774</v>
      </c>
      <c r="S84" s="14">
        <f t="shared" si="7"/>
        <v>2187.2941742982221</v>
      </c>
      <c r="T84" s="14">
        <f t="shared" si="8"/>
        <v>2187.2941742982221</v>
      </c>
    </row>
    <row r="85" spans="1:20" x14ac:dyDescent="0.25">
      <c r="A85" s="2">
        <v>84</v>
      </c>
      <c r="B85" s="2">
        <v>10561.41</v>
      </c>
      <c r="C85" s="14">
        <f t="shared" si="9"/>
        <v>11342.895385323702</v>
      </c>
      <c r="D85" s="14">
        <f t="shared" si="10"/>
        <v>-781.48538532370185</v>
      </c>
      <c r="E85" s="14">
        <f t="shared" si="11"/>
        <v>781.48538532370185</v>
      </c>
      <c r="J85" s="2">
        <v>68</v>
      </c>
      <c r="K85" s="2">
        <v>10113.959999999999</v>
      </c>
      <c r="L85" s="14">
        <f t="shared" si="3"/>
        <v>9419.6495425053145</v>
      </c>
      <c r="M85" s="14">
        <f t="shared" si="4"/>
        <v>694.31045749468467</v>
      </c>
      <c r="N85" s="14">
        <f t="shared" si="5"/>
        <v>694.31045749468467</v>
      </c>
      <c r="P85" s="2">
        <v>68</v>
      </c>
      <c r="Q85" s="2">
        <v>10113.959999999999</v>
      </c>
      <c r="R85" s="14">
        <f t="shared" si="6"/>
        <v>9275.5861522972154</v>
      </c>
      <c r="S85" s="14">
        <f t="shared" si="7"/>
        <v>838.37384770278368</v>
      </c>
      <c r="T85" s="14">
        <f t="shared" si="8"/>
        <v>838.37384770278368</v>
      </c>
    </row>
    <row r="86" spans="1:20" x14ac:dyDescent="0.25">
      <c r="A86" s="2">
        <v>85</v>
      </c>
      <c r="B86" s="2">
        <v>10007.69</v>
      </c>
      <c r="C86" s="14">
        <f t="shared" si="9"/>
        <v>10798.613188043832</v>
      </c>
      <c r="D86" s="14">
        <f t="shared" si="10"/>
        <v>-790.92318804383103</v>
      </c>
      <c r="E86" s="14">
        <f t="shared" si="11"/>
        <v>790.92318804383103</v>
      </c>
      <c r="J86" s="2">
        <v>69</v>
      </c>
      <c r="K86" s="2">
        <v>9841.4699999999993</v>
      </c>
      <c r="L86" s="14">
        <f t="shared" ref="L86:L138" si="12">(K83*$H$10)+(K84*$H$11)+(K85*$H$12)</f>
        <v>9765.4468412720926</v>
      </c>
      <c r="M86" s="14">
        <f t="shared" ref="M86:M137" si="13">K86-L86</f>
        <v>76.023158727906775</v>
      </c>
      <c r="N86" s="14">
        <f t="shared" ref="N86:N137" si="14">ABS(M86)</f>
        <v>76.023158727906775</v>
      </c>
      <c r="P86" s="2">
        <v>69</v>
      </c>
      <c r="Q86" s="2">
        <v>9841.4699999999993</v>
      </c>
      <c r="R86" s="14">
        <f t="shared" si="6"/>
        <v>9431.6463582422584</v>
      </c>
      <c r="S86" s="14">
        <f t="shared" si="7"/>
        <v>409.82364175774092</v>
      </c>
      <c r="T86" s="14">
        <f t="shared" si="8"/>
        <v>409.82364175774092</v>
      </c>
    </row>
    <row r="87" spans="1:20" x14ac:dyDescent="0.25">
      <c r="A87" s="2">
        <v>86</v>
      </c>
      <c r="B87" s="2">
        <v>10487</v>
      </c>
      <c r="C87" s="14">
        <f t="shared" si="9"/>
        <v>10202.164442956011</v>
      </c>
      <c r="D87" s="14">
        <f t="shared" si="10"/>
        <v>284.83555704398896</v>
      </c>
      <c r="E87" s="14">
        <f t="shared" si="11"/>
        <v>284.83555704398896</v>
      </c>
      <c r="J87" s="2">
        <v>70</v>
      </c>
      <c r="K87" s="2">
        <v>9117.99</v>
      </c>
      <c r="L87" s="14">
        <f t="shared" si="12"/>
        <v>10044.630421649057</v>
      </c>
      <c r="M87" s="14">
        <f t="shared" si="13"/>
        <v>-926.64042164905732</v>
      </c>
      <c r="N87" s="14">
        <f t="shared" si="14"/>
        <v>926.64042164905732</v>
      </c>
      <c r="P87" s="2">
        <v>70</v>
      </c>
      <c r="Q87" s="2">
        <v>9117.99</v>
      </c>
      <c r="R87" s="14">
        <f t="shared" ref="R87:R138" si="15">(Q83*$H$16)+(Q84*$H$17)+(Q85*$H$18)+(Q86*$H$19)</f>
        <v>9640.4913828850331</v>
      </c>
      <c r="S87" s="14">
        <f t="shared" ref="S87:S137" si="16">Q87-R87</f>
        <v>-522.50138288503331</v>
      </c>
      <c r="T87" s="14">
        <f t="shared" ref="T87:T137" si="17">ABS(S87)</f>
        <v>522.50138288503331</v>
      </c>
    </row>
    <row r="88" spans="1:20" x14ac:dyDescent="0.25">
      <c r="A88" s="2">
        <v>87</v>
      </c>
      <c r="B88" s="2">
        <v>9757.2000000000007</v>
      </c>
      <c r="C88" s="14">
        <f t="shared" si="9"/>
        <v>10318.659421272037</v>
      </c>
      <c r="D88" s="14">
        <f t="shared" si="10"/>
        <v>-561.45942127203671</v>
      </c>
      <c r="E88" s="14">
        <f t="shared" si="11"/>
        <v>561.45942127203671</v>
      </c>
      <c r="J88" s="2">
        <v>71</v>
      </c>
      <c r="K88" s="2">
        <v>9062.7999999999993</v>
      </c>
      <c r="L88" s="14">
        <f t="shared" si="12"/>
        <v>9520.4867565625245</v>
      </c>
      <c r="M88" s="14">
        <f t="shared" si="13"/>
        <v>-457.68675656252526</v>
      </c>
      <c r="N88" s="14">
        <f t="shared" si="14"/>
        <v>457.68675656252526</v>
      </c>
      <c r="P88" s="2">
        <v>71</v>
      </c>
      <c r="Q88" s="2">
        <v>9062.7999999999993</v>
      </c>
      <c r="R88" s="14">
        <f t="shared" si="15"/>
        <v>9698.8288796706856</v>
      </c>
      <c r="S88" s="14">
        <f t="shared" si="16"/>
        <v>-636.02887967068636</v>
      </c>
      <c r="T88" s="14">
        <f t="shared" si="17"/>
        <v>636.02887967068636</v>
      </c>
    </row>
    <row r="89" spans="1:20" x14ac:dyDescent="0.25">
      <c r="A89" s="2">
        <v>88</v>
      </c>
      <c r="B89" s="2">
        <v>10133.07</v>
      </c>
      <c r="C89" s="14">
        <f t="shared" si="9"/>
        <v>10013.516276221369</v>
      </c>
      <c r="D89" s="14">
        <f t="shared" si="10"/>
        <v>119.55372377863023</v>
      </c>
      <c r="E89" s="14">
        <f t="shared" si="11"/>
        <v>119.55372377863023</v>
      </c>
      <c r="J89" s="2">
        <v>72</v>
      </c>
      <c r="K89" s="2">
        <v>8441.06</v>
      </c>
      <c r="L89" s="14">
        <f t="shared" si="12"/>
        <v>9274.1647110499489</v>
      </c>
      <c r="M89" s="14">
        <f t="shared" si="13"/>
        <v>-833.1047110499494</v>
      </c>
      <c r="N89" s="14">
        <f t="shared" si="14"/>
        <v>833.1047110499494</v>
      </c>
      <c r="P89" s="2">
        <v>72</v>
      </c>
      <c r="Q89" s="2">
        <v>8441.06</v>
      </c>
      <c r="R89" s="14">
        <f t="shared" si="15"/>
        <v>9438.9428608925482</v>
      </c>
      <c r="S89" s="14">
        <f t="shared" si="16"/>
        <v>-997.88286089254871</v>
      </c>
      <c r="T89" s="14">
        <f t="shared" si="17"/>
        <v>997.88286089254871</v>
      </c>
    </row>
    <row r="90" spans="1:20" x14ac:dyDescent="0.25">
      <c r="A90" s="2">
        <v>89</v>
      </c>
      <c r="B90" s="2">
        <v>9902.57</v>
      </c>
      <c r="C90" s="14">
        <f t="shared" si="9"/>
        <v>10001.059039814567</v>
      </c>
      <c r="D90" s="14">
        <f t="shared" si="10"/>
        <v>-98.48903981456715</v>
      </c>
      <c r="E90" s="14">
        <f t="shared" si="11"/>
        <v>98.48903981456715</v>
      </c>
      <c r="J90" s="2">
        <v>73</v>
      </c>
      <c r="K90" s="2">
        <v>11373.72</v>
      </c>
      <c r="L90" s="14">
        <f t="shared" si="12"/>
        <v>8740.9425292950691</v>
      </c>
      <c r="M90" s="14">
        <f t="shared" si="13"/>
        <v>2632.7774707049302</v>
      </c>
      <c r="N90" s="14">
        <f t="shared" si="14"/>
        <v>2632.7774707049302</v>
      </c>
      <c r="P90" s="2">
        <v>73</v>
      </c>
      <c r="Q90" s="2">
        <v>11373.72</v>
      </c>
      <c r="R90" s="14">
        <f t="shared" si="15"/>
        <v>8985.7234648384219</v>
      </c>
      <c r="S90" s="14">
        <f t="shared" si="16"/>
        <v>2387.9965351615774</v>
      </c>
      <c r="T90" s="14">
        <f t="shared" si="17"/>
        <v>2387.9965351615774</v>
      </c>
    </row>
    <row r="91" spans="1:20" x14ac:dyDescent="0.25">
      <c r="A91" s="2">
        <v>90</v>
      </c>
      <c r="B91" s="2">
        <v>10214.81</v>
      </c>
      <c r="C91" s="14">
        <f t="shared" si="9"/>
        <v>9983.524921442895</v>
      </c>
      <c r="D91" s="14">
        <f t="shared" si="10"/>
        <v>231.2850785571045</v>
      </c>
      <c r="E91" s="14">
        <f t="shared" si="11"/>
        <v>231.2850785571045</v>
      </c>
      <c r="J91" s="2">
        <v>74</v>
      </c>
      <c r="K91" s="2">
        <v>12898.5</v>
      </c>
      <c r="L91" s="14">
        <f t="shared" si="12"/>
        <v>10186.033240534001</v>
      </c>
      <c r="M91" s="14">
        <f t="shared" si="13"/>
        <v>2712.4667594659986</v>
      </c>
      <c r="N91" s="14">
        <f t="shared" si="14"/>
        <v>2712.4667594659986</v>
      </c>
      <c r="P91" s="2">
        <v>74</v>
      </c>
      <c r="Q91" s="2">
        <v>12898.5</v>
      </c>
      <c r="R91" s="14">
        <f t="shared" si="15"/>
        <v>10000.333778835467</v>
      </c>
      <c r="S91" s="14">
        <f t="shared" si="16"/>
        <v>2898.1662211645325</v>
      </c>
      <c r="T91" s="14">
        <f t="shared" si="17"/>
        <v>2898.1662211645325</v>
      </c>
    </row>
    <row r="92" spans="1:20" x14ac:dyDescent="0.25">
      <c r="A92" s="2">
        <v>91</v>
      </c>
      <c r="B92" s="2">
        <v>10137.370000000001</v>
      </c>
      <c r="C92" s="14">
        <f t="shared" si="9"/>
        <v>10105.146812705723</v>
      </c>
      <c r="D92" s="14">
        <f t="shared" si="10"/>
        <v>32.223187294277523</v>
      </c>
      <c r="E92" s="14">
        <f t="shared" si="11"/>
        <v>32.223187294277523</v>
      </c>
      <c r="J92" s="2">
        <v>75</v>
      </c>
      <c r="K92" s="2">
        <v>12249.13</v>
      </c>
      <c r="L92" s="14">
        <f t="shared" si="12"/>
        <v>11443.941990663152</v>
      </c>
      <c r="M92" s="14">
        <f t="shared" si="13"/>
        <v>805.18800933684724</v>
      </c>
      <c r="N92" s="14">
        <f t="shared" si="14"/>
        <v>805.18800933684724</v>
      </c>
      <c r="P92" s="2">
        <v>75</v>
      </c>
      <c r="Q92" s="2">
        <v>12249.13</v>
      </c>
      <c r="R92" s="14">
        <f t="shared" si="15"/>
        <v>11078.731716897037</v>
      </c>
      <c r="S92" s="14">
        <f t="shared" si="16"/>
        <v>1170.3982831029625</v>
      </c>
      <c r="T92" s="14">
        <f t="shared" si="17"/>
        <v>1170.3982831029625</v>
      </c>
    </row>
    <row r="93" spans="1:20" x14ac:dyDescent="0.25">
      <c r="A93" s="2">
        <v>92</v>
      </c>
      <c r="B93" s="2">
        <v>9932.9500000000007</v>
      </c>
      <c r="C93" s="14">
        <f t="shared" si="9"/>
        <v>10164.568043889534</v>
      </c>
      <c r="D93" s="14">
        <f t="shared" si="10"/>
        <v>-231.61804388953351</v>
      </c>
      <c r="E93" s="14">
        <f t="shared" si="11"/>
        <v>231.61804388953351</v>
      </c>
      <c r="J93" s="2">
        <v>76</v>
      </c>
      <c r="K93" s="2">
        <v>12210.88</v>
      </c>
      <c r="L93" s="14">
        <f t="shared" si="12"/>
        <v>12155.524811777463</v>
      </c>
      <c r="M93" s="14">
        <f t="shared" si="13"/>
        <v>55.355188222536526</v>
      </c>
      <c r="N93" s="14">
        <f t="shared" si="14"/>
        <v>55.355188222536526</v>
      </c>
      <c r="P93" s="2">
        <v>76</v>
      </c>
      <c r="Q93" s="2">
        <v>12210.88</v>
      </c>
      <c r="R93" s="14">
        <f t="shared" si="15"/>
        <v>11298.463872515887</v>
      </c>
      <c r="S93" s="14">
        <f t="shared" si="16"/>
        <v>912.41612748411171</v>
      </c>
      <c r="T93" s="14">
        <f t="shared" si="17"/>
        <v>912.41612748411171</v>
      </c>
    </row>
    <row r="94" spans="1:20" x14ac:dyDescent="0.25">
      <c r="A94" s="2">
        <v>93</v>
      </c>
      <c r="B94" s="2">
        <v>10029.530000000001</v>
      </c>
      <c r="C94" s="14">
        <f t="shared" si="9"/>
        <v>10004.745249637122</v>
      </c>
      <c r="D94" s="14">
        <f t="shared" si="10"/>
        <v>24.784750362878185</v>
      </c>
      <c r="E94" s="14">
        <f t="shared" si="11"/>
        <v>24.784750362878185</v>
      </c>
      <c r="J94" s="2">
        <v>77</v>
      </c>
      <c r="K94" s="2">
        <v>12192.4</v>
      </c>
      <c r="L94" s="14">
        <f t="shared" si="12"/>
        <v>12395.411433478177</v>
      </c>
      <c r="M94" s="14">
        <f t="shared" si="13"/>
        <v>-203.01143347817742</v>
      </c>
      <c r="N94" s="14">
        <f t="shared" si="14"/>
        <v>203.01143347817742</v>
      </c>
      <c r="P94" s="2">
        <v>77</v>
      </c>
      <c r="Q94" s="2">
        <v>12192.4</v>
      </c>
      <c r="R94" s="14">
        <f t="shared" si="15"/>
        <v>12105.22633320245</v>
      </c>
      <c r="S94" s="14">
        <f t="shared" si="16"/>
        <v>87.173666797549231</v>
      </c>
      <c r="T94" s="14">
        <f t="shared" si="17"/>
        <v>87.173666797549231</v>
      </c>
    </row>
    <row r="95" spans="1:20" x14ac:dyDescent="0.25">
      <c r="A95" s="2">
        <v>94</v>
      </c>
      <c r="B95" s="2">
        <v>9953.7900000000009</v>
      </c>
      <c r="C95" s="14">
        <f t="shared" si="9"/>
        <v>9995.60971230822</v>
      </c>
      <c r="D95" s="14">
        <f t="shared" si="10"/>
        <v>-41.819712308219096</v>
      </c>
      <c r="E95" s="14">
        <f t="shared" si="11"/>
        <v>41.819712308219096</v>
      </c>
      <c r="J95" s="2">
        <v>78</v>
      </c>
      <c r="K95" s="2">
        <v>11279.7</v>
      </c>
      <c r="L95" s="14">
        <f t="shared" si="12"/>
        <v>12210.737153142709</v>
      </c>
      <c r="M95" s="14">
        <f t="shared" si="13"/>
        <v>-931.03715314270812</v>
      </c>
      <c r="N95" s="14">
        <f t="shared" si="14"/>
        <v>931.03715314270812</v>
      </c>
      <c r="P95" s="2">
        <v>78</v>
      </c>
      <c r="Q95" s="2">
        <v>11279.7</v>
      </c>
      <c r="R95" s="14">
        <f t="shared" si="15"/>
        <v>12377.74312273824</v>
      </c>
      <c r="S95" s="14">
        <f t="shared" si="16"/>
        <v>-1098.0431227382396</v>
      </c>
      <c r="T95" s="14">
        <f t="shared" si="17"/>
        <v>1098.0431227382396</v>
      </c>
    </row>
    <row r="96" spans="1:20" x14ac:dyDescent="0.25">
      <c r="A96" s="2">
        <v>95</v>
      </c>
      <c r="B96" s="2">
        <v>10577.98</v>
      </c>
      <c r="C96" s="14">
        <f t="shared" si="9"/>
        <v>9980.3909793929924</v>
      </c>
      <c r="D96" s="14">
        <f t="shared" si="10"/>
        <v>597.58902060700711</v>
      </c>
      <c r="E96" s="14">
        <f t="shared" si="11"/>
        <v>597.58902060700711</v>
      </c>
      <c r="J96" s="2">
        <v>79</v>
      </c>
      <c r="K96" s="2">
        <v>12105.13</v>
      </c>
      <c r="L96" s="14">
        <f t="shared" si="12"/>
        <v>11703.842013509526</v>
      </c>
      <c r="M96" s="14">
        <f t="shared" si="13"/>
        <v>401.28798649047349</v>
      </c>
      <c r="N96" s="14">
        <f t="shared" si="14"/>
        <v>401.28798649047349</v>
      </c>
      <c r="P96" s="2">
        <v>79</v>
      </c>
      <c r="Q96" s="2">
        <v>12105.13</v>
      </c>
      <c r="R96" s="14">
        <f t="shared" si="15"/>
        <v>11802.336864520987</v>
      </c>
      <c r="S96" s="14">
        <f t="shared" si="16"/>
        <v>302.79313547901256</v>
      </c>
      <c r="T96" s="14">
        <f t="shared" si="17"/>
        <v>302.79313547901256</v>
      </c>
    </row>
    <row r="97" spans="1:20" x14ac:dyDescent="0.25">
      <c r="A97" s="2">
        <v>96</v>
      </c>
      <c r="B97" s="2">
        <v>13207.06</v>
      </c>
      <c r="C97" s="14">
        <f t="shared" si="9"/>
        <v>10358.755477590272</v>
      </c>
      <c r="D97" s="14">
        <f t="shared" si="10"/>
        <v>2848.3045224097277</v>
      </c>
      <c r="E97" s="14">
        <f t="shared" si="11"/>
        <v>2848.3045224097277</v>
      </c>
      <c r="J97" s="2">
        <v>80</v>
      </c>
      <c r="K97" s="2">
        <v>11880.75</v>
      </c>
      <c r="L97" s="14">
        <f t="shared" si="12"/>
        <v>11960.504226301615</v>
      </c>
      <c r="M97" s="14">
        <f t="shared" si="13"/>
        <v>-79.754226301614835</v>
      </c>
      <c r="N97" s="14">
        <f t="shared" si="14"/>
        <v>79.754226301614835</v>
      </c>
      <c r="P97" s="2">
        <v>80</v>
      </c>
      <c r="Q97" s="2">
        <v>11880.75</v>
      </c>
      <c r="R97" s="14">
        <f t="shared" si="15"/>
        <v>12003.012342107097</v>
      </c>
      <c r="S97" s="14">
        <f t="shared" si="16"/>
        <v>-122.26234210709663</v>
      </c>
      <c r="T97" s="14">
        <f t="shared" si="17"/>
        <v>122.26234210709663</v>
      </c>
    </row>
    <row r="98" spans="1:20" x14ac:dyDescent="0.25">
      <c r="A98" s="2">
        <v>97</v>
      </c>
      <c r="B98" s="2">
        <v>8352.5400000000009</v>
      </c>
      <c r="C98" s="14">
        <f t="shared" si="9"/>
        <v>12283.689219665544</v>
      </c>
      <c r="D98" s="14">
        <f t="shared" si="10"/>
        <v>-3931.1492196655436</v>
      </c>
      <c r="E98" s="14">
        <f t="shared" si="11"/>
        <v>3931.1492196655436</v>
      </c>
      <c r="J98" s="2">
        <v>81</v>
      </c>
      <c r="K98" s="2">
        <v>12629.98</v>
      </c>
      <c r="L98" s="14">
        <f t="shared" si="12"/>
        <v>11771.656989952287</v>
      </c>
      <c r="M98" s="14">
        <f t="shared" si="13"/>
        <v>858.32301004771216</v>
      </c>
      <c r="N98" s="14">
        <f t="shared" si="14"/>
        <v>858.32301004771216</v>
      </c>
      <c r="P98" s="2">
        <v>81</v>
      </c>
      <c r="Q98" s="2">
        <v>12629.98</v>
      </c>
      <c r="R98" s="14">
        <f t="shared" si="15"/>
        <v>11913.143619613729</v>
      </c>
      <c r="S98" s="14">
        <f t="shared" si="16"/>
        <v>716.83638038627032</v>
      </c>
      <c r="T98" s="14">
        <f t="shared" si="17"/>
        <v>716.83638038627032</v>
      </c>
    </row>
    <row r="99" spans="1:20" x14ac:dyDescent="0.25">
      <c r="A99" s="2">
        <v>98</v>
      </c>
      <c r="B99" s="2">
        <v>9878.7800000000007</v>
      </c>
      <c r="C99" s="14">
        <f t="shared" si="9"/>
        <v>10057.517376325257</v>
      </c>
      <c r="D99" s="14">
        <f t="shared" si="10"/>
        <v>-178.73737632525626</v>
      </c>
      <c r="E99" s="14">
        <f t="shared" si="11"/>
        <v>178.73737632525626</v>
      </c>
      <c r="J99" s="2">
        <v>82</v>
      </c>
      <c r="K99" s="2">
        <v>11538.9</v>
      </c>
      <c r="L99" s="14">
        <f t="shared" si="12"/>
        <v>12343.411090125966</v>
      </c>
      <c r="M99" s="14">
        <f t="shared" si="13"/>
        <v>-804.5110901259668</v>
      </c>
      <c r="N99" s="14">
        <f t="shared" si="14"/>
        <v>804.5110901259668</v>
      </c>
      <c r="P99" s="2">
        <v>82</v>
      </c>
      <c r="Q99" s="2">
        <v>11538.9</v>
      </c>
      <c r="R99" s="14">
        <f t="shared" si="15"/>
        <v>12096.96265298996</v>
      </c>
      <c r="S99" s="14">
        <f t="shared" si="16"/>
        <v>-558.06265298996004</v>
      </c>
      <c r="T99" s="14">
        <f t="shared" si="17"/>
        <v>558.06265298996004</v>
      </c>
    </row>
    <row r="100" spans="1:20" x14ac:dyDescent="0.25">
      <c r="A100" s="2">
        <v>99</v>
      </c>
      <c r="B100" s="2">
        <v>15543.17</v>
      </c>
      <c r="C100" s="14">
        <f t="shared" si="9"/>
        <v>9342.7425192928094</v>
      </c>
      <c r="D100" s="14">
        <f t="shared" si="10"/>
        <v>6200.4274807071906</v>
      </c>
      <c r="E100" s="14">
        <f t="shared" si="11"/>
        <v>6200.4274807071906</v>
      </c>
      <c r="J100" s="2">
        <v>83</v>
      </c>
      <c r="K100" s="2">
        <v>11236.79</v>
      </c>
      <c r="L100" s="14">
        <f t="shared" si="12"/>
        <v>11847.639650487636</v>
      </c>
      <c r="M100" s="14">
        <f t="shared" si="13"/>
        <v>-610.84965048763479</v>
      </c>
      <c r="N100" s="14">
        <f t="shared" si="14"/>
        <v>610.84965048763479</v>
      </c>
      <c r="P100" s="2">
        <v>83</v>
      </c>
      <c r="Q100" s="2">
        <v>11236.79</v>
      </c>
      <c r="R100" s="14">
        <f t="shared" si="15"/>
        <v>11911.169003609179</v>
      </c>
      <c r="S100" s="14">
        <f t="shared" si="16"/>
        <v>-674.37900360917774</v>
      </c>
      <c r="T100" s="14">
        <f t="shared" si="17"/>
        <v>674.37900360917774</v>
      </c>
    </row>
    <row r="101" spans="1:20" x14ac:dyDescent="0.25">
      <c r="A101" s="2">
        <v>100</v>
      </c>
      <c r="B101" s="2">
        <v>8010.62</v>
      </c>
      <c r="C101" s="14">
        <f t="shared" si="9"/>
        <v>13553.754609666241</v>
      </c>
      <c r="D101" s="14">
        <f t="shared" si="10"/>
        <v>-5543.134609666241</v>
      </c>
      <c r="E101" s="14">
        <f t="shared" si="11"/>
        <v>5543.134609666241</v>
      </c>
      <c r="J101" s="2">
        <v>84</v>
      </c>
      <c r="K101" s="2">
        <v>10561.41</v>
      </c>
      <c r="L101" s="14">
        <f t="shared" si="12"/>
        <v>11656.119660382647</v>
      </c>
      <c r="M101" s="14">
        <f t="shared" si="13"/>
        <v>-1094.7096603826467</v>
      </c>
      <c r="N101" s="14">
        <f t="shared" si="14"/>
        <v>1094.7096603826467</v>
      </c>
      <c r="P101" s="2">
        <v>84</v>
      </c>
      <c r="Q101" s="2">
        <v>10561.41</v>
      </c>
      <c r="R101" s="14">
        <f t="shared" si="15"/>
        <v>11638.86930778309</v>
      </c>
      <c r="S101" s="14">
        <f t="shared" si="16"/>
        <v>-1077.4593077830905</v>
      </c>
      <c r="T101" s="14">
        <f t="shared" si="17"/>
        <v>1077.4593077830905</v>
      </c>
    </row>
    <row r="102" spans="1:20" x14ac:dyDescent="0.25">
      <c r="A102" s="2">
        <v>101</v>
      </c>
      <c r="B102" s="2">
        <v>10179.61</v>
      </c>
      <c r="C102" s="14">
        <f t="shared" si="9"/>
        <v>10656.16010201602</v>
      </c>
      <c r="D102" s="14">
        <f t="shared" si="10"/>
        <v>-476.55010201601908</v>
      </c>
      <c r="E102" s="14">
        <f t="shared" si="11"/>
        <v>476.55010201601908</v>
      </c>
      <c r="J102" s="2">
        <v>85</v>
      </c>
      <c r="K102" s="2">
        <v>10007.69</v>
      </c>
      <c r="L102" s="14">
        <f t="shared" si="12"/>
        <v>10949.421430266175</v>
      </c>
      <c r="M102" s="14">
        <f t="shared" si="13"/>
        <v>-941.73143026617436</v>
      </c>
      <c r="N102" s="14">
        <f t="shared" si="14"/>
        <v>941.73143026617436</v>
      </c>
      <c r="P102" s="2">
        <v>85</v>
      </c>
      <c r="Q102" s="2">
        <v>10007.69</v>
      </c>
      <c r="R102" s="14">
        <f t="shared" si="15"/>
        <v>11321.570210592563</v>
      </c>
      <c r="S102" s="14">
        <f t="shared" si="16"/>
        <v>-1313.8802105925624</v>
      </c>
      <c r="T102" s="14">
        <f t="shared" si="17"/>
        <v>1313.8802105925624</v>
      </c>
    </row>
    <row r="103" spans="1:20" x14ac:dyDescent="0.25">
      <c r="A103" s="2">
        <v>102</v>
      </c>
      <c r="B103" s="2">
        <v>8013.71</v>
      </c>
      <c r="C103" s="14">
        <f t="shared" si="9"/>
        <v>9417.8294574384836</v>
      </c>
      <c r="D103" s="14">
        <f t="shared" si="10"/>
        <v>-1404.1194574384836</v>
      </c>
      <c r="E103" s="14">
        <f t="shared" si="11"/>
        <v>1404.1194574384836</v>
      </c>
      <c r="J103" s="2">
        <v>86</v>
      </c>
      <c r="K103" s="2">
        <v>10487</v>
      </c>
      <c r="L103" s="14">
        <f t="shared" si="12"/>
        <v>10435.761181256694</v>
      </c>
      <c r="M103" s="14">
        <f t="shared" si="13"/>
        <v>51.238818743306183</v>
      </c>
      <c r="N103" s="14">
        <f t="shared" si="14"/>
        <v>51.238818743306183</v>
      </c>
      <c r="P103" s="2">
        <v>86</v>
      </c>
      <c r="Q103" s="2">
        <v>10487</v>
      </c>
      <c r="R103" s="14">
        <f t="shared" si="15"/>
        <v>10649.0797106175</v>
      </c>
      <c r="S103" s="14">
        <f t="shared" si="16"/>
        <v>-162.07971061749959</v>
      </c>
      <c r="T103" s="14">
        <f t="shared" si="17"/>
        <v>162.07971061749959</v>
      </c>
    </row>
    <row r="104" spans="1:20" x14ac:dyDescent="0.25">
      <c r="A104" s="2">
        <v>103</v>
      </c>
      <c r="B104" s="2">
        <v>10241</v>
      </c>
      <c r="C104" s="14">
        <f t="shared" si="9"/>
        <v>8774.4052900354436</v>
      </c>
      <c r="D104" s="14">
        <f t="shared" si="10"/>
        <v>1466.5947099645564</v>
      </c>
      <c r="E104" s="14">
        <f t="shared" si="11"/>
        <v>1466.5947099645564</v>
      </c>
      <c r="J104" s="2">
        <v>87</v>
      </c>
      <c r="K104" s="2">
        <v>9757.2000000000007</v>
      </c>
      <c r="L104" s="14">
        <f t="shared" si="12"/>
        <v>10409.123984763224</v>
      </c>
      <c r="M104" s="14">
        <f t="shared" si="13"/>
        <v>-651.92398476322342</v>
      </c>
      <c r="N104" s="14">
        <f t="shared" si="14"/>
        <v>651.92398476322342</v>
      </c>
      <c r="P104" s="2">
        <v>87</v>
      </c>
      <c r="Q104" s="2">
        <v>9757.2000000000007</v>
      </c>
      <c r="R104" s="14">
        <f t="shared" si="15"/>
        <v>10600.989707154931</v>
      </c>
      <c r="S104" s="14">
        <f t="shared" si="16"/>
        <v>-843.78970715493051</v>
      </c>
      <c r="T104" s="14">
        <f t="shared" si="17"/>
        <v>843.78970715493051</v>
      </c>
    </row>
    <row r="105" spans="1:20" x14ac:dyDescent="0.25">
      <c r="A105" s="2">
        <v>104</v>
      </c>
      <c r="B105" s="2">
        <v>8371.4500000000007</v>
      </c>
      <c r="C105" s="14">
        <f t="shared" si="9"/>
        <v>9458.7436573511914</v>
      </c>
      <c r="D105" s="14">
        <f t="shared" si="10"/>
        <v>-1087.2936573511906</v>
      </c>
      <c r="E105" s="14">
        <f t="shared" si="11"/>
        <v>1087.2936573511906</v>
      </c>
      <c r="J105" s="2">
        <v>88</v>
      </c>
      <c r="K105" s="2">
        <v>10133.07</v>
      </c>
      <c r="L105" s="14">
        <f t="shared" si="12"/>
        <v>9969.3245373165446</v>
      </c>
      <c r="M105" s="14">
        <f t="shared" si="13"/>
        <v>163.74546268345512</v>
      </c>
      <c r="N105" s="14">
        <f t="shared" si="14"/>
        <v>163.74546268345512</v>
      </c>
      <c r="P105" s="2">
        <v>88</v>
      </c>
      <c r="Q105" s="2">
        <v>10133.07</v>
      </c>
      <c r="R105" s="14">
        <f t="shared" si="15"/>
        <v>10114.292724977246</v>
      </c>
      <c r="S105" s="14">
        <f t="shared" si="16"/>
        <v>18.777275022754111</v>
      </c>
      <c r="T105" s="14">
        <f t="shared" si="17"/>
        <v>18.777275022754111</v>
      </c>
    </row>
    <row r="106" spans="1:20" x14ac:dyDescent="0.25">
      <c r="A106" s="2">
        <v>105</v>
      </c>
      <c r="B106" s="2">
        <v>9827.02</v>
      </c>
      <c r="C106" s="14">
        <f t="shared" si="9"/>
        <v>9028.0628997117892</v>
      </c>
      <c r="D106" s="14">
        <f t="shared" si="10"/>
        <v>798.95710028821122</v>
      </c>
      <c r="E106" s="14">
        <f t="shared" si="11"/>
        <v>798.95710028821122</v>
      </c>
      <c r="J106" s="2">
        <v>89</v>
      </c>
      <c r="K106" s="2">
        <v>9902.57</v>
      </c>
      <c r="L106" s="14">
        <f t="shared" si="12"/>
        <v>10147.991257104752</v>
      </c>
      <c r="M106" s="14">
        <f t="shared" si="13"/>
        <v>-245.42125710475193</v>
      </c>
      <c r="N106" s="14">
        <f t="shared" si="14"/>
        <v>245.42125710475193</v>
      </c>
      <c r="P106" s="2">
        <v>89</v>
      </c>
      <c r="Q106" s="2">
        <v>9902.57</v>
      </c>
      <c r="R106" s="14">
        <f t="shared" si="15"/>
        <v>10086.940564352841</v>
      </c>
      <c r="S106" s="14">
        <f t="shared" si="16"/>
        <v>-184.37056435284103</v>
      </c>
      <c r="T106" s="14">
        <f t="shared" si="17"/>
        <v>184.37056435284103</v>
      </c>
    </row>
    <row r="107" spans="1:20" x14ac:dyDescent="0.25">
      <c r="A107" s="2">
        <v>106</v>
      </c>
      <c r="B107" s="2">
        <v>9254.07</v>
      </c>
      <c r="C107" s="14">
        <f t="shared" si="9"/>
        <v>9315.8028416284687</v>
      </c>
      <c r="D107" s="14">
        <f t="shared" si="10"/>
        <v>-61.732841628469032</v>
      </c>
      <c r="E107" s="14">
        <f t="shared" si="11"/>
        <v>61.732841628469032</v>
      </c>
      <c r="J107" s="2">
        <v>90</v>
      </c>
      <c r="K107" s="2">
        <v>10214.81</v>
      </c>
      <c r="L107" s="14">
        <f t="shared" si="12"/>
        <v>9911.8624573347588</v>
      </c>
      <c r="M107" s="14">
        <f t="shared" si="13"/>
        <v>302.94754266524069</v>
      </c>
      <c r="N107" s="14">
        <f t="shared" si="14"/>
        <v>302.94754266524069</v>
      </c>
      <c r="P107" s="2">
        <v>90</v>
      </c>
      <c r="Q107" s="2">
        <v>10214.81</v>
      </c>
      <c r="R107" s="14">
        <f t="shared" si="15"/>
        <v>10066.077002039518</v>
      </c>
      <c r="S107" s="14">
        <f t="shared" si="16"/>
        <v>148.73299796048195</v>
      </c>
      <c r="T107" s="14">
        <f t="shared" si="17"/>
        <v>148.73299796048195</v>
      </c>
    </row>
    <row r="108" spans="1:20" x14ac:dyDescent="0.25">
      <c r="A108" s="2">
        <v>107</v>
      </c>
      <c r="B108" s="2">
        <v>7896.8</v>
      </c>
      <c r="C108" s="14">
        <f t="shared" si="9"/>
        <v>9455.298296055129</v>
      </c>
      <c r="D108" s="14">
        <f t="shared" si="10"/>
        <v>-1558.4982960551288</v>
      </c>
      <c r="E108" s="14">
        <f t="shared" si="11"/>
        <v>1558.4982960551288</v>
      </c>
      <c r="J108" s="2">
        <v>91</v>
      </c>
      <c r="K108" s="2">
        <v>10137.370000000001</v>
      </c>
      <c r="L108" s="14">
        <f t="shared" si="12"/>
        <v>10130.606139398029</v>
      </c>
      <c r="M108" s="14">
        <f t="shared" si="13"/>
        <v>6.7638606019718281</v>
      </c>
      <c r="N108" s="14">
        <f t="shared" si="14"/>
        <v>6.7638606019718281</v>
      </c>
      <c r="P108" s="2">
        <v>91</v>
      </c>
      <c r="Q108" s="2">
        <v>10137.370000000001</v>
      </c>
      <c r="R108" s="14">
        <f t="shared" si="15"/>
        <v>10037.488019327797</v>
      </c>
      <c r="S108" s="14">
        <f t="shared" si="16"/>
        <v>99.881980672204008</v>
      </c>
      <c r="T108" s="14">
        <f t="shared" si="17"/>
        <v>99.881980672204008</v>
      </c>
    </row>
    <row r="109" spans="1:20" x14ac:dyDescent="0.25">
      <c r="A109" s="2">
        <v>108</v>
      </c>
      <c r="B109" s="2">
        <v>9725.94</v>
      </c>
      <c r="C109" s="14">
        <f t="shared" si="9"/>
        <v>8373.4927818950127</v>
      </c>
      <c r="D109" s="14">
        <f t="shared" si="10"/>
        <v>1352.4472181049878</v>
      </c>
      <c r="E109" s="14">
        <f t="shared" si="11"/>
        <v>1352.4472181049878</v>
      </c>
      <c r="J109" s="2">
        <v>92</v>
      </c>
      <c r="K109" s="2">
        <v>9932.9500000000007</v>
      </c>
      <c r="L109" s="14">
        <f t="shared" si="12"/>
        <v>10092.690952727728</v>
      </c>
      <c r="M109" s="14">
        <f t="shared" si="13"/>
        <v>-159.74095272772684</v>
      </c>
      <c r="N109" s="14">
        <f t="shared" si="14"/>
        <v>159.74095272772684</v>
      </c>
      <c r="P109" s="2">
        <v>92</v>
      </c>
      <c r="Q109" s="2">
        <v>9932.9500000000007</v>
      </c>
      <c r="R109" s="14">
        <f t="shared" si="15"/>
        <v>10117.157462208179</v>
      </c>
      <c r="S109" s="14">
        <f t="shared" si="16"/>
        <v>-184.20746220817819</v>
      </c>
      <c r="T109" s="14">
        <f t="shared" si="17"/>
        <v>184.20746220817819</v>
      </c>
    </row>
    <row r="110" spans="1:20" x14ac:dyDescent="0.25">
      <c r="A110" s="2">
        <v>109</v>
      </c>
      <c r="B110" s="2">
        <v>11227.05</v>
      </c>
      <c r="C110" s="14">
        <f t="shared" si="9"/>
        <v>9083.5196745854191</v>
      </c>
      <c r="D110" s="14">
        <f t="shared" si="10"/>
        <v>2143.5303254145801</v>
      </c>
      <c r="E110" s="14">
        <f t="shared" si="11"/>
        <v>2143.5303254145801</v>
      </c>
      <c r="J110" s="2">
        <v>93</v>
      </c>
      <c r="K110" s="2">
        <v>10029.530000000001</v>
      </c>
      <c r="L110" s="14">
        <f t="shared" si="12"/>
        <v>10046.798310386768</v>
      </c>
      <c r="M110" s="14">
        <f t="shared" si="13"/>
        <v>-17.268310386767553</v>
      </c>
      <c r="N110" s="14">
        <f t="shared" si="14"/>
        <v>17.268310386767553</v>
      </c>
      <c r="P110" s="2">
        <v>93</v>
      </c>
      <c r="Q110" s="2">
        <v>10029.530000000001</v>
      </c>
      <c r="R110" s="14">
        <f t="shared" si="15"/>
        <v>9998.9617980068215</v>
      </c>
      <c r="S110" s="14">
        <f t="shared" si="16"/>
        <v>30.568201993179173</v>
      </c>
      <c r="T110" s="14">
        <f t="shared" si="17"/>
        <v>30.568201993179173</v>
      </c>
    </row>
    <row r="111" spans="1:20" x14ac:dyDescent="0.25">
      <c r="A111" s="2">
        <v>110</v>
      </c>
      <c r="B111" s="2">
        <v>12149.43</v>
      </c>
      <c r="C111" s="14">
        <f t="shared" si="9"/>
        <v>10699.838537409338</v>
      </c>
      <c r="D111" s="14">
        <f t="shared" si="10"/>
        <v>1449.5914625906626</v>
      </c>
      <c r="E111" s="14">
        <f t="shared" si="11"/>
        <v>1449.5914625906626</v>
      </c>
      <c r="J111" s="2">
        <v>94</v>
      </c>
      <c r="K111" s="2">
        <v>9953.7900000000009</v>
      </c>
      <c r="L111" s="14">
        <f t="shared" si="12"/>
        <v>10037.715551371552</v>
      </c>
      <c r="M111" s="14">
        <f t="shared" si="13"/>
        <v>-83.925551371550682</v>
      </c>
      <c r="N111" s="14">
        <f t="shared" si="14"/>
        <v>83.925551371550682</v>
      </c>
      <c r="P111" s="2">
        <v>94</v>
      </c>
      <c r="Q111" s="2">
        <v>9953.7900000000009</v>
      </c>
      <c r="R111" s="14">
        <f t="shared" si="15"/>
        <v>10073.720821792502</v>
      </c>
      <c r="S111" s="14">
        <f t="shared" si="16"/>
        <v>-119.93082179250086</v>
      </c>
      <c r="T111" s="14">
        <f t="shared" si="17"/>
        <v>119.93082179250086</v>
      </c>
    </row>
    <row r="112" spans="1:20" x14ac:dyDescent="0.25">
      <c r="A112" s="2">
        <v>111</v>
      </c>
      <c r="B112" s="2">
        <v>7606.67</v>
      </c>
      <c r="C112" s="14">
        <f t="shared" si="9"/>
        <v>11825.476852752712</v>
      </c>
      <c r="D112" s="14">
        <f t="shared" si="10"/>
        <v>-4218.8068527527121</v>
      </c>
      <c r="E112" s="14">
        <f t="shared" si="11"/>
        <v>4218.8068527527121</v>
      </c>
      <c r="J112" s="2">
        <v>95</v>
      </c>
      <c r="K112" s="2">
        <v>10577.98</v>
      </c>
      <c r="L112" s="14">
        <f t="shared" si="12"/>
        <v>9963.7726829628955</v>
      </c>
      <c r="M112" s="14">
        <f t="shared" si="13"/>
        <v>614.20731703710408</v>
      </c>
      <c r="N112" s="14">
        <f t="shared" si="14"/>
        <v>614.20731703710408</v>
      </c>
      <c r="P112" s="2">
        <v>95</v>
      </c>
      <c r="Q112" s="2">
        <v>10577.98</v>
      </c>
      <c r="R112" s="14">
        <f t="shared" si="15"/>
        <v>10009.132899043827</v>
      </c>
      <c r="S112" s="14">
        <f t="shared" si="16"/>
        <v>568.84710095617265</v>
      </c>
      <c r="T112" s="14">
        <f t="shared" si="17"/>
        <v>568.84710095617265</v>
      </c>
    </row>
    <row r="113" spans="1:20" x14ac:dyDescent="0.25">
      <c r="A113" s="2">
        <v>112</v>
      </c>
      <c r="B113" s="2">
        <v>9326.43</v>
      </c>
      <c r="C113" s="14">
        <f t="shared" si="9"/>
        <v>9202.1527719476526</v>
      </c>
      <c r="D113" s="14">
        <f t="shared" si="10"/>
        <v>124.27722805234771</v>
      </c>
      <c r="E113" s="14">
        <f t="shared" si="11"/>
        <v>124.27722805234771</v>
      </c>
      <c r="J113" s="2">
        <v>96</v>
      </c>
      <c r="K113" s="2">
        <v>13207.06</v>
      </c>
      <c r="L113" s="14">
        <f t="shared" si="12"/>
        <v>10310.650931322813</v>
      </c>
      <c r="M113" s="14">
        <f t="shared" si="13"/>
        <v>2896.409068677187</v>
      </c>
      <c r="N113" s="14">
        <f t="shared" si="14"/>
        <v>2896.409068677187</v>
      </c>
      <c r="P113" s="2">
        <v>96</v>
      </c>
      <c r="Q113" s="2">
        <v>13207.06</v>
      </c>
      <c r="R113" s="14">
        <f t="shared" si="15"/>
        <v>10237.147688814497</v>
      </c>
      <c r="S113" s="14">
        <f t="shared" si="16"/>
        <v>2969.9123111855024</v>
      </c>
      <c r="T113" s="14">
        <f t="shared" si="17"/>
        <v>2969.9123111855024</v>
      </c>
    </row>
    <row r="114" spans="1:20" x14ac:dyDescent="0.25">
      <c r="A114" s="2">
        <v>113</v>
      </c>
      <c r="B114" s="2">
        <v>11484.03</v>
      </c>
      <c r="C114" s="14">
        <f t="shared" si="9"/>
        <v>8722.4255067217491</v>
      </c>
      <c r="D114" s="14">
        <f t="shared" si="10"/>
        <v>2761.6044932782515</v>
      </c>
      <c r="E114" s="14">
        <f t="shared" si="11"/>
        <v>2761.6044932782515</v>
      </c>
      <c r="J114" s="2">
        <v>97</v>
      </c>
      <c r="K114" s="2">
        <v>8352.5400000000009</v>
      </c>
      <c r="L114" s="14">
        <f t="shared" si="12"/>
        <v>11838.557633935052</v>
      </c>
      <c r="M114" s="14">
        <f t="shared" si="13"/>
        <v>-3486.017633935051</v>
      </c>
      <c r="N114" s="14">
        <f t="shared" si="14"/>
        <v>3486.017633935051</v>
      </c>
      <c r="P114" s="2">
        <v>97</v>
      </c>
      <c r="Q114" s="2">
        <v>8352.5400000000009</v>
      </c>
      <c r="R114" s="14">
        <f t="shared" si="15"/>
        <v>11527.91594479072</v>
      </c>
      <c r="S114" s="14">
        <f t="shared" si="16"/>
        <v>-3175.3759447907196</v>
      </c>
      <c r="T114" s="14">
        <f t="shared" si="17"/>
        <v>3175.3759447907196</v>
      </c>
    </row>
    <row r="115" spans="1:20" x14ac:dyDescent="0.25">
      <c r="A115" s="2">
        <v>114</v>
      </c>
      <c r="B115" s="2">
        <v>8002.48</v>
      </c>
      <c r="C115" s="14">
        <f t="shared" si="9"/>
        <v>10726.249789565316</v>
      </c>
      <c r="D115" s="14">
        <f t="shared" si="10"/>
        <v>-2723.7697895653164</v>
      </c>
      <c r="E115" s="14">
        <f t="shared" si="11"/>
        <v>2723.7697895653164</v>
      </c>
      <c r="J115" s="2">
        <v>98</v>
      </c>
      <c r="K115" s="2">
        <v>9878.7800000000007</v>
      </c>
      <c r="L115" s="14">
        <f t="shared" si="12"/>
        <v>9907.2708739070404</v>
      </c>
      <c r="M115" s="14">
        <f t="shared" si="13"/>
        <v>-28.490873907039713</v>
      </c>
      <c r="N115" s="14">
        <f t="shared" si="14"/>
        <v>28.490873907039713</v>
      </c>
      <c r="P115" s="2">
        <v>98</v>
      </c>
      <c r="Q115" s="2">
        <v>9878.7800000000007</v>
      </c>
      <c r="R115" s="14">
        <f t="shared" si="15"/>
        <v>9879.0500312020849</v>
      </c>
      <c r="S115" s="14">
        <f t="shared" si="16"/>
        <v>-0.270031202084283</v>
      </c>
      <c r="T115" s="14">
        <f t="shared" si="17"/>
        <v>0.270031202084283</v>
      </c>
    </row>
    <row r="116" spans="1:20" x14ac:dyDescent="0.25">
      <c r="A116" s="2">
        <v>115</v>
      </c>
      <c r="B116" s="2">
        <v>5836.86</v>
      </c>
      <c r="C116" s="14">
        <f t="shared" si="9"/>
        <v>9225.2505281974718</v>
      </c>
      <c r="D116" s="14">
        <f t="shared" si="10"/>
        <v>-3388.3905281974721</v>
      </c>
      <c r="E116" s="14">
        <f t="shared" si="11"/>
        <v>3388.3905281974721</v>
      </c>
      <c r="J116" s="2">
        <v>99</v>
      </c>
      <c r="K116" s="2">
        <v>15543.17</v>
      </c>
      <c r="L116" s="14">
        <f t="shared" si="12"/>
        <v>10425.518956764412</v>
      </c>
      <c r="M116" s="14">
        <f t="shared" si="13"/>
        <v>5117.6510432355881</v>
      </c>
      <c r="N116" s="14">
        <f t="shared" si="14"/>
        <v>5117.6510432355881</v>
      </c>
      <c r="P116" s="2">
        <v>99</v>
      </c>
      <c r="Q116" s="2">
        <v>15543.17</v>
      </c>
      <c r="R116" s="14">
        <f t="shared" si="15"/>
        <v>10250.121002649972</v>
      </c>
      <c r="S116" s="14">
        <f t="shared" si="16"/>
        <v>5293.048997350028</v>
      </c>
      <c r="T116" s="14">
        <f t="shared" si="17"/>
        <v>5293.048997350028</v>
      </c>
    </row>
    <row r="117" spans="1:20" x14ac:dyDescent="0.25">
      <c r="A117" s="2">
        <v>116</v>
      </c>
      <c r="B117" s="2">
        <v>8275.5400000000009</v>
      </c>
      <c r="C117" s="14">
        <f t="shared" si="9"/>
        <v>6597.4569500007201</v>
      </c>
      <c r="D117" s="14">
        <f t="shared" si="10"/>
        <v>1678.0830499992808</v>
      </c>
      <c r="E117" s="14">
        <f t="shared" si="11"/>
        <v>1678.0830499992808</v>
      </c>
      <c r="J117" s="2">
        <v>100</v>
      </c>
      <c r="K117" s="2">
        <v>8010.62</v>
      </c>
      <c r="L117" s="14">
        <f t="shared" si="12"/>
        <v>12548.06054894517</v>
      </c>
      <c r="M117" s="14">
        <f t="shared" si="13"/>
        <v>-4537.4405489451701</v>
      </c>
      <c r="N117" s="14">
        <f t="shared" si="14"/>
        <v>4537.4405489451701</v>
      </c>
      <c r="P117" s="2">
        <v>100</v>
      </c>
      <c r="Q117" s="2">
        <v>8010.62</v>
      </c>
      <c r="R117" s="14">
        <f t="shared" si="15"/>
        <v>13014.359699134773</v>
      </c>
      <c r="S117" s="14">
        <f t="shared" si="16"/>
        <v>-5003.7396991347732</v>
      </c>
      <c r="T117" s="14">
        <f t="shared" si="17"/>
        <v>5003.7396991347732</v>
      </c>
    </row>
    <row r="118" spans="1:20" x14ac:dyDescent="0.25">
      <c r="A118" s="2">
        <v>117</v>
      </c>
      <c r="B118" s="2">
        <v>8227.5499999999993</v>
      </c>
      <c r="C118" s="14">
        <f t="shared" si="9"/>
        <v>7419.040443278247</v>
      </c>
      <c r="D118" s="14">
        <f t="shared" si="10"/>
        <v>808.50955672175223</v>
      </c>
      <c r="E118" s="14">
        <f t="shared" si="11"/>
        <v>808.50955672175223</v>
      </c>
      <c r="J118" s="2">
        <v>101</v>
      </c>
      <c r="K118" s="2">
        <v>10179.61</v>
      </c>
      <c r="L118" s="14">
        <f t="shared" si="12"/>
        <v>10015.554030989424</v>
      </c>
      <c r="M118" s="14">
        <f t="shared" si="13"/>
        <v>164.05596901057652</v>
      </c>
      <c r="N118" s="14">
        <f t="shared" si="14"/>
        <v>164.05596901057652</v>
      </c>
      <c r="P118" s="2">
        <v>101</v>
      </c>
      <c r="Q118" s="2">
        <v>10179.61</v>
      </c>
      <c r="R118" s="14">
        <f t="shared" si="15"/>
        <v>9631.9418810131137</v>
      </c>
      <c r="S118" s="14">
        <f t="shared" si="16"/>
        <v>547.66811898688684</v>
      </c>
      <c r="T118" s="14">
        <f t="shared" si="17"/>
        <v>547.66811898688684</v>
      </c>
    </row>
    <row r="119" spans="1:20" x14ac:dyDescent="0.25">
      <c r="A119" s="2">
        <v>118</v>
      </c>
      <c r="B119" s="2">
        <v>9781.3700000000008</v>
      </c>
      <c r="C119" s="14">
        <f t="shared" si="9"/>
        <v>8244.4047795229671</v>
      </c>
      <c r="D119" s="14">
        <f t="shared" si="10"/>
        <v>1536.9652204770337</v>
      </c>
      <c r="E119" s="14">
        <f t="shared" si="11"/>
        <v>1536.9652204770337</v>
      </c>
      <c r="J119" s="2">
        <v>102</v>
      </c>
      <c r="K119" s="2">
        <v>8013.71</v>
      </c>
      <c r="L119" s="14">
        <f t="shared" si="12"/>
        <v>11119.492363147881</v>
      </c>
      <c r="M119" s="14">
        <f t="shared" si="13"/>
        <v>-3105.7823631478814</v>
      </c>
      <c r="N119" s="14">
        <f t="shared" si="14"/>
        <v>3105.7823631478814</v>
      </c>
      <c r="P119" s="2">
        <v>102</v>
      </c>
      <c r="Q119" s="2">
        <v>8013.71</v>
      </c>
      <c r="R119" s="14">
        <f t="shared" si="15"/>
        <v>10474.800206154119</v>
      </c>
      <c r="S119" s="14">
        <f t="shared" si="16"/>
        <v>-2461.0902061541192</v>
      </c>
      <c r="T119" s="14">
        <f t="shared" si="17"/>
        <v>2461.0902061541192</v>
      </c>
    </row>
    <row r="120" spans="1:20" x14ac:dyDescent="0.25">
      <c r="A120" s="2">
        <v>119</v>
      </c>
      <c r="B120" s="2">
        <v>9090.42</v>
      </c>
      <c r="C120" s="14">
        <f t="shared" si="9"/>
        <v>9235.6460258724401</v>
      </c>
      <c r="D120" s="14">
        <f t="shared" si="10"/>
        <v>-145.22602587244</v>
      </c>
      <c r="E120" s="14">
        <f t="shared" si="11"/>
        <v>145.22602587244</v>
      </c>
      <c r="J120" s="2">
        <v>103</v>
      </c>
      <c r="K120" s="2">
        <v>10241</v>
      </c>
      <c r="L120" s="14">
        <f t="shared" si="12"/>
        <v>8451.3193496141539</v>
      </c>
      <c r="M120" s="14">
        <f t="shared" si="13"/>
        <v>1789.6806503858461</v>
      </c>
      <c r="N120" s="14">
        <f t="shared" si="14"/>
        <v>1789.6806503858461</v>
      </c>
      <c r="P120" s="2">
        <v>103</v>
      </c>
      <c r="Q120" s="2">
        <v>10241</v>
      </c>
      <c r="R120" s="14">
        <f t="shared" si="15"/>
        <v>10240.959046437016</v>
      </c>
      <c r="S120" s="14">
        <f t="shared" si="16"/>
        <v>4.0953562984213931E-2</v>
      </c>
      <c r="T120" s="14">
        <f t="shared" si="17"/>
        <v>4.0953562984213931E-2</v>
      </c>
    </row>
    <row r="121" spans="1:20" x14ac:dyDescent="0.25">
      <c r="A121" s="2">
        <v>120</v>
      </c>
      <c r="B121" s="2">
        <v>10063.129999999999</v>
      </c>
      <c r="C121" s="14">
        <f t="shared" si="9"/>
        <v>9333.0915964033375</v>
      </c>
      <c r="D121" s="14">
        <f t="shared" si="10"/>
        <v>730.03840359666174</v>
      </c>
      <c r="E121" s="14">
        <f t="shared" si="11"/>
        <v>730.03840359666174</v>
      </c>
      <c r="J121" s="2">
        <v>104</v>
      </c>
      <c r="K121" s="2">
        <v>8371.4500000000007</v>
      </c>
      <c r="L121" s="14">
        <f t="shared" si="12"/>
        <v>9774.4061998540128</v>
      </c>
      <c r="M121" s="14">
        <f t="shared" si="13"/>
        <v>-1402.9561998540121</v>
      </c>
      <c r="N121" s="14">
        <f t="shared" si="14"/>
        <v>1402.9561998540121</v>
      </c>
      <c r="P121" s="2">
        <v>104</v>
      </c>
      <c r="Q121" s="2">
        <v>8371.4500000000007</v>
      </c>
      <c r="R121" s="14">
        <f t="shared" si="15"/>
        <v>9303.250873389894</v>
      </c>
      <c r="S121" s="14">
        <f t="shared" si="16"/>
        <v>-931.80087338989324</v>
      </c>
      <c r="T121" s="14">
        <f t="shared" si="17"/>
        <v>931.80087338989324</v>
      </c>
    </row>
    <row r="122" spans="1:20" x14ac:dyDescent="0.25">
      <c r="A122" s="20">
        <v>121</v>
      </c>
      <c r="B122" s="15" t="s">
        <v>10</v>
      </c>
      <c r="C122" s="14">
        <f t="shared" si="9"/>
        <v>9721.5002315109723</v>
      </c>
      <c r="D122" s="14"/>
      <c r="E122" s="14"/>
      <c r="J122" s="2">
        <v>105</v>
      </c>
      <c r="K122" s="2">
        <v>9827.02</v>
      </c>
      <c r="L122" s="14">
        <f t="shared" si="12"/>
        <v>8657.9007006588399</v>
      </c>
      <c r="M122" s="14">
        <f t="shared" si="13"/>
        <v>1169.1192993411605</v>
      </c>
      <c r="N122" s="14">
        <f t="shared" si="14"/>
        <v>1169.1192993411605</v>
      </c>
      <c r="P122" s="2">
        <v>105</v>
      </c>
      <c r="Q122" s="2">
        <v>9827.02</v>
      </c>
      <c r="R122" s="14">
        <f t="shared" si="15"/>
        <v>9086.4632502220393</v>
      </c>
      <c r="S122" s="14">
        <f t="shared" si="16"/>
        <v>740.55674977796116</v>
      </c>
      <c r="T122" s="14">
        <f t="shared" si="17"/>
        <v>740.55674977796116</v>
      </c>
    </row>
    <row r="123" spans="1:20" x14ac:dyDescent="0.25">
      <c r="J123" s="2">
        <v>106</v>
      </c>
      <c r="K123" s="2">
        <v>9254.07</v>
      </c>
      <c r="L123" s="14">
        <f t="shared" si="12"/>
        <v>9638.8388950109293</v>
      </c>
      <c r="M123" s="14">
        <f t="shared" si="13"/>
        <v>-384.76889501092955</v>
      </c>
      <c r="N123" s="14">
        <f t="shared" si="14"/>
        <v>384.76889501092955</v>
      </c>
      <c r="P123" s="2">
        <v>106</v>
      </c>
      <c r="Q123" s="2">
        <v>9254.07</v>
      </c>
      <c r="R123" s="14">
        <f t="shared" si="15"/>
        <v>9188.8105207816025</v>
      </c>
      <c r="S123" s="14">
        <f t="shared" si="16"/>
        <v>65.259479218397246</v>
      </c>
      <c r="T123" s="14">
        <f t="shared" si="17"/>
        <v>65.259479218397246</v>
      </c>
    </row>
    <row r="124" spans="1:20" x14ac:dyDescent="0.25">
      <c r="B124" s="14" t="s">
        <v>14</v>
      </c>
      <c r="C124" s="14">
        <f>AVERAGE(D5:D121)</f>
        <v>32.879922395526542</v>
      </c>
      <c r="J124" s="2">
        <v>107</v>
      </c>
      <c r="K124" s="2">
        <v>7896.8</v>
      </c>
      <c r="L124" s="14">
        <f t="shared" si="12"/>
        <v>9143.1402025365533</v>
      </c>
      <c r="M124" s="14">
        <f t="shared" si="13"/>
        <v>-1246.3402025365531</v>
      </c>
      <c r="N124" s="14">
        <f t="shared" si="14"/>
        <v>1246.3402025365531</v>
      </c>
      <c r="P124" s="2">
        <v>107</v>
      </c>
      <c r="Q124" s="2">
        <v>7896.8</v>
      </c>
      <c r="R124" s="14">
        <f t="shared" si="15"/>
        <v>9473.7292458506108</v>
      </c>
      <c r="S124" s="14">
        <f t="shared" si="16"/>
        <v>-1576.9292458506106</v>
      </c>
      <c r="T124" s="14">
        <f t="shared" si="17"/>
        <v>1576.9292458506106</v>
      </c>
    </row>
    <row r="125" spans="1:20" x14ac:dyDescent="0.25">
      <c r="B125" s="14" t="s">
        <v>15</v>
      </c>
      <c r="C125" s="15">
        <f>AVERAGE(E5:E121)</f>
        <v>1328.6878831836989</v>
      </c>
      <c r="J125" s="2">
        <v>108</v>
      </c>
      <c r="K125" s="2">
        <v>9725.94</v>
      </c>
      <c r="L125" s="14">
        <f t="shared" si="12"/>
        <v>8667.7618750335259</v>
      </c>
      <c r="M125" s="14">
        <f t="shared" si="13"/>
        <v>1058.1781249664746</v>
      </c>
      <c r="N125" s="14">
        <f t="shared" si="14"/>
        <v>1058.1781249664746</v>
      </c>
      <c r="P125" s="2">
        <v>108</v>
      </c>
      <c r="Q125" s="2">
        <v>9725.94</v>
      </c>
      <c r="R125" s="14">
        <f t="shared" si="15"/>
        <v>8510.2329871260863</v>
      </c>
      <c r="S125" s="14">
        <f t="shared" si="16"/>
        <v>1215.7070128739142</v>
      </c>
      <c r="T125" s="14">
        <f t="shared" si="17"/>
        <v>1215.7070128739142</v>
      </c>
    </row>
    <row r="126" spans="1:20" x14ac:dyDescent="0.25">
      <c r="J126" s="2">
        <v>109</v>
      </c>
      <c r="K126" s="2">
        <v>11227.05</v>
      </c>
      <c r="L126" s="14">
        <f t="shared" si="12"/>
        <v>9234.4060300510137</v>
      </c>
      <c r="M126" s="14">
        <f t="shared" si="13"/>
        <v>1992.6439699489856</v>
      </c>
      <c r="N126" s="14">
        <f t="shared" si="14"/>
        <v>1992.6439699489856</v>
      </c>
      <c r="P126" s="2">
        <v>109</v>
      </c>
      <c r="Q126" s="2">
        <v>11227.05</v>
      </c>
      <c r="R126" s="14">
        <f t="shared" si="15"/>
        <v>9375.1972294539864</v>
      </c>
      <c r="S126" s="14">
        <f t="shared" si="16"/>
        <v>1851.8527705460128</v>
      </c>
      <c r="T126" s="14">
        <f t="shared" si="17"/>
        <v>1851.8527705460128</v>
      </c>
    </row>
    <row r="127" spans="1:20" x14ac:dyDescent="0.25">
      <c r="J127" s="2">
        <v>110</v>
      </c>
      <c r="K127" s="2">
        <v>12149.43</v>
      </c>
      <c r="L127" s="14">
        <f t="shared" si="12"/>
        <v>10067.065492498012</v>
      </c>
      <c r="M127" s="14">
        <f t="shared" si="13"/>
        <v>2082.3645075019886</v>
      </c>
      <c r="N127" s="14">
        <f t="shared" si="14"/>
        <v>2082.3645075019886</v>
      </c>
      <c r="P127" s="2">
        <v>110</v>
      </c>
      <c r="Q127" s="2">
        <v>12149.43</v>
      </c>
      <c r="R127" s="14">
        <f t="shared" si="15"/>
        <v>10026.469304775776</v>
      </c>
      <c r="S127" s="14">
        <f t="shared" si="16"/>
        <v>2122.9606952242248</v>
      </c>
      <c r="T127" s="14">
        <f t="shared" si="17"/>
        <v>2122.9606952242248</v>
      </c>
    </row>
    <row r="128" spans="1:20" x14ac:dyDescent="0.25">
      <c r="J128" s="2">
        <v>111</v>
      </c>
      <c r="K128" s="2">
        <v>7606.67</v>
      </c>
      <c r="L128" s="14">
        <f t="shared" si="12"/>
        <v>11339.700884258975</v>
      </c>
      <c r="M128" s="14">
        <f t="shared" si="13"/>
        <v>-3733.0308842589748</v>
      </c>
      <c r="N128" s="14">
        <f t="shared" si="14"/>
        <v>3733.0308842589748</v>
      </c>
      <c r="P128" s="2">
        <v>111</v>
      </c>
      <c r="Q128" s="2">
        <v>7606.67</v>
      </c>
      <c r="R128" s="14">
        <f t="shared" si="15"/>
        <v>10608.903077417057</v>
      </c>
      <c r="S128" s="14">
        <f t="shared" si="16"/>
        <v>-3002.2330774170568</v>
      </c>
      <c r="T128" s="14">
        <f t="shared" si="17"/>
        <v>3002.2330774170568</v>
      </c>
    </row>
    <row r="129" spans="10:20" x14ac:dyDescent="0.25">
      <c r="J129" s="2">
        <v>112</v>
      </c>
      <c r="K129" s="2">
        <v>9326.43</v>
      </c>
      <c r="L129" s="14">
        <f t="shared" si="12"/>
        <v>9456.9161834266088</v>
      </c>
      <c r="M129" s="14">
        <f t="shared" si="13"/>
        <v>-130.48618342660848</v>
      </c>
      <c r="N129" s="14">
        <f t="shared" si="14"/>
        <v>130.48618342660848</v>
      </c>
      <c r="P129" s="2">
        <v>112</v>
      </c>
      <c r="Q129" s="2">
        <v>9326.43</v>
      </c>
      <c r="R129" s="14">
        <f t="shared" si="15"/>
        <v>9400.0950566767351</v>
      </c>
      <c r="S129" s="14">
        <f t="shared" si="16"/>
        <v>-73.665056676734821</v>
      </c>
      <c r="T129" s="14">
        <f t="shared" si="17"/>
        <v>73.665056676734821</v>
      </c>
    </row>
    <row r="130" spans="10:20" x14ac:dyDescent="0.25">
      <c r="J130" s="2">
        <v>113</v>
      </c>
      <c r="K130" s="2">
        <v>11484.03</v>
      </c>
      <c r="L130" s="14">
        <f t="shared" si="12"/>
        <v>9704.0982392280057</v>
      </c>
      <c r="M130" s="14">
        <f t="shared" si="13"/>
        <v>1779.931760771995</v>
      </c>
      <c r="N130" s="14">
        <f t="shared" si="14"/>
        <v>1779.931760771995</v>
      </c>
      <c r="P130" s="2">
        <v>113</v>
      </c>
      <c r="Q130" s="2">
        <v>11484.03</v>
      </c>
      <c r="R130" s="14">
        <f t="shared" si="15"/>
        <v>9892.1004889579344</v>
      </c>
      <c r="S130" s="14">
        <f t="shared" si="16"/>
        <v>1591.9295110420662</v>
      </c>
      <c r="T130" s="14">
        <f t="shared" si="17"/>
        <v>1591.9295110420662</v>
      </c>
    </row>
    <row r="131" spans="10:20" x14ac:dyDescent="0.25">
      <c r="J131" s="2">
        <v>114</v>
      </c>
      <c r="K131" s="2">
        <v>8002.48</v>
      </c>
      <c r="L131" s="14">
        <f t="shared" si="12"/>
        <v>10050.512815332348</v>
      </c>
      <c r="M131" s="14">
        <f t="shared" si="13"/>
        <v>-2048.032815332348</v>
      </c>
      <c r="N131" s="14">
        <f t="shared" si="14"/>
        <v>2048.032815332348</v>
      </c>
      <c r="P131" s="2">
        <v>114</v>
      </c>
      <c r="Q131" s="2">
        <v>8002.48</v>
      </c>
      <c r="R131" s="14">
        <f t="shared" si="15"/>
        <v>10748.272293789338</v>
      </c>
      <c r="S131" s="14">
        <f t="shared" si="16"/>
        <v>-2745.7922937893381</v>
      </c>
      <c r="T131" s="14">
        <f t="shared" si="17"/>
        <v>2745.7922937893381</v>
      </c>
    </row>
    <row r="132" spans="10:20" x14ac:dyDescent="0.25">
      <c r="J132" s="2">
        <v>115</v>
      </c>
      <c r="K132" s="2">
        <v>5836.86</v>
      </c>
      <c r="L132" s="14">
        <f t="shared" si="12"/>
        <v>9047.5502759439441</v>
      </c>
      <c r="M132" s="14">
        <f t="shared" si="13"/>
        <v>-3210.6902759439445</v>
      </c>
      <c r="N132" s="14">
        <f t="shared" si="14"/>
        <v>3210.6902759439445</v>
      </c>
      <c r="P132" s="2">
        <v>115</v>
      </c>
      <c r="Q132" s="2">
        <v>5836.86</v>
      </c>
      <c r="R132" s="14">
        <f t="shared" si="15"/>
        <v>8678.4252609600881</v>
      </c>
      <c r="S132" s="14">
        <f t="shared" si="16"/>
        <v>-2841.5652609600884</v>
      </c>
      <c r="T132" s="14">
        <f t="shared" si="17"/>
        <v>2841.5652609600884</v>
      </c>
    </row>
    <row r="133" spans="10:20" x14ac:dyDescent="0.25">
      <c r="J133" s="2">
        <v>116</v>
      </c>
      <c r="K133" s="2">
        <v>8275.5400000000009</v>
      </c>
      <c r="L133" s="14">
        <f t="shared" si="12"/>
        <v>7727.0102579546174</v>
      </c>
      <c r="M133" s="14">
        <f t="shared" si="13"/>
        <v>548.5297420453835</v>
      </c>
      <c r="N133" s="14">
        <f t="shared" si="14"/>
        <v>548.5297420453835</v>
      </c>
      <c r="P133" s="2">
        <v>116</v>
      </c>
      <c r="Q133" s="2">
        <v>8275.5400000000009</v>
      </c>
      <c r="R133" s="14">
        <f t="shared" si="15"/>
        <v>7843.7247401220875</v>
      </c>
      <c r="S133" s="14">
        <f t="shared" si="16"/>
        <v>431.81525987791338</v>
      </c>
      <c r="T133" s="14">
        <f t="shared" si="17"/>
        <v>431.81525987791338</v>
      </c>
    </row>
    <row r="134" spans="10:20" x14ac:dyDescent="0.25">
      <c r="J134" s="2">
        <v>117</v>
      </c>
      <c r="K134" s="2">
        <v>8227.5499999999993</v>
      </c>
      <c r="L134" s="14">
        <f t="shared" si="12"/>
        <v>7711.739901700992</v>
      </c>
      <c r="M134" s="14">
        <f t="shared" si="13"/>
        <v>515.81009829900722</v>
      </c>
      <c r="N134" s="14">
        <f t="shared" si="14"/>
        <v>515.81009829900722</v>
      </c>
      <c r="P134" s="2">
        <v>117</v>
      </c>
      <c r="Q134" s="2">
        <v>8227.5499999999993</v>
      </c>
      <c r="R134" s="14">
        <f t="shared" si="15"/>
        <v>8616.0783265084629</v>
      </c>
      <c r="S134" s="14">
        <f t="shared" si="16"/>
        <v>-388.52832650846358</v>
      </c>
      <c r="T134" s="14">
        <f t="shared" si="17"/>
        <v>388.52832650846358</v>
      </c>
    </row>
    <row r="135" spans="10:20" x14ac:dyDescent="0.25">
      <c r="J135" s="2">
        <v>118</v>
      </c>
      <c r="K135" s="2">
        <v>9781.3700000000008</v>
      </c>
      <c r="L135" s="14">
        <f t="shared" si="12"/>
        <v>7622.6601256085387</v>
      </c>
      <c r="M135" s="14">
        <f t="shared" si="13"/>
        <v>2158.7098743914621</v>
      </c>
      <c r="N135" s="14">
        <f t="shared" si="14"/>
        <v>2158.7098743914621</v>
      </c>
      <c r="P135" s="2">
        <v>118</v>
      </c>
      <c r="Q135" s="2">
        <v>9781.3700000000008</v>
      </c>
      <c r="R135" s="14">
        <f t="shared" si="15"/>
        <v>7851.1610258184392</v>
      </c>
      <c r="S135" s="14">
        <f t="shared" si="16"/>
        <v>1930.2089741815616</v>
      </c>
      <c r="T135" s="14">
        <f t="shared" si="17"/>
        <v>1930.2089741815616</v>
      </c>
    </row>
    <row r="136" spans="10:20" x14ac:dyDescent="0.25">
      <c r="J136" s="2">
        <v>119</v>
      </c>
      <c r="K136" s="2">
        <v>9090.42</v>
      </c>
      <c r="L136" s="14">
        <f t="shared" si="12"/>
        <v>9079.7469921968768</v>
      </c>
      <c r="M136" s="14">
        <f t="shared" si="13"/>
        <v>10.673007803123255</v>
      </c>
      <c r="N136" s="14">
        <f t="shared" si="14"/>
        <v>10.673007803123255</v>
      </c>
      <c r="P136" s="2">
        <v>119</v>
      </c>
      <c r="Q136" s="2">
        <v>9090.42</v>
      </c>
      <c r="R136" s="14">
        <f t="shared" si="15"/>
        <v>8335.9277367529958</v>
      </c>
      <c r="S136" s="14">
        <f t="shared" si="16"/>
        <v>754.4922632470043</v>
      </c>
      <c r="T136" s="14">
        <f t="shared" si="17"/>
        <v>754.4922632470043</v>
      </c>
    </row>
    <row r="137" spans="10:20" x14ac:dyDescent="0.25">
      <c r="J137" s="2">
        <v>120</v>
      </c>
      <c r="K137" s="2">
        <v>10063.129999999999</v>
      </c>
      <c r="L137" s="14">
        <f t="shared" si="12"/>
        <v>9008.451634188732</v>
      </c>
      <c r="M137" s="14">
        <f t="shared" si="13"/>
        <v>1054.6783658112672</v>
      </c>
      <c r="N137" s="14">
        <f t="shared" si="14"/>
        <v>1054.6783658112672</v>
      </c>
      <c r="P137" s="2">
        <v>120</v>
      </c>
      <c r="Q137" s="2">
        <v>10063.129999999999</v>
      </c>
      <c r="R137" s="14">
        <f t="shared" si="15"/>
        <v>8887.8223437983233</v>
      </c>
      <c r="S137" s="14">
        <f t="shared" si="16"/>
        <v>1175.3076562016759</v>
      </c>
      <c r="T137" s="14">
        <f t="shared" si="17"/>
        <v>1175.3076562016759</v>
      </c>
    </row>
    <row r="138" spans="10:20" x14ac:dyDescent="0.25">
      <c r="J138" s="20">
        <v>121</v>
      </c>
      <c r="K138" s="15" t="s">
        <v>17</v>
      </c>
      <c r="L138" s="14">
        <f t="shared" si="12"/>
        <v>9793.8192657896343</v>
      </c>
      <c r="M138" s="14"/>
      <c r="N138" s="14"/>
      <c r="P138" s="20">
        <v>121</v>
      </c>
      <c r="Q138" s="15" t="s">
        <v>17</v>
      </c>
      <c r="R138" s="14">
        <f t="shared" si="15"/>
        <v>9405.7282283197765</v>
      </c>
      <c r="S138" s="14"/>
      <c r="T138" s="14"/>
    </row>
    <row r="140" spans="10:20" x14ac:dyDescent="0.25">
      <c r="K140" s="14" t="s">
        <v>14</v>
      </c>
      <c r="L140" s="14">
        <f>AVERAGE(M21:M137)</f>
        <v>36.030420786930463</v>
      </c>
      <c r="Q140" s="14" t="s">
        <v>14</v>
      </c>
      <c r="R140" s="14">
        <f>AVERAGE(S21:S137)</f>
        <v>27.387996669834255</v>
      </c>
    </row>
    <row r="141" spans="10:20" x14ac:dyDescent="0.25">
      <c r="K141" s="14" t="s">
        <v>15</v>
      </c>
      <c r="L141" s="15">
        <f>AVERAGE(N21:N137)</f>
        <v>1280.0399155592361</v>
      </c>
      <c r="Q141" s="14" t="s">
        <v>15</v>
      </c>
      <c r="R141" s="15">
        <f>AVERAGE(T21:T137)</f>
        <v>1221.4953710028262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GASOLINA CORRIENTE</vt:lpstr>
      <vt:lpstr>GASOLINA EXTRA</vt:lpstr>
      <vt:lpstr>ACPM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Cesar Lopez</cp:lastModifiedBy>
  <dcterms:created xsi:type="dcterms:W3CDTF">2021-01-13T15:23:28Z</dcterms:created>
  <dcterms:modified xsi:type="dcterms:W3CDTF">2021-01-16T17:19:22Z</dcterms:modified>
</cp:coreProperties>
</file>