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nchana\Desktop\"/>
    </mc:Choice>
  </mc:AlternateContent>
  <bookViews>
    <workbookView xWindow="120" yWindow="45" windowWidth="13395" windowHeight="9780"/>
  </bookViews>
  <sheets>
    <sheet name="Sheet1" sheetId="1" r:id="rId1"/>
    <sheet name="Sheet2" sheetId="2" r:id="rId2"/>
    <sheet name="Sheet3" sheetId="3" r:id="rId3"/>
    <sheet name="Backup" sheetId="4" r:id="rId4"/>
  </sheets>
  <calcPr calcId="152511"/>
</workbook>
</file>

<file path=xl/calcChain.xml><?xml version="1.0" encoding="utf-8"?>
<calcChain xmlns="http://schemas.openxmlformats.org/spreadsheetml/2006/main">
  <c r="B37" i="1" l="1"/>
  <c r="B38" i="1"/>
  <c r="C38" i="1"/>
  <c r="D38" i="1"/>
  <c r="E38" i="1"/>
  <c r="F38" i="1"/>
  <c r="G38" i="1"/>
  <c r="C37" i="1"/>
  <c r="D37" i="1"/>
  <c r="E37" i="1"/>
  <c r="F37" i="1"/>
  <c r="G37" i="1"/>
  <c r="H37" i="1"/>
  <c r="I37" i="1"/>
  <c r="B36" i="1"/>
  <c r="C36" i="1"/>
  <c r="D36" i="1"/>
  <c r="E36" i="1"/>
  <c r="F36" i="1"/>
  <c r="G36" i="1"/>
  <c r="H36" i="1"/>
  <c r="I36" i="1"/>
  <c r="C35" i="1"/>
  <c r="D35" i="1"/>
  <c r="E35" i="1"/>
  <c r="F35" i="1"/>
  <c r="G35" i="1"/>
  <c r="B35" i="1"/>
  <c r="C34" i="1"/>
  <c r="D34" i="1"/>
  <c r="E34" i="1"/>
  <c r="F34" i="1"/>
  <c r="G34" i="1"/>
  <c r="H34" i="1"/>
  <c r="I34" i="1"/>
  <c r="B34" i="1"/>
  <c r="C33" i="1"/>
  <c r="D33" i="1"/>
  <c r="E33" i="1"/>
  <c r="F33" i="1"/>
  <c r="G33" i="1"/>
  <c r="H33" i="1"/>
  <c r="I33" i="1"/>
  <c r="B33" i="1"/>
  <c r="M10" i="1"/>
  <c r="I12" i="1"/>
  <c r="I31" i="1" s="1"/>
  <c r="H12" i="1"/>
  <c r="H31" i="1" s="1"/>
  <c r="G12" i="1"/>
  <c r="G31" i="1" s="1"/>
  <c r="G13" i="1"/>
  <c r="G32" i="1" s="1"/>
  <c r="F12" i="1"/>
  <c r="F31" i="1" s="1"/>
  <c r="F13" i="1"/>
  <c r="F32" i="1" s="1"/>
  <c r="E12" i="1"/>
  <c r="E31" i="1" s="1"/>
  <c r="E13" i="1"/>
  <c r="E32" i="1" s="1"/>
  <c r="D12" i="1"/>
  <c r="D31" i="1" s="1"/>
  <c r="D13" i="1"/>
  <c r="D32" i="1" s="1"/>
  <c r="B13" i="1"/>
  <c r="B32" i="1" s="1"/>
  <c r="C12" i="1"/>
  <c r="C31" i="1" s="1"/>
  <c r="C13" i="1"/>
  <c r="C32" i="1" s="1"/>
  <c r="B12" i="1"/>
  <c r="B31" i="1" s="1"/>
  <c r="I11" i="1"/>
  <c r="I30" i="1" s="1"/>
  <c r="B11" i="1"/>
  <c r="B30" i="1" s="1"/>
  <c r="C11" i="1"/>
  <c r="C30" i="1" s="1"/>
  <c r="D11" i="1"/>
  <c r="D30" i="1" s="1"/>
  <c r="E11" i="1"/>
  <c r="E30" i="1" s="1"/>
  <c r="F11" i="1"/>
  <c r="F30" i="1" s="1"/>
  <c r="G11" i="1"/>
  <c r="G30" i="1" s="1"/>
  <c r="H11" i="1"/>
  <c r="H30" i="1" s="1"/>
  <c r="M11" i="4"/>
  <c r="Q27" i="4"/>
  <c r="P27" i="4"/>
  <c r="O27" i="4"/>
  <c r="N27" i="4"/>
  <c r="M27" i="4"/>
  <c r="R25" i="4"/>
  <c r="Q25" i="4"/>
  <c r="P25" i="4"/>
  <c r="O25" i="4"/>
  <c r="N25" i="4"/>
  <c r="M25" i="4"/>
  <c r="R24" i="4"/>
  <c r="Q24" i="4"/>
  <c r="P24" i="4"/>
  <c r="O24" i="4"/>
  <c r="N24" i="4"/>
  <c r="M24" i="4"/>
  <c r="R23" i="4"/>
  <c r="R27" i="4" s="1"/>
  <c r="Q23" i="4"/>
  <c r="P23" i="4"/>
  <c r="O23" i="4"/>
  <c r="N23" i="4"/>
  <c r="M23" i="4"/>
  <c r="R11" i="4"/>
  <c r="Q11" i="4"/>
  <c r="P11" i="4"/>
  <c r="O11" i="4"/>
  <c r="N11" i="4"/>
  <c r="G11" i="4"/>
  <c r="G21" i="4" s="1"/>
  <c r="F11" i="4"/>
  <c r="F21" i="4" s="1"/>
  <c r="E11" i="4"/>
  <c r="E21" i="4" s="1"/>
  <c r="D11" i="4"/>
  <c r="D21" i="4" s="1"/>
  <c r="C11" i="4"/>
  <c r="C21" i="4" s="1"/>
  <c r="B11" i="4"/>
  <c r="B21" i="4" s="1"/>
  <c r="T10" i="4"/>
  <c r="S10" i="4"/>
  <c r="R10" i="4"/>
  <c r="Q10" i="4"/>
  <c r="P10" i="4"/>
  <c r="O10" i="4"/>
  <c r="N10" i="4"/>
  <c r="M10" i="4"/>
  <c r="I10" i="4"/>
  <c r="I20" i="4" s="1"/>
  <c r="H10" i="4"/>
  <c r="H20" i="4" s="1"/>
  <c r="G10" i="4"/>
  <c r="G20" i="4" s="1"/>
  <c r="F10" i="4"/>
  <c r="F20" i="4" s="1"/>
  <c r="E10" i="4"/>
  <c r="E20" i="4" s="1"/>
  <c r="D10" i="4"/>
  <c r="D20" i="4" s="1"/>
  <c r="C10" i="4"/>
  <c r="C20" i="4" s="1"/>
  <c r="B10" i="4"/>
  <c r="B20" i="4" s="1"/>
  <c r="T9" i="4"/>
  <c r="S9" i="4"/>
  <c r="R9" i="4"/>
  <c r="Q9" i="4"/>
  <c r="P9" i="4"/>
  <c r="O9" i="4"/>
  <c r="N9" i="4"/>
  <c r="M9" i="4"/>
  <c r="I9" i="4"/>
  <c r="I19" i="4" s="1"/>
  <c r="H9" i="4"/>
  <c r="H19" i="4" s="1"/>
  <c r="G9" i="4"/>
  <c r="G19" i="4" s="1"/>
  <c r="F9" i="4"/>
  <c r="F19" i="4" s="1"/>
  <c r="E9" i="4"/>
  <c r="E19" i="4" s="1"/>
  <c r="D9" i="4"/>
  <c r="D19" i="4" s="1"/>
  <c r="C9" i="4"/>
  <c r="C19" i="4" s="1"/>
  <c r="B9" i="4"/>
  <c r="B19" i="4" s="1"/>
  <c r="O33" i="1"/>
  <c r="N33" i="1"/>
  <c r="M33" i="1"/>
  <c r="O32" i="1"/>
  <c r="N32" i="1"/>
  <c r="M32" i="1"/>
  <c r="N35" i="1"/>
  <c r="M35" i="1"/>
  <c r="O31" i="1"/>
  <c r="O35" i="1" s="1"/>
  <c r="N31" i="1"/>
  <c r="M31" i="1"/>
  <c r="R10" i="1"/>
  <c r="Q10" i="1"/>
  <c r="P10" i="1"/>
  <c r="O10" i="1"/>
  <c r="N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B10" i="1"/>
  <c r="B29" i="1" s="1"/>
  <c r="C10" i="1"/>
  <c r="C29" i="1" s="1"/>
  <c r="D10" i="1"/>
  <c r="D29" i="1" s="1"/>
  <c r="E10" i="1"/>
  <c r="E29" i="1" s="1"/>
  <c r="F10" i="1"/>
  <c r="F29" i="1" s="1"/>
  <c r="G10" i="1"/>
  <c r="G29" i="1" s="1"/>
  <c r="B9" i="1"/>
  <c r="B28" i="1" s="1"/>
  <c r="C9" i="1"/>
  <c r="C28" i="1" s="1"/>
  <c r="D9" i="1"/>
  <c r="D28" i="1" s="1"/>
  <c r="E9" i="1"/>
  <c r="E28" i="1" s="1"/>
  <c r="F9" i="1"/>
  <c r="F28" i="1" s="1"/>
  <c r="G9" i="1"/>
  <c r="G28" i="1" s="1"/>
  <c r="H9" i="1"/>
  <c r="H28" i="1" s="1"/>
  <c r="I9" i="1"/>
  <c r="I28" i="1" s="1"/>
  <c r="I8" i="1"/>
  <c r="I27" i="1" s="1"/>
  <c r="H8" i="1"/>
  <c r="H27" i="1" s="1"/>
  <c r="G8" i="1"/>
  <c r="G27" i="1" s="1"/>
  <c r="F8" i="1"/>
  <c r="F27" i="1" s="1"/>
  <c r="E8" i="1"/>
  <c r="E27" i="1" s="1"/>
  <c r="D8" i="1"/>
  <c r="D27" i="1" s="1"/>
  <c r="C8" i="1"/>
  <c r="C27" i="1" s="1"/>
  <c r="B8" i="1"/>
  <c r="B27" i="1" s="1"/>
</calcChain>
</file>

<file path=xl/sharedStrings.xml><?xml version="1.0" encoding="utf-8"?>
<sst xmlns="http://schemas.openxmlformats.org/spreadsheetml/2006/main" count="122" uniqueCount="39">
  <si>
    <t>DS1</t>
  </si>
  <si>
    <t>DS2</t>
  </si>
  <si>
    <t>DS3</t>
  </si>
  <si>
    <t>1 &amp; 8 cores</t>
  </si>
  <si>
    <t>2 &amp; 16 cores</t>
  </si>
  <si>
    <t>3 &amp; 32 cores</t>
  </si>
  <si>
    <t>4 &amp; 64 cores</t>
  </si>
  <si>
    <t>5 &amp; 128 cores</t>
  </si>
  <si>
    <t>6 &amp; 256 cores</t>
  </si>
  <si>
    <t>SEQ</t>
  </si>
  <si>
    <t xml:space="preserve">Speedup </t>
  </si>
  <si>
    <t>Sequential Vs Parallel Performance</t>
  </si>
  <si>
    <t xml:space="preserve">Median Value Table </t>
  </si>
  <si>
    <t>OpenCL</t>
  </si>
  <si>
    <t>opencl</t>
  </si>
  <si>
    <t>seq</t>
  </si>
  <si>
    <t>CL_UP</t>
  </si>
  <si>
    <t>MIP_8</t>
  </si>
  <si>
    <t>MIP_128</t>
  </si>
  <si>
    <t>MIP_256</t>
  </si>
  <si>
    <t>MIP_16</t>
  </si>
  <si>
    <t>openCL</t>
  </si>
  <si>
    <t>n/a</t>
  </si>
  <si>
    <t>Cores</t>
  </si>
  <si>
    <t>1(8)</t>
  </si>
  <si>
    <t>2(16)</t>
  </si>
  <si>
    <t>3(32)</t>
  </si>
  <si>
    <t>4(64)</t>
  </si>
  <si>
    <t>5(128)</t>
  </si>
  <si>
    <t>6(256)</t>
  </si>
  <si>
    <t>MPI_8</t>
  </si>
  <si>
    <t>MPI_16</t>
  </si>
  <si>
    <t>MPI_128</t>
  </si>
  <si>
    <t>MPI_256</t>
  </si>
  <si>
    <t>MPI</t>
  </si>
  <si>
    <t>MPI-MOD</t>
  </si>
  <si>
    <t>OpenCL-MOD</t>
  </si>
  <si>
    <t>SEQ-MOD</t>
  </si>
  <si>
    <t>OpenCL-Mod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</si>
</sst>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\(0.00\)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 Run Time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Sheet1!$B$9:$I$9</c:f>
              <c:numCache>
                <c:formatCode>General</c:formatCode>
                <c:ptCount val="8"/>
                <c:pt idx="0">
                  <c:v>78.644000000000005</c:v>
                </c:pt>
                <c:pt idx="1">
                  <c:v>60.844000000000001</c:v>
                </c:pt>
                <c:pt idx="2">
                  <c:v>44.661000000000001</c:v>
                </c:pt>
                <c:pt idx="3">
                  <c:v>35.417000000000002</c:v>
                </c:pt>
                <c:pt idx="4">
                  <c:v>29.148</c:v>
                </c:pt>
                <c:pt idx="5">
                  <c:v>26.446000000000002</c:v>
                </c:pt>
                <c:pt idx="6">
                  <c:v>22.994</c:v>
                </c:pt>
                <c:pt idx="7">
                  <c:v>20.295000000000002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Sheet1!$B$15:$I$15</c:f>
              <c:numCache>
                <c:formatCode>General</c:formatCode>
                <c:ptCount val="8"/>
                <c:pt idx="0">
                  <c:v>48.13</c:v>
                </c:pt>
                <c:pt idx="1">
                  <c:v>48.13</c:v>
                </c:pt>
                <c:pt idx="2">
                  <c:v>48.13</c:v>
                </c:pt>
                <c:pt idx="3">
                  <c:v>48.13</c:v>
                </c:pt>
                <c:pt idx="4">
                  <c:v>48.13</c:v>
                </c:pt>
                <c:pt idx="5">
                  <c:v>48.13</c:v>
                </c:pt>
                <c:pt idx="6">
                  <c:v>48.13</c:v>
                </c:pt>
                <c:pt idx="7">
                  <c:v>48.13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Sheet1!$B$21:$I$21</c:f>
              <c:numCache>
                <c:formatCode>General</c:formatCode>
                <c:ptCount val="8"/>
                <c:pt idx="0">
                  <c:v>9.4649999999999999</c:v>
                </c:pt>
                <c:pt idx="1">
                  <c:v>9.4649999999999999</c:v>
                </c:pt>
                <c:pt idx="2">
                  <c:v>9.4649999999999999</c:v>
                </c:pt>
                <c:pt idx="3">
                  <c:v>9.4649999999999999</c:v>
                </c:pt>
                <c:pt idx="4">
                  <c:v>9.4649999999999999</c:v>
                </c:pt>
                <c:pt idx="5">
                  <c:v>9.4649999999999999</c:v>
                </c:pt>
                <c:pt idx="6">
                  <c:v>9.4649999999999999</c:v>
                </c:pt>
                <c:pt idx="7">
                  <c:v>9.4649999999999999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323904"/>
        <c:axId val="320324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MPI-MOD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9.5000000000000001E-2</c:v>
                      </c:pt>
                      <c:pt idx="1">
                        <c:v>0.111</c:v>
                      </c:pt>
                      <c:pt idx="2">
                        <c:v>9.5000000000000001E-2</c:v>
                      </c:pt>
                      <c:pt idx="3">
                        <c:v>0.10299999999999999</c:v>
                      </c:pt>
                      <c:pt idx="4">
                        <c:v>0.13400000000000001</c:v>
                      </c:pt>
                      <c:pt idx="5">
                        <c:v>0.08</c:v>
                      </c:pt>
                      <c:pt idx="6">
                        <c:v>0.253</c:v>
                      </c:pt>
                      <c:pt idx="7">
                        <c:v>0.17100000000000001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03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24296"/>
        <c:crosses val="autoZero"/>
        <c:auto val="1"/>
        <c:lblAlgn val="ctr"/>
        <c:lblOffset val="100"/>
        <c:noMultiLvlLbl val="0"/>
      </c:catAx>
      <c:valAx>
        <c:axId val="32032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DS3 Run Time Chart </a:t>
            </a:r>
            <a:r>
              <a:rPr lang="en-US" sz="1400" b="0" i="0" baseline="0">
                <a:effectLst/>
              </a:rPr>
              <a:t>(Improve Totient)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Sheet1!$A$13</c:f>
              <c:strCache>
                <c:ptCount val="1"/>
                <c:pt idx="0">
                  <c:v>MPI-MOD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Sheet1!$B$13:$G$13</c:f>
              <c:numCache>
                <c:formatCode>General</c:formatCode>
                <c:ptCount val="6"/>
                <c:pt idx="0">
                  <c:v>0.255</c:v>
                </c:pt>
                <c:pt idx="1">
                  <c:v>0.53800000000000003</c:v>
                </c:pt>
                <c:pt idx="2">
                  <c:v>0.73099999999999998</c:v>
                </c:pt>
                <c:pt idx="3">
                  <c:v>0.86899999999999999</c:v>
                </c:pt>
                <c:pt idx="4">
                  <c:v>1.573</c:v>
                </c:pt>
                <c:pt idx="5">
                  <c:v>2.3370000000000002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0"/>
          <c:order val="1"/>
          <c:tx>
            <c:strRef>
              <c:f>Sheet1!$A$19</c:f>
              <c:strCache>
                <c:ptCount val="1"/>
                <c:pt idx="0">
                  <c:v>SEQ-MOD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Sheet1!$B$19:$I$19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5.1999999999999998E-2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Sheet1!$A$25</c:f>
              <c:strCache>
                <c:ptCount val="1"/>
                <c:pt idx="0">
                  <c:v>OpenCL-MOD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Sheet1!$B$25:$G$25</c:f>
              <c:numCache>
                <c:formatCode>General</c:formatCode>
                <c:ptCount val="6"/>
                <c:pt idx="0">
                  <c:v>3.1E-2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3533344"/>
        <c:axId val="403536480"/>
        <c:extLst/>
      </c:lineChart>
      <c:catAx>
        <c:axId val="40353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6480"/>
        <c:crosses val="autoZero"/>
        <c:auto val="1"/>
        <c:lblAlgn val="ctr"/>
        <c:lblOffset val="100"/>
        <c:noMultiLvlLbl val="0"/>
      </c:catAx>
      <c:valAx>
        <c:axId val="4035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</a:t>
            </a:r>
            <a:r>
              <a:rPr lang="en-US" baseline="0"/>
              <a:t> </a:t>
            </a:r>
            <a:r>
              <a:rPr lang="en-US"/>
              <a:t>Run Time Chart (Improve</a:t>
            </a:r>
            <a:r>
              <a:rPr lang="en-US" baseline="0"/>
              <a:t> Totient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OpenCL-MOD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Sheet1!$B$24:$I$24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SEQ-MOD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Sheet1!$B$18:$I$18</c:f>
              <c:numCache>
                <c:formatCode>General</c:formatCode>
                <c:ptCount val="8"/>
                <c:pt idx="0">
                  <c:v>2.3E-2</c:v>
                </c:pt>
                <c:pt idx="1">
                  <c:v>2.3E-2</c:v>
                </c:pt>
                <c:pt idx="2">
                  <c:v>2.3E-2</c:v>
                </c:pt>
                <c:pt idx="3">
                  <c:v>2.3E-2</c:v>
                </c:pt>
                <c:pt idx="4">
                  <c:v>2.3E-2</c:v>
                </c:pt>
                <c:pt idx="5">
                  <c:v>2.3E-2</c:v>
                </c:pt>
                <c:pt idx="6">
                  <c:v>2.3E-2</c:v>
                </c:pt>
                <c:pt idx="7">
                  <c:v>2.3E-2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MPI-MOD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Sheet1!$B$12:$I$12</c:f>
              <c:numCache>
                <c:formatCode>General</c:formatCode>
                <c:ptCount val="8"/>
                <c:pt idx="0">
                  <c:v>9.5000000000000001E-2</c:v>
                </c:pt>
                <c:pt idx="1">
                  <c:v>0.111</c:v>
                </c:pt>
                <c:pt idx="2">
                  <c:v>9.5000000000000001E-2</c:v>
                </c:pt>
                <c:pt idx="3">
                  <c:v>0.10299999999999999</c:v>
                </c:pt>
                <c:pt idx="4">
                  <c:v>0.13400000000000001</c:v>
                </c:pt>
                <c:pt idx="5">
                  <c:v>0.08</c:v>
                </c:pt>
                <c:pt idx="6">
                  <c:v>0.253</c:v>
                </c:pt>
                <c:pt idx="7">
                  <c:v>0.17100000000000001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7966936"/>
        <c:axId val="317967328"/>
        <c:extLst/>
      </c:lineChart>
      <c:catAx>
        <c:axId val="31796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67328"/>
        <c:crosses val="autoZero"/>
        <c:auto val="1"/>
        <c:lblAlgn val="ctr"/>
        <c:lblOffset val="100"/>
        <c:noMultiLvlLbl val="0"/>
      </c:catAx>
      <c:valAx>
        <c:axId val="3179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6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DS1 Run Time Chart </a:t>
            </a:r>
            <a:r>
              <a:rPr lang="en-US" sz="1400" b="0" i="0" baseline="0">
                <a:effectLst/>
              </a:rPr>
              <a:t>(Improve Totient)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MPI-MOD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Sheet1!$B$11:$I$11</c:f>
              <c:numCache>
                <c:formatCode>General</c:formatCode>
                <c:ptCount val="8"/>
                <c:pt idx="0">
                  <c:v>7.8E-2</c:v>
                </c:pt>
                <c:pt idx="1">
                  <c:v>5.6000000000000001E-2</c:v>
                </c:pt>
                <c:pt idx="2">
                  <c:v>7.2999999999999995E-2</c:v>
                </c:pt>
                <c:pt idx="3">
                  <c:v>8.3000000000000004E-2</c:v>
                </c:pt>
                <c:pt idx="4">
                  <c:v>6.8000000000000005E-2</c:v>
                </c:pt>
                <c:pt idx="5">
                  <c:v>0.18099999999999999</c:v>
                </c:pt>
                <c:pt idx="6">
                  <c:v>0.19</c:v>
                </c:pt>
                <c:pt idx="7">
                  <c:v>0.19600000000000001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SEQ-MOD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Sheet1!$B$17:$I$17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OpenCL-MOD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Sheet1!$B$23:$I$23</c:f>
              <c:numCache>
                <c:formatCode>General</c:formatCode>
                <c:ptCount val="8"/>
                <c:pt idx="0">
                  <c:v>2.3999999999999998E-3</c:v>
                </c:pt>
                <c:pt idx="1">
                  <c:v>2.3999999999999998E-3</c:v>
                </c:pt>
                <c:pt idx="2">
                  <c:v>2.3999999999999998E-3</c:v>
                </c:pt>
                <c:pt idx="3">
                  <c:v>2.3999999999999998E-3</c:v>
                </c:pt>
                <c:pt idx="4">
                  <c:v>2.3999999999999998E-3</c:v>
                </c:pt>
                <c:pt idx="5">
                  <c:v>2.3999999999999998E-3</c:v>
                </c:pt>
                <c:pt idx="6">
                  <c:v>2.3999999999999998E-3</c:v>
                </c:pt>
                <c:pt idx="7">
                  <c:v>2.3999999999999998E-3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4794216"/>
        <c:axId val="524811856"/>
        <c:extLst/>
      </c:lineChart>
      <c:catAx>
        <c:axId val="52479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11856"/>
        <c:crosses val="autoZero"/>
        <c:auto val="1"/>
        <c:lblAlgn val="ctr"/>
        <c:lblOffset val="100"/>
        <c:noMultiLvlLbl val="0"/>
      </c:catAx>
      <c:valAx>
        <c:axId val="5248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Totient Vs The Modified</a:t>
            </a:r>
            <a:r>
              <a:rPr lang="en-US" baseline="0"/>
              <a:t> Totient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Sheet1!$AA$11:$AA$13</c:f>
              <c:strCache>
                <c:ptCount val="3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</c:strCache>
            </c:strRef>
          </c:cat>
          <c:val>
            <c:numRef>
              <c:f>Sheet1!$AF$11:$AF$13</c:f>
              <c:numCache>
                <c:formatCode>General</c:formatCode>
                <c:ptCount val="3"/>
                <c:pt idx="0">
                  <c:v>11.25</c:v>
                </c:pt>
                <c:pt idx="1">
                  <c:v>48.13</c:v>
                </c:pt>
                <c:pt idx="2">
                  <c:v>596.82000000000005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Sheet1!$AA$11:$AA$13</c:f>
              <c:strCache>
                <c:ptCount val="3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</c:strCache>
            </c:strRef>
          </c:cat>
          <c:val>
            <c:numRef>
              <c:f>Sheet1!$AG$11:$AG$13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2.3E-2</c:v>
                </c:pt>
                <c:pt idx="2">
                  <c:v>5.1999999999999998E-2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77192"/>
        <c:axId val="396367784"/>
      </c:lineChart>
      <c:catAx>
        <c:axId val="3963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67784"/>
        <c:crosses val="autoZero"/>
        <c:auto val="1"/>
        <c:lblAlgn val="ctr"/>
        <c:lblOffset val="100"/>
        <c:noMultiLvlLbl val="0"/>
      </c:catAx>
      <c:valAx>
        <c:axId val="3963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7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Run Time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Backup!$A$9</c:f>
              <c:strCache>
                <c:ptCount val="1"/>
                <c:pt idx="0">
                  <c:v>DS1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Backup!$B$9:$I$9</c:f>
              <c:numCache>
                <c:formatCode>General</c:formatCode>
                <c:ptCount val="8"/>
                <c:pt idx="0">
                  <c:v>19.539000000000001</c:v>
                </c:pt>
                <c:pt idx="1">
                  <c:v>15.234</c:v>
                </c:pt>
                <c:pt idx="2">
                  <c:v>11.388999999999999</c:v>
                </c:pt>
                <c:pt idx="3">
                  <c:v>8.8309999999999995</c:v>
                </c:pt>
                <c:pt idx="4">
                  <c:v>7.4260000000000002</c:v>
                </c:pt>
                <c:pt idx="5">
                  <c:v>6.2809999999999997</c:v>
                </c:pt>
                <c:pt idx="6">
                  <c:v>5.4779999999999998</c:v>
                </c:pt>
                <c:pt idx="7">
                  <c:v>4.7569999999999997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Backup!$A$10</c:f>
              <c:strCache>
                <c:ptCount val="1"/>
                <c:pt idx="0">
                  <c:v>DS2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Backup!$B$10:$I$10</c:f>
              <c:numCache>
                <c:formatCode>General</c:formatCode>
                <c:ptCount val="8"/>
                <c:pt idx="0">
                  <c:v>78.426000000000002</c:v>
                </c:pt>
                <c:pt idx="1">
                  <c:v>60.744</c:v>
                </c:pt>
                <c:pt idx="2">
                  <c:v>44.677</c:v>
                </c:pt>
                <c:pt idx="3">
                  <c:v>35.417000000000002</c:v>
                </c:pt>
                <c:pt idx="4">
                  <c:v>29.148</c:v>
                </c:pt>
                <c:pt idx="5">
                  <c:v>26.446000000000002</c:v>
                </c:pt>
                <c:pt idx="6">
                  <c:v>22.994</c:v>
                </c:pt>
                <c:pt idx="7">
                  <c:v>20.295000000000002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Backup!$A$11</c:f>
              <c:strCache>
                <c:ptCount val="1"/>
                <c:pt idx="0">
                  <c:v>DS3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Backup!$B$11:$G$11</c:f>
              <c:numCache>
                <c:formatCode>General</c:formatCode>
                <c:ptCount val="6"/>
                <c:pt idx="0">
                  <c:v>235.12799999999999</c:v>
                </c:pt>
                <c:pt idx="1">
                  <c:v>130.386</c:v>
                </c:pt>
                <c:pt idx="2">
                  <c:v>61.715000000000003</c:v>
                </c:pt>
                <c:pt idx="3">
                  <c:v>34.530999999999999</c:v>
                </c:pt>
                <c:pt idx="4">
                  <c:v>16.326000000000001</c:v>
                </c:pt>
                <c:pt idx="5">
                  <c:v>13.021000000000001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9070256"/>
        <c:axId val="399066728"/>
      </c:lineChart>
      <c:catAx>
        <c:axId val="3990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6728"/>
        <c:crosses val="autoZero"/>
        <c:auto val="1"/>
        <c:lblAlgn val="ctr"/>
        <c:lblOffset val="100"/>
        <c:noMultiLvlLbl val="0"/>
      </c:catAx>
      <c:valAx>
        <c:axId val="399066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90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 Run Time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Backup!$A$9</c:f>
              <c:strCache>
                <c:ptCount val="1"/>
                <c:pt idx="0">
                  <c:v>DS1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Backup!$B$9:$I$9</c:f>
              <c:numCache>
                <c:formatCode>General</c:formatCode>
                <c:ptCount val="8"/>
                <c:pt idx="0">
                  <c:v>19.539000000000001</c:v>
                </c:pt>
                <c:pt idx="1">
                  <c:v>15.234</c:v>
                </c:pt>
                <c:pt idx="2">
                  <c:v>11.388999999999999</c:v>
                </c:pt>
                <c:pt idx="3">
                  <c:v>8.8309999999999995</c:v>
                </c:pt>
                <c:pt idx="4">
                  <c:v>7.4260000000000002</c:v>
                </c:pt>
                <c:pt idx="5">
                  <c:v>6.2809999999999997</c:v>
                </c:pt>
                <c:pt idx="6">
                  <c:v>5.4779999999999998</c:v>
                </c:pt>
                <c:pt idx="7">
                  <c:v>4.7569999999999997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Backup!$A$12</c:f>
              <c:strCache>
                <c:ptCount val="1"/>
                <c:pt idx="0">
                  <c:v>SEQ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Backup!$B$12:$I$12</c:f>
              <c:numCache>
                <c:formatCode>General</c:formatCode>
                <c:ptCount val="8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Backup!$A$15</c:f>
              <c:strCache>
                <c:ptCount val="1"/>
                <c:pt idx="0">
                  <c:v>openCL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Backup!$B$15:$I$15</c:f>
              <c:numCache>
                <c:formatCode>General</c:formatCode>
                <c:ptCount val="8"/>
                <c:pt idx="0">
                  <c:v>2.274</c:v>
                </c:pt>
                <c:pt idx="1">
                  <c:v>2.274</c:v>
                </c:pt>
                <c:pt idx="2">
                  <c:v>2.274</c:v>
                </c:pt>
                <c:pt idx="3">
                  <c:v>2.274</c:v>
                </c:pt>
                <c:pt idx="4">
                  <c:v>2.274</c:v>
                </c:pt>
                <c:pt idx="5">
                  <c:v>2.274</c:v>
                </c:pt>
                <c:pt idx="6">
                  <c:v>2.274</c:v>
                </c:pt>
                <c:pt idx="7">
                  <c:v>2.274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8689800"/>
        <c:axId val="398690584"/>
      </c:lineChart>
      <c:catAx>
        <c:axId val="39868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90584"/>
        <c:crosses val="autoZero"/>
        <c:auto val="1"/>
        <c:lblAlgn val="ctr"/>
        <c:lblOffset val="100"/>
        <c:noMultiLvlLbl val="0"/>
      </c:catAx>
      <c:valAx>
        <c:axId val="398690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86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 Run Time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Backup!$A$10</c:f>
              <c:strCache>
                <c:ptCount val="1"/>
                <c:pt idx="0">
                  <c:v>DS2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Backup!$B$10:$I$10</c:f>
              <c:numCache>
                <c:formatCode>General</c:formatCode>
                <c:ptCount val="8"/>
                <c:pt idx="0">
                  <c:v>78.426000000000002</c:v>
                </c:pt>
                <c:pt idx="1">
                  <c:v>60.744</c:v>
                </c:pt>
                <c:pt idx="2">
                  <c:v>44.677</c:v>
                </c:pt>
                <c:pt idx="3">
                  <c:v>35.417000000000002</c:v>
                </c:pt>
                <c:pt idx="4">
                  <c:v>29.148</c:v>
                </c:pt>
                <c:pt idx="5">
                  <c:v>26.446000000000002</c:v>
                </c:pt>
                <c:pt idx="6">
                  <c:v>22.994</c:v>
                </c:pt>
                <c:pt idx="7">
                  <c:v>20.295000000000002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Backup!$A$13</c:f>
              <c:strCache>
                <c:ptCount val="1"/>
                <c:pt idx="0">
                  <c:v>SEQ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Backup!$B$13:$I$13</c:f>
              <c:numCache>
                <c:formatCode>General</c:formatCode>
                <c:ptCount val="8"/>
                <c:pt idx="0">
                  <c:v>48.13</c:v>
                </c:pt>
                <c:pt idx="1">
                  <c:v>48.13</c:v>
                </c:pt>
                <c:pt idx="2">
                  <c:v>48.13</c:v>
                </c:pt>
                <c:pt idx="3">
                  <c:v>48.13</c:v>
                </c:pt>
                <c:pt idx="4">
                  <c:v>48.13</c:v>
                </c:pt>
                <c:pt idx="5">
                  <c:v>48.13</c:v>
                </c:pt>
                <c:pt idx="6">
                  <c:v>48.13</c:v>
                </c:pt>
                <c:pt idx="7">
                  <c:v>48.13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Backup!$A$16</c:f>
              <c:strCache>
                <c:ptCount val="1"/>
                <c:pt idx="0">
                  <c:v>openCL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Backup!$B$16:$I$16</c:f>
              <c:numCache>
                <c:formatCode>General</c:formatCode>
                <c:ptCount val="8"/>
                <c:pt idx="0">
                  <c:v>9.5660000000000007</c:v>
                </c:pt>
                <c:pt idx="1">
                  <c:v>9.5660000000000007</c:v>
                </c:pt>
                <c:pt idx="2">
                  <c:v>9.5660000000000007</c:v>
                </c:pt>
                <c:pt idx="3">
                  <c:v>9.5660000000000007</c:v>
                </c:pt>
                <c:pt idx="4">
                  <c:v>9.5660000000000007</c:v>
                </c:pt>
                <c:pt idx="5">
                  <c:v>9.5660000000000007</c:v>
                </c:pt>
                <c:pt idx="6">
                  <c:v>9.5660000000000007</c:v>
                </c:pt>
                <c:pt idx="7">
                  <c:v>9.5660000000000007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0321552"/>
        <c:axId val="398768464"/>
      </c:lineChart>
      <c:catAx>
        <c:axId val="32032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68464"/>
        <c:crosses val="autoZero"/>
        <c:auto val="1"/>
        <c:lblAlgn val="ctr"/>
        <c:lblOffset val="100"/>
        <c:noMultiLvlLbl val="0"/>
      </c:catAx>
      <c:valAx>
        <c:axId val="398768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03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 Run Time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Backup!$A$14</c:f>
              <c:strCache>
                <c:ptCount val="1"/>
                <c:pt idx="0">
                  <c:v>SEQ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  <c:pt idx="5">
                <c:v>256</c:v>
              </c:pt>
            </c:numLit>
          </c:cat>
          <c:val>
            <c:numRef>
              <c:f>Backup!$B$14:$I$14</c:f>
              <c:numCache>
                <c:formatCode>General</c:formatCode>
                <c:ptCount val="8"/>
                <c:pt idx="0">
                  <c:v>596.82000000000005</c:v>
                </c:pt>
                <c:pt idx="1">
                  <c:v>596.82000000000005</c:v>
                </c:pt>
                <c:pt idx="2">
                  <c:v>596.82000000000005</c:v>
                </c:pt>
                <c:pt idx="3">
                  <c:v>596.82000000000005</c:v>
                </c:pt>
                <c:pt idx="4">
                  <c:v>596.82000000000005</c:v>
                </c:pt>
                <c:pt idx="5">
                  <c:v>596.82000000000005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Backup!$A$11</c:f>
              <c:strCache>
                <c:ptCount val="1"/>
                <c:pt idx="0">
                  <c:v>DS3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  <c:pt idx="5">
                <c:v>256</c:v>
              </c:pt>
            </c:numLit>
          </c:cat>
          <c:val>
            <c:numRef>
              <c:f>Backup!$B$11:$G$11</c:f>
              <c:numCache>
                <c:formatCode>General</c:formatCode>
                <c:ptCount val="6"/>
                <c:pt idx="0">
                  <c:v>235.12799999999999</c:v>
                </c:pt>
                <c:pt idx="1">
                  <c:v>130.386</c:v>
                </c:pt>
                <c:pt idx="2">
                  <c:v>61.715000000000003</c:v>
                </c:pt>
                <c:pt idx="3">
                  <c:v>34.530999999999999</c:v>
                </c:pt>
                <c:pt idx="4">
                  <c:v>16.326000000000001</c:v>
                </c:pt>
                <c:pt idx="5">
                  <c:v>13.021000000000001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Backup!$A$17</c:f>
              <c:strCache>
                <c:ptCount val="1"/>
                <c:pt idx="0">
                  <c:v>openCL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Backup!$B$17:$G$17</c:f>
              <c:numCache>
                <c:formatCode>General</c:formatCode>
                <c:ptCount val="6"/>
                <c:pt idx="0">
                  <c:v>116.24</c:v>
                </c:pt>
                <c:pt idx="1">
                  <c:v>116.24</c:v>
                </c:pt>
                <c:pt idx="2">
                  <c:v>116.24</c:v>
                </c:pt>
                <c:pt idx="3">
                  <c:v>116.24</c:v>
                </c:pt>
                <c:pt idx="4">
                  <c:v>116.24</c:v>
                </c:pt>
                <c:pt idx="5">
                  <c:v>116.24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8769640"/>
        <c:axId val="398770032"/>
      </c:lineChart>
      <c:catAx>
        <c:axId val="39876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70032"/>
        <c:crosses val="autoZero"/>
        <c:auto val="1"/>
        <c:lblAlgn val="ctr"/>
        <c:lblOffset val="100"/>
        <c:noMultiLvlLbl val="0"/>
      </c:catAx>
      <c:valAx>
        <c:axId val="398770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876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Backup!$A$19</c:f>
              <c:strCache>
                <c:ptCount val="1"/>
                <c:pt idx="0">
                  <c:v>DS1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Backup!$B$19:$I$19</c:f>
              <c:numCache>
                <c:formatCode>General</c:formatCode>
                <c:ptCount val="8"/>
                <c:pt idx="0">
                  <c:v>0.57577153385536617</c:v>
                </c:pt>
                <c:pt idx="1">
                  <c:v>0.73847971642378885</c:v>
                </c:pt>
                <c:pt idx="2">
                  <c:v>0.98779524102203886</c:v>
                </c:pt>
                <c:pt idx="3">
                  <c:v>1.2739214132034877</c:v>
                </c:pt>
                <c:pt idx="4">
                  <c:v>1.5149474818206301</c:v>
                </c:pt>
                <c:pt idx="5">
                  <c:v>1.791116064320968</c:v>
                </c:pt>
                <c:pt idx="6">
                  <c:v>2.0536692223439212</c:v>
                </c:pt>
                <c:pt idx="7">
                  <c:v>2.3649358839604795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8771208"/>
        <c:axId val="398769248"/>
      </c:lineChart>
      <c:catAx>
        <c:axId val="39877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69248"/>
        <c:crosses val="autoZero"/>
        <c:auto val="1"/>
        <c:lblAlgn val="ctr"/>
        <c:lblOffset val="100"/>
        <c:noMultiLvlLbl val="0"/>
      </c:catAx>
      <c:valAx>
        <c:axId val="398769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877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Backup!$L$23</c:f>
              <c:strCache>
                <c:ptCount val="1"/>
                <c:pt idx="0">
                  <c:v>CL_UP</c:v>
                </c:pt>
              </c:strCache>
            </c:strRef>
          </c:tx>
          <c:cat>
            <c:numRef>
              <c:f>Backup!$M$13:$Q$13</c:f>
              <c:numCache>
                <c:formatCode>General</c:formatCode>
                <c:ptCount val="5"/>
                <c:pt idx="0">
                  <c:v>10000</c:v>
                </c:pt>
                <c:pt idx="1">
                  <c:v>15000</c:v>
                </c:pt>
                <c:pt idx="2">
                  <c:v>30000</c:v>
                </c:pt>
                <c:pt idx="3">
                  <c:v>50000</c:v>
                </c:pt>
                <c:pt idx="4">
                  <c:v>75000</c:v>
                </c:pt>
              </c:numCache>
            </c:numRef>
          </c:cat>
          <c:val>
            <c:numRef>
              <c:f>Backup!$M$23:$Q$23</c:f>
              <c:numCache>
                <c:formatCode>General</c:formatCode>
                <c:ptCount val="5"/>
                <c:pt idx="0">
                  <c:v>4.7721393034825876</c:v>
                </c:pt>
                <c:pt idx="1">
                  <c:v>4.947229551451187</c:v>
                </c:pt>
                <c:pt idx="2">
                  <c:v>5.031361070457872</c:v>
                </c:pt>
                <c:pt idx="3">
                  <c:v>5.245640691701035</c:v>
                </c:pt>
                <c:pt idx="4">
                  <c:v>5.1290775714062748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Backup!$L$24</c:f>
              <c:strCache>
                <c:ptCount val="1"/>
                <c:pt idx="0">
                  <c:v>MIP_8</c:v>
                </c:pt>
              </c:strCache>
            </c:strRef>
          </c:tx>
          <c:cat>
            <c:numRef>
              <c:f>Backup!$M$13:$Q$13</c:f>
              <c:numCache>
                <c:formatCode>General</c:formatCode>
                <c:ptCount val="5"/>
                <c:pt idx="0">
                  <c:v>10000</c:v>
                </c:pt>
                <c:pt idx="1">
                  <c:v>15000</c:v>
                </c:pt>
                <c:pt idx="2">
                  <c:v>30000</c:v>
                </c:pt>
                <c:pt idx="3">
                  <c:v>50000</c:v>
                </c:pt>
                <c:pt idx="4">
                  <c:v>75000</c:v>
                </c:pt>
              </c:numCache>
            </c:numRef>
          </c:cat>
          <c:val>
            <c:numRef>
              <c:f>Backup!$M$24:$Q$24</c:f>
              <c:numCache>
                <c:formatCode>General</c:formatCode>
                <c:ptCount val="5"/>
                <c:pt idx="0">
                  <c:v>2.4670781893004117</c:v>
                </c:pt>
                <c:pt idx="1">
                  <c:v>2.3649358839604795</c:v>
                </c:pt>
                <c:pt idx="2">
                  <c:v>2.3715200788371518</c:v>
                </c:pt>
                <c:pt idx="3">
                  <c:v>2.5867451610025869</c:v>
                </c:pt>
                <c:pt idx="4">
                  <c:v>2.5265828624149465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Backup!$L$26</c:f>
              <c:strCache>
                <c:ptCount val="1"/>
                <c:pt idx="0">
                  <c:v>MIP_128</c:v>
                </c:pt>
              </c:strCache>
            </c:strRef>
          </c:tx>
          <c:cat>
            <c:numRef>
              <c:f>Backup!$M$13:$Q$13</c:f>
              <c:numCache>
                <c:formatCode>General</c:formatCode>
                <c:ptCount val="5"/>
                <c:pt idx="0">
                  <c:v>10000</c:v>
                </c:pt>
                <c:pt idx="1">
                  <c:v>15000</c:v>
                </c:pt>
                <c:pt idx="2">
                  <c:v>30000</c:v>
                </c:pt>
                <c:pt idx="3">
                  <c:v>50000</c:v>
                </c:pt>
                <c:pt idx="4">
                  <c:v>75000</c:v>
                </c:pt>
              </c:numCache>
            </c:numRef>
          </c:cat>
          <c:val>
            <c:numRef>
              <c:f>Backup!$M$26:$Q$26</c:f>
              <c:numCache>
                <c:formatCode>General</c:formatCode>
                <c:ptCount val="5"/>
                <c:pt idx="0">
                  <c:v>4.8988764044943824</c:v>
                </c:pt>
                <c:pt idx="1">
                  <c:v>9.5419847328244263</c:v>
                </c:pt>
                <c:pt idx="2">
                  <c:v>41.527178602243318</c:v>
                </c:pt>
                <c:pt idx="3">
                  <c:v>30.164343665487827</c:v>
                </c:pt>
                <c:pt idx="4">
                  <c:v>31.560144057623052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Backup!$L$27</c:f>
              <c:strCache>
                <c:ptCount val="1"/>
                <c:pt idx="0">
                  <c:v>MIP_256</c:v>
                </c:pt>
              </c:strCache>
            </c:strRef>
          </c:tx>
          <c:cat>
            <c:numRef>
              <c:f>Backup!$M$13:$Q$13</c:f>
              <c:numCache>
                <c:formatCode>General</c:formatCode>
                <c:ptCount val="5"/>
                <c:pt idx="0">
                  <c:v>10000</c:v>
                </c:pt>
                <c:pt idx="1">
                  <c:v>15000</c:v>
                </c:pt>
                <c:pt idx="2">
                  <c:v>30000</c:v>
                </c:pt>
                <c:pt idx="3">
                  <c:v>50000</c:v>
                </c:pt>
                <c:pt idx="4">
                  <c:v>75000</c:v>
                </c:pt>
              </c:numCache>
            </c:numRef>
          </c:cat>
          <c:val>
            <c:numRef>
              <c:f>Backup!$M$27:$Q$27</c:f>
              <c:numCache>
                <c:formatCode>General</c:formatCode>
                <c:ptCount val="5"/>
                <c:pt idx="0">
                  <c:v>7.3671274961597542</c:v>
                </c:pt>
                <c:pt idx="1">
                  <c:v>12.096774193548386</c:v>
                </c:pt>
                <c:pt idx="2">
                  <c:v>28.872225554889024</c:v>
                </c:pt>
                <c:pt idx="3">
                  <c:v>37.593984962406012</c:v>
                </c:pt>
                <c:pt idx="4">
                  <c:v>38.802692171448818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68072"/>
        <c:axId val="398770424"/>
      </c:lineChart>
      <c:catAx>
        <c:axId val="39876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770424"/>
        <c:crosses val="autoZero"/>
        <c:auto val="1"/>
        <c:lblAlgn val="ctr"/>
        <c:lblOffset val="100"/>
        <c:noMultiLvlLbl val="0"/>
      </c:catAx>
      <c:valAx>
        <c:axId val="39877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768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 Run Time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Sheet1!$A$16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  <c:pt idx="5">
                <c:v>256</c:v>
              </c:pt>
            </c:numLit>
          </c:cat>
          <c:val>
            <c:numRef>
              <c:f>Sheet1!$B$16:$I$16</c:f>
              <c:numCache>
                <c:formatCode>General</c:formatCode>
                <c:ptCount val="8"/>
                <c:pt idx="0">
                  <c:v>596.82000000000005</c:v>
                </c:pt>
                <c:pt idx="1">
                  <c:v>596.82000000000005</c:v>
                </c:pt>
                <c:pt idx="2">
                  <c:v>596.82000000000005</c:v>
                </c:pt>
                <c:pt idx="3">
                  <c:v>596.82000000000005</c:v>
                </c:pt>
                <c:pt idx="4">
                  <c:v>596.82000000000005</c:v>
                </c:pt>
                <c:pt idx="5">
                  <c:v>596.82000000000005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Sheet1!$A$10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  <c:pt idx="5">
                <c:v>256</c:v>
              </c:pt>
            </c:numLit>
          </c:cat>
          <c:val>
            <c:numRef>
              <c:f>Sheet1!$B$10:$G$10</c:f>
              <c:numCache>
                <c:formatCode>General</c:formatCode>
                <c:ptCount val="6"/>
                <c:pt idx="0">
                  <c:v>238.11799999999999</c:v>
                </c:pt>
                <c:pt idx="1">
                  <c:v>131.386</c:v>
                </c:pt>
                <c:pt idx="2">
                  <c:v>61.747999999999998</c:v>
                </c:pt>
                <c:pt idx="3">
                  <c:v>34.536000000000001</c:v>
                </c:pt>
                <c:pt idx="4">
                  <c:v>16.321999999999999</c:v>
                </c:pt>
                <c:pt idx="5">
                  <c:v>13.021000000000001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Sheet1!$B$22:$G$22</c:f>
              <c:numCache>
                <c:formatCode>General</c:formatCode>
                <c:ptCount val="6"/>
                <c:pt idx="0">
                  <c:v>116.38</c:v>
                </c:pt>
                <c:pt idx="1">
                  <c:v>116.38</c:v>
                </c:pt>
                <c:pt idx="2">
                  <c:v>116.38</c:v>
                </c:pt>
                <c:pt idx="3">
                  <c:v>116.38</c:v>
                </c:pt>
                <c:pt idx="4">
                  <c:v>116.38</c:v>
                </c:pt>
                <c:pt idx="5">
                  <c:v>116.38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8690976"/>
        <c:axId val="39869293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MPI-MOD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0.255</c:v>
                      </c:pt>
                      <c:pt idx="1">
                        <c:v>0.53800000000000003</c:v>
                      </c:pt>
                      <c:pt idx="2">
                        <c:v>0.73099999999999998</c:v>
                      </c:pt>
                      <c:pt idx="3">
                        <c:v>0.86899999999999999</c:v>
                      </c:pt>
                      <c:pt idx="4">
                        <c:v>1.573</c:v>
                      </c:pt>
                      <c:pt idx="5">
                        <c:v>2.3370000000000002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869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92936"/>
        <c:crosses val="autoZero"/>
        <c:auto val="1"/>
        <c:lblAlgn val="ctr"/>
        <c:lblOffset val="100"/>
        <c:noMultiLvlLbl val="0"/>
      </c:catAx>
      <c:valAx>
        <c:axId val="3986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Backup!$A$20</c:f>
              <c:strCache>
                <c:ptCount val="1"/>
                <c:pt idx="0">
                  <c:v>DS2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Backup!$B$20:$I$20</c:f>
              <c:numCache>
                <c:formatCode>General</c:formatCode>
                <c:ptCount val="8"/>
                <c:pt idx="0">
                  <c:v>0.61369953841838165</c:v>
                </c:pt>
                <c:pt idx="1">
                  <c:v>0.79234163044909789</c:v>
                </c:pt>
                <c:pt idx="2">
                  <c:v>1.0772880900687156</c:v>
                </c:pt>
                <c:pt idx="3">
                  <c:v>1.3589519157466754</c:v>
                </c:pt>
                <c:pt idx="4">
                  <c:v>1.6512282146287911</c:v>
                </c:pt>
                <c:pt idx="5">
                  <c:v>1.8199349618089693</c:v>
                </c:pt>
                <c:pt idx="6">
                  <c:v>2.093154736018092</c:v>
                </c:pt>
                <c:pt idx="7">
                  <c:v>2.3715200788371518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8904312"/>
        <c:axId val="398904704"/>
      </c:lineChart>
      <c:catAx>
        <c:axId val="39890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04704"/>
        <c:crosses val="autoZero"/>
        <c:auto val="1"/>
        <c:lblAlgn val="ctr"/>
        <c:lblOffset val="100"/>
        <c:noMultiLvlLbl val="0"/>
      </c:catAx>
      <c:valAx>
        <c:axId val="398904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89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Backup!$A$21</c:f>
              <c:strCache>
                <c:ptCount val="1"/>
                <c:pt idx="0">
                  <c:v>DS3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  <c:pt idx="5">
                <c:v>256</c:v>
              </c:pt>
            </c:numLit>
          </c:cat>
          <c:val>
            <c:numRef>
              <c:f>Backup!$B$21:$G$21</c:f>
              <c:numCache>
                <c:formatCode>General</c:formatCode>
                <c:ptCount val="6"/>
                <c:pt idx="0">
                  <c:v>2.5382770235786469</c:v>
                </c:pt>
                <c:pt idx="1">
                  <c:v>4.5773319221388808</c:v>
                </c:pt>
                <c:pt idx="2">
                  <c:v>9.6705825164060606</c:v>
                </c:pt>
                <c:pt idx="3">
                  <c:v>17.283600243259681</c:v>
                </c:pt>
                <c:pt idx="4">
                  <c:v>36.556413083425213</c:v>
                </c:pt>
                <c:pt idx="5">
                  <c:v>45.83518930957684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8903528"/>
        <c:axId val="398905880"/>
      </c:lineChart>
      <c:catAx>
        <c:axId val="39890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05880"/>
        <c:crosses val="autoZero"/>
        <c:auto val="1"/>
        <c:lblAlgn val="ctr"/>
        <c:lblOffset val="100"/>
        <c:noMultiLvlLbl val="0"/>
      </c:catAx>
      <c:valAx>
        <c:axId val="398905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890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Sheet1!$B$27:$I$27</c:f>
              <c:numCache>
                <c:formatCode>0.0000</c:formatCode>
                <c:ptCount val="8"/>
                <c:pt idx="0">
                  <c:v>0.569620253164557</c:v>
                </c:pt>
                <c:pt idx="1">
                  <c:v>0.73945050611279084</c:v>
                </c:pt>
                <c:pt idx="2">
                  <c:v>0.98692867795420658</c:v>
                </c:pt>
                <c:pt idx="3">
                  <c:v>1.2554402410445262</c:v>
                </c:pt>
                <c:pt idx="4">
                  <c:v>1.5149474818206301</c:v>
                </c:pt>
                <c:pt idx="5">
                  <c:v>1.791116064320968</c:v>
                </c:pt>
                <c:pt idx="6">
                  <c:v>2.0525451559934318</c:v>
                </c:pt>
                <c:pt idx="7">
                  <c:v>2.3649358839604795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Sheet1!$B$33:$I$33</c:f>
              <c:numCache>
                <c:formatCode>0.0000</c:formatCode>
                <c:ptCount val="8"/>
                <c:pt idx="0">
                  <c:v>4.9690812720848063</c:v>
                </c:pt>
                <c:pt idx="1">
                  <c:v>4.9690812720848063</c:v>
                </c:pt>
                <c:pt idx="2">
                  <c:v>4.9690812720848063</c:v>
                </c:pt>
                <c:pt idx="3">
                  <c:v>4.9690812720848063</c:v>
                </c:pt>
                <c:pt idx="4">
                  <c:v>4.9690812720848063</c:v>
                </c:pt>
                <c:pt idx="5">
                  <c:v>4.9690812720848063</c:v>
                </c:pt>
                <c:pt idx="6">
                  <c:v>4.9690812720848063</c:v>
                </c:pt>
                <c:pt idx="7">
                  <c:v>4.9690812720848063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8693328"/>
        <c:axId val="398692544"/>
      </c:lineChart>
      <c:catAx>
        <c:axId val="3986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92544"/>
        <c:crosses val="autoZero"/>
        <c:auto val="1"/>
        <c:lblAlgn val="ctr"/>
        <c:lblOffset val="100"/>
        <c:noMultiLvlLbl val="0"/>
      </c:catAx>
      <c:valAx>
        <c:axId val="3986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Sheet1!$B$28:$I$28</c:f>
              <c:numCache>
                <c:formatCode>0.0000</c:formatCode>
                <c:ptCount val="8"/>
                <c:pt idx="0">
                  <c:v>0.61199837241238997</c:v>
                </c:pt>
                <c:pt idx="1">
                  <c:v>0.79103937939648938</c:v>
                </c:pt>
                <c:pt idx="2">
                  <c:v>1.077674033272878</c:v>
                </c:pt>
                <c:pt idx="3">
                  <c:v>1.3589519157466754</c:v>
                </c:pt>
                <c:pt idx="4">
                  <c:v>1.6512282146287911</c:v>
                </c:pt>
                <c:pt idx="5">
                  <c:v>1.8199349618089693</c:v>
                </c:pt>
                <c:pt idx="6">
                  <c:v>2.093154736018092</c:v>
                </c:pt>
                <c:pt idx="7">
                  <c:v>2.3715200788371518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Sheet1!$B$34:$I$34</c:f>
              <c:numCache>
                <c:formatCode>0.0000</c:formatCode>
                <c:ptCount val="8"/>
                <c:pt idx="0">
                  <c:v>5.0850501848917062</c:v>
                </c:pt>
                <c:pt idx="1">
                  <c:v>5.0850501848917062</c:v>
                </c:pt>
                <c:pt idx="2">
                  <c:v>5.0850501848917062</c:v>
                </c:pt>
                <c:pt idx="3">
                  <c:v>5.0850501848917062</c:v>
                </c:pt>
                <c:pt idx="4">
                  <c:v>5.0850501848917062</c:v>
                </c:pt>
                <c:pt idx="5">
                  <c:v>5.0850501848917062</c:v>
                </c:pt>
                <c:pt idx="6">
                  <c:v>5.0850501848917062</c:v>
                </c:pt>
                <c:pt idx="7">
                  <c:v>5.0850501848917062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068296"/>
        <c:axId val="399069864"/>
      </c:lineChart>
      <c:catAx>
        <c:axId val="39906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9864"/>
        <c:crosses val="autoZero"/>
        <c:auto val="1"/>
        <c:lblAlgn val="ctr"/>
        <c:lblOffset val="100"/>
        <c:noMultiLvlLbl val="0"/>
      </c:catAx>
      <c:valAx>
        <c:axId val="3990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  <c:pt idx="5">
                <c:v>256</c:v>
              </c:pt>
            </c:numLit>
          </c:cat>
          <c:val>
            <c:numRef>
              <c:f>Sheet1!$B$29:$G$29</c:f>
              <c:numCache>
                <c:formatCode>0.0000</c:formatCode>
                <c:ptCount val="6"/>
                <c:pt idx="0">
                  <c:v>2.5064043877405324</c:v>
                </c:pt>
                <c:pt idx="1">
                  <c:v>4.5424931118992893</c:v>
                </c:pt>
                <c:pt idx="2">
                  <c:v>9.6654142644296179</c:v>
                </c:pt>
                <c:pt idx="3">
                  <c:v>17.281097984711607</c:v>
                </c:pt>
                <c:pt idx="4">
                  <c:v>36.565371890699673</c:v>
                </c:pt>
                <c:pt idx="5">
                  <c:v>45.83518930957684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Sheet1!$B$35:$G$35</c:f>
              <c:numCache>
                <c:formatCode>0.0000</c:formatCode>
                <c:ptCount val="6"/>
                <c:pt idx="0">
                  <c:v>5.1282007217735011</c:v>
                </c:pt>
                <c:pt idx="1">
                  <c:v>5.1282007217735011</c:v>
                </c:pt>
                <c:pt idx="2">
                  <c:v>5.1282007217735011</c:v>
                </c:pt>
                <c:pt idx="3">
                  <c:v>5.1282007217735011</c:v>
                </c:pt>
                <c:pt idx="4">
                  <c:v>5.1282007217735011</c:v>
                </c:pt>
                <c:pt idx="5">
                  <c:v>5.1282007217735011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068688"/>
        <c:axId val="399067904"/>
      </c:lineChart>
      <c:catAx>
        <c:axId val="39906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7904"/>
        <c:crosses val="autoZero"/>
        <c:auto val="1"/>
        <c:lblAlgn val="ctr"/>
        <c:lblOffset val="100"/>
        <c:noMultiLvlLbl val="0"/>
      </c:catAx>
      <c:valAx>
        <c:axId val="3990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 Run Time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Sheet1!$B$8:$I$8</c:f>
              <c:numCache>
                <c:formatCode>General</c:formatCode>
                <c:ptCount val="8"/>
                <c:pt idx="0">
                  <c:v>19.75</c:v>
                </c:pt>
                <c:pt idx="1">
                  <c:v>15.214</c:v>
                </c:pt>
                <c:pt idx="2">
                  <c:v>11.398999999999999</c:v>
                </c:pt>
                <c:pt idx="3">
                  <c:v>8.9610000000000003</c:v>
                </c:pt>
                <c:pt idx="4">
                  <c:v>7.4260000000000002</c:v>
                </c:pt>
                <c:pt idx="5">
                  <c:v>6.2809999999999997</c:v>
                </c:pt>
                <c:pt idx="6">
                  <c:v>5.4809999999999999</c:v>
                </c:pt>
                <c:pt idx="7">
                  <c:v>4.7569999999999997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Sheet1!$B$14:$I$14</c:f>
              <c:numCache>
                <c:formatCode>General</c:formatCode>
                <c:ptCount val="8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Sheet1!$B$20:$I$20</c:f>
              <c:numCache>
                <c:formatCode>General</c:formatCode>
                <c:ptCount val="8"/>
                <c:pt idx="0">
                  <c:v>2.2639999999999998</c:v>
                </c:pt>
                <c:pt idx="1">
                  <c:v>2.2639999999999998</c:v>
                </c:pt>
                <c:pt idx="2">
                  <c:v>2.2639999999999998</c:v>
                </c:pt>
                <c:pt idx="3">
                  <c:v>2.2639999999999998</c:v>
                </c:pt>
                <c:pt idx="4">
                  <c:v>2.2639999999999998</c:v>
                </c:pt>
                <c:pt idx="5">
                  <c:v>2.2639999999999998</c:v>
                </c:pt>
                <c:pt idx="6">
                  <c:v>2.2639999999999998</c:v>
                </c:pt>
                <c:pt idx="7">
                  <c:v>2.2639999999999998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1343000"/>
        <c:axId val="561338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MPI-MOD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7.8E-2</c:v>
                      </c:pt>
                      <c:pt idx="1">
                        <c:v>5.6000000000000001E-2</c:v>
                      </c:pt>
                      <c:pt idx="2">
                        <c:v>7.2999999999999995E-2</c:v>
                      </c:pt>
                      <c:pt idx="3">
                        <c:v>8.3000000000000004E-2</c:v>
                      </c:pt>
                      <c:pt idx="4">
                        <c:v>6.8000000000000005E-2</c:v>
                      </c:pt>
                      <c:pt idx="5">
                        <c:v>0.18099999999999999</c:v>
                      </c:pt>
                      <c:pt idx="6">
                        <c:v>0.19</c:v>
                      </c:pt>
                      <c:pt idx="7">
                        <c:v>0.19600000000000001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strCache>
                      <c:ptCount val="1"/>
                      <c:pt idx="0">
                        <c:v>OpenCL-MOD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Sheet1!$B$23:$I$23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2.3999999999999998E-3</c:v>
                      </c:pt>
                      <c:pt idx="1">
                        <c:v>2.3999999999999998E-3</c:v>
                      </c:pt>
                      <c:pt idx="2">
                        <c:v>2.3999999999999998E-3</c:v>
                      </c:pt>
                      <c:pt idx="3">
                        <c:v>2.3999999999999998E-3</c:v>
                      </c:pt>
                      <c:pt idx="4">
                        <c:v>2.3999999999999998E-3</c:v>
                      </c:pt>
                      <c:pt idx="5">
                        <c:v>2.3999999999999998E-3</c:v>
                      </c:pt>
                      <c:pt idx="6">
                        <c:v>2.3999999999999998E-3</c:v>
                      </c:pt>
                      <c:pt idx="7">
                        <c:v>2.3999999999999998E-3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134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38296"/>
        <c:crosses val="autoZero"/>
        <c:auto val="1"/>
        <c:lblAlgn val="ctr"/>
        <c:lblOffset val="100"/>
        <c:noMultiLvlLbl val="0"/>
      </c:catAx>
      <c:valAx>
        <c:axId val="5613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4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 Speedup(Improve Totient)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MPI-MOD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Sheet1!$B$32:$G$32</c:f>
              <c:numCache>
                <c:formatCode>0.0000</c:formatCode>
                <c:ptCount val="6"/>
                <c:pt idx="0">
                  <c:v>0.20392156862745098</c:v>
                </c:pt>
                <c:pt idx="1">
                  <c:v>9.6654275092936795E-2</c:v>
                </c:pt>
                <c:pt idx="2">
                  <c:v>7.1135430916552667E-2</c:v>
                </c:pt>
                <c:pt idx="3">
                  <c:v>5.9838895281933258E-2</c:v>
                </c:pt>
                <c:pt idx="4">
                  <c:v>3.3057851239669422E-2</c:v>
                </c:pt>
                <c:pt idx="5">
                  <c:v>2.2250748823277704E-2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OpenCL-MOD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Sheet1!$B$38:$G$38</c:f>
              <c:numCache>
                <c:formatCode>0.0000</c:formatCode>
                <c:ptCount val="6"/>
                <c:pt idx="0">
                  <c:v>1.6774193548387095</c:v>
                </c:pt>
                <c:pt idx="1">
                  <c:v>1.6774193548387095</c:v>
                </c:pt>
                <c:pt idx="2">
                  <c:v>1.6774193548387095</c:v>
                </c:pt>
                <c:pt idx="3">
                  <c:v>1.6774193548387095</c:v>
                </c:pt>
                <c:pt idx="4">
                  <c:v>1.6774193548387095</c:v>
                </c:pt>
                <c:pt idx="5">
                  <c:v>1.6774193548387095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6756216"/>
        <c:axId val="526756608"/>
      </c:lineChart>
      <c:catAx>
        <c:axId val="52675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56608"/>
        <c:crosses val="autoZero"/>
        <c:auto val="1"/>
        <c:lblAlgn val="ctr"/>
        <c:lblOffset val="100"/>
        <c:noMultiLvlLbl val="0"/>
      </c:catAx>
      <c:valAx>
        <c:axId val="5267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5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 Speedup (Improve Totient)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MPI-MOD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Sheet1!$B$31:$I$31</c:f>
              <c:numCache>
                <c:formatCode>0.0000</c:formatCode>
                <c:ptCount val="8"/>
                <c:pt idx="0">
                  <c:v>0.24210526315789474</c:v>
                </c:pt>
                <c:pt idx="1">
                  <c:v>0.2072072072072072</c:v>
                </c:pt>
                <c:pt idx="2">
                  <c:v>0.24210526315789474</c:v>
                </c:pt>
                <c:pt idx="3">
                  <c:v>0.22330097087378642</c:v>
                </c:pt>
                <c:pt idx="4">
                  <c:v>0.17164179104477612</c:v>
                </c:pt>
                <c:pt idx="5">
                  <c:v>0.28749999999999998</c:v>
                </c:pt>
                <c:pt idx="6">
                  <c:v>9.0909090909090912E-2</c:v>
                </c:pt>
                <c:pt idx="7">
                  <c:v>0.13450292397660818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OpenCL-MOD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Sheet1!$B$37:$I$37</c:f>
              <c:numCache>
                <c:formatCode>0.0000</c:formatCode>
                <c:ptCount val="8"/>
                <c:pt idx="0">
                  <c:v>3.833333333333333</c:v>
                </c:pt>
                <c:pt idx="1">
                  <c:v>3.833333333333333</c:v>
                </c:pt>
                <c:pt idx="2">
                  <c:v>3.833333333333333</c:v>
                </c:pt>
                <c:pt idx="3">
                  <c:v>3.833333333333333</c:v>
                </c:pt>
                <c:pt idx="4">
                  <c:v>3.833333333333333</c:v>
                </c:pt>
                <c:pt idx="5">
                  <c:v>3.833333333333333</c:v>
                </c:pt>
                <c:pt idx="6">
                  <c:v>3.833333333333333</c:v>
                </c:pt>
                <c:pt idx="7">
                  <c:v>3.833333333333333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4824008"/>
        <c:axId val="524825184"/>
      </c:lineChart>
      <c:catAx>
        <c:axId val="52482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5184"/>
        <c:crosses val="autoZero"/>
        <c:auto val="1"/>
        <c:lblAlgn val="ctr"/>
        <c:lblOffset val="100"/>
        <c:noMultiLvlLbl val="0"/>
      </c:catAx>
      <c:valAx>
        <c:axId val="5248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 Speedup (Improve Totient)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MPI-MOD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Sheet1!$B$30:$I$30</c:f>
              <c:numCache>
                <c:formatCode>0.0000</c:formatCode>
                <c:ptCount val="8"/>
                <c:pt idx="0">
                  <c:v>5.128205128205128E-2</c:v>
                </c:pt>
                <c:pt idx="1">
                  <c:v>7.1428571428571425E-2</c:v>
                </c:pt>
                <c:pt idx="2">
                  <c:v>5.4794520547945209E-2</c:v>
                </c:pt>
                <c:pt idx="3">
                  <c:v>4.8192771084337345E-2</c:v>
                </c:pt>
                <c:pt idx="4">
                  <c:v>5.8823529411764705E-2</c:v>
                </c:pt>
                <c:pt idx="5">
                  <c:v>2.2099447513812157E-2</c:v>
                </c:pt>
                <c:pt idx="6">
                  <c:v>2.1052631578947368E-2</c:v>
                </c:pt>
                <c:pt idx="7">
                  <c:v>2.0408163265306121E-2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OpenCL-MOD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Sheet1!$B$36:$I$36</c:f>
              <c:numCache>
                <c:formatCode>0.0000</c:formatCode>
                <c:ptCount val="8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1299488"/>
        <c:axId val="561299096"/>
      </c:lineChart>
      <c:catAx>
        <c:axId val="5612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9096"/>
        <c:crosses val="autoZero"/>
        <c:auto val="1"/>
        <c:lblAlgn val="ctr"/>
        <c:lblOffset val="100"/>
        <c:noMultiLvlLbl val="0"/>
      </c:catAx>
      <c:valAx>
        <c:axId val="56129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89</xdr:row>
      <xdr:rowOff>95249</xdr:rowOff>
    </xdr:from>
    <xdr:to>
      <xdr:col>32</xdr:col>
      <xdr:colOff>457200</xdr:colOff>
      <xdr:row>110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419099</xdr:colOff>
      <xdr:row>53</xdr:row>
      <xdr:rowOff>66675</xdr:rowOff>
    </xdr:from>
    <xdr:to>
      <xdr:col>37</xdr:col>
      <xdr:colOff>495300</xdr:colOff>
      <xdr:row>73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85725</xdr:colOff>
      <xdr:row>19</xdr:row>
      <xdr:rowOff>28575</xdr:rowOff>
    </xdr:from>
    <xdr:to>
      <xdr:col>61</xdr:col>
      <xdr:colOff>485775</xdr:colOff>
      <xdr:row>35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76199</xdr:colOff>
      <xdr:row>33</xdr:row>
      <xdr:rowOff>0</xdr:rowOff>
    </xdr:from>
    <xdr:to>
      <xdr:col>46</xdr:col>
      <xdr:colOff>504824</xdr:colOff>
      <xdr:row>51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82550</xdr:colOff>
      <xdr:row>11</xdr:row>
      <xdr:rowOff>177800</xdr:rowOff>
    </xdr:from>
    <xdr:to>
      <xdr:col>45</xdr:col>
      <xdr:colOff>419100</xdr:colOff>
      <xdr:row>26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142875</xdr:colOff>
      <xdr:row>88</xdr:row>
      <xdr:rowOff>152400</xdr:rowOff>
    </xdr:from>
    <xdr:to>
      <xdr:col>27</xdr:col>
      <xdr:colOff>304800</xdr:colOff>
      <xdr:row>111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28575</xdr:colOff>
      <xdr:row>33</xdr:row>
      <xdr:rowOff>180976</xdr:rowOff>
    </xdr:from>
    <xdr:to>
      <xdr:col>28</xdr:col>
      <xdr:colOff>409575</xdr:colOff>
      <xdr:row>48</xdr:row>
      <xdr:rowOff>136526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409575</xdr:colOff>
      <xdr:row>49</xdr:row>
      <xdr:rowOff>152400</xdr:rowOff>
    </xdr:from>
    <xdr:to>
      <xdr:col>30</xdr:col>
      <xdr:colOff>552450</xdr:colOff>
      <xdr:row>67</xdr:row>
      <xdr:rowOff>133350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133350</xdr:colOff>
      <xdr:row>15</xdr:row>
      <xdr:rowOff>76200</xdr:rowOff>
    </xdr:from>
    <xdr:to>
      <xdr:col>31</xdr:col>
      <xdr:colOff>561975</xdr:colOff>
      <xdr:row>33</xdr:row>
      <xdr:rowOff>57150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409575</xdr:colOff>
      <xdr:row>38</xdr:row>
      <xdr:rowOff>19050</xdr:rowOff>
    </xdr:from>
    <xdr:to>
      <xdr:col>16</xdr:col>
      <xdr:colOff>19050</xdr:colOff>
      <xdr:row>60</xdr:row>
      <xdr:rowOff>19050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61</xdr:row>
      <xdr:rowOff>47625</xdr:rowOff>
    </xdr:from>
    <xdr:to>
      <xdr:col>16</xdr:col>
      <xdr:colOff>219076</xdr:colOff>
      <xdr:row>81</xdr:row>
      <xdr:rowOff>66675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190500</xdr:colOff>
      <xdr:row>70</xdr:row>
      <xdr:rowOff>0</xdr:rowOff>
    </xdr:from>
    <xdr:to>
      <xdr:col>30</xdr:col>
      <xdr:colOff>504826</xdr:colOff>
      <xdr:row>90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95250</xdr:colOff>
      <xdr:row>1</xdr:row>
      <xdr:rowOff>133350</xdr:rowOff>
    </xdr:from>
    <xdr:to>
      <xdr:col>25</xdr:col>
      <xdr:colOff>342900</xdr:colOff>
      <xdr:row>19</xdr:row>
      <xdr:rowOff>104775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381000</xdr:colOff>
      <xdr:row>31</xdr:row>
      <xdr:rowOff>28575</xdr:rowOff>
    </xdr:from>
    <xdr:to>
      <xdr:col>42</xdr:col>
      <xdr:colOff>600075</xdr:colOff>
      <xdr:row>47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342900</xdr:colOff>
      <xdr:row>31</xdr:row>
      <xdr:rowOff>28575</xdr:rowOff>
    </xdr:from>
    <xdr:to>
      <xdr:col>32</xdr:col>
      <xdr:colOff>438150</xdr:colOff>
      <xdr:row>47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352425</xdr:colOff>
      <xdr:row>49</xdr:row>
      <xdr:rowOff>9525</xdr:rowOff>
    </xdr:from>
    <xdr:to>
      <xdr:col>33</xdr:col>
      <xdr:colOff>0</xdr:colOff>
      <xdr:row>63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400050</xdr:colOff>
      <xdr:row>49</xdr:row>
      <xdr:rowOff>28575</xdr:rowOff>
    </xdr:from>
    <xdr:to>
      <xdr:col>43</xdr:col>
      <xdr:colOff>9525</xdr:colOff>
      <xdr:row>63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9</xdr:col>
      <xdr:colOff>390525</xdr:colOff>
      <xdr:row>44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161925</xdr:colOff>
      <xdr:row>8</xdr:row>
      <xdr:rowOff>0</xdr:rowOff>
    </xdr:from>
    <xdr:to>
      <xdr:col>31</xdr:col>
      <xdr:colOff>219075</xdr:colOff>
      <xdr:row>25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45</xdr:row>
      <xdr:rowOff>76200</xdr:rowOff>
    </xdr:from>
    <xdr:to>
      <xdr:col>9</xdr:col>
      <xdr:colOff>400050</xdr:colOff>
      <xdr:row>59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15875</xdr:colOff>
      <xdr:row>30</xdr:row>
      <xdr:rowOff>15875</xdr:rowOff>
    </xdr:from>
    <xdr:to>
      <xdr:col>21</xdr:col>
      <xdr:colOff>142875</xdr:colOff>
      <xdr:row>44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topLeftCell="E1" zoomScaleNormal="100" workbookViewId="0">
      <selection activeCell="AF5" activeCellId="1" sqref="AF5 AF5"/>
    </sheetView>
  </sheetViews>
  <sheetFormatPr defaultRowHeight="15" x14ac:dyDescent="0.25"/>
  <cols>
    <col min="1" max="1" width="9.140625" style="1"/>
    <col min="2" max="27" width="6.7109375" style="1" customWidth="1"/>
    <col min="28" max="28" width="8" style="1" bestFit="1" customWidth="1"/>
    <col min="29" max="29" width="9.140625" style="1"/>
    <col min="30" max="30" width="7.85546875" style="1" bestFit="1" customWidth="1"/>
    <col min="31" max="31" width="12.5703125" style="1" bestFit="1" customWidth="1"/>
    <col min="32" max="16384" width="9.140625" style="1"/>
  </cols>
  <sheetData>
    <row r="1" spans="1:33" x14ac:dyDescent="0.25">
      <c r="A1" s="7"/>
      <c r="B1" s="20" t="s">
        <v>3</v>
      </c>
      <c r="C1" s="21"/>
      <c r="D1" s="22"/>
      <c r="E1" s="20" t="s">
        <v>4</v>
      </c>
      <c r="F1" s="21"/>
      <c r="G1" s="22"/>
      <c r="H1" s="20" t="s">
        <v>5</v>
      </c>
      <c r="I1" s="21"/>
      <c r="J1" s="22"/>
      <c r="K1" s="20" t="s">
        <v>6</v>
      </c>
      <c r="L1" s="21"/>
      <c r="M1" s="22"/>
      <c r="N1" s="20" t="s">
        <v>7</v>
      </c>
      <c r="O1" s="21"/>
      <c r="P1" s="22"/>
      <c r="Q1" s="20" t="s">
        <v>8</v>
      </c>
      <c r="R1" s="21"/>
      <c r="S1" s="22"/>
      <c r="T1" s="20">
        <v>7</v>
      </c>
      <c r="U1" s="21"/>
      <c r="V1" s="22"/>
      <c r="W1" s="20">
        <v>8</v>
      </c>
      <c r="X1" s="21"/>
      <c r="Y1" s="22"/>
      <c r="Z1" s="13" t="s">
        <v>9</v>
      </c>
    </row>
    <row r="2" spans="1:33" x14ac:dyDescent="0.25">
      <c r="A2" s="6" t="s">
        <v>0</v>
      </c>
      <c r="B2" s="8">
        <v>19.739000000000001</v>
      </c>
      <c r="C2" s="5">
        <v>19.75</v>
      </c>
      <c r="D2" s="9">
        <v>19.773</v>
      </c>
      <c r="E2" s="8">
        <v>15.236000000000001</v>
      </c>
      <c r="F2" s="5">
        <v>15.214</v>
      </c>
      <c r="G2" s="9">
        <v>15.211</v>
      </c>
      <c r="H2" s="8">
        <v>11.398999999999999</v>
      </c>
      <c r="I2" s="5">
        <v>11.452</v>
      </c>
      <c r="J2" s="9">
        <v>11.356</v>
      </c>
      <c r="K2" s="8">
        <v>8.8309999999999995</v>
      </c>
      <c r="L2" s="5">
        <v>8.9870000000000001</v>
      </c>
      <c r="M2" s="9">
        <v>8.9610000000000003</v>
      </c>
      <c r="N2" s="8">
        <v>7.4189999999999996</v>
      </c>
      <c r="O2" s="5">
        <v>7.4260000000000002</v>
      </c>
      <c r="P2" s="9">
        <v>7.4260000000000002</v>
      </c>
      <c r="Q2" s="8">
        <v>6.2859999999999996</v>
      </c>
      <c r="R2" s="5">
        <v>6.2460000000000004</v>
      </c>
      <c r="S2" s="9">
        <v>6.2809999999999997</v>
      </c>
      <c r="T2" s="8">
        <v>5.4809999999999999</v>
      </c>
      <c r="U2" s="5">
        <v>5.4809999999999999</v>
      </c>
      <c r="V2" s="9">
        <v>5.4779999999999998</v>
      </c>
      <c r="W2" s="8">
        <v>4.7629999999999999</v>
      </c>
      <c r="X2" s="5">
        <v>4.7569999999999997</v>
      </c>
      <c r="Y2" s="9">
        <v>4.7569999999999997</v>
      </c>
      <c r="Z2" s="14">
        <v>11.25</v>
      </c>
    </row>
    <row r="3" spans="1:33" x14ac:dyDescent="0.25">
      <c r="A3" s="6" t="s">
        <v>1</v>
      </c>
      <c r="B3" s="8">
        <v>81.412999999999997</v>
      </c>
      <c r="C3" s="5">
        <v>78.626000000000005</v>
      </c>
      <c r="D3" s="9">
        <v>78.644000000000005</v>
      </c>
      <c r="E3" s="8">
        <v>60.883000000000003</v>
      </c>
      <c r="F3" s="5">
        <v>60.844000000000001</v>
      </c>
      <c r="G3" s="9">
        <v>59.74</v>
      </c>
      <c r="H3" s="8">
        <v>44.616999999999997</v>
      </c>
      <c r="I3" s="5">
        <v>44.661000000000001</v>
      </c>
      <c r="J3" s="9">
        <v>44.667999999999999</v>
      </c>
      <c r="K3" s="8">
        <v>35.31</v>
      </c>
      <c r="L3" s="5">
        <v>35.417000000000002</v>
      </c>
      <c r="M3" s="9">
        <v>35.469000000000001</v>
      </c>
      <c r="N3" s="8">
        <v>29.114000000000001</v>
      </c>
      <c r="O3" s="5">
        <v>29.148</v>
      </c>
      <c r="P3" s="9">
        <v>31.06</v>
      </c>
      <c r="Q3" s="8">
        <v>26.442</v>
      </c>
      <c r="R3" s="5">
        <v>26.446000000000002</v>
      </c>
      <c r="S3" s="9">
        <v>26.45</v>
      </c>
      <c r="T3" s="8">
        <v>22.972999999999999</v>
      </c>
      <c r="U3" s="5">
        <v>23.451000000000001</v>
      </c>
      <c r="V3" s="9">
        <v>22.994</v>
      </c>
      <c r="W3" s="8">
        <v>20.295000000000002</v>
      </c>
      <c r="X3" s="5">
        <v>20.321000000000002</v>
      </c>
      <c r="Y3" s="9">
        <v>20.295000000000002</v>
      </c>
      <c r="Z3" s="14">
        <v>48.13</v>
      </c>
    </row>
    <row r="4" spans="1:33" ht="15.75" thickBot="1" x14ac:dyDescent="0.3">
      <c r="A4" s="6" t="s">
        <v>2</v>
      </c>
      <c r="B4" s="10">
        <v>234.16399999999999</v>
      </c>
      <c r="C4" s="11">
        <v>252.22900000000001</v>
      </c>
      <c r="D4" s="12">
        <v>238.11799999999999</v>
      </c>
      <c r="E4" s="10">
        <v>131.386</v>
      </c>
      <c r="F4" s="11">
        <v>131.482</v>
      </c>
      <c r="G4" s="12">
        <v>129.869</v>
      </c>
      <c r="H4" s="10">
        <v>61.747999999999998</v>
      </c>
      <c r="I4" s="11">
        <v>61.715000000000003</v>
      </c>
      <c r="J4" s="12">
        <v>62.054000000000002</v>
      </c>
      <c r="K4" s="10">
        <v>34.475999999999999</v>
      </c>
      <c r="L4" s="11">
        <v>34.631</v>
      </c>
      <c r="M4" s="12">
        <v>34.536000000000001</v>
      </c>
      <c r="N4" s="10">
        <v>16.289000000000001</v>
      </c>
      <c r="O4" s="11">
        <v>16.326000000000001</v>
      </c>
      <c r="P4" s="12">
        <v>16.321999999999999</v>
      </c>
      <c r="Q4" s="10">
        <v>12.134</v>
      </c>
      <c r="R4" s="11">
        <v>15.083</v>
      </c>
      <c r="S4" s="12">
        <v>13.021000000000001</v>
      </c>
      <c r="T4" s="10"/>
      <c r="U4" s="11"/>
      <c r="V4" s="12"/>
      <c r="W4" s="10"/>
      <c r="X4" s="11"/>
      <c r="Y4" s="12"/>
      <c r="Z4" s="15">
        <v>596.82000000000005</v>
      </c>
    </row>
    <row r="6" spans="1:33" x14ac:dyDescent="0.25">
      <c r="A6" s="23" t="s">
        <v>12</v>
      </c>
      <c r="B6" s="23"/>
      <c r="C6" s="23"/>
      <c r="D6" s="23"/>
      <c r="E6" s="23"/>
      <c r="F6" s="23"/>
      <c r="G6" s="23"/>
      <c r="H6" s="23"/>
      <c r="I6" s="23"/>
      <c r="L6" s="23" t="s">
        <v>11</v>
      </c>
      <c r="M6" s="23"/>
      <c r="N6" s="23"/>
      <c r="O6" s="23"/>
      <c r="P6" s="23"/>
      <c r="Q6" s="23"/>
      <c r="R6" s="23"/>
      <c r="S6" s="23"/>
      <c r="T6" s="23"/>
      <c r="U6" s="23"/>
      <c r="V6" s="23"/>
      <c r="AA6" s="26"/>
      <c r="AB6" s="27"/>
      <c r="AC6" s="28"/>
    </row>
    <row r="7" spans="1:33" x14ac:dyDescent="0.25">
      <c r="A7" s="4"/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L7" s="4"/>
      <c r="M7" s="4">
        <v>1</v>
      </c>
      <c r="N7" s="4">
        <v>2</v>
      </c>
      <c r="O7" s="4">
        <v>3</v>
      </c>
      <c r="P7" s="4">
        <v>4</v>
      </c>
      <c r="Q7" s="4">
        <v>5</v>
      </c>
      <c r="R7" s="4">
        <v>6</v>
      </c>
      <c r="S7" s="4">
        <v>7</v>
      </c>
      <c r="T7" s="4">
        <v>8</v>
      </c>
      <c r="U7" s="4" t="s">
        <v>9</v>
      </c>
      <c r="V7" s="4" t="s">
        <v>13</v>
      </c>
      <c r="AA7" s="5"/>
      <c r="AB7" s="5"/>
      <c r="AC7" s="5"/>
    </row>
    <row r="8" spans="1:33" x14ac:dyDescent="0.25">
      <c r="A8" s="4" t="s">
        <v>34</v>
      </c>
      <c r="B8" s="5">
        <f>MEDIAN(B2:D2)</f>
        <v>19.75</v>
      </c>
      <c r="C8" s="5">
        <f>MEDIAN(E2:G2)</f>
        <v>15.214</v>
      </c>
      <c r="D8" s="5">
        <f>MEDIAN(H2:J2)</f>
        <v>11.398999999999999</v>
      </c>
      <c r="E8" s="5">
        <f>MEDIAN(K2:M2)</f>
        <v>8.9610000000000003</v>
      </c>
      <c r="F8" s="5">
        <f>MEDIAN(N2:P2)</f>
        <v>7.4260000000000002</v>
      </c>
      <c r="G8" s="5">
        <f>MEDIAN(Q2:S2)</f>
        <v>6.2809999999999997</v>
      </c>
      <c r="H8" s="5">
        <f>MEDIAN(T2:V2)</f>
        <v>5.4809999999999999</v>
      </c>
      <c r="I8" s="5">
        <f>MEDIAN(W2:Y2)</f>
        <v>4.7569999999999997</v>
      </c>
      <c r="L8" s="4" t="s">
        <v>0</v>
      </c>
      <c r="M8" s="5">
        <f>MEDIAN(B2:D2)</f>
        <v>19.75</v>
      </c>
      <c r="N8" s="5">
        <f>MEDIAN(E2:G2)</f>
        <v>15.214</v>
      </c>
      <c r="O8" s="5">
        <f>MEDIAN(H2:J2)</f>
        <v>11.398999999999999</v>
      </c>
      <c r="P8" s="5">
        <f>MEDIAN(K2:M2)</f>
        <v>8.9610000000000003</v>
      </c>
      <c r="Q8" s="5">
        <f>MEDIAN(N2:P2)</f>
        <v>7.4260000000000002</v>
      </c>
      <c r="R8" s="5">
        <f>MEDIAN(Q2:S2)</f>
        <v>6.2809999999999997</v>
      </c>
      <c r="S8" s="5">
        <f>MEDIAN(T2:V2)</f>
        <v>5.4809999999999999</v>
      </c>
      <c r="T8" s="5">
        <f>MEDIAN(W2:Y2)</f>
        <v>4.7569999999999997</v>
      </c>
      <c r="U8" s="5">
        <v>11.25</v>
      </c>
      <c r="V8" s="5">
        <v>2.274</v>
      </c>
      <c r="AA8" s="5"/>
      <c r="AB8" s="5"/>
      <c r="AC8" s="5"/>
    </row>
    <row r="9" spans="1:33" x14ac:dyDescent="0.25">
      <c r="A9" s="18" t="s">
        <v>34</v>
      </c>
      <c r="B9" s="5">
        <f>MEDIAN(B3:D3)</f>
        <v>78.644000000000005</v>
      </c>
      <c r="C9" s="5">
        <f>MEDIAN(E3:G3)</f>
        <v>60.844000000000001</v>
      </c>
      <c r="D9" s="5">
        <f>MEDIAN(H3:J3)</f>
        <v>44.661000000000001</v>
      </c>
      <c r="E9" s="5">
        <f>MEDIAN(K3:M3)</f>
        <v>35.417000000000002</v>
      </c>
      <c r="F9" s="5">
        <f>MEDIAN(N3:P3)</f>
        <v>29.148</v>
      </c>
      <c r="G9" s="5">
        <f>MEDIAN(Q3:S3)</f>
        <v>26.446000000000002</v>
      </c>
      <c r="H9" s="5">
        <f>MEDIAN(T3:V3)</f>
        <v>22.994</v>
      </c>
      <c r="I9" s="5">
        <f>MEDIAN(W3:Y3)</f>
        <v>20.295000000000002</v>
      </c>
      <c r="L9" s="4" t="s">
        <v>1</v>
      </c>
      <c r="M9" s="5">
        <f>MEDIAN(B3:D3)</f>
        <v>78.644000000000005</v>
      </c>
      <c r="N9" s="5">
        <f>MEDIAN(E3:G3)</f>
        <v>60.844000000000001</v>
      </c>
      <c r="O9" s="5">
        <f>MEDIAN(H3:J3)</f>
        <v>44.661000000000001</v>
      </c>
      <c r="P9" s="5">
        <f>MEDIAN(K3:M3)</f>
        <v>35.417000000000002</v>
      </c>
      <c r="Q9" s="5">
        <f>MEDIAN(N3:P3)</f>
        <v>29.148</v>
      </c>
      <c r="R9" s="5">
        <f>MEDIAN(Q3:S3)</f>
        <v>26.446000000000002</v>
      </c>
      <c r="S9" s="5">
        <f>MEDIAN(T3:V3)</f>
        <v>22.994</v>
      </c>
      <c r="T9" s="5">
        <f>MEDIAN(W3:Y3)</f>
        <v>20.295000000000002</v>
      </c>
      <c r="U9" s="5">
        <v>48.13</v>
      </c>
      <c r="V9" s="5">
        <v>9.5660000000000007</v>
      </c>
      <c r="AA9" s="5"/>
      <c r="AB9" s="5"/>
      <c r="AC9" s="5"/>
    </row>
    <row r="10" spans="1:33" x14ac:dyDescent="0.25">
      <c r="A10" s="18" t="s">
        <v>34</v>
      </c>
      <c r="B10" s="5">
        <f>MEDIAN(B4:D4)</f>
        <v>238.11799999999999</v>
      </c>
      <c r="C10" s="5">
        <f>MEDIAN(E4:G4)</f>
        <v>131.386</v>
      </c>
      <c r="D10" s="5">
        <f>MEDIAN(H4:J4)</f>
        <v>61.747999999999998</v>
      </c>
      <c r="E10" s="5">
        <f>MEDIAN(K4:M4)</f>
        <v>34.536000000000001</v>
      </c>
      <c r="F10" s="5">
        <f>MEDIAN(N4:P4)</f>
        <v>16.321999999999999</v>
      </c>
      <c r="G10" s="5">
        <f>MEDIAN(Q4:S4)</f>
        <v>13.021000000000001</v>
      </c>
      <c r="H10" s="5"/>
      <c r="I10" s="5"/>
      <c r="L10" s="4" t="s">
        <v>2</v>
      </c>
      <c r="M10" s="5">
        <f>MEDIAN(B4:D4)</f>
        <v>238.11799999999999</v>
      </c>
      <c r="N10" s="5">
        <f>MEDIAN(E4:G4)</f>
        <v>131.386</v>
      </c>
      <c r="O10" s="5">
        <f>MEDIAN(H4:J4)</f>
        <v>61.747999999999998</v>
      </c>
      <c r="P10" s="5">
        <f>MEDIAN(K4:M4)</f>
        <v>34.536000000000001</v>
      </c>
      <c r="Q10" s="5">
        <f>MEDIAN(N4:P4)</f>
        <v>16.321999999999999</v>
      </c>
      <c r="R10" s="5">
        <f>MEDIAN(Q4:S4)</f>
        <v>13.021000000000001</v>
      </c>
      <c r="S10" s="5" t="s">
        <v>22</v>
      </c>
      <c r="T10" s="5" t="s">
        <v>22</v>
      </c>
      <c r="U10" s="5">
        <v>598.82000000000005</v>
      </c>
      <c r="V10" s="5">
        <v>116.241</v>
      </c>
      <c r="AB10" s="1" t="s">
        <v>34</v>
      </c>
      <c r="AC10" s="1" t="s">
        <v>35</v>
      </c>
      <c r="AD10" s="1" t="s">
        <v>13</v>
      </c>
      <c r="AE10" s="1" t="s">
        <v>38</v>
      </c>
      <c r="AF10" s="1" t="s">
        <v>9</v>
      </c>
      <c r="AG10" s="1" t="s">
        <v>37</v>
      </c>
    </row>
    <row r="11" spans="1:33" x14ac:dyDescent="0.25">
      <c r="A11" s="18" t="s">
        <v>35</v>
      </c>
      <c r="B11" s="5">
        <f>MEDIAN(Sheet3!B2:D2)</f>
        <v>7.8E-2</v>
      </c>
      <c r="C11" s="5">
        <f>MEDIAN(Sheet3!E2:G2)</f>
        <v>5.6000000000000001E-2</v>
      </c>
      <c r="D11" s="5">
        <f>MEDIAN(Sheet3!H2:J2)</f>
        <v>7.2999999999999995E-2</v>
      </c>
      <c r="E11" s="5">
        <f>MEDIAN(Sheet3!K2:M2)</f>
        <v>8.3000000000000004E-2</v>
      </c>
      <c r="F11" s="5">
        <f>MEDIAN(Sheet3!N2:P2)</f>
        <v>6.8000000000000005E-2</v>
      </c>
      <c r="G11" s="5">
        <f>MEDIAN(Sheet3!Q2:S2)</f>
        <v>0.18099999999999999</v>
      </c>
      <c r="H11" s="5">
        <f>MEDIAN(Sheet3!T2:V2)</f>
        <v>0.19</v>
      </c>
      <c r="I11" s="5">
        <f>MEDIAN(Sheet3!W2:Y2)</f>
        <v>0.19600000000000001</v>
      </c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AA11" s="1" t="s">
        <v>0</v>
      </c>
      <c r="AB11" s="1">
        <v>4.7569999999999997</v>
      </c>
      <c r="AC11" s="1">
        <v>6.7000000000000004E-2</v>
      </c>
      <c r="AD11" s="1">
        <v>2.2639999999999998</v>
      </c>
      <c r="AE11" s="1">
        <v>2.3999999999999998E-3</v>
      </c>
      <c r="AF11" s="5">
        <v>11.25</v>
      </c>
      <c r="AG11" s="5">
        <v>4.0000000000000001E-3</v>
      </c>
    </row>
    <row r="12" spans="1:33" x14ac:dyDescent="0.25">
      <c r="A12" s="18" t="s">
        <v>35</v>
      </c>
      <c r="B12" s="5">
        <f>MEDIAN(Sheet3!B3:D3)</f>
        <v>9.5000000000000001E-2</v>
      </c>
      <c r="C12" s="5">
        <f>MEDIAN(Sheet3!E3:G3)</f>
        <v>0.111</v>
      </c>
      <c r="D12" s="5">
        <f>MEDIAN(Sheet3!H3:J3)</f>
        <v>9.5000000000000001E-2</v>
      </c>
      <c r="E12" s="5">
        <f>MEDIAN(Sheet3!K3:M3)</f>
        <v>0.10299999999999999</v>
      </c>
      <c r="F12" s="5">
        <f>MEDIAN(Sheet3!N3:P3)</f>
        <v>0.13400000000000001</v>
      </c>
      <c r="G12" s="5">
        <f>MEDIAN(Sheet3!Q3:S3)</f>
        <v>0.08</v>
      </c>
      <c r="H12" s="5">
        <f>MEDIAN(Sheet3!T3:V3)</f>
        <v>0.253</v>
      </c>
      <c r="I12" s="5">
        <f>MEDIAN(Sheet3!W3:Y3)</f>
        <v>0.17100000000000001</v>
      </c>
      <c r="L12" s="2"/>
      <c r="M12" s="3"/>
      <c r="N12" s="3"/>
      <c r="O12" s="3"/>
      <c r="P12" s="3"/>
      <c r="Q12" s="3"/>
      <c r="R12" s="3"/>
      <c r="S12" s="3"/>
      <c r="T12" s="3"/>
      <c r="U12" s="3"/>
      <c r="V12" s="3"/>
      <c r="AA12" s="1" t="s">
        <v>1</v>
      </c>
      <c r="AB12" s="1">
        <v>20.295000000000002</v>
      </c>
      <c r="AC12" s="1">
        <v>7.8E-2</v>
      </c>
      <c r="AD12" s="1">
        <v>9.4649999999999999</v>
      </c>
      <c r="AE12" s="1">
        <v>6.0000000000000001E-3</v>
      </c>
      <c r="AF12" s="5">
        <v>48.13</v>
      </c>
      <c r="AG12" s="5">
        <v>2.3E-2</v>
      </c>
    </row>
    <row r="13" spans="1:33" x14ac:dyDescent="0.25">
      <c r="A13" s="18" t="s">
        <v>35</v>
      </c>
      <c r="B13" s="5">
        <f>MEDIAN(Sheet3!B4:D4)</f>
        <v>0.255</v>
      </c>
      <c r="C13" s="5">
        <f>MEDIAN(Sheet3!E4:G4)</f>
        <v>0.53800000000000003</v>
      </c>
      <c r="D13" s="5">
        <f>MEDIAN(Sheet3!H4:J4)</f>
        <v>0.73099999999999998</v>
      </c>
      <c r="E13" s="5">
        <f>MEDIAN(Sheet3!K4:M4)</f>
        <v>0.86899999999999999</v>
      </c>
      <c r="F13" s="5">
        <f>MEDIAN(Sheet3!N4:P4)</f>
        <v>1.573</v>
      </c>
      <c r="G13" s="5">
        <f>MEDIAN(Sheet3!Q4:S4)</f>
        <v>2.3370000000000002</v>
      </c>
      <c r="H13" s="5"/>
      <c r="I13" s="5"/>
      <c r="L13" s="2"/>
      <c r="M13" s="3"/>
      <c r="N13" s="3"/>
      <c r="O13" s="3"/>
      <c r="P13" s="3"/>
      <c r="Q13" s="3"/>
      <c r="R13" s="3"/>
      <c r="S13" s="3"/>
      <c r="T13" s="3"/>
      <c r="U13" s="3"/>
      <c r="V13" s="3"/>
      <c r="AA13" s="1" t="s">
        <v>2</v>
      </c>
      <c r="AB13" s="1">
        <v>12.134</v>
      </c>
      <c r="AC13" s="1">
        <v>0.221</v>
      </c>
      <c r="AD13" s="1">
        <v>116.38</v>
      </c>
      <c r="AE13" s="1">
        <v>3.1E-2</v>
      </c>
      <c r="AF13" s="5">
        <v>596.82000000000005</v>
      </c>
      <c r="AG13" s="5">
        <v>5.1999999999999998E-2</v>
      </c>
    </row>
    <row r="14" spans="1:33" x14ac:dyDescent="0.25">
      <c r="A14" s="4" t="s">
        <v>9</v>
      </c>
      <c r="B14" s="5">
        <v>11.25</v>
      </c>
      <c r="C14" s="5">
        <v>11.25</v>
      </c>
      <c r="D14" s="5">
        <v>11.25</v>
      </c>
      <c r="E14" s="5">
        <v>11.25</v>
      </c>
      <c r="F14" s="5">
        <v>11.25</v>
      </c>
      <c r="G14" s="5">
        <v>11.25</v>
      </c>
      <c r="H14" s="5">
        <v>11.25</v>
      </c>
      <c r="I14" s="5">
        <v>11.25</v>
      </c>
      <c r="L14" s="2"/>
      <c r="M14" s="3"/>
      <c r="N14" s="3"/>
      <c r="O14" s="3"/>
      <c r="P14" s="3"/>
      <c r="Q14" s="3"/>
      <c r="R14" s="3"/>
      <c r="S14" s="3"/>
      <c r="T14" s="3"/>
    </row>
    <row r="15" spans="1:33" x14ac:dyDescent="0.25">
      <c r="A15" s="4" t="s">
        <v>9</v>
      </c>
      <c r="B15" s="5">
        <v>48.13</v>
      </c>
      <c r="C15" s="5">
        <v>48.13</v>
      </c>
      <c r="D15" s="5">
        <v>48.13</v>
      </c>
      <c r="E15" s="5">
        <v>48.13</v>
      </c>
      <c r="F15" s="5">
        <v>48.13</v>
      </c>
      <c r="G15" s="5">
        <v>48.13</v>
      </c>
      <c r="H15" s="5">
        <v>48.13</v>
      </c>
      <c r="I15" s="5">
        <v>48.13</v>
      </c>
      <c r="L15" s="2"/>
      <c r="M15" s="1">
        <v>15000</v>
      </c>
      <c r="N15" s="1">
        <v>30000</v>
      </c>
      <c r="O15" s="3">
        <v>100000</v>
      </c>
      <c r="P15" s="3"/>
    </row>
    <row r="16" spans="1:33" x14ac:dyDescent="0.25">
      <c r="A16" s="4" t="s">
        <v>9</v>
      </c>
      <c r="B16" s="5">
        <v>596.82000000000005</v>
      </c>
      <c r="C16" s="5">
        <v>596.82000000000005</v>
      </c>
      <c r="D16" s="5">
        <v>596.82000000000005</v>
      </c>
      <c r="E16" s="5">
        <v>596.82000000000005</v>
      </c>
      <c r="F16" s="5">
        <v>596.82000000000005</v>
      </c>
      <c r="G16" s="5">
        <v>596.82000000000005</v>
      </c>
      <c r="H16" s="5"/>
      <c r="I16" s="5"/>
      <c r="L16" s="2"/>
      <c r="O16" s="3"/>
      <c r="P16" s="3"/>
    </row>
    <row r="17" spans="1:17" x14ac:dyDescent="0.25">
      <c r="A17" s="18" t="s">
        <v>37</v>
      </c>
      <c r="B17" s="5">
        <v>4.0000000000000001E-3</v>
      </c>
      <c r="C17" s="5">
        <v>4.0000000000000001E-3</v>
      </c>
      <c r="D17" s="5">
        <v>4.0000000000000001E-3</v>
      </c>
      <c r="E17" s="5">
        <v>4.0000000000000001E-3</v>
      </c>
      <c r="F17" s="5">
        <v>4.0000000000000001E-3</v>
      </c>
      <c r="G17" s="5">
        <v>4.0000000000000001E-3</v>
      </c>
      <c r="H17" s="5">
        <v>4.0000000000000001E-3</v>
      </c>
      <c r="I17" s="5">
        <v>4.0000000000000001E-3</v>
      </c>
      <c r="L17" s="2"/>
      <c r="O17" s="3"/>
      <c r="P17" s="3"/>
    </row>
    <row r="18" spans="1:17" x14ac:dyDescent="0.25">
      <c r="A18" s="18" t="s">
        <v>37</v>
      </c>
      <c r="B18" s="5">
        <v>2.3E-2</v>
      </c>
      <c r="C18" s="5">
        <v>2.3E-2</v>
      </c>
      <c r="D18" s="5">
        <v>2.3E-2</v>
      </c>
      <c r="E18" s="5">
        <v>2.3E-2</v>
      </c>
      <c r="F18" s="5">
        <v>2.3E-2</v>
      </c>
      <c r="G18" s="5">
        <v>2.3E-2</v>
      </c>
      <c r="H18" s="5">
        <v>2.3E-2</v>
      </c>
      <c r="I18" s="5">
        <v>2.3E-2</v>
      </c>
      <c r="L18" s="2"/>
      <c r="O18" s="3"/>
      <c r="P18" s="3"/>
    </row>
    <row r="19" spans="1:17" x14ac:dyDescent="0.25">
      <c r="A19" s="18" t="s">
        <v>37</v>
      </c>
      <c r="B19" s="5">
        <v>5.1999999999999998E-2</v>
      </c>
      <c r="C19" s="5">
        <v>5.1999999999999998E-2</v>
      </c>
      <c r="D19" s="5">
        <v>5.1999999999999998E-2</v>
      </c>
      <c r="E19" s="5">
        <v>5.1999999999999998E-2</v>
      </c>
      <c r="F19" s="5">
        <v>5.1999999999999998E-2</v>
      </c>
      <c r="G19" s="5">
        <v>5.1999999999999998E-2</v>
      </c>
      <c r="H19" s="5">
        <v>5.1999999999999998E-2</v>
      </c>
      <c r="I19" s="5">
        <v>5.1999999999999998E-2</v>
      </c>
      <c r="L19" s="2"/>
      <c r="O19" s="3"/>
      <c r="P19" s="3"/>
    </row>
    <row r="20" spans="1:17" x14ac:dyDescent="0.25">
      <c r="A20" s="4" t="s">
        <v>21</v>
      </c>
      <c r="B20" s="5">
        <v>2.2639999999999998</v>
      </c>
      <c r="C20" s="5">
        <v>2.2639999999999998</v>
      </c>
      <c r="D20" s="5">
        <v>2.2639999999999998</v>
      </c>
      <c r="E20" s="5">
        <v>2.2639999999999998</v>
      </c>
      <c r="F20" s="5">
        <v>2.2639999999999998</v>
      </c>
      <c r="G20" s="5">
        <v>2.2639999999999998</v>
      </c>
      <c r="H20" s="5">
        <v>2.2639999999999998</v>
      </c>
      <c r="I20" s="5">
        <v>2.2639999999999998</v>
      </c>
      <c r="L20" s="2"/>
      <c r="O20" s="3"/>
      <c r="P20" s="3"/>
    </row>
    <row r="21" spans="1:17" x14ac:dyDescent="0.25">
      <c r="A21" s="4" t="s">
        <v>21</v>
      </c>
      <c r="B21" s="5">
        <v>9.4649999999999999</v>
      </c>
      <c r="C21" s="5">
        <v>9.4649999999999999</v>
      </c>
      <c r="D21" s="5">
        <v>9.4649999999999999</v>
      </c>
      <c r="E21" s="5">
        <v>9.4649999999999999</v>
      </c>
      <c r="F21" s="5">
        <v>9.4649999999999999</v>
      </c>
      <c r="G21" s="5">
        <v>9.4649999999999999</v>
      </c>
      <c r="H21" s="5">
        <v>9.4649999999999999</v>
      </c>
      <c r="I21" s="5">
        <v>9.4649999999999999</v>
      </c>
      <c r="L21" s="2"/>
      <c r="O21" s="3"/>
      <c r="P21" s="3"/>
    </row>
    <row r="22" spans="1:17" x14ac:dyDescent="0.25">
      <c r="A22" s="4" t="s">
        <v>21</v>
      </c>
      <c r="B22" s="5">
        <v>116.38</v>
      </c>
      <c r="C22" s="5">
        <v>116.38</v>
      </c>
      <c r="D22" s="5">
        <v>116.38</v>
      </c>
      <c r="E22" s="5">
        <v>116.38</v>
      </c>
      <c r="F22" s="5">
        <v>116.38</v>
      </c>
      <c r="G22" s="5">
        <v>116.38</v>
      </c>
      <c r="H22" s="5"/>
      <c r="I22" s="5"/>
      <c r="K22" s="16"/>
      <c r="L22" s="1" t="s">
        <v>14</v>
      </c>
      <c r="M22" s="3">
        <v>2.274</v>
      </c>
      <c r="N22" s="3">
        <v>9.5660000000000007</v>
      </c>
      <c r="O22" s="3">
        <v>116.24</v>
      </c>
      <c r="P22" s="3"/>
      <c r="Q22" s="3"/>
    </row>
    <row r="23" spans="1:17" x14ac:dyDescent="0.25">
      <c r="A23" s="1" t="s">
        <v>36</v>
      </c>
      <c r="B23" s="5">
        <v>2.3999999999999998E-3</v>
      </c>
      <c r="C23" s="5">
        <v>2.3999999999999998E-3</v>
      </c>
      <c r="D23" s="5">
        <v>2.3999999999999998E-3</v>
      </c>
      <c r="E23" s="5">
        <v>2.3999999999999998E-3</v>
      </c>
      <c r="F23" s="5">
        <v>2.3999999999999998E-3</v>
      </c>
      <c r="G23" s="5">
        <v>2.3999999999999998E-3</v>
      </c>
      <c r="H23" s="5">
        <v>2.3999999999999998E-3</v>
      </c>
      <c r="I23" s="5">
        <v>2.3999999999999998E-3</v>
      </c>
      <c r="K23" s="16"/>
      <c r="M23" s="3"/>
      <c r="N23" s="3"/>
      <c r="O23" s="3"/>
      <c r="P23" s="3"/>
      <c r="Q23" s="3"/>
    </row>
    <row r="24" spans="1:17" x14ac:dyDescent="0.25">
      <c r="A24" s="1" t="s">
        <v>36</v>
      </c>
      <c r="B24" s="5">
        <v>6.0000000000000001E-3</v>
      </c>
      <c r="C24" s="5">
        <v>6.0000000000000001E-3</v>
      </c>
      <c r="D24" s="5">
        <v>6.0000000000000001E-3</v>
      </c>
      <c r="E24" s="5">
        <v>6.0000000000000001E-3</v>
      </c>
      <c r="F24" s="5">
        <v>6.0000000000000001E-3</v>
      </c>
      <c r="G24" s="5">
        <v>6.0000000000000001E-3</v>
      </c>
      <c r="H24" s="5">
        <v>6.0000000000000001E-3</v>
      </c>
      <c r="I24" s="5">
        <v>6.0000000000000001E-3</v>
      </c>
      <c r="K24" s="16"/>
      <c r="M24" s="3"/>
      <c r="N24" s="3"/>
      <c r="O24" s="3"/>
      <c r="P24" s="3"/>
      <c r="Q24" s="3"/>
    </row>
    <row r="25" spans="1:17" x14ac:dyDescent="0.25">
      <c r="A25" s="1" t="s">
        <v>36</v>
      </c>
      <c r="B25" s="5">
        <v>3.1E-2</v>
      </c>
      <c r="C25" s="5">
        <v>3.1E-2</v>
      </c>
      <c r="D25" s="5">
        <v>3.1E-2</v>
      </c>
      <c r="E25" s="5">
        <v>3.1E-2</v>
      </c>
      <c r="F25" s="5">
        <v>3.1E-2</v>
      </c>
      <c r="G25" s="5">
        <v>3.1E-2</v>
      </c>
      <c r="H25" s="5"/>
      <c r="I25" s="5"/>
      <c r="K25" s="16"/>
      <c r="M25" s="3"/>
      <c r="N25" s="3"/>
      <c r="O25" s="3"/>
      <c r="P25" s="3"/>
      <c r="Q25" s="3"/>
    </row>
    <row r="26" spans="1:17" x14ac:dyDescent="0.25">
      <c r="A26" s="23" t="s">
        <v>10</v>
      </c>
      <c r="B26" s="23"/>
      <c r="C26" s="23"/>
      <c r="D26" s="23"/>
      <c r="E26" s="23"/>
      <c r="F26" s="23"/>
      <c r="G26" s="23"/>
      <c r="H26" s="23"/>
      <c r="I26" s="23"/>
      <c r="K26" s="17"/>
      <c r="L26" s="1" t="s">
        <v>15</v>
      </c>
      <c r="M26" s="1">
        <v>11.25</v>
      </c>
      <c r="N26" s="1">
        <v>48.13</v>
      </c>
      <c r="O26" s="3">
        <v>598.82000000000005</v>
      </c>
    </row>
    <row r="27" spans="1:17" x14ac:dyDescent="0.25">
      <c r="A27" s="4" t="s">
        <v>34</v>
      </c>
      <c r="B27" s="24">
        <f>B14/B8</f>
        <v>0.569620253164557</v>
      </c>
      <c r="C27" s="24">
        <f t="shared" ref="C27:I27" si="0">C14/C8</f>
        <v>0.73945050611279084</v>
      </c>
      <c r="D27" s="24">
        <f t="shared" si="0"/>
        <v>0.98692867795420658</v>
      </c>
      <c r="E27" s="24">
        <f t="shared" si="0"/>
        <v>1.2554402410445262</v>
      </c>
      <c r="F27" s="24">
        <f t="shared" si="0"/>
        <v>1.5149474818206301</v>
      </c>
      <c r="G27" s="24">
        <f t="shared" si="0"/>
        <v>1.791116064320968</v>
      </c>
      <c r="H27" s="24">
        <f t="shared" si="0"/>
        <v>2.0525451559934318</v>
      </c>
      <c r="I27" s="24">
        <f t="shared" si="0"/>
        <v>2.3649358839604795</v>
      </c>
      <c r="K27" s="17"/>
      <c r="L27" s="1">
        <v>8</v>
      </c>
      <c r="M27" s="1">
        <v>4.7569999999999997</v>
      </c>
      <c r="N27" s="1">
        <v>20.295000000000002</v>
      </c>
      <c r="O27" s="3">
        <v>234.08799999999999</v>
      </c>
    </row>
    <row r="28" spans="1:17" x14ac:dyDescent="0.25">
      <c r="A28" s="18" t="s">
        <v>34</v>
      </c>
      <c r="B28" s="24">
        <f>B15/B9</f>
        <v>0.61199837241238997</v>
      </c>
      <c r="C28" s="24">
        <f t="shared" ref="C28:I28" si="1">C15/C9</f>
        <v>0.79103937939648938</v>
      </c>
      <c r="D28" s="24">
        <f t="shared" si="1"/>
        <v>1.077674033272878</v>
      </c>
      <c r="E28" s="24">
        <f t="shared" si="1"/>
        <v>1.3589519157466754</v>
      </c>
      <c r="F28" s="24">
        <f t="shared" si="1"/>
        <v>1.6512282146287911</v>
      </c>
      <c r="G28" s="24">
        <f t="shared" si="1"/>
        <v>1.8199349618089693</v>
      </c>
      <c r="H28" s="24">
        <f t="shared" si="1"/>
        <v>2.093154736018092</v>
      </c>
      <c r="I28" s="24">
        <f t="shared" si="1"/>
        <v>2.3715200788371518</v>
      </c>
      <c r="K28" s="17"/>
      <c r="L28" s="1">
        <v>16</v>
      </c>
      <c r="M28" s="1">
        <v>2.4889999999999999</v>
      </c>
      <c r="N28" s="1">
        <v>10.536</v>
      </c>
      <c r="O28" s="3">
        <v>129.51900000000001</v>
      </c>
    </row>
    <row r="29" spans="1:17" x14ac:dyDescent="0.25">
      <c r="A29" s="18" t="s">
        <v>34</v>
      </c>
      <c r="B29" s="24">
        <f>B16/B10</f>
        <v>2.5064043877405324</v>
      </c>
      <c r="C29" s="24">
        <f t="shared" ref="C29:G29" si="2">C16/C10</f>
        <v>4.5424931118992893</v>
      </c>
      <c r="D29" s="24">
        <f t="shared" si="2"/>
        <v>9.6654142644296179</v>
      </c>
      <c r="E29" s="24">
        <f t="shared" si="2"/>
        <v>17.281097984711607</v>
      </c>
      <c r="F29" s="24">
        <f t="shared" si="2"/>
        <v>36.565371890699673</v>
      </c>
      <c r="G29" s="24">
        <f t="shared" si="2"/>
        <v>45.83518930957684</v>
      </c>
      <c r="H29" s="24"/>
      <c r="I29" s="24"/>
      <c r="K29" s="17"/>
      <c r="L29" s="1">
        <v>128</v>
      </c>
      <c r="M29" s="1">
        <v>1.179</v>
      </c>
      <c r="N29" s="1">
        <v>1.159</v>
      </c>
      <c r="O29" s="3">
        <v>16.324999999999999</v>
      </c>
    </row>
    <row r="30" spans="1:17" x14ac:dyDescent="0.25">
      <c r="A30" s="1" t="s">
        <v>35</v>
      </c>
      <c r="B30" s="25">
        <f>B17/B11</f>
        <v>5.128205128205128E-2</v>
      </c>
      <c r="C30" s="25">
        <f t="shared" ref="C30:I30" si="3">C17/C11</f>
        <v>7.1428571428571425E-2</v>
      </c>
      <c r="D30" s="25">
        <f t="shared" si="3"/>
        <v>5.4794520547945209E-2</v>
      </c>
      <c r="E30" s="25">
        <f t="shared" si="3"/>
        <v>4.8192771084337345E-2</v>
      </c>
      <c r="F30" s="25">
        <f t="shared" si="3"/>
        <v>5.8823529411764705E-2</v>
      </c>
      <c r="G30" s="25">
        <f t="shared" si="3"/>
        <v>2.2099447513812157E-2</v>
      </c>
      <c r="H30" s="25">
        <f t="shared" si="3"/>
        <v>2.1052631578947368E-2</v>
      </c>
      <c r="I30" s="25">
        <f t="shared" si="3"/>
        <v>2.0408163265306121E-2</v>
      </c>
      <c r="K30" s="17"/>
      <c r="L30" s="1">
        <v>256</v>
      </c>
      <c r="M30" s="1">
        <v>0.93</v>
      </c>
      <c r="N30" s="1">
        <v>1.667</v>
      </c>
      <c r="O30" s="1">
        <v>13.021000000000001</v>
      </c>
    </row>
    <row r="31" spans="1:17" x14ac:dyDescent="0.25">
      <c r="A31" s="1" t="s">
        <v>35</v>
      </c>
      <c r="B31" s="25">
        <f>B18/B12</f>
        <v>0.24210526315789474</v>
      </c>
      <c r="C31" s="25">
        <f t="shared" ref="C31:I31" si="4">C18/C12</f>
        <v>0.2072072072072072</v>
      </c>
      <c r="D31" s="25">
        <f t="shared" si="4"/>
        <v>0.24210526315789474</v>
      </c>
      <c r="E31" s="25">
        <f t="shared" si="4"/>
        <v>0.22330097087378642</v>
      </c>
      <c r="F31" s="25">
        <f t="shared" si="4"/>
        <v>0.17164179104477612</v>
      </c>
      <c r="G31" s="25">
        <f t="shared" si="4"/>
        <v>0.28749999999999998</v>
      </c>
      <c r="H31" s="25">
        <f t="shared" si="4"/>
        <v>9.0909090909090912E-2</v>
      </c>
      <c r="I31" s="25">
        <f t="shared" si="4"/>
        <v>0.13450292397660818</v>
      </c>
      <c r="K31" s="17"/>
      <c r="L31" s="1" t="s">
        <v>16</v>
      </c>
      <c r="M31" s="1">
        <f t="shared" ref="M31:O31" si="5">M26/M22</f>
        <v>4.947229551451187</v>
      </c>
      <c r="N31" s="1">
        <f t="shared" si="5"/>
        <v>5.031361070457872</v>
      </c>
      <c r="O31" s="1">
        <f t="shared" si="5"/>
        <v>5.1515829318651072</v>
      </c>
    </row>
    <row r="32" spans="1:17" x14ac:dyDescent="0.25">
      <c r="A32" s="1" t="s">
        <v>35</v>
      </c>
      <c r="B32" s="25">
        <f>B19/B13</f>
        <v>0.20392156862745098</v>
      </c>
      <c r="C32" s="25">
        <f t="shared" ref="C32:I32" si="6">C19/C13</f>
        <v>9.6654275092936795E-2</v>
      </c>
      <c r="D32" s="25">
        <f t="shared" si="6"/>
        <v>7.1135430916552667E-2</v>
      </c>
      <c r="E32" s="25">
        <f t="shared" si="6"/>
        <v>5.9838895281933258E-2</v>
      </c>
      <c r="F32" s="25">
        <f t="shared" si="6"/>
        <v>3.3057851239669422E-2</v>
      </c>
      <c r="G32" s="25">
        <f t="shared" si="6"/>
        <v>2.2250748823277704E-2</v>
      </c>
      <c r="H32" s="25"/>
      <c r="I32" s="25"/>
      <c r="L32" s="1" t="s">
        <v>30</v>
      </c>
      <c r="M32" s="3">
        <f t="shared" ref="M32:O32" si="7">M26/M27</f>
        <v>2.3649358839604795</v>
      </c>
      <c r="N32" s="3">
        <f t="shared" si="7"/>
        <v>2.3715200788371518</v>
      </c>
      <c r="O32" s="3">
        <f t="shared" si="7"/>
        <v>2.5580978093708353</v>
      </c>
    </row>
    <row r="33" spans="1:15" x14ac:dyDescent="0.25">
      <c r="A33" s="1" t="s">
        <v>13</v>
      </c>
      <c r="B33" s="25">
        <f>B14/B20</f>
        <v>4.9690812720848063</v>
      </c>
      <c r="C33" s="25">
        <f t="shared" ref="C33:I33" si="8">C14/C20</f>
        <v>4.9690812720848063</v>
      </c>
      <c r="D33" s="25">
        <f t="shared" si="8"/>
        <v>4.9690812720848063</v>
      </c>
      <c r="E33" s="25">
        <f t="shared" si="8"/>
        <v>4.9690812720848063</v>
      </c>
      <c r="F33" s="25">
        <f t="shared" si="8"/>
        <v>4.9690812720848063</v>
      </c>
      <c r="G33" s="25">
        <f t="shared" si="8"/>
        <v>4.9690812720848063</v>
      </c>
      <c r="H33" s="25">
        <f t="shared" si="8"/>
        <v>4.9690812720848063</v>
      </c>
      <c r="I33" s="25">
        <f t="shared" si="8"/>
        <v>4.9690812720848063</v>
      </c>
      <c r="L33" s="1" t="s">
        <v>31</v>
      </c>
      <c r="M33" s="3">
        <f t="shared" ref="M33:O33" si="9">M26/M28</f>
        <v>4.5198875050220977</v>
      </c>
      <c r="N33" s="3">
        <f t="shared" si="9"/>
        <v>4.5681473044798793</v>
      </c>
      <c r="O33" s="3">
        <f t="shared" si="9"/>
        <v>4.6234143253113444</v>
      </c>
    </row>
    <row r="34" spans="1:15" x14ac:dyDescent="0.25">
      <c r="A34" s="1" t="s">
        <v>13</v>
      </c>
      <c r="B34" s="25">
        <f>B15/B21</f>
        <v>5.0850501848917062</v>
      </c>
      <c r="C34" s="25">
        <f t="shared" ref="C34:I34" si="10">C15/C21</f>
        <v>5.0850501848917062</v>
      </c>
      <c r="D34" s="25">
        <f t="shared" si="10"/>
        <v>5.0850501848917062</v>
      </c>
      <c r="E34" s="25">
        <f t="shared" si="10"/>
        <v>5.0850501848917062</v>
      </c>
      <c r="F34" s="25">
        <f t="shared" si="10"/>
        <v>5.0850501848917062</v>
      </c>
      <c r="G34" s="25">
        <f t="shared" si="10"/>
        <v>5.0850501848917062</v>
      </c>
      <c r="H34" s="25">
        <f t="shared" si="10"/>
        <v>5.0850501848917062</v>
      </c>
      <c r="I34" s="25">
        <f t="shared" si="10"/>
        <v>5.0850501848917062</v>
      </c>
      <c r="L34" s="1" t="s">
        <v>32</v>
      </c>
      <c r="M34" s="3">
        <v>9.5419847328244263</v>
      </c>
      <c r="N34" s="3">
        <v>41.527178602243318</v>
      </c>
      <c r="O34" s="3">
        <v>45.988787343522006</v>
      </c>
    </row>
    <row r="35" spans="1:15" x14ac:dyDescent="0.25">
      <c r="A35" s="1" t="s">
        <v>13</v>
      </c>
      <c r="B35" s="25">
        <f>B16/B22</f>
        <v>5.1282007217735011</v>
      </c>
      <c r="C35" s="25">
        <f t="shared" ref="C35:I35" si="11">C16/C22</f>
        <v>5.1282007217735011</v>
      </c>
      <c r="D35" s="25">
        <f t="shared" si="11"/>
        <v>5.1282007217735011</v>
      </c>
      <c r="E35" s="25">
        <f t="shared" si="11"/>
        <v>5.1282007217735011</v>
      </c>
      <c r="F35" s="25">
        <f t="shared" si="11"/>
        <v>5.1282007217735011</v>
      </c>
      <c r="G35" s="25">
        <f t="shared" si="11"/>
        <v>5.1282007217735011</v>
      </c>
      <c r="H35" s="25"/>
      <c r="I35" s="25"/>
      <c r="L35" s="1" t="s">
        <v>33</v>
      </c>
      <c r="M35" s="1">
        <f>M26/M30</f>
        <v>12.096774193548386</v>
      </c>
      <c r="N35" s="1">
        <f>N26/N30</f>
        <v>28.872225554889024</v>
      </c>
      <c r="O35" s="1">
        <f>O26/O31</f>
        <v>116.24</v>
      </c>
    </row>
    <row r="36" spans="1:15" x14ac:dyDescent="0.25">
      <c r="A36" s="1" t="s">
        <v>36</v>
      </c>
      <c r="B36" s="25">
        <f>B17/B23</f>
        <v>1.6666666666666667</v>
      </c>
      <c r="C36" s="25">
        <f t="shared" ref="C36:I36" si="12">C17/C23</f>
        <v>1.6666666666666667</v>
      </c>
      <c r="D36" s="25">
        <f t="shared" si="12"/>
        <v>1.6666666666666667</v>
      </c>
      <c r="E36" s="25">
        <f t="shared" si="12"/>
        <v>1.6666666666666667</v>
      </c>
      <c r="F36" s="25">
        <f t="shared" si="12"/>
        <v>1.6666666666666667</v>
      </c>
      <c r="G36" s="25">
        <f t="shared" si="12"/>
        <v>1.6666666666666667</v>
      </c>
      <c r="H36" s="25">
        <f t="shared" si="12"/>
        <v>1.6666666666666667</v>
      </c>
      <c r="I36" s="25">
        <f t="shared" si="12"/>
        <v>1.6666666666666667</v>
      </c>
    </row>
    <row r="37" spans="1:15" x14ac:dyDescent="0.25">
      <c r="A37" s="1" t="s">
        <v>36</v>
      </c>
      <c r="B37" s="25">
        <f>B18/B24</f>
        <v>3.833333333333333</v>
      </c>
      <c r="C37" s="25">
        <f t="shared" ref="B37:I38" si="13">C18/C24</f>
        <v>3.833333333333333</v>
      </c>
      <c r="D37" s="25">
        <f t="shared" si="13"/>
        <v>3.833333333333333</v>
      </c>
      <c r="E37" s="25">
        <f t="shared" si="13"/>
        <v>3.833333333333333</v>
      </c>
      <c r="F37" s="25">
        <f t="shared" si="13"/>
        <v>3.833333333333333</v>
      </c>
      <c r="G37" s="25">
        <f t="shared" si="13"/>
        <v>3.833333333333333</v>
      </c>
      <c r="H37" s="25">
        <f t="shared" si="13"/>
        <v>3.833333333333333</v>
      </c>
      <c r="I37" s="25">
        <f t="shared" si="13"/>
        <v>3.833333333333333</v>
      </c>
    </row>
    <row r="38" spans="1:15" x14ac:dyDescent="0.25">
      <c r="A38" s="1" t="s">
        <v>36</v>
      </c>
      <c r="B38" s="25">
        <f>B19/B25</f>
        <v>1.6774193548387095</v>
      </c>
      <c r="C38" s="25">
        <f t="shared" si="13"/>
        <v>1.6774193548387095</v>
      </c>
      <c r="D38" s="25">
        <f t="shared" si="13"/>
        <v>1.6774193548387095</v>
      </c>
      <c r="E38" s="25">
        <f t="shared" si="13"/>
        <v>1.6774193548387095</v>
      </c>
      <c r="F38" s="25">
        <f t="shared" si="13"/>
        <v>1.6774193548387095</v>
      </c>
      <c r="G38" s="25">
        <f t="shared" si="13"/>
        <v>1.6774193548387095</v>
      </c>
      <c r="H38" s="25"/>
      <c r="I38" s="25"/>
    </row>
  </sheetData>
  <mergeCells count="11">
    <mergeCell ref="T1:V1"/>
    <mergeCell ref="W1:Y1"/>
    <mergeCell ref="A26:I26"/>
    <mergeCell ref="A6:I6"/>
    <mergeCell ref="B1:D1"/>
    <mergeCell ref="E1:G1"/>
    <mergeCell ref="H1:J1"/>
    <mergeCell ref="K1:M1"/>
    <mergeCell ref="N1:P1"/>
    <mergeCell ref="Q1:S1"/>
    <mergeCell ref="L6:V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E2" sqref="E2"/>
    </sheetView>
  </sheetViews>
  <sheetFormatPr defaultRowHeight="15" x14ac:dyDescent="0.25"/>
  <sheetData>
    <row r="1" spans="1:26" x14ac:dyDescent="0.25">
      <c r="A1" s="7"/>
      <c r="B1" s="20" t="s">
        <v>3</v>
      </c>
      <c r="C1" s="21"/>
      <c r="D1" s="22"/>
      <c r="E1" s="20" t="s">
        <v>4</v>
      </c>
      <c r="F1" s="21"/>
      <c r="G1" s="22"/>
      <c r="H1" s="20" t="s">
        <v>5</v>
      </c>
      <c r="I1" s="21"/>
      <c r="J1" s="22"/>
      <c r="K1" s="20" t="s">
        <v>6</v>
      </c>
      <c r="L1" s="21"/>
      <c r="M1" s="22"/>
      <c r="N1" s="20" t="s">
        <v>7</v>
      </c>
      <c r="O1" s="21"/>
      <c r="P1" s="22"/>
      <c r="Q1" s="20" t="s">
        <v>8</v>
      </c>
      <c r="R1" s="21"/>
      <c r="S1" s="22"/>
      <c r="T1" s="20">
        <v>7</v>
      </c>
      <c r="U1" s="21"/>
      <c r="V1" s="22"/>
      <c r="W1" s="20">
        <v>8</v>
      </c>
      <c r="X1" s="21"/>
      <c r="Y1" s="22"/>
      <c r="Z1" s="13" t="s">
        <v>9</v>
      </c>
    </row>
    <row r="2" spans="1:26" x14ac:dyDescent="0.25">
      <c r="A2" s="6" t="s">
        <v>0</v>
      </c>
      <c r="B2">
        <v>0.09</v>
      </c>
      <c r="C2">
        <v>7.8E-2</v>
      </c>
      <c r="D2">
        <v>7.0000000000000007E-2</v>
      </c>
      <c r="E2">
        <v>4.7E-2</v>
      </c>
      <c r="F2">
        <v>5.6000000000000001E-2</v>
      </c>
      <c r="G2">
        <v>7.3999999999999996E-2</v>
      </c>
      <c r="H2">
        <v>4.9000000000000002E-2</v>
      </c>
      <c r="I2">
        <v>7.2999999999999995E-2</v>
      </c>
      <c r="J2">
        <v>0.129</v>
      </c>
      <c r="K2">
        <v>8.3000000000000004E-2</v>
      </c>
      <c r="L2">
        <v>0.17100000000000001</v>
      </c>
      <c r="M2">
        <v>6.8000000000000005E-2</v>
      </c>
      <c r="N2">
        <v>6.8000000000000005E-2</v>
      </c>
      <c r="O2">
        <v>6.7000000000000004E-2</v>
      </c>
      <c r="P2">
        <v>0.17799999999999999</v>
      </c>
      <c r="Q2">
        <v>0.18099999999999999</v>
      </c>
      <c r="R2">
        <v>0.183</v>
      </c>
      <c r="S2">
        <v>0.16</v>
      </c>
      <c r="T2">
        <v>0.17100000000000001</v>
      </c>
      <c r="U2">
        <v>0.19</v>
      </c>
      <c r="V2">
        <v>0.25600000000000001</v>
      </c>
      <c r="W2">
        <v>0.19600000000000001</v>
      </c>
      <c r="X2">
        <v>0.307</v>
      </c>
      <c r="Y2">
        <v>0.193</v>
      </c>
      <c r="Z2" s="14">
        <v>4.0000000000000001E-3</v>
      </c>
    </row>
    <row r="3" spans="1:26" x14ac:dyDescent="0.25">
      <c r="A3" s="6" t="s">
        <v>1</v>
      </c>
      <c r="B3">
        <v>9.5000000000000001E-2</v>
      </c>
      <c r="C3">
        <v>0.1</v>
      </c>
      <c r="D3">
        <v>9.5000000000000001E-2</v>
      </c>
      <c r="E3">
        <v>0.114</v>
      </c>
      <c r="F3">
        <v>0.111</v>
      </c>
      <c r="G3">
        <v>0.107</v>
      </c>
      <c r="H3">
        <v>8.7999999999999995E-2</v>
      </c>
      <c r="I3">
        <v>9.7000000000000003E-2</v>
      </c>
      <c r="J3">
        <v>9.5000000000000001E-2</v>
      </c>
      <c r="K3">
        <v>0.10100000000000001</v>
      </c>
      <c r="L3">
        <v>0.10299999999999999</v>
      </c>
      <c r="M3">
        <v>0.13100000000000001</v>
      </c>
      <c r="N3">
        <v>0.13400000000000001</v>
      </c>
      <c r="O3">
        <v>8.4000000000000005E-2</v>
      </c>
      <c r="P3">
        <v>0.13400000000000001</v>
      </c>
      <c r="Q3">
        <v>0.19500000000000001</v>
      </c>
      <c r="R3">
        <v>7.8E-2</v>
      </c>
      <c r="S3">
        <v>0.08</v>
      </c>
      <c r="T3">
        <v>0.24299999999999999</v>
      </c>
      <c r="U3">
        <v>0.253</v>
      </c>
      <c r="V3">
        <v>0.26600000000000001</v>
      </c>
      <c r="W3">
        <v>0.14899999999999999</v>
      </c>
      <c r="X3">
        <v>0.217</v>
      </c>
      <c r="Y3">
        <v>0.17100000000000001</v>
      </c>
      <c r="Z3" s="14">
        <v>2.3E-2</v>
      </c>
    </row>
    <row r="4" spans="1:26" ht="15.75" thickBot="1" x14ac:dyDescent="0.3">
      <c r="A4" s="6" t="s">
        <v>2</v>
      </c>
      <c r="B4">
        <v>0.221</v>
      </c>
      <c r="C4">
        <v>0.255</v>
      </c>
      <c r="D4">
        <v>0.28499999999999998</v>
      </c>
      <c r="E4">
        <v>0.53900000000000003</v>
      </c>
      <c r="F4">
        <v>0.53800000000000003</v>
      </c>
      <c r="G4">
        <v>0.53700000000000003</v>
      </c>
      <c r="H4">
        <v>0.73099999999999998</v>
      </c>
      <c r="I4">
        <v>0.78700000000000003</v>
      </c>
      <c r="J4">
        <v>0.68300000000000005</v>
      </c>
      <c r="K4">
        <v>0.94599999999999995</v>
      </c>
      <c r="L4">
        <v>0.80900000000000005</v>
      </c>
      <c r="M4">
        <v>0.86899999999999999</v>
      </c>
      <c r="N4">
        <v>1.573</v>
      </c>
      <c r="O4">
        <v>1.57</v>
      </c>
      <c r="P4">
        <v>1.61</v>
      </c>
      <c r="Q4">
        <v>2.2440000000000002</v>
      </c>
      <c r="R4">
        <v>2.57</v>
      </c>
      <c r="S4">
        <v>2.3370000000000002</v>
      </c>
      <c r="T4" s="10"/>
      <c r="U4" s="11"/>
      <c r="V4" s="12"/>
      <c r="W4" s="10"/>
      <c r="X4" s="11"/>
      <c r="Y4" s="12"/>
      <c r="Z4" s="15">
        <v>5.1999999999999998E-2</v>
      </c>
    </row>
  </sheetData>
  <mergeCells count="8">
    <mergeCell ref="T1:V1"/>
    <mergeCell ref="W1:Y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zoomScaleNormal="100" workbookViewId="0">
      <selection activeCell="Z4" sqref="A1:Z4"/>
    </sheetView>
  </sheetViews>
  <sheetFormatPr defaultRowHeight="15" x14ac:dyDescent="0.25"/>
  <cols>
    <col min="1" max="1" width="9.140625" style="1"/>
    <col min="2" max="11" width="6.7109375" style="1" customWidth="1"/>
    <col min="12" max="12" width="7.7109375" style="1" customWidth="1"/>
    <col min="13" max="22" width="8.7109375" style="1" customWidth="1"/>
    <col min="23" max="28" width="6.7109375" style="1" customWidth="1"/>
    <col min="29" max="16384" width="9.140625" style="1"/>
  </cols>
  <sheetData>
    <row r="1" spans="1:26" x14ac:dyDescent="0.25">
      <c r="A1" s="7"/>
      <c r="B1" s="20" t="s">
        <v>3</v>
      </c>
      <c r="C1" s="21"/>
      <c r="D1" s="22"/>
      <c r="E1" s="20" t="s">
        <v>4</v>
      </c>
      <c r="F1" s="21"/>
      <c r="G1" s="22"/>
      <c r="H1" s="20" t="s">
        <v>5</v>
      </c>
      <c r="I1" s="21"/>
      <c r="J1" s="22"/>
      <c r="K1" s="20" t="s">
        <v>6</v>
      </c>
      <c r="L1" s="21"/>
      <c r="M1" s="22"/>
      <c r="N1" s="20" t="s">
        <v>7</v>
      </c>
      <c r="O1" s="21"/>
      <c r="P1" s="22"/>
      <c r="Q1" s="20" t="s">
        <v>8</v>
      </c>
      <c r="R1" s="21"/>
      <c r="S1" s="22"/>
      <c r="T1" s="20">
        <v>7</v>
      </c>
      <c r="U1" s="21"/>
      <c r="V1" s="22"/>
      <c r="W1" s="20">
        <v>8</v>
      </c>
      <c r="X1" s="21"/>
      <c r="Y1" s="22"/>
      <c r="Z1" s="13" t="s">
        <v>9</v>
      </c>
    </row>
    <row r="2" spans="1:26" x14ac:dyDescent="0.25">
      <c r="A2" s="6" t="s">
        <v>0</v>
      </c>
      <c r="B2" s="8">
        <v>19.539000000000001</v>
      </c>
      <c r="C2" s="5">
        <v>19.149999999999999</v>
      </c>
      <c r="D2" s="9">
        <v>19.672999999999998</v>
      </c>
      <c r="E2" s="8">
        <v>15.246</v>
      </c>
      <c r="F2" s="5">
        <v>15.234</v>
      </c>
      <c r="G2" s="9">
        <v>15.201000000000001</v>
      </c>
      <c r="H2" s="8">
        <v>11.388999999999999</v>
      </c>
      <c r="I2" s="5">
        <v>11.352</v>
      </c>
      <c r="J2" s="9">
        <v>11.456</v>
      </c>
      <c r="K2" s="8">
        <v>8.8309999999999995</v>
      </c>
      <c r="L2" s="5">
        <v>8.5869999999999997</v>
      </c>
      <c r="M2" s="9">
        <v>8.9610000000000003</v>
      </c>
      <c r="N2" s="8">
        <v>7.4290000000000003</v>
      </c>
      <c r="O2" s="5">
        <v>7.4260000000000002</v>
      </c>
      <c r="P2" s="9">
        <v>7.4260000000000002</v>
      </c>
      <c r="Q2" s="8">
        <v>6.2859999999999996</v>
      </c>
      <c r="R2" s="5">
        <v>6.2560000000000002</v>
      </c>
      <c r="S2" s="9">
        <v>6.2809999999999997</v>
      </c>
      <c r="T2" s="8">
        <v>5.4809999999999999</v>
      </c>
      <c r="U2" s="5">
        <v>5.4509999999999996</v>
      </c>
      <c r="V2" s="9">
        <v>5.4779999999999998</v>
      </c>
      <c r="W2" s="8">
        <v>4.7670000000000003</v>
      </c>
      <c r="X2" s="5">
        <v>4.7569999999999997</v>
      </c>
      <c r="Y2" s="9">
        <v>4.7569999999999997</v>
      </c>
      <c r="Z2" s="14">
        <v>11.1</v>
      </c>
    </row>
    <row r="3" spans="1:26" x14ac:dyDescent="0.25">
      <c r="A3" s="6" t="s">
        <v>1</v>
      </c>
      <c r="B3" s="8">
        <v>81.513000000000005</v>
      </c>
      <c r="C3" s="5">
        <v>78.426000000000002</v>
      </c>
      <c r="D3" s="9">
        <v>78.224000000000004</v>
      </c>
      <c r="E3" s="8">
        <v>60.853000000000002</v>
      </c>
      <c r="F3" s="5">
        <v>60.744</v>
      </c>
      <c r="G3" s="9">
        <v>59.79</v>
      </c>
      <c r="H3" s="8">
        <v>44.677</v>
      </c>
      <c r="I3" s="5">
        <v>44.680999999999997</v>
      </c>
      <c r="J3" s="9">
        <v>44.667999999999999</v>
      </c>
      <c r="K3" s="8">
        <v>35.409999999999997</v>
      </c>
      <c r="L3" s="5">
        <v>35.417000000000002</v>
      </c>
      <c r="M3" s="9">
        <v>35.469000000000001</v>
      </c>
      <c r="N3" s="8">
        <v>29.114000000000001</v>
      </c>
      <c r="O3" s="5">
        <v>29.148</v>
      </c>
      <c r="P3" s="9">
        <v>31.16</v>
      </c>
      <c r="Q3" s="8">
        <v>26.341999999999999</v>
      </c>
      <c r="R3" s="5">
        <v>26.446000000000002</v>
      </c>
      <c r="S3" s="9">
        <v>26.45</v>
      </c>
      <c r="T3" s="8">
        <v>22.873000000000001</v>
      </c>
      <c r="U3" s="5">
        <v>23.451000000000001</v>
      </c>
      <c r="V3" s="9">
        <v>22.994</v>
      </c>
      <c r="W3" s="8">
        <v>20.295000000000002</v>
      </c>
      <c r="X3" s="5">
        <v>20.221</v>
      </c>
      <c r="Y3" s="9">
        <v>20.295000000000002</v>
      </c>
      <c r="Z3" s="14">
        <v>47.7</v>
      </c>
    </row>
    <row r="4" spans="1:26" ht="15.75" thickBot="1" x14ac:dyDescent="0.3">
      <c r="A4" s="6" t="s">
        <v>2</v>
      </c>
      <c r="B4" s="10">
        <v>233.14400000000001</v>
      </c>
      <c r="C4" s="11">
        <v>253.21899999999999</v>
      </c>
      <c r="D4" s="12">
        <v>235.12799999999999</v>
      </c>
      <c r="E4" s="10">
        <v>130.386</v>
      </c>
      <c r="F4" s="11">
        <v>130.482</v>
      </c>
      <c r="G4" s="12">
        <v>129.869</v>
      </c>
      <c r="H4" s="10">
        <v>61.648000000000003</v>
      </c>
      <c r="I4" s="11">
        <v>61.715000000000003</v>
      </c>
      <c r="J4" s="12">
        <v>62.054000000000002</v>
      </c>
      <c r="K4" s="10">
        <v>34.475999999999999</v>
      </c>
      <c r="L4" s="11">
        <v>34.530999999999999</v>
      </c>
      <c r="M4" s="12">
        <v>34.536000000000001</v>
      </c>
      <c r="N4" s="10">
        <v>16.388999999999999</v>
      </c>
      <c r="O4" s="11">
        <v>16.326000000000001</v>
      </c>
      <c r="P4" s="12">
        <v>16.321999999999999</v>
      </c>
      <c r="Q4" s="10">
        <v>12.134</v>
      </c>
      <c r="R4" s="11">
        <v>15.073</v>
      </c>
      <c r="S4" s="12">
        <v>13.021000000000001</v>
      </c>
      <c r="T4" s="10"/>
      <c r="U4" s="11"/>
      <c r="V4" s="12"/>
      <c r="W4" s="10"/>
      <c r="X4" s="11"/>
      <c r="Y4" s="12"/>
      <c r="Z4" s="15">
        <v>571.82000000000005</v>
      </c>
    </row>
    <row r="5" spans="1:26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7" spans="1:26" x14ac:dyDescent="0.25">
      <c r="A7" s="23" t="s">
        <v>12</v>
      </c>
      <c r="B7" s="23"/>
      <c r="C7" s="23"/>
      <c r="D7" s="23"/>
      <c r="E7" s="23"/>
      <c r="F7" s="23"/>
      <c r="G7" s="23"/>
      <c r="H7" s="23"/>
      <c r="I7" s="23"/>
      <c r="L7" s="23" t="s">
        <v>11</v>
      </c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6" x14ac:dyDescent="0.25">
      <c r="A8" s="4"/>
      <c r="B8" s="4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L8" s="4" t="s">
        <v>23</v>
      </c>
      <c r="M8" s="4" t="s">
        <v>24</v>
      </c>
      <c r="N8" s="4" t="s">
        <v>25</v>
      </c>
      <c r="O8" s="4" t="s">
        <v>26</v>
      </c>
      <c r="P8" s="4" t="s">
        <v>27</v>
      </c>
      <c r="Q8" s="4" t="s">
        <v>28</v>
      </c>
      <c r="R8" s="4" t="s">
        <v>29</v>
      </c>
      <c r="S8" s="4">
        <v>7</v>
      </c>
      <c r="T8" s="4">
        <v>8</v>
      </c>
      <c r="U8" s="4" t="s">
        <v>9</v>
      </c>
      <c r="V8" s="4" t="s">
        <v>13</v>
      </c>
    </row>
    <row r="9" spans="1:26" x14ac:dyDescent="0.25">
      <c r="A9" s="4" t="s">
        <v>0</v>
      </c>
      <c r="B9" s="5">
        <f>MEDIAN(B2:D2)</f>
        <v>19.539000000000001</v>
      </c>
      <c r="C9" s="5">
        <f>MEDIAN(E2:G2)</f>
        <v>15.234</v>
      </c>
      <c r="D9" s="5">
        <f>MEDIAN(H2:J2)</f>
        <v>11.388999999999999</v>
      </c>
      <c r="E9" s="5">
        <f>MEDIAN(K2:M2)</f>
        <v>8.8309999999999995</v>
      </c>
      <c r="F9" s="5">
        <f>MEDIAN(N2:P2)</f>
        <v>7.4260000000000002</v>
      </c>
      <c r="G9" s="5">
        <f>MEDIAN(Q2:S2)</f>
        <v>6.2809999999999997</v>
      </c>
      <c r="H9" s="5">
        <f>MEDIAN(T2:V2)</f>
        <v>5.4779999999999998</v>
      </c>
      <c r="I9" s="5">
        <f>MEDIAN(W2:Y2)</f>
        <v>4.7569999999999997</v>
      </c>
      <c r="L9" s="4" t="s">
        <v>0</v>
      </c>
      <c r="M9" s="5">
        <f>MEDIAN(B2:D2)</f>
        <v>19.539000000000001</v>
      </c>
      <c r="N9" s="5">
        <f>MEDIAN(E2:G2)</f>
        <v>15.234</v>
      </c>
      <c r="O9" s="5">
        <f>MEDIAN(H2:J2)</f>
        <v>11.388999999999999</v>
      </c>
      <c r="P9" s="5">
        <f>MEDIAN(K2:M2)</f>
        <v>8.8309999999999995</v>
      </c>
      <c r="Q9" s="5">
        <f>MEDIAN(N2:P2)</f>
        <v>7.4260000000000002</v>
      </c>
      <c r="R9" s="5">
        <f>MEDIAN(Q2:S2)</f>
        <v>6.2809999999999997</v>
      </c>
      <c r="S9" s="5">
        <f>MEDIAN(T2:V2)</f>
        <v>5.4779999999999998</v>
      </c>
      <c r="T9" s="5">
        <f>MEDIAN(W2:Y2)</f>
        <v>4.7569999999999997</v>
      </c>
      <c r="U9" s="5">
        <v>11.25</v>
      </c>
      <c r="V9" s="5">
        <v>2.274</v>
      </c>
    </row>
    <row r="10" spans="1:26" x14ac:dyDescent="0.25">
      <c r="A10" s="4" t="s">
        <v>1</v>
      </c>
      <c r="B10" s="5">
        <f>MEDIAN(B3:D3)</f>
        <v>78.426000000000002</v>
      </c>
      <c r="C10" s="5">
        <f>MEDIAN(E3:G3)</f>
        <v>60.744</v>
      </c>
      <c r="D10" s="5">
        <f>MEDIAN(H3:J3)</f>
        <v>44.677</v>
      </c>
      <c r="E10" s="5">
        <f>MEDIAN(K3:M3)</f>
        <v>35.417000000000002</v>
      </c>
      <c r="F10" s="5">
        <f>MEDIAN(N3:P3)</f>
        <v>29.148</v>
      </c>
      <c r="G10" s="5">
        <f>MEDIAN(Q3:S3)</f>
        <v>26.446000000000002</v>
      </c>
      <c r="H10" s="5">
        <f>MEDIAN(T3:V3)</f>
        <v>22.994</v>
      </c>
      <c r="I10" s="5">
        <f>MEDIAN(W3:Y3)</f>
        <v>20.295000000000002</v>
      </c>
      <c r="L10" s="4" t="s">
        <v>1</v>
      </c>
      <c r="M10" s="5">
        <f>MEDIAN(B3:D3)</f>
        <v>78.426000000000002</v>
      </c>
      <c r="N10" s="5">
        <f>MEDIAN(E3:G3)</f>
        <v>60.744</v>
      </c>
      <c r="O10" s="5">
        <f>MEDIAN(H3:J3)</f>
        <v>44.677</v>
      </c>
      <c r="P10" s="5">
        <f>MEDIAN(K3:M3)</f>
        <v>35.417000000000002</v>
      </c>
      <c r="Q10" s="5">
        <f>MEDIAN(N3:P3)</f>
        <v>29.148</v>
      </c>
      <c r="R10" s="5">
        <f>MEDIAN(Q3:S3)</f>
        <v>26.446000000000002</v>
      </c>
      <c r="S10" s="5">
        <f>MEDIAN(T3:V3)</f>
        <v>22.994</v>
      </c>
      <c r="T10" s="5">
        <f>MEDIAN(W3:Y3)</f>
        <v>20.295000000000002</v>
      </c>
      <c r="U10" s="5">
        <v>48.13</v>
      </c>
      <c r="V10" s="5">
        <v>9.5660000000000007</v>
      </c>
    </row>
    <row r="11" spans="1:26" x14ac:dyDescent="0.25">
      <c r="A11" s="4" t="s">
        <v>2</v>
      </c>
      <c r="B11" s="5">
        <f>MEDIAN(B4:D4)</f>
        <v>235.12799999999999</v>
      </c>
      <c r="C11" s="5">
        <f>MEDIAN(E4:G4)</f>
        <v>130.386</v>
      </c>
      <c r="D11" s="5">
        <f>MEDIAN(H4:J4)</f>
        <v>61.715000000000003</v>
      </c>
      <c r="E11" s="5">
        <f>MEDIAN(K4:M4)</f>
        <v>34.530999999999999</v>
      </c>
      <c r="F11" s="5">
        <f>MEDIAN(N4:P4)</f>
        <v>16.326000000000001</v>
      </c>
      <c r="G11" s="5">
        <f>MEDIAN(Q4:S4)</f>
        <v>13.021000000000001</v>
      </c>
      <c r="H11" s="5"/>
      <c r="I11" s="5"/>
      <c r="L11" s="4" t="s">
        <v>2</v>
      </c>
      <c r="M11" s="19">
        <f>MEDIAN(B4:D4)</f>
        <v>235.12799999999999</v>
      </c>
      <c r="N11" s="5">
        <f>MEDIAN(E4:G4)</f>
        <v>130.386</v>
      </c>
      <c r="O11" s="5">
        <f>MEDIAN(H4:J4)</f>
        <v>61.715000000000003</v>
      </c>
      <c r="P11" s="5">
        <f>MEDIAN(K4:M4)</f>
        <v>34.530999999999999</v>
      </c>
      <c r="Q11" s="5">
        <f>MEDIAN(N4:P4)</f>
        <v>16.326000000000001</v>
      </c>
      <c r="R11" s="5">
        <f>MEDIAN(Q4:S4)</f>
        <v>13.021000000000001</v>
      </c>
      <c r="S11" s="5" t="s">
        <v>22</v>
      </c>
      <c r="T11" s="5" t="s">
        <v>22</v>
      </c>
      <c r="U11" s="5">
        <v>598.82000000000005</v>
      </c>
      <c r="V11" s="5">
        <v>116.241</v>
      </c>
    </row>
    <row r="12" spans="1:26" x14ac:dyDescent="0.25">
      <c r="A12" s="4" t="s">
        <v>9</v>
      </c>
      <c r="B12" s="5">
        <v>11.25</v>
      </c>
      <c r="C12" s="5">
        <v>11.25</v>
      </c>
      <c r="D12" s="5">
        <v>11.25</v>
      </c>
      <c r="E12" s="5">
        <v>11.25</v>
      </c>
      <c r="F12" s="5">
        <v>11.25</v>
      </c>
      <c r="G12" s="5">
        <v>11.25</v>
      </c>
      <c r="H12" s="5">
        <v>11.25</v>
      </c>
      <c r="I12" s="5">
        <v>11.25</v>
      </c>
      <c r="L12" s="2"/>
      <c r="M12" s="3"/>
      <c r="N12" s="3"/>
      <c r="O12" s="3"/>
      <c r="P12" s="3"/>
      <c r="Q12" s="3"/>
      <c r="R12" s="3"/>
      <c r="S12" s="3"/>
      <c r="T12" s="3"/>
    </row>
    <row r="13" spans="1:26" x14ac:dyDescent="0.25">
      <c r="A13" s="4" t="s">
        <v>9</v>
      </c>
      <c r="B13" s="5">
        <v>48.13</v>
      </c>
      <c r="C13" s="5">
        <v>48.13</v>
      </c>
      <c r="D13" s="5">
        <v>48.13</v>
      </c>
      <c r="E13" s="5">
        <v>48.13</v>
      </c>
      <c r="F13" s="5">
        <v>48.13</v>
      </c>
      <c r="G13" s="5">
        <v>48.13</v>
      </c>
      <c r="H13" s="5">
        <v>48.13</v>
      </c>
      <c r="I13" s="5">
        <v>48.13</v>
      </c>
      <c r="L13" s="2"/>
      <c r="M13" s="1">
        <v>10000</v>
      </c>
      <c r="N13" s="1">
        <v>15000</v>
      </c>
      <c r="O13" s="1">
        <v>30000</v>
      </c>
      <c r="P13" s="1">
        <v>50000</v>
      </c>
      <c r="Q13" s="1">
        <v>75000</v>
      </c>
      <c r="R13" s="3">
        <v>100000</v>
      </c>
      <c r="S13" s="3"/>
    </row>
    <row r="14" spans="1:26" x14ac:dyDescent="0.25">
      <c r="A14" s="4" t="s">
        <v>9</v>
      </c>
      <c r="B14" s="5">
        <v>596.82000000000005</v>
      </c>
      <c r="C14" s="5">
        <v>596.82000000000005</v>
      </c>
      <c r="D14" s="5">
        <v>596.82000000000005</v>
      </c>
      <c r="E14" s="5">
        <v>596.82000000000005</v>
      </c>
      <c r="F14" s="5">
        <v>596.82000000000005</v>
      </c>
      <c r="G14" s="5">
        <v>596.82000000000005</v>
      </c>
      <c r="H14" s="5"/>
      <c r="I14" s="5"/>
      <c r="L14" s="2"/>
      <c r="R14" s="3"/>
      <c r="S14" s="3"/>
    </row>
    <row r="15" spans="1:26" x14ac:dyDescent="0.25">
      <c r="A15" s="4" t="s">
        <v>21</v>
      </c>
      <c r="B15" s="5">
        <v>2.274</v>
      </c>
      <c r="C15" s="5">
        <v>2.274</v>
      </c>
      <c r="D15" s="5">
        <v>2.274</v>
      </c>
      <c r="E15" s="5">
        <v>2.274</v>
      </c>
      <c r="F15" s="5">
        <v>2.274</v>
      </c>
      <c r="G15" s="5">
        <v>2.274</v>
      </c>
      <c r="H15" s="5">
        <v>2.274</v>
      </c>
      <c r="I15" s="5">
        <v>2.274</v>
      </c>
      <c r="L15" s="2"/>
      <c r="R15" s="3"/>
      <c r="S15" s="3"/>
    </row>
    <row r="16" spans="1:26" x14ac:dyDescent="0.25">
      <c r="A16" s="4" t="s">
        <v>21</v>
      </c>
      <c r="B16" s="5">
        <v>9.5660000000000007</v>
      </c>
      <c r="C16" s="5">
        <v>9.5660000000000007</v>
      </c>
      <c r="D16" s="5">
        <v>9.5660000000000007</v>
      </c>
      <c r="E16" s="5">
        <v>9.5660000000000007</v>
      </c>
      <c r="F16" s="5">
        <v>9.5660000000000007</v>
      </c>
      <c r="G16" s="5">
        <v>9.5660000000000007</v>
      </c>
      <c r="H16" s="5">
        <v>9.5660000000000007</v>
      </c>
      <c r="I16" s="5">
        <v>9.5660000000000007</v>
      </c>
      <c r="L16" s="2"/>
      <c r="R16" s="3"/>
      <c r="S16" s="3"/>
    </row>
    <row r="17" spans="1:20" x14ac:dyDescent="0.25">
      <c r="A17" s="4" t="s">
        <v>21</v>
      </c>
      <c r="B17" s="5">
        <v>116.24</v>
      </c>
      <c r="C17" s="5">
        <v>116.24</v>
      </c>
      <c r="D17" s="5">
        <v>116.24</v>
      </c>
      <c r="E17" s="5">
        <v>116.24</v>
      </c>
      <c r="F17" s="5">
        <v>116.24</v>
      </c>
      <c r="G17" s="5">
        <v>116.24</v>
      </c>
      <c r="H17" s="5"/>
      <c r="I17" s="5"/>
      <c r="K17" s="16"/>
      <c r="L17" s="1" t="s">
        <v>14</v>
      </c>
      <c r="M17" s="1">
        <v>1.0049999999999999</v>
      </c>
      <c r="N17" s="3">
        <v>2.274</v>
      </c>
      <c r="O17" s="3">
        <v>9.5660000000000007</v>
      </c>
      <c r="P17" s="3">
        <v>27.641999999999999</v>
      </c>
      <c r="Q17" s="3">
        <v>64.069999999999993</v>
      </c>
      <c r="R17" s="3">
        <v>116.24</v>
      </c>
      <c r="S17" s="3"/>
      <c r="T17" s="3"/>
    </row>
    <row r="18" spans="1:20" x14ac:dyDescent="0.25">
      <c r="A18" s="23" t="s">
        <v>10</v>
      </c>
      <c r="B18" s="23"/>
      <c r="C18" s="23"/>
      <c r="D18" s="23"/>
      <c r="E18" s="23"/>
      <c r="F18" s="23"/>
      <c r="G18" s="23"/>
      <c r="H18" s="23"/>
      <c r="I18" s="23"/>
      <c r="K18" s="17"/>
      <c r="L18" s="1" t="s">
        <v>15</v>
      </c>
      <c r="M18" s="1">
        <v>4.7960000000000003</v>
      </c>
      <c r="N18" s="1">
        <v>11.25</v>
      </c>
      <c r="O18" s="1">
        <v>48.13</v>
      </c>
      <c r="P18" s="1">
        <v>145</v>
      </c>
      <c r="Q18" s="1">
        <v>328.62</v>
      </c>
      <c r="R18" s="3">
        <v>598.82000000000005</v>
      </c>
    </row>
    <row r="19" spans="1:20" x14ac:dyDescent="0.25">
      <c r="A19" s="4" t="s">
        <v>0</v>
      </c>
      <c r="B19" s="5">
        <f>B12/B9</f>
        <v>0.57577153385536617</v>
      </c>
      <c r="C19" s="5">
        <f t="shared" ref="C19:I21" si="0">C12/C9</f>
        <v>0.73847971642378885</v>
      </c>
      <c r="D19" s="5">
        <f t="shared" si="0"/>
        <v>0.98779524102203886</v>
      </c>
      <c r="E19" s="5">
        <f t="shared" si="0"/>
        <v>1.2739214132034877</v>
      </c>
      <c r="F19" s="5">
        <f t="shared" si="0"/>
        <v>1.5149474818206301</v>
      </c>
      <c r="G19" s="5">
        <f t="shared" si="0"/>
        <v>1.791116064320968</v>
      </c>
      <c r="H19" s="5">
        <f t="shared" si="0"/>
        <v>2.0536692223439212</v>
      </c>
      <c r="I19" s="5">
        <f t="shared" si="0"/>
        <v>2.3649358839604795</v>
      </c>
      <c r="K19" s="17"/>
      <c r="L19" s="1">
        <v>8</v>
      </c>
      <c r="M19" s="1">
        <v>1.944</v>
      </c>
      <c r="N19" s="1">
        <v>4.7569999999999997</v>
      </c>
      <c r="O19" s="1">
        <v>20.295000000000002</v>
      </c>
      <c r="P19" s="1">
        <v>56.055</v>
      </c>
      <c r="Q19" s="1">
        <v>130.065</v>
      </c>
      <c r="R19" s="3">
        <v>234.08799999999999</v>
      </c>
    </row>
    <row r="20" spans="1:20" x14ac:dyDescent="0.25">
      <c r="A20" s="4" t="s">
        <v>1</v>
      </c>
      <c r="B20" s="5">
        <f>B13/B10</f>
        <v>0.61369953841838165</v>
      </c>
      <c r="C20" s="5">
        <f t="shared" si="0"/>
        <v>0.79234163044909789</v>
      </c>
      <c r="D20" s="5">
        <f t="shared" si="0"/>
        <v>1.0772880900687156</v>
      </c>
      <c r="E20" s="5">
        <f t="shared" si="0"/>
        <v>1.3589519157466754</v>
      </c>
      <c r="F20" s="5">
        <f t="shared" si="0"/>
        <v>1.6512282146287911</v>
      </c>
      <c r="G20" s="5">
        <f t="shared" si="0"/>
        <v>1.8199349618089693</v>
      </c>
      <c r="H20" s="5">
        <f t="shared" si="0"/>
        <v>2.093154736018092</v>
      </c>
      <c r="I20" s="5">
        <f t="shared" si="0"/>
        <v>2.3715200788371518</v>
      </c>
      <c r="K20" s="17"/>
      <c r="L20" s="1">
        <v>16</v>
      </c>
      <c r="M20" s="1">
        <v>1.0610999999999999</v>
      </c>
      <c r="N20" s="1">
        <v>2.4889999999999999</v>
      </c>
      <c r="O20" s="1">
        <v>10.536</v>
      </c>
      <c r="P20" s="1">
        <v>31.282</v>
      </c>
      <c r="Q20" s="1">
        <v>71.875</v>
      </c>
      <c r="R20" s="3">
        <v>129.51900000000001</v>
      </c>
    </row>
    <row r="21" spans="1:20" x14ac:dyDescent="0.25">
      <c r="A21" s="4" t="s">
        <v>2</v>
      </c>
      <c r="B21" s="5">
        <f>B14/B11</f>
        <v>2.5382770235786469</v>
      </c>
      <c r="C21" s="5">
        <f t="shared" si="0"/>
        <v>4.5773319221388808</v>
      </c>
      <c r="D21" s="5">
        <f t="shared" si="0"/>
        <v>9.6705825164060606</v>
      </c>
      <c r="E21" s="5">
        <f t="shared" si="0"/>
        <v>17.283600243259681</v>
      </c>
      <c r="F21" s="5">
        <f t="shared" si="0"/>
        <v>36.556413083425213</v>
      </c>
      <c r="G21" s="5">
        <f t="shared" si="0"/>
        <v>45.83518930957684</v>
      </c>
      <c r="H21" s="5"/>
      <c r="I21" s="5"/>
      <c r="K21" s="17"/>
      <c r="L21" s="1">
        <v>128</v>
      </c>
      <c r="M21" s="1">
        <v>0.97899999999999998</v>
      </c>
      <c r="N21" s="1">
        <v>1.179</v>
      </c>
      <c r="O21" s="1">
        <v>1.159</v>
      </c>
      <c r="P21" s="1">
        <v>4.8070000000000004</v>
      </c>
      <c r="Q21" s="1">
        <v>10.4125</v>
      </c>
      <c r="R21" s="3">
        <v>16.324999999999999</v>
      </c>
    </row>
    <row r="22" spans="1:20" x14ac:dyDescent="0.25">
      <c r="K22" s="17"/>
      <c r="L22" s="1">
        <v>256</v>
      </c>
      <c r="M22" s="1">
        <v>0.65100000000000002</v>
      </c>
      <c r="N22" s="1">
        <v>0.93</v>
      </c>
      <c r="O22" s="1">
        <v>1.667</v>
      </c>
      <c r="P22" s="1">
        <v>3.8570000000000002</v>
      </c>
      <c r="Q22" s="1">
        <v>8.4689999999999994</v>
      </c>
      <c r="R22" s="1">
        <v>13.021000000000001</v>
      </c>
    </row>
    <row r="23" spans="1:20" x14ac:dyDescent="0.25">
      <c r="K23" s="17"/>
      <c r="L23" s="1" t="s">
        <v>16</v>
      </c>
      <c r="M23" s="1">
        <f t="shared" ref="M23:R23" si="1">M18/M17</f>
        <v>4.7721393034825876</v>
      </c>
      <c r="N23" s="1">
        <f t="shared" si="1"/>
        <v>4.947229551451187</v>
      </c>
      <c r="O23" s="1">
        <f t="shared" si="1"/>
        <v>5.031361070457872</v>
      </c>
      <c r="P23" s="1">
        <f t="shared" si="1"/>
        <v>5.245640691701035</v>
      </c>
      <c r="Q23" s="1">
        <f t="shared" si="1"/>
        <v>5.1290775714062748</v>
      </c>
      <c r="R23" s="1">
        <f t="shared" si="1"/>
        <v>5.1515829318651072</v>
      </c>
    </row>
    <row r="24" spans="1:20" x14ac:dyDescent="0.25">
      <c r="L24" s="1" t="s">
        <v>17</v>
      </c>
      <c r="M24" s="3">
        <f t="shared" ref="M24:R24" si="2">M18/M19</f>
        <v>2.4670781893004117</v>
      </c>
      <c r="N24" s="3">
        <f t="shared" si="2"/>
        <v>2.3649358839604795</v>
      </c>
      <c r="O24" s="3">
        <f t="shared" si="2"/>
        <v>2.3715200788371518</v>
      </c>
      <c r="P24" s="3">
        <f t="shared" si="2"/>
        <v>2.5867451610025869</v>
      </c>
      <c r="Q24" s="3">
        <f t="shared" si="2"/>
        <v>2.5265828624149465</v>
      </c>
      <c r="R24" s="3">
        <f t="shared" si="2"/>
        <v>2.5580978093708353</v>
      </c>
    </row>
    <row r="25" spans="1:20" x14ac:dyDescent="0.25">
      <c r="L25" s="1" t="s">
        <v>20</v>
      </c>
      <c r="M25" s="3">
        <f t="shared" ref="M25:R25" si="3">M18/M20</f>
        <v>4.5198379040618235</v>
      </c>
      <c r="N25" s="3">
        <f t="shared" si="3"/>
        <v>4.5198875050220977</v>
      </c>
      <c r="O25" s="3">
        <f t="shared" si="3"/>
        <v>4.5681473044798793</v>
      </c>
      <c r="P25" s="3">
        <f t="shared" si="3"/>
        <v>4.6352535004155744</v>
      </c>
      <c r="Q25" s="3">
        <f t="shared" si="3"/>
        <v>4.5721043478260874</v>
      </c>
      <c r="R25" s="3">
        <f t="shared" si="3"/>
        <v>4.6234143253113444</v>
      </c>
    </row>
    <row r="26" spans="1:20" x14ac:dyDescent="0.25">
      <c r="L26" s="1" t="s">
        <v>18</v>
      </c>
      <c r="M26" s="3">
        <v>4.8988764044943824</v>
      </c>
      <c r="N26" s="3">
        <v>9.5419847328244263</v>
      </c>
      <c r="O26" s="3">
        <v>41.527178602243318</v>
      </c>
      <c r="P26" s="3">
        <v>30.164343665487827</v>
      </c>
      <c r="Q26" s="3">
        <v>31.560144057623052</v>
      </c>
      <c r="R26" s="3">
        <v>45.988787343522006</v>
      </c>
    </row>
    <row r="27" spans="1:20" x14ac:dyDescent="0.25">
      <c r="L27" s="1" t="s">
        <v>19</v>
      </c>
      <c r="M27" s="1">
        <f>M18/M22</f>
        <v>7.3671274961597542</v>
      </c>
      <c r="N27" s="1">
        <f>N18/N22</f>
        <v>12.096774193548386</v>
      </c>
      <c r="O27" s="1">
        <f>O18/O22</f>
        <v>28.872225554889024</v>
      </c>
      <c r="P27" s="1">
        <f>P18/P22</f>
        <v>37.593984962406012</v>
      </c>
      <c r="Q27" s="1">
        <f>Q18/Q22</f>
        <v>38.802692171448818</v>
      </c>
      <c r="R27" s="1">
        <f>R18/R23</f>
        <v>116.24</v>
      </c>
    </row>
  </sheetData>
  <mergeCells count="11">
    <mergeCell ref="T1:V1"/>
    <mergeCell ref="W1:Y1"/>
    <mergeCell ref="A7:I7"/>
    <mergeCell ref="L7:V7"/>
    <mergeCell ref="A18:I18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Backup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Lemmuela</dc:creator>
  <cp:lastModifiedBy>Wanchana Eakakranon</cp:lastModifiedBy>
  <dcterms:created xsi:type="dcterms:W3CDTF">2015-03-05T15:51:32Z</dcterms:created>
  <dcterms:modified xsi:type="dcterms:W3CDTF">2015-03-06T21:52:53Z</dcterms:modified>
</cp:coreProperties>
</file>