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UI/images/Configuracion.png" ContentType="image/.png"/>
  <Override PartName="/customUI/images/Suelo.png" ContentType="image/.png"/>
  <Override PartName="/customUI/images/Water.png" ContentType="image/.png"/>
  <Override PartName="/customUI/images/Z1.png" ContentType="image/.png"/>
  <Override PartName="/customUI/images/Rain.png" ContentType="image/.png"/>
  <Override PartName="/customUI/images/Crop.png" ContentType="image/.png"/>
  <Override PartName="/customUI/images/PipeAc.png" ContentType="image/.png"/>
  <Override PartName="/customUI/images/f3.png" ContentType="image/.png"/>
  <Override PartName="/customUI/images/Min.png" ContentType="image/.png"/>
  <Override PartName="/customUI/images/sun.png" ContentType="image/.png"/>
  <Override PartName="/customUI/images/formula2.png" ContentType="image/.png"/>
  <Override PartName="/customUI/images/formula.png" ContentType="image/.png"/>
  <Override PartName="/customUI/images/error.png" ContentType="image/.png"/>
  <Override PartName="/customUI/images/TELES.png" ContentType="image/.png"/>
  <Override PartName="/customUI/images/cul.png" ContentType="image/.png"/>
  <Override PartName="/customUI/images/fs3.png" ContentType="image/.png"/>
  <Override PartName="/customUI/images/G1.png" ContentType="image/.png"/>
  <Override PartName="/customUI/images/bomba1.png" ContentType="image/.png"/>
  <Override PartName="/customUI/images/Ciega.png" ContentType="image/.png"/>
  <Override PartName="/customUI/images/goteo.png" ContentType="image/.png"/>
  <Override PartName="/customUI/images/F2.png" ContentType="image/.png"/>
  <Override PartName="/customUI/images/AGRO.png" ContentType="image/.png"/>
  <Override PartName="/customUI/images/fs2.png" ContentType="image/.png"/>
  <Override PartName="/customUI/images/Coeficiente.png" ContentType="image/.png"/>
  <Override PartName="/customUI/images/icons8-info-64.png" ContentType="image/.png"/>
  <Override PartName="/customUI/images/REGA.png" ContentType="image/.png"/>
  <Override PartName="/customUI/images/fs1.png" ContentType="image/.png"/>
  <Override PartName="/customUI/images/Help.png" ContentType="image/.png"/>
  <Override PartName="/customUI/images/Girasol.png" ContentType="image/.png"/>
  <Override PartName="/customUI/images/Tractor1.png" ContentType="image/.png"/>
  <Override PartName="/customUI/images/F1.png" ContentType="image/.p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d4a681ce8edf437c" Type="http://schemas.microsoft.com/office/2007/relationships/ui/extensibility" Target="customUI/customUI14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63134\Documents\"/>
    </mc:Choice>
  </mc:AlternateContent>
  <bookViews>
    <workbookView xWindow="0" yWindow="45" windowWidth="14160" windowHeight="10845" tabRatio="893"/>
  </bookViews>
  <sheets>
    <sheet name="Funcions" sheetId="3" r:id="rId1"/>
    <sheet name="KC" sheetId="7" r:id="rId2"/>
    <sheet name="PE" sheetId="6" r:id="rId3"/>
    <sheet name="Agronomico" sheetId="11" r:id="rId4"/>
    <sheet name="Metodo" sheetId="5" r:id="rId5"/>
    <sheet name="Acce" sheetId="9" r:id="rId6"/>
    <sheet name="KCExport" sheetId="10" r:id="rId7"/>
    <sheet name="RAgronomico" sheetId="13" r:id="rId8"/>
    <sheet name="RTubCiega" sheetId="12" r:id="rId9"/>
    <sheet name="RZanjeo" sheetId="14" r:id="rId10"/>
    <sheet name="RPE" sheetId="15" r:id="rId11"/>
    <sheet name="RETo" sheetId="16" r:id="rId12"/>
    <sheet name="RTuberiaSM" sheetId="18" r:id="rId13"/>
    <sheet name="LMax" sheetId="22" r:id="rId14"/>
    <sheet name="RTuberiaT" sheetId="19" r:id="rId15"/>
    <sheet name="RTuberiaT3" sheetId="24" r:id="rId16"/>
    <sheet name="RAccesorios" sheetId="20" r:id="rId17"/>
    <sheet name="TeleLateral" sheetId="23" r:id="rId18"/>
  </sheets>
  <definedNames>
    <definedName name="_xlnm._FilterDatabase" localSheetId="0" hidden="1">Funcions!$B$1:$B$15</definedName>
    <definedName name="FuncList" localSheetId="0">Funcions!$A$1:$AD$15</definedName>
  </definedNames>
  <calcPr calcId="162913"/>
</workbook>
</file>

<file path=xl/calcChain.xml><?xml version="1.0" encoding="utf-8"?>
<calcChain xmlns="http://schemas.openxmlformats.org/spreadsheetml/2006/main">
  <c r="E1" i="5" l="1"/>
  <c r="B10" i="14" l="1"/>
  <c r="O10" i="14"/>
  <c r="N10" i="14"/>
  <c r="M10" i="14"/>
  <c r="L10" i="14"/>
  <c r="B56" i="5"/>
  <c r="B55" i="5"/>
  <c r="B54" i="5"/>
  <c r="B53" i="5"/>
  <c r="B21" i="9"/>
  <c r="C4" i="7"/>
  <c r="F5" i="7" s="1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B37" i="5" l="1"/>
  <c r="C33" i="5"/>
  <c r="B43" i="5"/>
  <c r="B33" i="5"/>
  <c r="F4" i="7"/>
  <c r="D6" i="7"/>
  <c r="E3" i="7"/>
  <c r="F3" i="7"/>
  <c r="D3" i="7"/>
  <c r="F2" i="7"/>
  <c r="E7" i="7"/>
  <c r="F7" i="7"/>
  <c r="B5" i="7"/>
  <c r="D7" i="7"/>
  <c r="B6" i="7"/>
  <c r="E4" i="7"/>
  <c r="F6" i="7"/>
  <c r="D2" i="7"/>
  <c r="E2" i="7"/>
  <c r="D4" i="7"/>
  <c r="B7" i="7"/>
  <c r="D1" i="7"/>
  <c r="E6" i="7"/>
  <c r="F1" i="7"/>
  <c r="E1" i="7"/>
  <c r="D5" i="7"/>
  <c r="E5" i="7"/>
  <c r="B4" i="7"/>
</calcChain>
</file>

<file path=xl/comments1.xml><?xml version="1.0" encoding="utf-8"?>
<comments xmlns="http://schemas.openxmlformats.org/spreadsheetml/2006/main">
  <authors>
    <author>keepITcool</author>
  </authors>
  <commentList>
    <comment ref="F1" authorId="0" shapeId="0">
      <text>
        <r>
          <rPr>
            <sz val="8"/>
            <color indexed="81"/>
            <rFont val="Tahoma"/>
            <family val="2"/>
          </rPr>
          <t>Macro Type. Must be 1 (Function)</t>
        </r>
      </text>
    </comment>
    <comment ref="K1" authorId="0" shapeId="0">
      <text>
        <r>
          <rPr>
            <sz val="8"/>
            <color indexed="81"/>
            <rFont val="Tahoma"/>
            <family val="2"/>
          </rPr>
          <t>The description for the argument.
The function wizard can show up to 2 lines of text.</t>
        </r>
      </text>
    </comment>
    <comment ref="L1" authorId="0" shapeId="0">
      <text>
        <r>
          <rPr>
            <sz val="8"/>
            <color indexed="81"/>
            <rFont val="Tahoma"/>
            <family val="2"/>
          </rPr>
          <t>The description for the argument.
The function wizard can show up to 2 lines of text.</t>
        </r>
      </text>
    </comment>
    <comment ref="M1" authorId="0" shapeId="0">
      <text>
        <r>
          <rPr>
            <sz val="8"/>
            <color indexed="81"/>
            <rFont val="Tahoma"/>
            <family val="2"/>
          </rPr>
          <t>The description for the argument.
The function wizard can show up to 2 lines of text.</t>
        </r>
      </text>
    </comment>
    <comment ref="N1" authorId="0" shapeId="0">
      <text>
        <r>
          <rPr>
            <sz val="8"/>
            <color indexed="81"/>
            <rFont val="Tahoma"/>
            <family val="2"/>
          </rPr>
          <t>The description for the argument.
The function wizard can show up to 2 lines of text.</t>
        </r>
      </text>
    </comment>
    <comment ref="O1" authorId="0" shapeId="0">
      <text>
        <r>
          <rPr>
            <sz val="8"/>
            <color indexed="81"/>
            <rFont val="Tahoma"/>
            <family val="2"/>
          </rPr>
          <t>The description for the argument.
The function wizard can show up to 2 lines of text.</t>
        </r>
      </text>
    </comment>
    <comment ref="P1" authorId="0" shapeId="0">
      <text>
        <r>
          <rPr>
            <sz val="8"/>
            <color indexed="81"/>
            <rFont val="Tahoma"/>
            <family val="2"/>
          </rPr>
          <t>The description for the argument.
The function wizard can show up to 2 lines of text.</t>
        </r>
      </text>
    </comment>
    <comment ref="Q1" authorId="0" shapeId="0">
      <text>
        <r>
          <rPr>
            <sz val="8"/>
            <color indexed="81"/>
            <rFont val="Tahoma"/>
            <family val="2"/>
          </rPr>
          <t>The description for the argument.
The function wizard can show up to 2 lines of text.</t>
        </r>
      </text>
    </comment>
    <comment ref="R1" authorId="0" shapeId="0">
      <text>
        <r>
          <rPr>
            <sz val="8"/>
            <color indexed="81"/>
            <rFont val="Tahoma"/>
            <family val="2"/>
          </rPr>
          <t>The description for the argument.
The function wizard can show up to 2 lines of text.</t>
        </r>
      </text>
    </comment>
    <comment ref="S1" authorId="0" shapeId="0">
      <text>
        <r>
          <rPr>
            <sz val="8"/>
            <color indexed="81"/>
            <rFont val="Tahoma"/>
            <family val="2"/>
          </rPr>
          <t>The description for the argument.
The function wizard can show up to 2 lines of text.</t>
        </r>
      </text>
    </comment>
    <comment ref="T1" authorId="0" shapeId="0">
      <text>
        <r>
          <rPr>
            <sz val="8"/>
            <color indexed="81"/>
            <rFont val="Tahoma"/>
            <family val="2"/>
          </rPr>
          <t>The description for the argument.
The function wizard can show up to 2 lines of text.</t>
        </r>
      </text>
    </comment>
    <comment ref="U1" authorId="0" shapeId="0">
      <text>
        <r>
          <rPr>
            <sz val="8"/>
            <color indexed="81"/>
            <rFont val="Tahoma"/>
            <family val="2"/>
          </rPr>
          <t>The description for the argument.
The function wizard can show up to 2 lines of text.</t>
        </r>
      </text>
    </comment>
    <comment ref="V1" authorId="0" shapeId="0">
      <text>
        <r>
          <rPr>
            <sz val="8"/>
            <color indexed="81"/>
            <rFont val="Tahoma"/>
            <family val="2"/>
          </rPr>
          <t>The description for the argument.
The function wizard can show up to 2 lines of text.</t>
        </r>
      </text>
    </comment>
    <comment ref="W1" authorId="0" shapeId="0">
      <text>
        <r>
          <rPr>
            <sz val="8"/>
            <color indexed="81"/>
            <rFont val="Tahoma"/>
            <family val="2"/>
          </rPr>
          <t>The description for the argument.
The function wizard can show up to 2 lines of text.</t>
        </r>
      </text>
    </comment>
    <comment ref="X1" authorId="0" shapeId="0">
      <text>
        <r>
          <rPr>
            <sz val="8"/>
            <color indexed="81"/>
            <rFont val="Tahoma"/>
            <family val="2"/>
          </rPr>
          <t>The description for the argument.
The function wizard can show up to 2 lines of text.</t>
        </r>
      </text>
    </comment>
    <comment ref="Y1" authorId="0" shapeId="0">
      <text>
        <r>
          <rPr>
            <sz val="8"/>
            <color indexed="81"/>
            <rFont val="Tahoma"/>
            <family val="2"/>
          </rPr>
          <t>The description for the argument.
The function wizard can show up to 2 lines of text.</t>
        </r>
      </text>
    </comment>
    <comment ref="Z1" authorId="0" shapeId="0">
      <text>
        <r>
          <rPr>
            <sz val="8"/>
            <color indexed="81"/>
            <rFont val="Tahoma"/>
            <family val="2"/>
          </rPr>
          <t>The description for the argument.
The function wizard can show up to 2 lines of text.</t>
        </r>
      </text>
    </comment>
    <comment ref="AA1" authorId="0" shapeId="0">
      <text>
        <r>
          <rPr>
            <sz val="8"/>
            <color indexed="81"/>
            <rFont val="Tahoma"/>
            <family val="2"/>
          </rPr>
          <t>The description for the argument.
The function wizard can show up to 2 lines of text.</t>
        </r>
      </text>
    </comment>
    <comment ref="AB1" authorId="0" shapeId="0">
      <text>
        <r>
          <rPr>
            <sz val="8"/>
            <color indexed="81"/>
            <rFont val="Tahoma"/>
            <family val="2"/>
          </rPr>
          <t>The description for the argument.
The function wizard can show up to 2 lines of text.</t>
        </r>
      </text>
    </comment>
    <comment ref="AC1" authorId="0" shapeId="0">
      <text>
        <r>
          <rPr>
            <sz val="8"/>
            <color indexed="81"/>
            <rFont val="Tahoma"/>
            <family val="2"/>
          </rPr>
          <t>The description for the argument.
The function wizard can show up to 2 lines of text.</t>
        </r>
      </text>
    </comment>
    <comment ref="AD1" authorId="0" shapeId="0">
      <text>
        <r>
          <rPr>
            <sz val="8"/>
            <color indexed="81"/>
            <rFont val="Tahoma"/>
            <family val="2"/>
          </rPr>
          <t>The description for the argument.
The function wizard can show up to 2 lines of text.</t>
        </r>
      </text>
    </comment>
  </commentList>
</comments>
</file>

<file path=xl/comments2.xml><?xml version="1.0" encoding="utf-8"?>
<comments xmlns="http://schemas.openxmlformats.org/spreadsheetml/2006/main">
  <authors>
    <author>Microsoft</author>
  </authors>
  <commentList>
    <comment ref="J9" authorId="0" shapeId="0">
      <text>
        <r>
          <rPr>
            <b/>
            <sz val="9"/>
            <color indexed="81"/>
            <rFont val="Tahoma"/>
            <family val="2"/>
          </rPr>
          <t>HF:</t>
        </r>
        <r>
          <rPr>
            <sz val="9"/>
            <color indexed="81"/>
            <rFont val="Tahoma"/>
            <family val="2"/>
          </rPr>
          <t xml:space="preserve">
Longitud de la tubería con diámetro [1]</t>
        </r>
      </text>
    </comment>
    <comment ref="K9" authorId="0" shapeId="0">
      <text>
        <r>
          <rPr>
            <b/>
            <sz val="9"/>
            <color indexed="81"/>
            <rFont val="Tahoma"/>
            <family val="2"/>
          </rPr>
          <t>HF:</t>
        </r>
        <r>
          <rPr>
            <sz val="9"/>
            <color indexed="81"/>
            <rFont val="Tahoma"/>
            <family val="2"/>
          </rPr>
          <t xml:space="preserve">
Longitud de la tubería con diámetro [2]</t>
        </r>
      </text>
    </comment>
  </commentList>
</comments>
</file>

<file path=xl/comments3.xml><?xml version="1.0" encoding="utf-8"?>
<comments xmlns="http://schemas.openxmlformats.org/spreadsheetml/2006/main">
  <authors>
    <author>Microsoft</author>
  </authors>
  <commentList>
    <comment ref="K9" authorId="0" shapeId="0">
      <text>
        <r>
          <rPr>
            <b/>
            <sz val="9"/>
            <color indexed="81"/>
            <rFont val="Tahoma"/>
            <family val="2"/>
          </rPr>
          <t>HF:</t>
        </r>
        <r>
          <rPr>
            <sz val="9"/>
            <color indexed="81"/>
            <rFont val="Tahoma"/>
            <family val="2"/>
          </rPr>
          <t xml:space="preserve">
Longitud de la tubería con diámetro [1]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HF:</t>
        </r>
        <r>
          <rPr>
            <sz val="9"/>
            <color indexed="81"/>
            <rFont val="Tahoma"/>
            <family val="2"/>
          </rPr>
          <t xml:space="preserve">
Longitud de la tubería con diámetro [2]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HF:</t>
        </r>
        <r>
          <rPr>
            <sz val="9"/>
            <color indexed="81"/>
            <rFont val="Tahoma"/>
            <family val="2"/>
          </rPr>
          <t xml:space="preserve">
Longitud de la tubería con diámetro [2]</t>
        </r>
      </text>
    </comment>
  </commentList>
</comments>
</file>

<file path=xl/sharedStrings.xml><?xml version="1.0" encoding="utf-8"?>
<sst xmlns="http://schemas.openxmlformats.org/spreadsheetml/2006/main" count="1436" uniqueCount="761">
  <si>
    <t>Fchristiansen</t>
  </si>
  <si>
    <t>Qminimoxseccion</t>
  </si>
  <si>
    <t>LaminaHoraria</t>
  </si>
  <si>
    <t>Qtotalreq</t>
  </si>
  <si>
    <t>dinterno</t>
  </si>
  <si>
    <t>GalonphLitroph</t>
  </si>
  <si>
    <t>Fecha</t>
  </si>
  <si>
    <t>Area,Etc,Trd</t>
  </si>
  <si>
    <t>Qemisor, Sepemisor, SepRegantes</t>
  </si>
  <si>
    <t>Lh, Area</t>
  </si>
  <si>
    <t>Diametro</t>
  </si>
  <si>
    <t>Hidraúlica</t>
  </si>
  <si>
    <t>Gasto (lps)</t>
  </si>
  <si>
    <t>Longitud (m)</t>
  </si>
  <si>
    <t>Ns(Numero de Salidas)</t>
  </si>
  <si>
    <t>Nombre</t>
  </si>
  <si>
    <t>Area(ha)</t>
  </si>
  <si>
    <t>Evapotranspiración del Cultivo (mm)</t>
  </si>
  <si>
    <t>Tiempo de Riego Disponible (h)</t>
  </si>
  <si>
    <t>Gasto del emisor (lph)</t>
  </si>
  <si>
    <t>Separación del emisor (m)</t>
  </si>
  <si>
    <t>Separación entre regantes (m)</t>
  </si>
  <si>
    <t>Lamina Horaria aplicada (mm/h)</t>
  </si>
  <si>
    <t>Area total de riego (ha)</t>
  </si>
  <si>
    <t>Diametro calculado o Nominal (mm)</t>
  </si>
  <si>
    <t>diametro nominal</t>
  </si>
  <si>
    <t>d interno</t>
  </si>
  <si>
    <t>Formula</t>
  </si>
  <si>
    <t>Material</t>
  </si>
  <si>
    <t>Coeficiente de manning</t>
  </si>
  <si>
    <t>PVC</t>
  </si>
  <si>
    <t>Polietileno</t>
  </si>
  <si>
    <t>Asbesto-Cemento</t>
  </si>
  <si>
    <t>Acero Galvanizado</t>
  </si>
  <si>
    <t>n</t>
  </si>
  <si>
    <t>Chw</t>
  </si>
  <si>
    <t>Ks</t>
  </si>
  <si>
    <t>Datos Formulario HF LateralX</t>
  </si>
  <si>
    <t>Q emisor</t>
  </si>
  <si>
    <t>SE</t>
  </si>
  <si>
    <t>Numero</t>
  </si>
  <si>
    <t>DN</t>
  </si>
  <si>
    <t>Coeficiente a usar</t>
  </si>
  <si>
    <t>Diametro interno</t>
  </si>
  <si>
    <t>LongMaxRegante</t>
  </si>
  <si>
    <t xml:space="preserve">Diámetro interno (mm) </t>
  </si>
  <si>
    <t>Perdida de carga permisible (m)</t>
  </si>
  <si>
    <t>Ns</t>
  </si>
  <si>
    <t>Método</t>
  </si>
  <si>
    <t>Estado</t>
  </si>
  <si>
    <t>Estacion</t>
  </si>
  <si>
    <t>Formula empirica</t>
  </si>
  <si>
    <t>PE=</t>
  </si>
  <si>
    <t>*P</t>
  </si>
  <si>
    <t>.+</t>
  </si>
  <si>
    <t>Porcentaje Fijo</t>
  </si>
  <si>
    <t>%</t>
  </si>
  <si>
    <t>para P&lt;=</t>
  </si>
  <si>
    <t>para P&gt;</t>
  </si>
  <si>
    <t>PrecipitacionEfectiva</t>
  </si>
  <si>
    <t>Precipitación</t>
  </si>
  <si>
    <t xml:space="preserve">Precipitación (mm) </t>
  </si>
  <si>
    <t>Clasificacion</t>
  </si>
  <si>
    <t>Cultivo</t>
  </si>
  <si>
    <t>Inic. (Lini)</t>
  </si>
  <si>
    <t>Des. (Ldes)</t>
  </si>
  <si>
    <t>Med
(Lmed)</t>
  </si>
  <si>
    <t>Final
(Lfin)</t>
  </si>
  <si>
    <t>Total</t>
  </si>
  <si>
    <t>Fecha de
Siembra</t>
  </si>
  <si>
    <t>Región</t>
  </si>
  <si>
    <t>Sept.</t>
  </si>
  <si>
    <t>Calif. Desierto, EU</t>
  </si>
  <si>
    <t>Repollo</t>
  </si>
  <si>
    <t>Zanahoria</t>
  </si>
  <si>
    <t>50/30</t>
  </si>
  <si>
    <t>Oct/Ene.</t>
  </si>
  <si>
    <t>Clima Árido</t>
  </si>
  <si>
    <t>Feb/Mar.</t>
  </si>
  <si>
    <t>Mediterráneo</t>
  </si>
  <si>
    <t>Oct.</t>
  </si>
  <si>
    <t>Coliflor</t>
  </si>
  <si>
    <t>Sept</t>
  </si>
  <si>
    <t>(Semi)Árido</t>
  </si>
  <si>
    <t>Abril</t>
  </si>
  <si>
    <t>Ene.</t>
  </si>
  <si>
    <t>Oct/Nov.</t>
  </si>
  <si>
    <t>Lechuga</t>
  </si>
  <si>
    <t>Abril.</t>
  </si>
  <si>
    <t>Nov/Ene.</t>
  </si>
  <si>
    <t>Región Árida</t>
  </si>
  <si>
    <t>Feb.</t>
  </si>
  <si>
    <t>Oct; Ene.</t>
  </si>
  <si>
    <t>Abril/Mayo</t>
  </si>
  <si>
    <t>Octubre</t>
  </si>
  <si>
    <t>Marzo</t>
  </si>
  <si>
    <t>Calif., EU</t>
  </si>
  <si>
    <t>Espinaca</t>
  </si>
  <si>
    <t>15/25</t>
  </si>
  <si>
    <t>60/70</t>
  </si>
  <si>
    <t>Abr; Sep/Oct</t>
  </si>
  <si>
    <t>Noviembre</t>
  </si>
  <si>
    <t>Rábano</t>
  </si>
  <si>
    <t>Mar/Abr.</t>
  </si>
  <si>
    <t>Medit.; Europa</t>
  </si>
  <si>
    <t>Invierno</t>
  </si>
  <si>
    <t>Berenjena</t>
  </si>
  <si>
    <t>130\140</t>
  </si>
  <si>
    <t>May/Junio</t>
  </si>
  <si>
    <t>25/30</t>
  </si>
  <si>
    <t>Abril/Junio</t>
  </si>
  <si>
    <t>Europa y Medit.</t>
  </si>
  <si>
    <t>Tomate</t>
  </si>
  <si>
    <t>Enero</t>
  </si>
  <si>
    <t>Abr/Mayo</t>
  </si>
  <si>
    <t>Melón</t>
  </si>
  <si>
    <t>Ago.</t>
  </si>
  <si>
    <t>Junio/Ago.</t>
  </si>
  <si>
    <t>Nov; Feb.</t>
  </si>
  <si>
    <t>Mar,  Ago.</t>
  </si>
  <si>
    <t>Junio</t>
  </si>
  <si>
    <t>Europa</t>
  </si>
  <si>
    <t>Abr; Dic.</t>
  </si>
  <si>
    <t>Medit.; Reg. Árida</t>
  </si>
  <si>
    <t>Mayo</t>
  </si>
  <si>
    <t>Dic/Ene.</t>
  </si>
  <si>
    <t>Sandía</t>
  </si>
  <si>
    <t>Italia</t>
  </si>
  <si>
    <t>May/Ago.</t>
  </si>
  <si>
    <t>Cercano Este (desierto)</t>
  </si>
  <si>
    <t>d. Raíces y Tubérculos</t>
  </si>
  <si>
    <t>Mediterráneo &amp; Árido</t>
  </si>
  <si>
    <t>Período</t>
  </si>
  <si>
    <t>Regiones Tropicales</t>
  </si>
  <si>
    <t>Lluvioso</t>
  </si>
  <si>
    <t>30/45</t>
  </si>
  <si>
    <t>115/130</t>
  </si>
  <si>
    <t>Ene/Nov.</t>
  </si>
  <si>
    <t>Clima (Semi)Árido</t>
  </si>
  <si>
    <t>Clima continental</t>
  </si>
  <si>
    <t>Idaho, EU</t>
  </si>
  <si>
    <t>Dic.</t>
  </si>
  <si>
    <t>Camote o Batata</t>
  </si>
  <si>
    <t>Período
Lluvioso</t>
  </si>
  <si>
    <t>Calif., Mediterráneo</t>
  </si>
  <si>
    <t>Ago/Sep.</t>
  </si>
  <si>
    <t>Calif., Egipto, Líbano</t>
  </si>
  <si>
    <t>Climas Continentales</t>
  </si>
  <si>
    <t>Pakistán, Calif.</t>
  </si>
  <si>
    <t>Mar/Abr</t>
  </si>
  <si>
    <t>Nov.</t>
  </si>
  <si>
    <t>Período seco</t>
  </si>
  <si>
    <t>Oeste de  África</t>
  </si>
  <si>
    <t>Latitudes Altas</t>
  </si>
  <si>
    <t>Lentejas</t>
  </si>
  <si>
    <t>Soya o soja</t>
  </si>
  <si>
    <t>Trópicos</t>
  </si>
  <si>
    <t>30/35</t>
  </si>
  <si>
    <t>Centro de  EU</t>
  </si>
  <si>
    <t>Japón</t>
  </si>
  <si>
    <t>Alcachofa</t>
  </si>
  <si>
    <t>Abr. (1er   año)</t>
  </si>
  <si>
    <t>California</t>
  </si>
  <si>
    <t>May. (2do  año)</t>
  </si>
  <si>
    <t>(cortada en  Mayo)</t>
  </si>
  <si>
    <t>Espárragos</t>
  </si>
  <si>
    <t>Invierno cálido</t>
  </si>
  <si>
    <t>Algodón</t>
  </si>
  <si>
    <t>Mar.–Mayo</t>
  </si>
  <si>
    <t>Egipto; Pakistán; Cal.</t>
  </si>
  <si>
    <t>Texas</t>
  </si>
  <si>
    <t>Lino</t>
  </si>
  <si>
    <t>Arizona</t>
  </si>
  <si>
    <t>Ricino</t>
  </si>
  <si>
    <t>Climas (semi)  Áridos</t>
  </si>
  <si>
    <t>Indonesia</t>
  </si>
  <si>
    <t>Cártamo</t>
  </si>
  <si>
    <t>California, EU</t>
  </si>
  <si>
    <t>China</t>
  </si>
  <si>
    <t>Girasol</t>
  </si>
  <si>
    <t>Medit.; California</t>
  </si>
  <si>
    <t>i. Cereales</t>
  </si>
  <si>
    <t>India  Central</t>
  </si>
  <si>
    <t>Marzo/Abril</t>
  </si>
  <si>
    <t>35–45  °L</t>
  </si>
  <si>
    <t>Julio</t>
  </si>
  <si>
    <t>Este de  África</t>
  </si>
  <si>
    <t>Diciembre</t>
  </si>
  <si>
    <t>Calif.; EU</t>
  </si>
  <si>
    <t>Dic./Ene.</t>
  </si>
  <si>
    <t>España (prim,ver); Calif. EU</t>
  </si>
  <si>
    <t>May./Junio</t>
  </si>
  <si>
    <t>Oct./Dic.</t>
  </si>
  <si>
    <t>Mijo</t>
  </si>
  <si>
    <t>Pakistán</t>
  </si>
  <si>
    <t>Mayo/Jun.</t>
  </si>
  <si>
    <t>EU, Pakistán., Med.</t>
  </si>
  <si>
    <t>Mar/Abril</t>
  </si>
  <si>
    <t>Arroz</t>
  </si>
  <si>
    <t>Dic; Mayo</t>
  </si>
  <si>
    <t>Trópicos; Mediterráneo</t>
  </si>
  <si>
    <t>j. Forrajes</t>
  </si>
  <si>
    <t>varía</t>
  </si>
  <si>
    <t>mayo</t>
  </si>
  <si>
    <t>Calif., EU.</t>
  </si>
  <si>
    <t>Abril
(último -4°C)</t>
  </si>
  <si>
    <t>Idaho, EU.</t>
  </si>
  <si>
    <t>---</t>
  </si>
  <si>
    <t>Latitudes Bajas</t>
  </si>
  <si>
    <t>Hawai, EU</t>
  </si>
  <si>
    <t>l. Frutas Tropicales y Árboles</t>
  </si>
  <si>
    <t>m. Uvas y Moras</t>
  </si>
  <si>
    <t>Latitudes Medias (vino)</t>
  </si>
  <si>
    <t>Lúpulo</t>
  </si>
  <si>
    <t>Tipo de cultivo</t>
  </si>
  <si>
    <t>KC inicial</t>
  </si>
  <si>
    <t>KC medio</t>
  </si>
  <si>
    <t>KC fin</t>
  </si>
  <si>
    <t>Altura maxima de cultivo</t>
  </si>
  <si>
    <t>Kc ini1</t>
  </si>
  <si>
    <t>Kc desa</t>
  </si>
  <si>
    <t>Kc fin</t>
  </si>
  <si>
    <t>Altura Máx. Cultivo (h) (m)</t>
  </si>
  <si>
    <t>Ajo</t>
  </si>
  <si>
    <t>Calabacín (zucchini)</t>
  </si>
  <si>
    <t>Melón dulce</t>
  </si>
  <si>
    <t>Remolacha. mesa</t>
  </si>
  <si>
    <t>Chirivía</t>
  </si>
  <si>
    <t>Nabos (Rutabaga)</t>
  </si>
  <si>
    <t>Remolacha Azucarera</t>
  </si>
  <si>
    <t>e. Leguminosas (Leguminosae)</t>
  </si>
  <si>
    <t>Garbanzo (chick pea)</t>
  </si>
  <si>
    <t>Garbanzo hindú</t>
  </si>
  <si>
    <t>0.60-0.356</t>
  </si>
  <si>
    <t>0.5-1.0</t>
  </si>
  <si>
    <t>0.2-0.8</t>
  </si>
  <si>
    <t>Menta</t>
  </si>
  <si>
    <t>0.6-0.8</t>
  </si>
  <si>
    <t>Fresas</t>
  </si>
  <si>
    <t>1.15-1.20</t>
  </si>
  <si>
    <t>0.70-0.50</t>
  </si>
  <si>
    <t>1.2-1.5</t>
  </si>
  <si>
    <t>0.4-0.7</t>
  </si>
  <si>
    <t>Canola (colza)</t>
  </si>
  <si>
    <t>1.0-1.159</t>
  </si>
  <si>
    <t>Sésamo (ajonjolí)</t>
  </si>
  <si>
    <t>Cebada</t>
  </si>
  <si>
    <t>Avena</t>
  </si>
  <si>
    <t>0.25-0.410</t>
  </si>
  <si>
    <t>1.00-1.10</t>
  </si>
  <si>
    <t>1-2</t>
  </si>
  <si>
    <t>2-4</t>
  </si>
  <si>
    <t>0.90-0.60</t>
  </si>
  <si>
    <t>0.85-1.05</t>
  </si>
  <si>
    <t>0.15-0.30</t>
  </si>
  <si>
    <t>k. Caña de azúcar</t>
  </si>
  <si>
    <t>Cacao</t>
  </si>
  <si>
    <t>2-3</t>
  </si>
  <si>
    <t>Palma Datilera</t>
  </si>
  <si>
    <t>Palmas</t>
  </si>
  <si>
    <t>0.6-1.2</t>
  </si>
  <si>
    <t>Moras (arbusto)</t>
  </si>
  <si>
    <t>1.5-2</t>
  </si>
  <si>
    <t>Kiwi</t>
  </si>
  <si>
    <t>3-5</t>
  </si>
  <si>
    <t>4-5</t>
  </si>
  <si>
    <t>o. Humedales – clima templado</t>
  </si>
  <si>
    <t>Anea. Junco. sin heladas</t>
  </si>
  <si>
    <t>Vegetación pequeña. sin heladas</t>
  </si>
  <si>
    <t>1-3</t>
  </si>
  <si>
    <t>Carrizo. suelo húmedo</t>
  </si>
  <si>
    <t>p. Especial</t>
  </si>
  <si>
    <t>Kx</t>
  </si>
  <si>
    <t>codo de 90</t>
  </si>
  <si>
    <t>codo de 45</t>
  </si>
  <si>
    <t>curva de 90</t>
  </si>
  <si>
    <t>curva de 45</t>
  </si>
  <si>
    <t>curva de 22</t>
  </si>
  <si>
    <t>Válvula de compuerta abierta</t>
  </si>
  <si>
    <t>Controlador de Gasto</t>
  </si>
  <si>
    <t>Válvula de pie</t>
  </si>
  <si>
    <t>ampliación gradual</t>
  </si>
  <si>
    <t>ampliación brusca</t>
  </si>
  <si>
    <t>reducción gradual</t>
  </si>
  <si>
    <t>reducción brusca</t>
  </si>
  <si>
    <t>Válvula de Globo abierta</t>
  </si>
  <si>
    <t>Válvula Alfalfera</t>
  </si>
  <si>
    <t>Válvula de Mariposa abierta</t>
  </si>
  <si>
    <t>Accesorio</t>
  </si>
  <si>
    <t>Gasto</t>
  </si>
  <si>
    <t>a. Hortalizas Pequeñas</t>
  </si>
  <si>
    <t>Numeracion</t>
  </si>
  <si>
    <t>Brécol (Brócoli)</t>
  </si>
  <si>
    <t>Col de Bruselas</t>
  </si>
  <si>
    <t>Apio (Céleri)</t>
  </si>
  <si>
    <t>Cebolla–seca</t>
  </si>
  <si>
    <t>Región Árida;Calif.</t>
  </si>
  <si>
    <t>Cebolla–verde</t>
  </si>
  <si>
    <t>Cebolla–semilla</t>
  </si>
  <si>
    <t>b. Hortalizas– Familia de la Solanáceas</t>
  </si>
  <si>
    <t>Pimiento Dulce(campana)</t>
  </si>
  <si>
    <t>c. Hortalizas– Familia de las Cucurbitáceas</t>
  </si>
  <si>
    <t>Pepino-Cosechado Fresco</t>
  </si>
  <si>
    <t>Pepino-Cosechado a Máquina</t>
  </si>
  <si>
    <t>Calabaza de Invierno</t>
  </si>
  <si>
    <t>Yuca o Mandioca-año 1</t>
  </si>
  <si>
    <t>Yuca o Mandioca-año 2</t>
  </si>
  <si>
    <t>Frijoles o judías-verdes</t>
  </si>
  <si>
    <t>Frijoles o judías-secos y frescos</t>
  </si>
  <si>
    <t>Habas-Fresco</t>
  </si>
  <si>
    <t>Habas-Seco/Semilla</t>
  </si>
  <si>
    <t>Caupís (cowpeas)</t>
  </si>
  <si>
    <t>Maní o Cacahuete</t>
  </si>
  <si>
    <t>Guisantes o arveja-Frescos</t>
  </si>
  <si>
    <t>Guisantes o arveja-Secos/Semilla</t>
  </si>
  <si>
    <t>f. Hortalizas perennes (con letargo invernal y suelo inicialmente desnudo o con mantillo)</t>
  </si>
  <si>
    <t>g. Cultivos Textiles</t>
  </si>
  <si>
    <t>Sisal</t>
  </si>
  <si>
    <t>h. Cultivos Oleaginosos</t>
  </si>
  <si>
    <t>Trigo de Primavera</t>
  </si>
  <si>
    <t>Trigo de Invierno-con suelos congelados</t>
  </si>
  <si>
    <t>Trigo de Invierno-con suelos no congelados</t>
  </si>
  <si>
    <t>Maíz (grano)</t>
  </si>
  <si>
    <t>0.60-0.3511</t>
  </si>
  <si>
    <t>Maíz (dulce)</t>
  </si>
  <si>
    <t>Sorgo-grano</t>
  </si>
  <si>
    <t>Sorgo-dulce</t>
  </si>
  <si>
    <t>Alfalfa (heno)-efecto promedio de los cortes</t>
  </si>
  <si>
    <t>último -4°C (primavera) hasta primer -4°C (otoño)
hasta primer -4°C (otoño)</t>
  </si>
  <si>
    <t>Alfalfa (heno)-períodos individuales de corte</t>
  </si>
  <si>
    <t>Alfalfa (heno)-para semilla</t>
  </si>
  <si>
    <t>Bermuda (heno)-efecto promedio de los cortes</t>
  </si>
  <si>
    <t>Bermuda (heno)-cultivo para semilla (primavera)</t>
  </si>
  <si>
    <t>Trébol heno. Bersím-efecto promedio de los cortes</t>
  </si>
  <si>
    <t>Trébol heno. Bersím-períodos individuales de corte</t>
  </si>
  <si>
    <t>Rye Grass (heno)-efecto promedio de los cortes</t>
  </si>
  <si>
    <t>Pasto del Sudán (anual)-efecto promedio de los cortes</t>
  </si>
  <si>
    <t>Pasto del Sudán (anual)-período individual de corte</t>
  </si>
  <si>
    <t>Pastos de Pastoreo-pastos de rotación</t>
  </si>
  <si>
    <t>Pastos de Pastoreo-pastoreo extensivo</t>
  </si>
  <si>
    <t>Pastos (césped. turfgrass)-época fría</t>
  </si>
  <si>
    <t>Pastos (césped. turfgrass)-época caliente</t>
  </si>
  <si>
    <t>Caña de Azúcar</t>
  </si>
  <si>
    <t>Banana-1er año</t>
  </si>
  <si>
    <t>Banana-2do año</t>
  </si>
  <si>
    <t>Café-suelo sin cobertura</t>
  </si>
  <si>
    <t>Café-con malezas</t>
  </si>
  <si>
    <t>Piña-suelo sin cobertura</t>
  </si>
  <si>
    <t>Piña-con cobertura de gramíneas</t>
  </si>
  <si>
    <t>Árbol del Caucho</t>
  </si>
  <si>
    <t>Té-no sombreado</t>
  </si>
  <si>
    <t>Té-sombreado</t>
  </si>
  <si>
    <t>Uvas-Mesa o secas (pasas)</t>
  </si>
  <si>
    <t>Uvas-Vino</t>
  </si>
  <si>
    <t>n. Árboles Frutales</t>
  </si>
  <si>
    <t>Almendras. sin cobertura del suelo</t>
  </si>
  <si>
    <t>Manzanas. Cerezas. Peras</t>
  </si>
  <si>
    <t>Manzanas,Cerezas,Peras-sin cobertura del suelo. con fuertes heladas</t>
  </si>
  <si>
    <t>Manzanas,Cerezas,Peras-sin cobertura del suelo. sin heladas</t>
  </si>
  <si>
    <t>Manzanas,Cerezas,Peras-cobertura activa del suelo. con fuertes heladas</t>
  </si>
  <si>
    <t>Manzanas,Cerezas,Peras-cobertura activa del suelo. sin heladas</t>
  </si>
  <si>
    <t>Albaricoque. Melocotón o Durazno. Drupas-sin cobertura del suelo. con fuertes heladas</t>
  </si>
  <si>
    <t>Albaricoque. Melocotón o Durazno. Drupas-sin cobertura del suelo. sin heladas</t>
  </si>
  <si>
    <t>Albaricoque. Melocotón o Durazno. Drupas-cobertura activa del suelo. con fuertes heladas</t>
  </si>
  <si>
    <t>Albaricoque. Melocotón o Durazno. Drupas-cobertura activa del suelo. sin heladas</t>
  </si>
  <si>
    <t>Aguacate. sin cobertura del suelo</t>
  </si>
  <si>
    <t>Cítricos. sin cobertura del suelo-sin cobertura del suelo</t>
  </si>
  <si>
    <t>Cítricos. sin cobertura del suelo-70% cubierta vegetativa</t>
  </si>
  <si>
    <t>Cítricos. sin cobertura del suelo-50% cubierta vegetativa</t>
  </si>
  <si>
    <t>Cítricos. sin cobertura del suelo-20% cubierta vegetativa</t>
  </si>
  <si>
    <t>Cítricos. con cobertura activa del suelo o malezas-70% cubierta vegetativa</t>
  </si>
  <si>
    <t>Cítricos. con cobertura activa del suelo o malezas-50% cubierta vegetativa</t>
  </si>
  <si>
    <t>Cítricos. con cobertura activa del suelo o malezas-20% cubierta vegetativa</t>
  </si>
  <si>
    <t>Coníferas</t>
  </si>
  <si>
    <t>Olivos (40 a 60% de cobertura del suelo por el dosel)</t>
  </si>
  <si>
    <t>Pistachos. sin cobertura del suelo</t>
  </si>
  <si>
    <t>Huerto de Nogal</t>
  </si>
  <si>
    <t>Anea (Typha). Junco (Scirpus). muerte por heladas</t>
  </si>
  <si>
    <t>Carrizo (Phragmites). con agua sobre el suelo</t>
  </si>
  <si>
    <t>Agua libre. &lt; 2 m de profundidad</t>
  </si>
  <si>
    <t>0.70 - 0.90</t>
  </si>
  <si>
    <t>Coeficientes de Cultivo</t>
  </si>
  <si>
    <t>Inicial</t>
  </si>
  <si>
    <t>Medio</t>
  </si>
  <si>
    <t>Fin</t>
  </si>
  <si>
    <t>Fechas de siembra y Etapas</t>
  </si>
  <si>
    <t>Opción 1</t>
  </si>
  <si>
    <t>Opción 2</t>
  </si>
  <si>
    <t>Opción 3</t>
  </si>
  <si>
    <t>Inicial (dias)</t>
  </si>
  <si>
    <t>Desarrollo (dias)</t>
  </si>
  <si>
    <t>Medio (dias)</t>
  </si>
  <si>
    <t>Fin (dias)</t>
  </si>
  <si>
    <t>Fecha de Siembra</t>
  </si>
  <si>
    <t>Tipo de Cultivo:</t>
  </si>
  <si>
    <t>Cultivo:</t>
  </si>
  <si>
    <t xml:space="preserve">Altura Máxima del Cultivo: </t>
  </si>
  <si>
    <t>www.hidraulicafacil.com</t>
  </si>
  <si>
    <t>Total (dias)</t>
  </si>
  <si>
    <t>m</t>
  </si>
  <si>
    <t>DN Accesorio</t>
  </si>
  <si>
    <t>Distrito Federal</t>
  </si>
  <si>
    <t>Eficiencia</t>
  </si>
  <si>
    <t>Goteo</t>
  </si>
  <si>
    <t>Microaspersion</t>
  </si>
  <si>
    <t>Tipo de sistema de riego</t>
  </si>
  <si>
    <t>Superficie (ha)</t>
  </si>
  <si>
    <t>Q disponible (lps)</t>
  </si>
  <si>
    <t>Tiempo de riego disponible (Hr/diA)</t>
  </si>
  <si>
    <t>Etc (mm/dia)</t>
  </si>
  <si>
    <t>Separacion entre emisores (m)</t>
  </si>
  <si>
    <t>Separacion entre regantes (m)</t>
  </si>
  <si>
    <t xml:space="preserve">Doble linea </t>
  </si>
  <si>
    <t>Accesorios</t>
  </si>
  <si>
    <t>Principal</t>
  </si>
  <si>
    <t>Gasto O Caudal</t>
  </si>
  <si>
    <t>Diámetro</t>
  </si>
  <si>
    <t>Longitud</t>
  </si>
  <si>
    <t>lps</t>
  </si>
  <si>
    <t>Diámetro Interno</t>
  </si>
  <si>
    <t>mm</t>
  </si>
  <si>
    <t>Diseño</t>
  </si>
  <si>
    <t>Tipo</t>
  </si>
  <si>
    <t>Perder</t>
  </si>
  <si>
    <t xml:space="preserve">m en </t>
  </si>
  <si>
    <t>Velocidad</t>
  </si>
  <si>
    <t>Minimo</t>
  </si>
  <si>
    <t>m/s</t>
  </si>
  <si>
    <t>m/s maximo</t>
  </si>
  <si>
    <t>Longitud total</t>
  </si>
  <si>
    <t>Velocidad(m/s)</t>
  </si>
  <si>
    <t>Condición</t>
  </si>
  <si>
    <t>Superficie</t>
  </si>
  <si>
    <t>tiempo de riego disponilbe</t>
  </si>
  <si>
    <t>Separación entre emisores</t>
  </si>
  <si>
    <t>Separación entre regantes</t>
  </si>
  <si>
    <t>Doble linea</t>
  </si>
  <si>
    <t>Datos de entrada</t>
  </si>
  <si>
    <t>ha</t>
  </si>
  <si>
    <t>hr/dia</t>
  </si>
  <si>
    <t>lph</t>
  </si>
  <si>
    <t>Resultados</t>
  </si>
  <si>
    <t>Area de mojado del Emisor</t>
  </si>
  <si>
    <t>Lamina Horaria</t>
  </si>
  <si>
    <t>Lamina de Riego</t>
  </si>
  <si>
    <t>Caudal necesario x ha con el emisor</t>
  </si>
  <si>
    <t>Número de Secciones</t>
  </si>
  <si>
    <t>Superficie por seccion</t>
  </si>
  <si>
    <t>Tiempo minimo por Sección</t>
  </si>
  <si>
    <t>www.hfcanales.com</t>
  </si>
  <si>
    <t>M.C. Sergio Iván Jiménez Jiménez</t>
  </si>
  <si>
    <t>777 305 3164</t>
  </si>
  <si>
    <t>Derechos Reservados</t>
  </si>
  <si>
    <t>mm/hr</t>
  </si>
  <si>
    <t>lps/ha</t>
  </si>
  <si>
    <t>hr/día</t>
  </si>
  <si>
    <r>
      <t>m</t>
    </r>
    <r>
      <rPr>
        <vertAlign val="superscript"/>
        <sz val="10"/>
        <rFont val="Bahnschrift"/>
        <family val="2"/>
      </rPr>
      <t>2</t>
    </r>
  </si>
  <si>
    <t>Hidráulica Fácil</t>
  </si>
  <si>
    <t>Diseño Agronómico de Riego Localizado</t>
  </si>
  <si>
    <t>Diseño Hidráulico de Tuberías Ciega</t>
  </si>
  <si>
    <t>Pérdida Total</t>
  </si>
  <si>
    <t>Coeficientes de Cultivo y Fechas de Siembra</t>
  </si>
  <si>
    <t>Evapotranspiración del Cultivo</t>
  </si>
  <si>
    <t>mm/día</t>
  </si>
  <si>
    <t>Sup. Máxima de Riego con el Caudal Disp</t>
  </si>
  <si>
    <t>Gasto o Caudal disponible</t>
  </si>
  <si>
    <t>Gasto o Caudal del Emisor</t>
  </si>
  <si>
    <t>Gasto o Caudal total del sistema</t>
  </si>
  <si>
    <t xml:space="preserve">Gasto o Caudal por sección </t>
  </si>
  <si>
    <t>Núm Tramo</t>
  </si>
  <si>
    <t>Diametro (mm)</t>
  </si>
  <si>
    <t>Pérdida(m)</t>
  </si>
  <si>
    <t>Condición de Diseño</t>
  </si>
  <si>
    <t>Hidráulica Fácil-HF RIEGO</t>
  </si>
  <si>
    <t>Zanjeo</t>
  </si>
  <si>
    <t>Longitud tuberia</t>
  </si>
  <si>
    <t>Ancho de la Zanja B (mm)</t>
  </si>
  <si>
    <t>Profundidad de la Zanja H (mm)</t>
  </si>
  <si>
    <t>Lecho o plantilla (mm)</t>
  </si>
  <si>
    <t>Espesor sobre tubo (mm)</t>
  </si>
  <si>
    <t>Ancho Zanja</t>
  </si>
  <si>
    <t>Profundidad Zanja</t>
  </si>
  <si>
    <t>Espesor</t>
  </si>
  <si>
    <t>Lecho</t>
  </si>
  <si>
    <t>cm</t>
  </si>
  <si>
    <t>Excavación</t>
  </si>
  <si>
    <t>Plantilla</t>
  </si>
  <si>
    <t>Relleno Compactado</t>
  </si>
  <si>
    <t>Relleno a Volteo</t>
  </si>
  <si>
    <t>Acumulado</t>
  </si>
  <si>
    <t>Ancho</t>
  </si>
  <si>
    <t>Profundidad</t>
  </si>
  <si>
    <t>Espesor sobre tubo</t>
  </si>
  <si>
    <t>Zanja (medidas en cm)</t>
  </si>
  <si>
    <t>En el siguiente cuadro se resumen las cantidades de excavación y relleno de los calculos realizados</t>
  </si>
  <si>
    <t>CÁLCULO DE VOLUMENES DE EXCAVACIÓN Y RELLENO</t>
  </si>
  <si>
    <r>
      <t>Areas (m</t>
    </r>
    <r>
      <rPr>
        <b/>
        <vertAlign val="superscript"/>
        <sz val="10"/>
        <rFont val="Bahnschrift"/>
        <family val="2"/>
      </rPr>
      <t>2</t>
    </r>
    <r>
      <rPr>
        <b/>
        <sz val="10"/>
        <rFont val="Bahnschrift"/>
        <family val="2"/>
      </rPr>
      <t>)</t>
    </r>
  </si>
  <si>
    <r>
      <t>Volumenes (m</t>
    </r>
    <r>
      <rPr>
        <b/>
        <vertAlign val="superscript"/>
        <sz val="10"/>
        <rFont val="Bahnschrift"/>
        <family val="2"/>
      </rPr>
      <t>3</t>
    </r>
    <r>
      <rPr>
        <b/>
        <sz val="10"/>
        <rFont val="Bahnschrift"/>
        <family val="2"/>
      </rPr>
      <t>)</t>
    </r>
  </si>
  <si>
    <t>Gasto o Caudal (lps)</t>
  </si>
  <si>
    <t>Fjensen</t>
  </si>
  <si>
    <t>Fscaloppi</t>
  </si>
  <si>
    <t>Ns,S,So</t>
  </si>
  <si>
    <t>S= Separacioón entre emisores (m)</t>
  </si>
  <si>
    <t>GastoEmisor, S, HF, Diametro</t>
  </si>
  <si>
    <t>So=Separación a la primera Salida (m)</t>
  </si>
  <si>
    <t>Diametro Interno (mm)</t>
  </si>
  <si>
    <t>Precipitacion Efectiva</t>
  </si>
  <si>
    <t>Mes</t>
  </si>
  <si>
    <t>Precipitación Efectiva</t>
  </si>
  <si>
    <t>Precipitación (mm)</t>
  </si>
  <si>
    <t xml:space="preserve">Núm </t>
  </si>
  <si>
    <t>Salida</t>
  </si>
  <si>
    <t>Evapotranpiración</t>
  </si>
  <si>
    <t>Evaporación</t>
  </si>
  <si>
    <t>Velocidad del Viento</t>
  </si>
  <si>
    <t>Humedad Relativa</t>
  </si>
  <si>
    <t>Cobertura Vegetal alrededor del tanque</t>
  </si>
  <si>
    <t>km/dia</t>
  </si>
  <si>
    <t>mm/dia</t>
  </si>
  <si>
    <t>Metodo</t>
  </si>
  <si>
    <t>Evapotranspiración de Referencia</t>
  </si>
  <si>
    <t>Metodo Kf</t>
  </si>
  <si>
    <t>Evaporación (mm)</t>
  </si>
  <si>
    <t>Kf= Coeficiente de Tanque</t>
  </si>
  <si>
    <t>EvapotranspiracionA</t>
  </si>
  <si>
    <t>Velocidad del Viento (m/s)</t>
  </si>
  <si>
    <t>Humedad Realtiva (%)</t>
  </si>
  <si>
    <t>Cobertura vegetal alrededor del tanque(m)</t>
  </si>
  <si>
    <t>SALIDA</t>
  </si>
  <si>
    <t>Distancia a la Primera Salida</t>
  </si>
  <si>
    <t>Longitud Acumulado (m)</t>
  </si>
  <si>
    <t>Factor de Salidas Multiples</t>
  </si>
  <si>
    <t>Diámetro Nominal</t>
  </si>
  <si>
    <t>Datos Generales</t>
  </si>
  <si>
    <t>NO</t>
  </si>
  <si>
    <t>Gasto, Diametro, Longitud</t>
  </si>
  <si>
    <t>PotenciaBomba</t>
  </si>
  <si>
    <t>Gasto, Presion, EfiBomba, EfiMotor</t>
  </si>
  <si>
    <t>Calcula la longitud máxima (m) de una línea regante en m, para cambiar el material y formula de cálculo diríjase a configuración</t>
  </si>
  <si>
    <t>Calcula la precipitacion efectiva en base a un valor de precipitacion, selecciones el metodo en configuración, en mm</t>
  </si>
  <si>
    <t>Eficiencia del motor (%)</t>
  </si>
  <si>
    <t>Perdida</t>
  </si>
  <si>
    <t>Determina la potencia del motor de una Bomba en HP</t>
  </si>
  <si>
    <t>Presion o carga dinamica total (m)</t>
  </si>
  <si>
    <t>Precipitación Efectiva (mm)</t>
  </si>
  <si>
    <t>Evapotranspiración (mm)</t>
  </si>
  <si>
    <t>Tubería con salidas multiples</t>
  </si>
  <si>
    <t>Separacion entre salidas</t>
  </si>
  <si>
    <t>Lamina horaria</t>
  </si>
  <si>
    <t>Long total de la tuberia</t>
  </si>
  <si>
    <t>Pérdida de carga</t>
  </si>
  <si>
    <t>Pérdida de carga en Tuberías con Salidas Multiples Telescopicas</t>
  </si>
  <si>
    <t># Sección</t>
  </si>
  <si>
    <t>Separación entre Salidas (m)</t>
  </si>
  <si>
    <t>Lámina horaria (mm/hr)</t>
  </si>
  <si>
    <t>Long total de la tubería</t>
  </si>
  <si>
    <t>Gasto de la seccion(lps)</t>
  </si>
  <si>
    <t>Longitud [1] (m)</t>
  </si>
  <si>
    <t>Longitud [2] (m)</t>
  </si>
  <si>
    <t>Pérdida de carga [1] (m)</t>
  </si>
  <si>
    <t>Pérdida de carga [2] (m)</t>
  </si>
  <si>
    <t>Pérdida de carga Pérmisible (m)</t>
  </si>
  <si>
    <t>Diámetro [1] (mm)</t>
  </si>
  <si>
    <t>Superficie de la Sección (ha)</t>
  </si>
  <si>
    <t>Diámetro [2] (mm)</t>
  </si>
  <si>
    <t>PÉRDIDA DE CARGA EN ACCESORIOS</t>
  </si>
  <si>
    <t>Caudal (lps)</t>
  </si>
  <si>
    <t>Cantidad</t>
  </si>
  <si>
    <t>Velocidad (m/s)</t>
  </si>
  <si>
    <t>Pérdida de carga (m)</t>
  </si>
  <si>
    <t>Prdida Acumulada</t>
  </si>
  <si>
    <t>Diámetro (mm)</t>
  </si>
  <si>
    <t>Tee con flujo en línea recta</t>
  </si>
  <si>
    <t>GPH</t>
  </si>
  <si>
    <t>Convierte las unidades de galones por hora a litros por hora, devuelve en lph</t>
  </si>
  <si>
    <t>Galones por hora</t>
  </si>
  <si>
    <t>Devuelve la pérdida de carga por fricción en una tubería en m</t>
  </si>
  <si>
    <t>Devuelve el factor de ajuste de Christansen para tuberías con salidas múltiples</t>
  </si>
  <si>
    <t>Devuelve el factor de ajuste de Jensen y Fratini para tuberías con salidas múltiples</t>
  </si>
  <si>
    <t>Estima el Caudal minimo necesario para regar una sección de un área total (lps)</t>
  </si>
  <si>
    <t>Determina la lámina horaria aplicada (mm/h)</t>
  </si>
  <si>
    <t>Estima el caudal total requerido para irrigar un área en su totalidad (lps)</t>
  </si>
  <si>
    <t>Devuelve el diámetro interno de un tubo (mm) redondeando  el diámetro en función de los nominales existentes</t>
  </si>
  <si>
    <t xml:space="preserve">Eficiencia de la bomba (%) </t>
  </si>
  <si>
    <t xml:space="preserve">Longitud (m) </t>
  </si>
  <si>
    <t>TexturaSuelo</t>
  </si>
  <si>
    <t>Determina la textura del suelo en base al porcentaje de arena, limo y arcilla, de acuerdo al triangulo de textura del USDA</t>
  </si>
  <si>
    <t>arena, limo, arcilla</t>
  </si>
  <si>
    <t>Porcentaje de Arena</t>
  </si>
  <si>
    <t>Porcentaje de Arcilla</t>
  </si>
  <si>
    <t>Porcentaje de Limo</t>
  </si>
  <si>
    <t>Cuenca y Jensen(1989) - Evaporimetro rodeado de Cobertura vegetal</t>
  </si>
  <si>
    <t>USDA</t>
  </si>
  <si>
    <t>PMDatosLimitados</t>
  </si>
  <si>
    <t>Riego</t>
  </si>
  <si>
    <t>aDiaJulianoo</t>
  </si>
  <si>
    <t>EToHargreavesSamani</t>
  </si>
  <si>
    <t>Windspeed</t>
  </si>
  <si>
    <t>EToPM</t>
  </si>
  <si>
    <t>EToPriestleTaylor</t>
  </si>
  <si>
    <t>RadiacionExtraterrestres</t>
  </si>
  <si>
    <t>Velocidad, altura</t>
  </si>
  <si>
    <t>Determina la Evapotranspiración de referencia con el metodo del tanque Evaporimetro tipo A</t>
  </si>
  <si>
    <t>Determina el día juliano en base a una fecha dada</t>
  </si>
  <si>
    <t xml:space="preserve">Convierte una lectura de velocidad del viento a 2 m </t>
  </si>
  <si>
    <t>Determina la radiación extraterrestre</t>
  </si>
  <si>
    <t>Dia Juliano, latitud</t>
  </si>
  <si>
    <t>Dia Juliano, Tmax, Tmin, Tmean, Vel. viento, Elevacion, Latitud</t>
  </si>
  <si>
    <t>Evaporacion, Vel Viento, HumedadRelativa, CoberturaTanque</t>
  </si>
  <si>
    <t>Dia Juliano, Tmax, Tmin, Tmean, HumedadRelativa,Radiacion Solar, Elevacion, latitud</t>
  </si>
  <si>
    <t>Día Juliano</t>
  </si>
  <si>
    <t>Temperatura máxima del aire a 2 m sobre la superficie (°C)</t>
  </si>
  <si>
    <t>Temperatura mínima del aire a 2 m sobre la superficie (°C)</t>
  </si>
  <si>
    <t>Temperatura media del aire a 2 m sobre la superficie (°C)</t>
  </si>
  <si>
    <t>Humedad relativa a 2 m (%)</t>
  </si>
  <si>
    <t>Latitud (Grados decimal: Norte es positivo y sur es negativo)</t>
  </si>
  <si>
    <t>Velocidad del viento a 2 m sobre la superficie (m/s): puede usar 2 m/s o el promedio de la zona</t>
  </si>
  <si>
    <t>Fecha (dia-mes-año)</t>
  </si>
  <si>
    <t>Velocidad del aire (m/s)</t>
  </si>
  <si>
    <t>Dia Juliano</t>
  </si>
  <si>
    <t>Dia Juliano, Tmax, Tmin, Tmean, Vel Viento, HumedadRelativa, Radiacion Solar, Elevacion, Latitud</t>
  </si>
  <si>
    <t>VelocidadFlujo</t>
  </si>
  <si>
    <t>Gasto, Diametro</t>
  </si>
  <si>
    <t>Determina la velocidad del flujo en un cierto diámetro</t>
  </si>
  <si>
    <t>Temperatura máxima del aire a 2 m sobre la superficie (°C).</t>
  </si>
  <si>
    <t>Latitud (Grados decimal: Norte es positivo y sur es negativo).</t>
  </si>
  <si>
    <t>Temperatura mínima del aire a 2 m sobre la superficie (°C).</t>
  </si>
  <si>
    <t>Temperatura media del aire a 2 m sobre la superficie (°C).</t>
  </si>
  <si>
    <t>Velocidad del viento a 2 m sobre la superficie (m/s).</t>
  </si>
  <si>
    <t>Humedad relativa a 2 m (%).</t>
  </si>
  <si>
    <t>Elevación sobre el nivel del mar (msnm).</t>
  </si>
  <si>
    <t>Altura sobre la superficie a que se tomó la lectura (m).</t>
  </si>
  <si>
    <t>Determina el numero de Reynolds</t>
  </si>
  <si>
    <t>NReynolds</t>
  </si>
  <si>
    <t>CoeFriccionDW</t>
  </si>
  <si>
    <t>NumeroReynolds,RugosidadAbsoluta, DiametroInterno</t>
  </si>
  <si>
    <t>Determina el coeficiente de fricción de la ecuación de Darcy-Weisbach</t>
  </si>
  <si>
    <t>Número de Reynolds (adimensional).</t>
  </si>
  <si>
    <t>Rugosidad Absoluta (mm).</t>
  </si>
  <si>
    <t>Gasto Acumulado (lph)</t>
  </si>
  <si>
    <t>Desnivel (m)</t>
  </si>
  <si>
    <t>Perdida de Carga por fricción (m)</t>
  </si>
  <si>
    <t>Pendiente</t>
  </si>
  <si>
    <t>Resultados Generales</t>
  </si>
  <si>
    <t>Pérdida de cara por fricción</t>
  </si>
  <si>
    <t>Desnivel total</t>
  </si>
  <si>
    <t>Caudal a la entrada</t>
  </si>
  <si>
    <t>Pérdida de carga en Tuberías con Salidas Múltiples con servicio mixto</t>
  </si>
  <si>
    <t>Presion emisor</t>
  </si>
  <si>
    <t>Max variación</t>
  </si>
  <si>
    <t xml:space="preserve">Pendiente </t>
  </si>
  <si>
    <t>Longitud Máxima de la línea regante</t>
  </si>
  <si>
    <t>Gasto o caudal del emisor</t>
  </si>
  <si>
    <t>Presión de operación del emisor</t>
  </si>
  <si>
    <t>Maxima variacion de presión entre emisores</t>
  </si>
  <si>
    <t>Diametro Nominal</t>
  </si>
  <si>
    <t>Distancia del inicio de la tuberia a la primera saluda</t>
  </si>
  <si>
    <t>Pendiente terreno</t>
  </si>
  <si>
    <t>Número de salida</t>
  </si>
  <si>
    <t>Longitud Máxima</t>
  </si>
  <si>
    <t>Presión a la entrada</t>
  </si>
  <si>
    <t>Pérdida de carga por fricción</t>
  </si>
  <si>
    <t>Kh</t>
  </si>
  <si>
    <t>Eh</t>
  </si>
  <si>
    <t>Kt</t>
  </si>
  <si>
    <t>Determina la Evapotranspiración de referencia diaria (mm/dia) con el método de FAO-Penman-Monteith</t>
  </si>
  <si>
    <t>Determina la Evapotranspiración de referencia (mm/dia) con el método del Hargreaves y Samani</t>
  </si>
  <si>
    <t>Determina la Evapotranspiración de referencia (mm/dia) con el método de FAO-Penman-Monteith con datos limitados</t>
  </si>
  <si>
    <t>Determina la Evapotranspiración de referencia (mm/dia)con el método de Priestly-Taylor</t>
  </si>
  <si>
    <t>RadiacionEstimar Krs</t>
  </si>
  <si>
    <t>Valor</t>
  </si>
  <si>
    <t>T Rocio</t>
  </si>
  <si>
    <t>°C</t>
  </si>
  <si>
    <t>Qsalida</t>
  </si>
  <si>
    <t>Separación entre salidas</t>
  </si>
  <si>
    <t>Perdida de carga</t>
  </si>
  <si>
    <t>Tubería telescopeada- Lateral</t>
  </si>
  <si>
    <t>Gasto o Caudal en cada salida</t>
  </si>
  <si>
    <t>Longitud Total de la tubería</t>
  </si>
  <si>
    <t>Pérdida de carga pérmisible</t>
  </si>
  <si>
    <t>Gasto a la entrada</t>
  </si>
  <si>
    <t>Número de salidas</t>
  </si>
  <si>
    <t>Distancia del inicio de la tuberia a la primera salida</t>
  </si>
  <si>
    <t>Diámetro [1] Menor</t>
  </si>
  <si>
    <t>Diámetro [2] Mayor</t>
  </si>
  <si>
    <t>Díametro Nominal (mm)</t>
  </si>
  <si>
    <t>Longitud de la tuberia (m)</t>
  </si>
  <si>
    <t>Pérdida de carga por fricción (m)</t>
  </si>
  <si>
    <t>Caracteristicas</t>
  </si>
  <si>
    <t>Dia Juliano, latitud, TMax, TMin, Tmean</t>
  </si>
  <si>
    <t>Porcentaje modajo</t>
  </si>
  <si>
    <t>Porcentaje de mojado del emisor</t>
  </si>
  <si>
    <t>S0=S</t>
  </si>
  <si>
    <t>Diámetro [3] (mm)</t>
  </si>
  <si>
    <t>Longitud [3] (m)</t>
  </si>
  <si>
    <t>Pérdida de carga [3] (m)</t>
  </si>
  <si>
    <t>De tres teslescopeado</t>
  </si>
  <si>
    <t>minima Vel</t>
  </si>
  <si>
    <t>ActualVaporRocio</t>
  </si>
  <si>
    <t>TempRocio</t>
  </si>
  <si>
    <t>Determina la presión actual de vapor en kPa en base a la temperatura del punto de roció</t>
  </si>
  <si>
    <t>Temperatura del punto de rocio (°C)</t>
  </si>
  <si>
    <t>Rs_SkyCover</t>
  </si>
  <si>
    <t>VP_SpecHumid</t>
  </si>
  <si>
    <t>Determina la Radiación solar diaria en MJ/m^2*Dia en base al porcentaje de nubosidad</t>
  </si>
  <si>
    <t>CoberturaNubes, Juliano, Latitud</t>
  </si>
  <si>
    <t>HumedadEspecifica, elevation</t>
  </si>
  <si>
    <t>Convierte la humedad específica  (kg/kg) a presión actual de vapor en kPa</t>
  </si>
  <si>
    <t>Cubrimiento total de nubes (%)</t>
  </si>
  <si>
    <t>Dia Juliano. Número entero</t>
  </si>
  <si>
    <t>Latitud en grados decimales</t>
  </si>
  <si>
    <t>Humedad especifica en kg/kg</t>
  </si>
  <si>
    <t>Elevación sobre el nivel medio del mar en m</t>
  </si>
  <si>
    <t>MeanError</t>
  </si>
  <si>
    <t>Medido, Estimado</t>
  </si>
  <si>
    <t>StandarDeviationError</t>
  </si>
  <si>
    <t>Medido, Estimado, ErrorMedio</t>
  </si>
  <si>
    <t>dWilmmott</t>
  </si>
  <si>
    <t>RMSE</t>
  </si>
  <si>
    <t>Determina el error medio de dos conjuntos de datos, uno medido u observado y otro estimado</t>
  </si>
  <si>
    <t>Determina la desviación estándar de los errores de dos conjuntos de datos.</t>
  </si>
  <si>
    <t>Determina Índice de concordancia de Willmott entre dos conjuntos de datos</t>
  </si>
  <si>
    <t>Determina la Raíz del cuadrado medio del error de dos conjuntos de datos, uno medido u observado y otro estimado</t>
  </si>
  <si>
    <t xml:space="preserve">Rango de datos medidos u observado </t>
  </si>
  <si>
    <t>Rango de datos estimados</t>
  </si>
  <si>
    <t>Error medio del conjunto de datos</t>
  </si>
  <si>
    <t>DW</t>
  </si>
  <si>
    <t>Factor de Fricción Adimensional</t>
  </si>
  <si>
    <t>Aluminio</t>
  </si>
  <si>
    <t>Met Coeficiente</t>
  </si>
  <si>
    <t>CoeFriccionSJ</t>
  </si>
  <si>
    <t>S0=S/2</t>
  </si>
  <si>
    <t>El gasto disponible no es suficiente para regar toda la superficie._x000D_
Solo se pueden regar 12.8400 ha con ese caudal_x000D_
Para 12.8400 ha, con el caudal y tiempo de riego disponible, el emisor y su arreglo, se necesitan: 10.7027 lps</t>
  </si>
  <si>
    <r>
      <t>Radiación solar (MJ m</t>
    </r>
    <r>
      <rPr>
        <vertAlign val="superscript"/>
        <sz val="10"/>
        <rFont val="Arial"/>
        <family val="2"/>
      </rPr>
      <t>-2</t>
    </r>
    <r>
      <rPr>
        <sz val="10"/>
        <rFont val="Arial"/>
        <family val="2"/>
      </rPr>
      <t xml:space="preserve"> dia</t>
    </r>
    <r>
      <rPr>
        <vertAlign val="superscript"/>
        <sz val="10"/>
        <rFont val="Arial"/>
        <family val="2"/>
      </rPr>
      <t>-1</t>
    </r>
    <r>
      <rPr>
        <sz val="10"/>
        <rFont val="Arial"/>
        <family val="2"/>
      </rPr>
      <t>).</t>
    </r>
  </si>
  <si>
    <t>FunText
function text</t>
  </si>
  <si>
    <t>ArgText
argument text</t>
  </si>
  <si>
    <t>MacType
macro type</t>
  </si>
  <si>
    <t>CatName
category</t>
  </si>
  <si>
    <t>KeyText
shortcut text</t>
  </si>
  <si>
    <t>HlpPath
help topic</t>
  </si>
  <si>
    <t>FunHelp
function help</t>
  </si>
  <si>
    <t>ArgHelp(1)
argument help1</t>
  </si>
  <si>
    <t>ArgHelp(2)
argument help2</t>
  </si>
  <si>
    <t>ArgHelp(3)
argument help3</t>
  </si>
  <si>
    <t>ArgHelp(4)
argument help4</t>
  </si>
  <si>
    <t>ArgHelp(5)
argument help5</t>
  </si>
  <si>
    <t>ArgHelp(6)
argument help6</t>
  </si>
  <si>
    <t>ArgHelp(7)
argument help7</t>
  </si>
  <si>
    <t>ArgHelp(8)
argument help8</t>
  </si>
  <si>
    <t>ArgHelp(9)
argument help9</t>
  </si>
  <si>
    <t>ArgHelp(10)
argument help10</t>
  </si>
  <si>
    <t>ArgHelp(11)
argument help11</t>
  </si>
  <si>
    <t>ArgHelp(12)
argument help12</t>
  </si>
  <si>
    <t>ArgHelp(13)
argument help13</t>
  </si>
  <si>
    <t>ArgHelp(14)
argument help14</t>
  </si>
  <si>
    <t>ArgHelp(15)
argument help15</t>
  </si>
  <si>
    <t>ArgHelp(16)
argument help16</t>
  </si>
  <si>
    <t>ArgHelp(17)
argument help17</t>
  </si>
  <si>
    <t>ArgHelp(18)
argument help18</t>
  </si>
  <si>
    <t>ArgHelp(19)
argument help19</t>
  </si>
  <si>
    <t>ArgHelp(20)
argument help20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</si>
</sst>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 &quot;$&quot;* #,##0.00_ ;_ &quot;$&quot;* \-#,##0.00_ ;_ &quot;$&quot;* &quot;-&quot;??_ ;_ @_ "/>
    <numFmt numFmtId="166" formatCode="_-* #,##0_-;\-* #,##0_-;_-* &quot;-&quot;??_-;_-@_-"/>
    <numFmt numFmtId="167" formatCode="_(* #,##0.000_);_(* \(#,##0.000\);_(* &quot;-&quot;??_);_(@_)"/>
    <numFmt numFmtId="168" formatCode="_(* #,##0_);_(* \(#,##0\);_(* &quot;-&quot;??_);_(@_)"/>
  </numFmts>
  <fonts count="42" x14ac:knownFonts="1">
    <font>
      <sz val="10"/>
      <name val="Verdana"/>
      <family val="2"/>
    </font>
    <font>
      <sz val="8"/>
      <color indexed="81"/>
      <name val="Tahoma"/>
      <family val="2"/>
    </font>
    <font>
      <sz val="8"/>
      <name val="Arial"/>
      <family val="2"/>
    </font>
    <font>
      <u/>
      <sz val="10"/>
      <color indexed="12"/>
      <name val="Verdana"/>
      <family val="2"/>
    </font>
    <font>
      <sz val="8"/>
      <name val="Verdana"/>
      <family val="2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0"/>
      <name val="Verdana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Verdana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1"/>
      <color rgb="FF0070C0"/>
      <name val="Arial"/>
      <family val="2"/>
    </font>
    <font>
      <b/>
      <sz val="10"/>
      <color rgb="FF0070C0"/>
      <name val="Verdana"/>
      <family val="2"/>
    </font>
    <font>
      <sz val="10"/>
      <name val="Arial Rounded MT Bold"/>
      <family val="2"/>
    </font>
    <font>
      <u/>
      <sz val="10"/>
      <color indexed="12"/>
      <name val="Arial Rounded MT Bold"/>
      <family val="2"/>
    </font>
    <font>
      <b/>
      <sz val="10"/>
      <name val="Arial Rounded MT Bold"/>
      <family val="2"/>
    </font>
    <font>
      <sz val="10"/>
      <name val="Bahnschrift"/>
      <family val="2"/>
    </font>
    <font>
      <vertAlign val="superscript"/>
      <sz val="10"/>
      <name val="Bahnschrift"/>
      <family val="2"/>
    </font>
    <font>
      <b/>
      <sz val="10"/>
      <color theme="0"/>
      <name val="Bahnschrift"/>
      <family val="2"/>
    </font>
    <font>
      <u/>
      <sz val="10"/>
      <color indexed="12"/>
      <name val="Bahnschrift"/>
      <family val="2"/>
    </font>
    <font>
      <b/>
      <sz val="10"/>
      <name val="Bahnschrift"/>
      <family val="2"/>
    </font>
    <font>
      <sz val="9"/>
      <name val="Arial Rounded MT Bold"/>
      <family val="2"/>
    </font>
    <font>
      <b/>
      <sz val="10"/>
      <color theme="0"/>
      <name val="Arial"/>
      <family val="2"/>
    </font>
    <font>
      <sz val="10"/>
      <name val="Arial"/>
    </font>
    <font>
      <sz val="10"/>
      <name val="Arial"/>
      <family val="2"/>
    </font>
    <font>
      <b/>
      <sz val="10"/>
      <color rgb="FF0070C0"/>
      <name val="Bahnschrift"/>
      <family val="2"/>
    </font>
    <font>
      <b/>
      <sz val="12"/>
      <color theme="0"/>
      <name val="Bahnschrift"/>
      <family val="2"/>
    </font>
    <font>
      <b/>
      <vertAlign val="superscript"/>
      <sz val="10"/>
      <name val="Bahnschrift"/>
      <family val="2"/>
    </font>
    <font>
      <sz val="12"/>
      <color theme="0"/>
      <name val="Arial Rounded MT Bold"/>
      <family val="2"/>
    </font>
    <font>
      <sz val="9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Verdana"/>
      <family val="2"/>
    </font>
    <font>
      <b/>
      <i/>
      <sz val="10"/>
      <name val="Verdana"/>
      <family val="2"/>
    </font>
    <font>
      <b/>
      <sz val="10"/>
      <color theme="0"/>
      <name val="Verdana"/>
      <family val="2"/>
    </font>
    <font>
      <b/>
      <sz val="10"/>
      <color theme="1"/>
      <name val="Bahnschrift"/>
      <family val="2"/>
    </font>
    <font>
      <b/>
      <sz val="10"/>
      <name val="Arial"/>
      <family val="2"/>
    </font>
    <font>
      <vertAlign val="superscript"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AE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theme="3"/>
      </left>
      <right style="hair">
        <color theme="3"/>
      </right>
      <top style="medium">
        <color indexed="64"/>
      </top>
      <bottom style="medium">
        <color indexed="64"/>
      </bottom>
      <diagonal/>
    </border>
    <border>
      <left style="hair">
        <color theme="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theme="3"/>
      </left>
      <right style="hair">
        <color theme="3"/>
      </right>
      <top style="medium">
        <color indexed="64"/>
      </top>
      <bottom style="hair">
        <color theme="3"/>
      </bottom>
      <diagonal/>
    </border>
    <border>
      <left style="hair">
        <color theme="3"/>
      </left>
      <right style="hair">
        <color theme="3"/>
      </right>
      <top style="hair">
        <color theme="3"/>
      </top>
      <bottom style="hair">
        <color theme="3"/>
      </bottom>
      <diagonal/>
    </border>
    <border>
      <left style="hair">
        <color theme="3"/>
      </left>
      <right style="hair">
        <color theme="3"/>
      </right>
      <top style="hair">
        <color theme="3"/>
      </top>
      <bottom style="medium">
        <color indexed="64"/>
      </bottom>
      <diagonal/>
    </border>
    <border>
      <left style="hair">
        <color theme="3"/>
      </left>
      <right style="medium">
        <color indexed="64"/>
      </right>
      <top style="medium">
        <color indexed="64"/>
      </top>
      <bottom style="hair">
        <color theme="3"/>
      </bottom>
      <diagonal/>
    </border>
    <border>
      <left style="hair">
        <color theme="3"/>
      </left>
      <right style="medium">
        <color indexed="64"/>
      </right>
      <top style="hair">
        <color theme="3"/>
      </top>
      <bottom style="hair">
        <color theme="3"/>
      </bottom>
      <diagonal/>
    </border>
    <border>
      <left style="hair">
        <color theme="3"/>
      </left>
      <right style="medium">
        <color indexed="64"/>
      </right>
      <top style="hair">
        <color theme="3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hair">
        <color theme="3"/>
      </left>
      <right style="hair">
        <color theme="3"/>
      </right>
      <top/>
      <bottom/>
      <diagonal/>
    </border>
  </borders>
  <cellStyleXfs count="8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165" fontId="5" fillId="0" borderId="0" applyFont="0" applyFill="0" applyBorder="0" applyAlignment="0" applyProtection="0"/>
    <xf numFmtId="0" fontId="2" fillId="0" borderId="0"/>
    <xf numFmtId="164" fontId="10" fillId="0" borderId="0" applyFont="0" applyFill="0" applyBorder="0" applyAlignment="0" applyProtection="0"/>
    <xf numFmtId="0" fontId="27" fillId="0" borderId="0"/>
    <xf numFmtId="0" fontId="28" fillId="0" borderId="0"/>
    <xf numFmtId="164" fontId="27" fillId="0" borderId="0" applyFont="0" applyFill="0" applyBorder="0" applyAlignment="0" applyProtection="0"/>
  </cellStyleXfs>
  <cellXfs count="21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/>
    <xf numFmtId="0" fontId="0" fillId="0" borderId="0" xfId="0" applyProtection="1">
      <protection hidden="1"/>
    </xf>
    <xf numFmtId="0" fontId="7" fillId="0" borderId="0" xfId="0" applyFont="1"/>
    <xf numFmtId="0" fontId="9" fillId="0" borderId="2" xfId="0" applyFont="1" applyBorder="1" applyAlignment="1">
      <alignment horizontal="left" vertical="center" wrapText="1"/>
    </xf>
    <xf numFmtId="0" fontId="9" fillId="0" borderId="2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4" fontId="0" fillId="0" borderId="0" xfId="4" applyFont="1"/>
    <xf numFmtId="0" fontId="11" fillId="0" borderId="0" xfId="0" applyFont="1"/>
    <xf numFmtId="0" fontId="8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vertical="center" wrapText="1"/>
    </xf>
    <xf numFmtId="0" fontId="12" fillId="0" borderId="2" xfId="0" applyFont="1" applyBorder="1" applyAlignment="1">
      <alignment horizontal="left" vertical="center" wrapText="1"/>
    </xf>
    <xf numFmtId="164" fontId="12" fillId="0" borderId="2" xfId="4" applyFont="1" applyBorder="1" applyAlignment="1">
      <alignment horizontal="center" vertical="center" wrapText="1"/>
    </xf>
    <xf numFmtId="164" fontId="13" fillId="0" borderId="2" xfId="4" applyFont="1" applyBorder="1" applyAlignment="1">
      <alignment horizontal="center" vertical="center" wrapText="1"/>
    </xf>
    <xf numFmtId="0" fontId="13" fillId="0" borderId="2" xfId="0" applyFont="1" applyBorder="1"/>
    <xf numFmtId="0" fontId="13" fillId="3" borderId="2" xfId="0" applyFont="1" applyFill="1" applyBorder="1" applyAlignment="1">
      <alignment vertical="top"/>
    </xf>
    <xf numFmtId="0" fontId="13" fillId="4" borderId="2" xfId="0" applyFont="1" applyFill="1" applyBorder="1"/>
    <xf numFmtId="164" fontId="8" fillId="0" borderId="2" xfId="4" applyFont="1" applyBorder="1" applyAlignment="1">
      <alignment horizontal="center" vertical="center" wrapText="1"/>
    </xf>
    <xf numFmtId="164" fontId="9" fillId="0" borderId="2" xfId="4" applyFont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vertical="top"/>
    </xf>
    <xf numFmtId="0" fontId="14" fillId="4" borderId="2" xfId="0" applyFont="1" applyFill="1" applyBorder="1"/>
    <xf numFmtId="0" fontId="14" fillId="3" borderId="2" xfId="0" applyFont="1" applyFill="1" applyBorder="1"/>
    <xf numFmtId="0" fontId="9" fillId="4" borderId="2" xfId="0" applyFont="1" applyFill="1" applyBorder="1" applyAlignment="1">
      <alignment vertical="top"/>
    </xf>
    <xf numFmtId="0" fontId="13" fillId="3" borderId="2" xfId="0" applyFont="1" applyFill="1" applyBorder="1"/>
    <xf numFmtId="0" fontId="13" fillId="4" borderId="2" xfId="0" applyFont="1" applyFill="1" applyBorder="1" applyAlignment="1">
      <alignment vertical="top"/>
    </xf>
    <xf numFmtId="0" fontId="9" fillId="3" borderId="2" xfId="0" applyNumberFormat="1" applyFont="1" applyFill="1" applyBorder="1" applyAlignment="1">
      <alignment vertical="top"/>
    </xf>
    <xf numFmtId="0" fontId="12" fillId="0" borderId="2" xfId="0" applyFont="1" applyBorder="1" applyAlignment="1">
      <alignment vertical="center" wrapText="1"/>
    </xf>
    <xf numFmtId="0" fontId="9" fillId="3" borderId="2" xfId="0" applyFont="1" applyFill="1" applyBorder="1" applyAlignment="1">
      <alignment vertical="top" wrapText="1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1" applyFont="1" applyAlignment="1" applyProtection="1"/>
    <xf numFmtId="0" fontId="20" fillId="0" borderId="0" xfId="0" applyFont="1"/>
    <xf numFmtId="0" fontId="20" fillId="0" borderId="4" xfId="0" applyFont="1" applyBorder="1"/>
    <xf numFmtId="0" fontId="20" fillId="0" borderId="5" xfId="0" applyFont="1" applyBorder="1"/>
    <xf numFmtId="0" fontId="20" fillId="0" borderId="6" xfId="0" applyFont="1" applyBorder="1"/>
    <xf numFmtId="0" fontId="17" fillId="0" borderId="8" xfId="0" applyFont="1" applyBorder="1"/>
    <xf numFmtId="0" fontId="20" fillId="0" borderId="8" xfId="0" applyFont="1" applyBorder="1"/>
    <xf numFmtId="0" fontId="20" fillId="0" borderId="9" xfId="0" applyFont="1" applyBorder="1"/>
    <xf numFmtId="0" fontId="20" fillId="0" borderId="11" xfId="0" applyFont="1" applyBorder="1"/>
    <xf numFmtId="0" fontId="23" fillId="0" borderId="0" xfId="1" applyFont="1" applyAlignment="1" applyProtection="1"/>
    <xf numFmtId="0" fontId="24" fillId="0" borderId="12" xfId="0" applyFont="1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24" fillId="0" borderId="14" xfId="0" applyFont="1" applyBorder="1" applyAlignment="1">
      <alignment horizontal="center"/>
    </xf>
    <xf numFmtId="0" fontId="20" fillId="0" borderId="18" xfId="0" applyFont="1" applyBorder="1"/>
    <xf numFmtId="0" fontId="20" fillId="0" borderId="19" xfId="0" applyFont="1" applyBorder="1"/>
    <xf numFmtId="0" fontId="20" fillId="0" borderId="20" xfId="0" applyFont="1" applyBorder="1"/>
    <xf numFmtId="0" fontId="20" fillId="0" borderId="21" xfId="0" applyFont="1" applyBorder="1"/>
    <xf numFmtId="0" fontId="20" fillId="0" borderId="1" xfId="0" applyFont="1" applyBorder="1"/>
    <xf numFmtId="0" fontId="20" fillId="0" borderId="22" xfId="0" applyFont="1" applyBorder="1"/>
    <xf numFmtId="164" fontId="20" fillId="0" borderId="10" xfId="4" applyFont="1" applyBorder="1"/>
    <xf numFmtId="164" fontId="20" fillId="0" borderId="3" xfId="4" applyFont="1" applyBorder="1"/>
    <xf numFmtId="164" fontId="20" fillId="0" borderId="7" xfId="4" applyFont="1" applyBorder="1"/>
    <xf numFmtId="167" fontId="20" fillId="0" borderId="0" xfId="4" applyNumberFormat="1" applyFont="1"/>
    <xf numFmtId="168" fontId="20" fillId="0" borderId="0" xfId="4" applyNumberFormat="1" applyFont="1"/>
    <xf numFmtId="49" fontId="20" fillId="0" borderId="0" xfId="0" applyNumberFormat="1" applyFont="1"/>
    <xf numFmtId="0" fontId="20" fillId="0" borderId="0" xfId="0" applyFont="1" applyAlignment="1">
      <alignment vertical="center"/>
    </xf>
    <xf numFmtId="0" fontId="24" fillId="0" borderId="2" xfId="0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4" fillId="0" borderId="2" xfId="0" applyFont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166" fontId="20" fillId="0" borderId="2" xfId="4" applyNumberFormat="1" applyFont="1" applyBorder="1" applyAlignment="1">
      <alignment vertical="center"/>
    </xf>
    <xf numFmtId="0" fontId="23" fillId="0" borderId="0" xfId="1" applyFont="1" applyAlignment="1" applyProtection="1">
      <alignment vertical="center"/>
    </xf>
    <xf numFmtId="0" fontId="17" fillId="0" borderId="15" xfId="0" applyFont="1" applyBorder="1" applyAlignment="1">
      <alignment horizontal="center" vertical="center"/>
    </xf>
    <xf numFmtId="164" fontId="17" fillId="0" borderId="7" xfId="4" applyFont="1" applyBorder="1" applyAlignment="1">
      <alignment horizontal="center"/>
    </xf>
    <xf numFmtId="0" fontId="26" fillId="5" borderId="25" xfId="0" applyFont="1" applyFill="1" applyBorder="1" applyAlignment="1">
      <alignment horizontal="center" vertical="center" wrapText="1"/>
    </xf>
    <xf numFmtId="0" fontId="26" fillId="5" borderId="26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164" fontId="20" fillId="0" borderId="0" xfId="4" applyNumberFormat="1" applyFont="1"/>
    <xf numFmtId="0" fontId="24" fillId="0" borderId="39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168" fontId="29" fillId="0" borderId="15" xfId="4" applyNumberFormat="1" applyFont="1" applyBorder="1"/>
    <xf numFmtId="167" fontId="29" fillId="0" borderId="16" xfId="4" applyNumberFormat="1" applyFont="1" applyBorder="1"/>
    <xf numFmtId="0" fontId="29" fillId="0" borderId="16" xfId="0" applyNumberFormat="1" applyFont="1" applyBorder="1"/>
    <xf numFmtId="167" fontId="29" fillId="0" borderId="17" xfId="4" applyNumberFormat="1" applyFont="1" applyBorder="1"/>
    <xf numFmtId="0" fontId="24" fillId="0" borderId="18" xfId="0" applyFont="1" applyBorder="1" applyAlignment="1">
      <alignment horizontal="right" vertical="center"/>
    </xf>
    <xf numFmtId="0" fontId="20" fillId="0" borderId="20" xfId="0" applyFont="1" applyBorder="1" applyAlignment="1">
      <alignment vertical="center"/>
    </xf>
    <xf numFmtId="0" fontId="24" fillId="0" borderId="21" xfId="0" applyFont="1" applyBorder="1" applyAlignment="1">
      <alignment horizontal="right" vertical="center"/>
    </xf>
    <xf numFmtId="0" fontId="20" fillId="0" borderId="22" xfId="0" applyFont="1" applyBorder="1" applyAlignment="1">
      <alignment vertical="center"/>
    </xf>
    <xf numFmtId="0" fontId="24" fillId="0" borderId="44" xfId="0" applyFont="1" applyBorder="1" applyAlignment="1">
      <alignment horizontal="center" vertical="center"/>
    </xf>
    <xf numFmtId="0" fontId="24" fillId="0" borderId="45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20" fillId="0" borderId="47" xfId="0" applyFont="1" applyBorder="1" applyAlignment="1">
      <alignment horizontal="center" vertical="center"/>
    </xf>
    <xf numFmtId="0" fontId="20" fillId="0" borderId="48" xfId="0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0" fontId="20" fillId="0" borderId="51" xfId="0" applyFont="1" applyBorder="1" applyAlignment="1">
      <alignment vertical="center"/>
    </xf>
    <xf numFmtId="0" fontId="24" fillId="0" borderId="44" xfId="0" applyFont="1" applyBorder="1" applyAlignment="1">
      <alignment horizontal="center" vertical="center" wrapText="1"/>
    </xf>
    <xf numFmtId="0" fontId="24" fillId="0" borderId="45" xfId="0" applyFont="1" applyBorder="1" applyAlignment="1">
      <alignment horizontal="center" vertical="center" wrapText="1"/>
    </xf>
    <xf numFmtId="0" fontId="20" fillId="0" borderId="44" xfId="0" applyFont="1" applyBorder="1" applyAlignment="1">
      <alignment vertical="center"/>
    </xf>
    <xf numFmtId="0" fontId="20" fillId="0" borderId="45" xfId="0" applyFont="1" applyBorder="1" applyAlignment="1">
      <alignment vertical="center"/>
    </xf>
    <xf numFmtId="0" fontId="20" fillId="0" borderId="46" xfId="0" applyFont="1" applyBorder="1" applyAlignment="1">
      <alignment vertical="center"/>
    </xf>
    <xf numFmtId="166" fontId="20" fillId="0" borderId="47" xfId="4" applyNumberFormat="1" applyFont="1" applyBorder="1" applyAlignment="1">
      <alignment vertical="center"/>
    </xf>
    <xf numFmtId="0" fontId="20" fillId="0" borderId="47" xfId="0" applyFont="1" applyBorder="1" applyAlignment="1">
      <alignment vertical="center"/>
    </xf>
    <xf numFmtId="0" fontId="20" fillId="0" borderId="48" xfId="0" applyFont="1" applyBorder="1" applyAlignment="1">
      <alignment vertical="center"/>
    </xf>
    <xf numFmtId="164" fontId="20" fillId="0" borderId="0" xfId="4" applyFont="1"/>
    <xf numFmtId="168" fontId="24" fillId="0" borderId="15" xfId="4" applyNumberFormat="1" applyFont="1" applyBorder="1" applyAlignment="1">
      <alignment horizontal="center"/>
    </xf>
    <xf numFmtId="167" fontId="20" fillId="0" borderId="16" xfId="4" applyNumberFormat="1" applyFont="1" applyBorder="1" applyAlignment="1">
      <alignment horizontal="center"/>
    </xf>
    <xf numFmtId="167" fontId="20" fillId="0" borderId="17" xfId="4" applyNumberFormat="1" applyFont="1" applyBorder="1" applyAlignment="1">
      <alignment horizontal="center"/>
    </xf>
    <xf numFmtId="0" fontId="24" fillId="0" borderId="52" xfId="0" applyFont="1" applyBorder="1" applyAlignment="1">
      <alignment horizontal="center"/>
    </xf>
    <xf numFmtId="0" fontId="24" fillId="0" borderId="12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24" fillId="0" borderId="53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7" fontId="0" fillId="0" borderId="0" xfId="4" applyNumberFormat="1" applyFont="1"/>
    <xf numFmtId="0" fontId="33" fillId="0" borderId="0" xfId="0" applyFont="1"/>
    <xf numFmtId="0" fontId="24" fillId="0" borderId="1" xfId="0" applyFont="1" applyBorder="1" applyAlignment="1"/>
    <xf numFmtId="0" fontId="36" fillId="0" borderId="0" xfId="0" applyFont="1"/>
    <xf numFmtId="0" fontId="37" fillId="0" borderId="0" xfId="0" applyFont="1"/>
    <xf numFmtId="0" fontId="24" fillId="0" borderId="54" xfId="0" applyFont="1" applyBorder="1" applyAlignment="1">
      <alignment horizontal="center" vertical="center" wrapText="1"/>
    </xf>
    <xf numFmtId="0" fontId="24" fillId="0" borderId="55" xfId="0" applyFont="1" applyBorder="1" applyAlignment="1">
      <alignment horizontal="center" vertical="center" wrapText="1"/>
    </xf>
    <xf numFmtId="0" fontId="20" fillId="0" borderId="0" xfId="0" applyFont="1" applyBorder="1"/>
    <xf numFmtId="0" fontId="0" fillId="0" borderId="0" xfId="0" applyBorder="1"/>
    <xf numFmtId="0" fontId="20" fillId="0" borderId="56" xfId="0" applyFont="1" applyBorder="1"/>
    <xf numFmtId="0" fontId="20" fillId="0" borderId="57" xfId="0" applyFont="1" applyBorder="1"/>
    <xf numFmtId="0" fontId="20" fillId="0" borderId="21" xfId="0" applyFont="1" applyFill="1" applyBorder="1"/>
    <xf numFmtId="0" fontId="0" fillId="0" borderId="1" xfId="0" applyBorder="1"/>
    <xf numFmtId="0" fontId="20" fillId="0" borderId="22" xfId="0" applyFont="1" applyFill="1" applyBorder="1"/>
    <xf numFmtId="0" fontId="24" fillId="0" borderId="0" xfId="0" applyFont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33" xfId="0" applyFont="1" applyBorder="1" applyAlignment="1">
      <alignment vertical="center" wrapText="1"/>
    </xf>
    <xf numFmtId="0" fontId="20" fillId="0" borderId="34" xfId="0" applyFont="1" applyBorder="1" applyAlignment="1">
      <alignment vertical="center"/>
    </xf>
    <xf numFmtId="0" fontId="20" fillId="0" borderId="35" xfId="0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6" xfId="0" applyFont="1" applyBorder="1" applyAlignment="1">
      <alignment vertical="center" wrapText="1"/>
    </xf>
    <xf numFmtId="0" fontId="20" fillId="0" borderId="7" xfId="0" applyFont="1" applyBorder="1" applyAlignment="1">
      <alignment vertical="center"/>
    </xf>
    <xf numFmtId="0" fontId="20" fillId="0" borderId="8" xfId="0" applyFont="1" applyBorder="1" applyAlignment="1">
      <alignment vertical="center"/>
    </xf>
    <xf numFmtId="0" fontId="38" fillId="7" borderId="0" xfId="0" applyFont="1" applyFill="1"/>
    <xf numFmtId="0" fontId="20" fillId="0" borderId="23" xfId="0" applyFont="1" applyBorder="1" applyAlignment="1"/>
    <xf numFmtId="0" fontId="20" fillId="0" borderId="24" xfId="0" applyFont="1" applyBorder="1" applyAlignment="1"/>
    <xf numFmtId="0" fontId="20" fillId="0" borderId="6" xfId="0" applyFont="1" applyBorder="1" applyAlignment="1">
      <alignment wrapText="1"/>
    </xf>
    <xf numFmtId="0" fontId="39" fillId="5" borderId="12" xfId="0" applyFont="1" applyFill="1" applyBorder="1" applyAlignment="1">
      <alignment horizontal="center" vertical="center" wrapText="1"/>
    </xf>
    <xf numFmtId="164" fontId="39" fillId="5" borderId="13" xfId="4" applyFont="1" applyFill="1" applyBorder="1" applyAlignment="1">
      <alignment horizontal="center" vertical="center"/>
    </xf>
    <xf numFmtId="0" fontId="39" fillId="5" borderId="14" xfId="0" applyFont="1" applyFill="1" applyBorder="1" applyAlignment="1">
      <alignment horizontal="center" vertical="center"/>
    </xf>
    <xf numFmtId="0" fontId="0" fillId="0" borderId="58" xfId="0" applyFill="1" applyBorder="1" applyAlignment="1">
      <alignment horizontal="center" vertical="center" wrapText="1"/>
    </xf>
    <xf numFmtId="4" fontId="0" fillId="0" borderId="19" xfId="0" applyNumberFormat="1" applyBorder="1"/>
    <xf numFmtId="4" fontId="0" fillId="0" borderId="0" xfId="0" applyNumberFormat="1" applyBorder="1"/>
    <xf numFmtId="4" fontId="20" fillId="0" borderId="3" xfId="0" applyNumberFormat="1" applyFont="1" applyBorder="1" applyAlignment="1">
      <alignment vertical="center"/>
    </xf>
    <xf numFmtId="0" fontId="0" fillId="0" borderId="0" xfId="0" applyBorder="1" applyAlignment="1">
      <alignment horizontal="center"/>
    </xf>
    <xf numFmtId="0" fontId="22" fillId="5" borderId="41" xfId="0" applyFont="1" applyFill="1" applyBorder="1" applyAlignment="1">
      <alignment horizontal="center" vertical="center"/>
    </xf>
    <xf numFmtId="0" fontId="22" fillId="5" borderId="42" xfId="0" applyFont="1" applyFill="1" applyBorder="1" applyAlignment="1">
      <alignment horizontal="center" vertical="center"/>
    </xf>
    <xf numFmtId="0" fontId="22" fillId="5" borderId="43" xfId="0" applyFont="1" applyFill="1" applyBorder="1" applyAlignment="1">
      <alignment horizontal="center" vertical="center"/>
    </xf>
    <xf numFmtId="0" fontId="24" fillId="0" borderId="49" xfId="0" applyFont="1" applyBorder="1" applyAlignment="1">
      <alignment horizontal="right" vertical="center"/>
    </xf>
    <xf numFmtId="0" fontId="24" fillId="0" borderId="50" xfId="0" applyFont="1" applyBorder="1" applyAlignment="1">
      <alignment horizontal="right" vertical="center"/>
    </xf>
    <xf numFmtId="0" fontId="30" fillId="6" borderId="0" xfId="0" applyFont="1" applyFill="1" applyAlignment="1">
      <alignment horizontal="center" vertical="center"/>
    </xf>
    <xf numFmtId="0" fontId="32" fillId="6" borderId="15" xfId="0" applyFont="1" applyFill="1" applyBorder="1" applyAlignment="1">
      <alignment horizontal="center"/>
    </xf>
    <xf numFmtId="0" fontId="32" fillId="6" borderId="16" xfId="0" applyFont="1" applyFill="1" applyBorder="1" applyAlignment="1">
      <alignment horizontal="center"/>
    </xf>
    <xf numFmtId="0" fontId="32" fillId="6" borderId="17" xfId="0" applyFont="1" applyFill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20" fillId="0" borderId="23" xfId="0" applyFont="1" applyBorder="1" applyAlignment="1">
      <alignment horizontal="center"/>
    </xf>
    <xf numFmtId="0" fontId="20" fillId="0" borderId="24" xfId="0" applyFont="1" applyBorder="1" applyAlignment="1">
      <alignment horizontal="center"/>
    </xf>
    <xf numFmtId="0" fontId="25" fillId="0" borderId="16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0" fontId="30" fillId="6" borderId="0" xfId="0" applyFont="1" applyFill="1" applyAlignment="1">
      <alignment horizontal="center"/>
    </xf>
    <xf numFmtId="0" fontId="24" fillId="0" borderId="33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35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2" fillId="5" borderId="56" xfId="0" applyFont="1" applyFill="1" applyBorder="1" applyAlignment="1">
      <alignment horizontal="center" vertical="center"/>
    </xf>
    <xf numFmtId="0" fontId="22" fillId="5" borderId="0" xfId="0" applyFont="1" applyFill="1" applyBorder="1" applyAlignment="1">
      <alignment horizontal="center" vertical="center"/>
    </xf>
    <xf numFmtId="0" fontId="22" fillId="6" borderId="0" xfId="0" applyFont="1" applyFill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40" fillId="0" borderId="1" xfId="0" applyFont="1" applyFill="1" applyBorder="1" applyAlignment="1">
      <alignment wrapText="1"/>
    </xf>
    <xf numFmtId="0" fontId="40" fillId="0" borderId="2" xfId="0" applyFont="1" applyFill="1" applyBorder="1" applyAlignment="1">
      <alignment wrapText="1"/>
    </xf>
    <xf numFmtId="0" fontId="28" fillId="0" borderId="0" xfId="3" applyFont="1" applyFill="1"/>
    <xf numFmtId="0" fontId="28" fillId="0" borderId="0" xfId="3" applyFont="1" applyFill="1" applyAlignment="1">
      <alignment wrapText="1"/>
    </xf>
    <xf numFmtId="0" fontId="28" fillId="0" borderId="2" xfId="0" applyFont="1" applyFill="1" applyBorder="1" applyAlignment="1">
      <alignment vertical="center"/>
    </xf>
    <xf numFmtId="0" fontId="28" fillId="0" borderId="2" xfId="0" applyFont="1" applyFill="1" applyBorder="1" applyAlignment="1">
      <alignment vertical="distributed"/>
    </xf>
    <xf numFmtId="0" fontId="28" fillId="0" borderId="2" xfId="3" applyFont="1" applyFill="1" applyBorder="1" applyAlignment="1">
      <alignment wrapText="1"/>
    </xf>
    <xf numFmtId="0" fontId="28" fillId="0" borderId="2" xfId="0" applyFont="1" applyFill="1" applyBorder="1" applyAlignment="1">
      <alignment horizontal="justify" vertical="distributed"/>
    </xf>
    <xf numFmtId="0" fontId="28" fillId="0" borderId="2" xfId="0" applyFont="1" applyFill="1" applyBorder="1" applyAlignment="1">
      <alignment horizontal="center" vertical="distributed"/>
    </xf>
    <xf numFmtId="0" fontId="28" fillId="0" borderId="2" xfId="0" applyFont="1" applyFill="1" applyBorder="1" applyAlignment="1">
      <alignment horizontal="left" vertical="distributed"/>
    </xf>
    <xf numFmtId="0" fontId="28" fillId="0" borderId="2" xfId="0" applyFont="1" applyFill="1" applyBorder="1"/>
    <xf numFmtId="0" fontId="28" fillId="0" borderId="2" xfId="3" applyFont="1" applyFill="1" applyBorder="1"/>
    <xf numFmtId="0" fontId="28" fillId="0" borderId="2" xfId="0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 vertical="center"/>
    </xf>
    <xf numFmtId="0" fontId="13" fillId="0" borderId="2" xfId="0" applyFont="1" applyFill="1" applyBorder="1"/>
    <xf numFmtId="4" fontId="28" fillId="0" borderId="2" xfId="0" applyNumberFormat="1" applyFont="1" applyFill="1" applyBorder="1"/>
    <xf numFmtId="165" fontId="14" fillId="0" borderId="2" xfId="2" applyFont="1" applyFill="1" applyBorder="1"/>
    <xf numFmtId="0" fontId="28" fillId="0" borderId="2" xfId="0" applyFont="1" applyFill="1" applyBorder="1" applyAlignment="1">
      <alignment horizontal="justify" vertical="center"/>
    </xf>
    <xf numFmtId="0" fontId="40" fillId="0" borderId="0" xfId="3" applyFont="1" applyFill="1"/>
  </cellXfs>
  <cellStyles count="8">
    <cellStyle name="Hipervínculo" xfId="1" builtinId="8"/>
    <cellStyle name="Millares" xfId="4" builtinId="3"/>
    <cellStyle name="Millares 2" xfId="7"/>
    <cellStyle name="Moneda" xfId="2" builtinId="4"/>
    <cellStyle name="Normal" xfId="0" builtinId="0"/>
    <cellStyle name="Normal 2" xfId="6"/>
    <cellStyle name="Normal 3" xfId="5"/>
    <cellStyle name="Normal_List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85724</xdr:colOff>
      <xdr:row>18</xdr:row>
      <xdr:rowOff>49051</xdr:rowOff>
    </xdr:from>
    <xdr:to>
      <xdr:col>8</xdr:col>
      <xdr:colOff>1176023</xdr:colOff>
      <xdr:row>33</xdr:row>
      <xdr:rowOff>133350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862"/>
        <a:stretch/>
      </xdr:blipFill>
      <xdr:spPr>
        <a:xfrm>
          <a:off x="4762499" y="2963701"/>
          <a:ext cx="3776349" cy="25131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://www.hfcanales.com/" TargetMode="External"/><Relationship Id="rId1" Type="http://schemas.openxmlformats.org/officeDocument/2006/relationships/hyperlink" Target="http://www.hidraulicafacil.com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www.hfcanales.com/" TargetMode="External"/><Relationship Id="rId1" Type="http://schemas.openxmlformats.org/officeDocument/2006/relationships/hyperlink" Target="http://www.hidraulicafacil.com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www.hfcanales.com/" TargetMode="External"/><Relationship Id="rId1" Type="http://schemas.openxmlformats.org/officeDocument/2006/relationships/hyperlink" Target="http://www.hidraulicafacil.com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www.hfcanales.com/" TargetMode="External"/><Relationship Id="rId1" Type="http://schemas.openxmlformats.org/officeDocument/2006/relationships/hyperlink" Target="http://www.hidraulicafacil.com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://www.hfcanales.com/" TargetMode="External"/><Relationship Id="rId1" Type="http://schemas.openxmlformats.org/officeDocument/2006/relationships/hyperlink" Target="http://www.hidraulicafacil.com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://www.hfcanales.com/" TargetMode="External"/><Relationship Id="rId1" Type="http://schemas.openxmlformats.org/officeDocument/2006/relationships/hyperlink" Target="http://www.hidraulicafacil.com/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http://www.hfcanales.com/" TargetMode="External"/><Relationship Id="rId1" Type="http://schemas.openxmlformats.org/officeDocument/2006/relationships/hyperlink" Target="http://www.hidraulicafacil.com/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http://www.hfcanales.com/" TargetMode="External"/><Relationship Id="rId1" Type="http://schemas.openxmlformats.org/officeDocument/2006/relationships/hyperlink" Target="http://www.hidraulicafacil.com/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http://www.hfcanales.com/" TargetMode="External"/><Relationship Id="rId1" Type="http://schemas.openxmlformats.org/officeDocument/2006/relationships/hyperlink" Target="http://www.hidraulicafacil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hfcanales.com/" TargetMode="External"/><Relationship Id="rId1" Type="http://schemas.openxmlformats.org/officeDocument/2006/relationships/hyperlink" Target="http://www.hidraulicafacil.com/" TargetMode="External"/><Relationship Id="rId4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hfcanales.com/" TargetMode="External"/><Relationship Id="rId1" Type="http://schemas.openxmlformats.org/officeDocument/2006/relationships/hyperlink" Target="http://www.hidraulicafacil.com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hfcanales.com/" TargetMode="External"/><Relationship Id="rId1" Type="http://schemas.openxmlformats.org/officeDocument/2006/relationships/hyperlink" Target="http://www.hidraulicafaci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FuncList"/>
  <dimension ref="A1:AM33"/>
  <sheetViews>
    <sheetView tabSelected="1" topLeftCell="D1" zoomScale="80" zoomScaleNormal="80" workbookViewId="0">
      <selection activeCell="D11" sqref="D11"/>
    </sheetView>
  </sheetViews>
  <sheetFormatPr baseColWidth="10" defaultColWidth="9" defaultRowHeight="12.75" x14ac:dyDescent="0.2"/>
  <cols>
    <col min="1" max="1" width="11.625" style="194" hidden="1" customWidth="1"/>
    <col min="2" max="2" width="15.25" style="194" hidden="1" customWidth="1"/>
    <col min="3" max="3" width="6.625" style="194" hidden="1" customWidth="1"/>
    <col min="4" max="4" width="67.75" style="194" customWidth="1"/>
    <col min="5" max="5" width="42.875" style="194" customWidth="1"/>
    <col min="6" max="6" width="10.25" style="194" customWidth="1"/>
    <col min="7" max="7" width="20.5" style="194" customWidth="1"/>
    <col min="8" max="8" width="8.5" style="194" bestFit="1" customWidth="1"/>
    <col min="9" max="9" width="18.625" style="194" customWidth="1"/>
    <col min="10" max="10" width="63.75" style="194" customWidth="1"/>
    <col min="11" max="30" width="50.625" style="194" customWidth="1"/>
    <col min="31" max="16384" width="9" style="194"/>
  </cols>
  <sheetData>
    <row r="1" spans="1:39" s="211" customFormat="1" ht="51.75" thickBot="1" x14ac:dyDescent="0.25">
      <c r="A1" s="192"/>
      <c r="B1" s="192"/>
      <c r="C1" s="192"/>
      <c r="D1" s="193" t="s">
        <v>734</v>
      </c>
      <c r="E1" s="193" t="s">
        <v>735</v>
      </c>
      <c r="F1" s="193" t="s">
        <v>736</v>
      </c>
      <c r="G1" s="193" t="s">
        <v>737</v>
      </c>
      <c r="H1" s="193" t="s">
        <v>738</v>
      </c>
      <c r="I1" s="193" t="s">
        <v>739</v>
      </c>
      <c r="J1" s="193" t="s">
        <v>740</v>
      </c>
      <c r="K1" s="193" t="s">
        <v>741</v>
      </c>
      <c r="L1" s="193" t="s">
        <v>742</v>
      </c>
      <c r="M1" s="193" t="s">
        <v>743</v>
      </c>
      <c r="N1" s="193" t="s">
        <v>744</v>
      </c>
      <c r="O1" s="193" t="s">
        <v>745</v>
      </c>
      <c r="P1" s="193" t="s">
        <v>746</v>
      </c>
      <c r="Q1" s="193" t="s">
        <v>747</v>
      </c>
      <c r="R1" s="193" t="s">
        <v>748</v>
      </c>
      <c r="S1" s="193" t="s">
        <v>749</v>
      </c>
      <c r="T1" s="193" t="s">
        <v>750</v>
      </c>
      <c r="U1" s="193" t="s">
        <v>751</v>
      </c>
      <c r="V1" s="193" t="s">
        <v>752</v>
      </c>
      <c r="W1" s="193" t="s">
        <v>753</v>
      </c>
      <c r="X1" s="192" t="s">
        <v>754</v>
      </c>
      <c r="Y1" s="192" t="s">
        <v>755</v>
      </c>
      <c r="Z1" s="192" t="s">
        <v>756</v>
      </c>
      <c r="AA1" s="192" t="s">
        <v>757</v>
      </c>
      <c r="AB1" s="192" t="s">
        <v>758</v>
      </c>
      <c r="AC1" s="192" t="s">
        <v>759</v>
      </c>
      <c r="AD1" s="192" t="s">
        <v>760</v>
      </c>
    </row>
    <row r="2" spans="1:39" x14ac:dyDescent="0.2">
      <c r="A2" s="195"/>
      <c r="D2" s="196" t="s">
        <v>541</v>
      </c>
      <c r="E2" s="197" t="s">
        <v>535</v>
      </c>
      <c r="F2" s="198">
        <v>1</v>
      </c>
      <c r="G2" s="196" t="s">
        <v>11</v>
      </c>
      <c r="H2" s="198"/>
      <c r="I2" s="198"/>
      <c r="J2" s="199" t="s">
        <v>576</v>
      </c>
      <c r="K2" s="200" t="s">
        <v>498</v>
      </c>
      <c r="L2" s="201" t="s">
        <v>505</v>
      </c>
      <c r="M2" s="200" t="s">
        <v>584</v>
      </c>
      <c r="N2" s="202"/>
      <c r="O2" s="202"/>
      <c r="P2" s="198"/>
      <c r="Q2" s="198"/>
      <c r="R2" s="198"/>
      <c r="S2" s="198"/>
      <c r="T2" s="198"/>
      <c r="U2" s="198"/>
      <c r="V2" s="198"/>
      <c r="W2" s="198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5"/>
      <c r="AJ2" s="195"/>
      <c r="AK2" s="195"/>
      <c r="AL2" s="195"/>
      <c r="AM2" s="195"/>
    </row>
    <row r="3" spans="1:39" s="195" customFormat="1" x14ac:dyDescent="0.2">
      <c r="C3" s="194"/>
      <c r="D3" s="196" t="s">
        <v>0</v>
      </c>
      <c r="E3" s="197" t="s">
        <v>47</v>
      </c>
      <c r="F3" s="203">
        <v>1</v>
      </c>
      <c r="G3" s="196" t="s">
        <v>11</v>
      </c>
      <c r="H3" s="203"/>
      <c r="I3" s="203"/>
      <c r="J3" s="199" t="s">
        <v>577</v>
      </c>
      <c r="K3" s="200" t="s">
        <v>14</v>
      </c>
      <c r="L3" s="201"/>
      <c r="M3" s="200"/>
      <c r="N3" s="202"/>
      <c r="O3" s="202"/>
      <c r="P3" s="203"/>
      <c r="Q3" s="203"/>
      <c r="R3" s="203"/>
      <c r="S3" s="203"/>
      <c r="T3" s="203"/>
      <c r="U3" s="203"/>
      <c r="V3" s="203"/>
      <c r="W3" s="203"/>
      <c r="X3" s="194"/>
      <c r="Y3" s="194"/>
      <c r="Z3" s="194"/>
      <c r="AA3" s="194"/>
      <c r="AB3" s="194"/>
      <c r="AC3" s="194"/>
      <c r="AD3" s="194"/>
      <c r="AE3" s="194"/>
      <c r="AF3" s="194"/>
      <c r="AG3" s="194"/>
      <c r="AH3" s="194"/>
      <c r="AI3" s="194"/>
      <c r="AJ3" s="194"/>
      <c r="AK3" s="194"/>
      <c r="AL3" s="194"/>
      <c r="AM3" s="194"/>
    </row>
    <row r="4" spans="1:39" x14ac:dyDescent="0.2">
      <c r="D4" s="203" t="s">
        <v>44</v>
      </c>
      <c r="E4" s="203" t="s">
        <v>503</v>
      </c>
      <c r="F4" s="203">
        <v>1</v>
      </c>
      <c r="G4" s="203" t="s">
        <v>11</v>
      </c>
      <c r="H4" s="203"/>
      <c r="I4" s="203"/>
      <c r="J4" s="203" t="s">
        <v>538</v>
      </c>
      <c r="K4" s="203" t="s">
        <v>19</v>
      </c>
      <c r="L4" s="201" t="s">
        <v>502</v>
      </c>
      <c r="M4" s="203" t="s">
        <v>46</v>
      </c>
      <c r="N4" s="203" t="s">
        <v>45</v>
      </c>
      <c r="O4" s="203"/>
      <c r="P4" s="203"/>
      <c r="Q4" s="203"/>
      <c r="R4" s="203"/>
      <c r="S4" s="203"/>
      <c r="T4" s="203"/>
      <c r="U4" s="203"/>
      <c r="V4" s="203"/>
      <c r="W4" s="203"/>
    </row>
    <row r="5" spans="1:39" ht="25.5" x14ac:dyDescent="0.2">
      <c r="D5" s="202" t="s">
        <v>59</v>
      </c>
      <c r="E5" s="202" t="s">
        <v>60</v>
      </c>
      <c r="F5" s="203">
        <v>1</v>
      </c>
      <c r="G5" s="196" t="s">
        <v>11</v>
      </c>
      <c r="H5" s="203"/>
      <c r="I5" s="203"/>
      <c r="J5" s="199" t="s">
        <v>539</v>
      </c>
      <c r="K5" s="204" t="s">
        <v>61</v>
      </c>
      <c r="L5" s="205"/>
      <c r="M5" s="202"/>
      <c r="N5" s="202"/>
      <c r="O5" s="202"/>
      <c r="P5" s="203"/>
      <c r="Q5" s="203"/>
      <c r="R5" s="203"/>
      <c r="S5" s="203"/>
      <c r="T5" s="203"/>
      <c r="U5" s="203"/>
      <c r="V5" s="203"/>
      <c r="W5" s="203"/>
    </row>
    <row r="6" spans="1:39" x14ac:dyDescent="0.2">
      <c r="D6" s="202" t="s">
        <v>499</v>
      </c>
      <c r="E6" s="196" t="s">
        <v>47</v>
      </c>
      <c r="F6" s="203">
        <v>1</v>
      </c>
      <c r="G6" s="196" t="s">
        <v>11</v>
      </c>
      <c r="H6" s="203"/>
      <c r="I6" s="203"/>
      <c r="J6" s="199" t="s">
        <v>578</v>
      </c>
      <c r="K6" s="200" t="s">
        <v>14</v>
      </c>
      <c r="L6" s="205"/>
      <c r="M6" s="202"/>
      <c r="N6" s="202"/>
      <c r="O6" s="202"/>
      <c r="P6" s="203"/>
      <c r="Q6" s="203"/>
      <c r="R6" s="203"/>
      <c r="S6" s="203"/>
      <c r="T6" s="203"/>
      <c r="U6" s="203"/>
      <c r="V6" s="203"/>
      <c r="W6" s="203"/>
    </row>
    <row r="7" spans="1:39" x14ac:dyDescent="0.2">
      <c r="D7" s="202" t="s">
        <v>536</v>
      </c>
      <c r="E7" s="202" t="s">
        <v>537</v>
      </c>
      <c r="F7" s="203">
        <v>1</v>
      </c>
      <c r="G7" s="196" t="s">
        <v>11</v>
      </c>
      <c r="H7" s="203"/>
      <c r="I7" s="203"/>
      <c r="J7" s="199" t="s">
        <v>542</v>
      </c>
      <c r="K7" s="204" t="s">
        <v>498</v>
      </c>
      <c r="L7" s="201" t="s">
        <v>543</v>
      </c>
      <c r="M7" s="202" t="s">
        <v>583</v>
      </c>
      <c r="N7" s="202" t="s">
        <v>540</v>
      </c>
      <c r="O7" s="202"/>
      <c r="P7" s="203"/>
      <c r="Q7" s="203"/>
      <c r="R7" s="203"/>
      <c r="S7" s="203"/>
      <c r="T7" s="203"/>
      <c r="U7" s="203"/>
      <c r="V7" s="203"/>
      <c r="W7" s="203"/>
    </row>
    <row r="8" spans="1:39" x14ac:dyDescent="0.2">
      <c r="D8" s="202" t="s">
        <v>500</v>
      </c>
      <c r="E8" s="202" t="s">
        <v>501</v>
      </c>
      <c r="F8" s="203">
        <v>1</v>
      </c>
      <c r="G8" s="206" t="s">
        <v>11</v>
      </c>
      <c r="H8" s="203"/>
      <c r="I8" s="203"/>
      <c r="J8" s="199" t="s">
        <v>578</v>
      </c>
      <c r="K8" s="204" t="s">
        <v>14</v>
      </c>
      <c r="L8" s="201" t="s">
        <v>502</v>
      </c>
      <c r="M8" s="199" t="s">
        <v>504</v>
      </c>
      <c r="N8" s="199"/>
      <c r="O8" s="202"/>
      <c r="P8" s="203"/>
      <c r="Q8" s="203"/>
      <c r="R8" s="203"/>
      <c r="S8" s="203"/>
      <c r="T8" s="203"/>
      <c r="U8" s="203"/>
      <c r="V8" s="203"/>
      <c r="W8" s="203"/>
    </row>
    <row r="9" spans="1:39" x14ac:dyDescent="0.2">
      <c r="D9" s="207" t="s">
        <v>5</v>
      </c>
      <c r="E9" s="202" t="s">
        <v>573</v>
      </c>
      <c r="F9" s="203">
        <v>1</v>
      </c>
      <c r="G9" s="196" t="s">
        <v>11</v>
      </c>
      <c r="H9" s="203"/>
      <c r="I9" s="203"/>
      <c r="J9" s="199" t="s">
        <v>574</v>
      </c>
      <c r="K9" s="204" t="s">
        <v>575</v>
      </c>
      <c r="L9" s="206"/>
      <c r="M9" s="202"/>
      <c r="N9" s="202"/>
      <c r="O9" s="202"/>
      <c r="P9" s="203"/>
      <c r="Q9" s="203"/>
      <c r="R9" s="203"/>
      <c r="S9" s="203"/>
      <c r="T9" s="203"/>
      <c r="U9" s="203"/>
      <c r="V9" s="203"/>
      <c r="W9" s="203"/>
    </row>
    <row r="10" spans="1:39" x14ac:dyDescent="0.2">
      <c r="D10" s="202" t="s">
        <v>1</v>
      </c>
      <c r="E10" s="202" t="s">
        <v>7</v>
      </c>
      <c r="F10" s="203">
        <v>1</v>
      </c>
      <c r="G10" s="196" t="s">
        <v>11</v>
      </c>
      <c r="H10" s="203"/>
      <c r="I10" s="203"/>
      <c r="J10" s="199" t="s">
        <v>579</v>
      </c>
      <c r="K10" s="204" t="s">
        <v>16</v>
      </c>
      <c r="L10" s="205" t="s">
        <v>17</v>
      </c>
      <c r="M10" s="202" t="s">
        <v>18</v>
      </c>
      <c r="N10" s="202"/>
      <c r="O10" s="202"/>
      <c r="P10" s="203"/>
      <c r="Q10" s="203"/>
      <c r="R10" s="203"/>
      <c r="S10" s="203"/>
      <c r="T10" s="203"/>
      <c r="U10" s="203"/>
      <c r="V10" s="203"/>
      <c r="W10" s="203"/>
    </row>
    <row r="11" spans="1:39" x14ac:dyDescent="0.2">
      <c r="D11" s="202" t="s">
        <v>2</v>
      </c>
      <c r="E11" s="202" t="s">
        <v>8</v>
      </c>
      <c r="F11" s="203">
        <v>1</v>
      </c>
      <c r="G11" s="208" t="s">
        <v>11</v>
      </c>
      <c r="H11" s="203"/>
      <c r="I11" s="203"/>
      <c r="J11" s="199" t="s">
        <v>580</v>
      </c>
      <c r="K11" s="204" t="s">
        <v>19</v>
      </c>
      <c r="L11" s="205" t="s">
        <v>20</v>
      </c>
      <c r="M11" s="202" t="s">
        <v>21</v>
      </c>
      <c r="N11" s="202"/>
      <c r="O11" s="202"/>
      <c r="P11" s="203"/>
      <c r="Q11" s="203"/>
      <c r="R11" s="203"/>
      <c r="S11" s="203"/>
      <c r="T11" s="203"/>
      <c r="U11" s="203"/>
      <c r="V11" s="203"/>
      <c r="W11" s="203"/>
    </row>
    <row r="12" spans="1:39" x14ac:dyDescent="0.2">
      <c r="D12" s="202" t="s">
        <v>3</v>
      </c>
      <c r="E12" s="202" t="s">
        <v>9</v>
      </c>
      <c r="F12" s="203">
        <v>1</v>
      </c>
      <c r="G12" s="196" t="s">
        <v>11</v>
      </c>
      <c r="H12" s="203"/>
      <c r="I12" s="203"/>
      <c r="J12" s="199" t="s">
        <v>581</v>
      </c>
      <c r="K12" s="204" t="s">
        <v>22</v>
      </c>
      <c r="L12" s="206" t="s">
        <v>23</v>
      </c>
      <c r="M12" s="202"/>
      <c r="N12" s="202"/>
      <c r="O12" s="202"/>
      <c r="P12" s="203"/>
      <c r="Q12" s="203"/>
      <c r="R12" s="203"/>
      <c r="S12" s="203"/>
      <c r="T12" s="203"/>
      <c r="U12" s="203"/>
      <c r="V12" s="203"/>
      <c r="W12" s="203"/>
    </row>
    <row r="13" spans="1:39" ht="25.5" x14ac:dyDescent="0.2">
      <c r="D13" s="207" t="s">
        <v>585</v>
      </c>
      <c r="E13" s="202" t="s">
        <v>587</v>
      </c>
      <c r="F13" s="203">
        <v>1</v>
      </c>
      <c r="G13" s="196" t="s">
        <v>11</v>
      </c>
      <c r="H13" s="203"/>
      <c r="I13" s="203"/>
      <c r="J13" s="199" t="s">
        <v>586</v>
      </c>
      <c r="K13" s="204" t="s">
        <v>588</v>
      </c>
      <c r="L13" s="204" t="s">
        <v>590</v>
      </c>
      <c r="M13" s="204" t="s">
        <v>589</v>
      </c>
      <c r="N13" s="204"/>
      <c r="O13" s="202"/>
      <c r="P13" s="203"/>
      <c r="Q13" s="203"/>
      <c r="R13" s="203"/>
      <c r="S13" s="203"/>
      <c r="T13" s="203"/>
      <c r="U13" s="203"/>
      <c r="V13" s="203"/>
      <c r="W13" s="203"/>
    </row>
    <row r="14" spans="1:39" ht="25.5" x14ac:dyDescent="0.2">
      <c r="D14" s="202" t="s">
        <v>4</v>
      </c>
      <c r="E14" s="204" t="s">
        <v>10</v>
      </c>
      <c r="F14" s="203">
        <v>1</v>
      </c>
      <c r="G14" s="196" t="s">
        <v>11</v>
      </c>
      <c r="H14" s="203"/>
      <c r="I14" s="203"/>
      <c r="J14" s="199" t="s">
        <v>582</v>
      </c>
      <c r="K14" s="204" t="s">
        <v>24</v>
      </c>
      <c r="L14" s="202"/>
      <c r="M14" s="202"/>
      <c r="N14" s="202"/>
      <c r="O14" s="202"/>
      <c r="P14" s="203"/>
      <c r="Q14" s="203"/>
      <c r="R14" s="203"/>
      <c r="S14" s="203"/>
      <c r="T14" s="203"/>
      <c r="U14" s="203"/>
      <c r="V14" s="203"/>
      <c r="W14" s="203"/>
    </row>
    <row r="15" spans="1:39" ht="25.5" x14ac:dyDescent="0.2">
      <c r="D15" s="202" t="s">
        <v>524</v>
      </c>
      <c r="E15" s="202" t="s">
        <v>608</v>
      </c>
      <c r="F15" s="203">
        <v>1</v>
      </c>
      <c r="G15" s="209" t="s">
        <v>594</v>
      </c>
      <c r="H15" s="203"/>
      <c r="I15" s="203"/>
      <c r="J15" s="199" t="s">
        <v>602</v>
      </c>
      <c r="K15" s="204" t="s">
        <v>522</v>
      </c>
      <c r="L15" s="202" t="s">
        <v>525</v>
      </c>
      <c r="M15" s="202" t="s">
        <v>526</v>
      </c>
      <c r="N15" s="202" t="s">
        <v>527</v>
      </c>
      <c r="O15" s="202"/>
      <c r="P15" s="203"/>
      <c r="Q15" s="203"/>
      <c r="R15" s="203"/>
      <c r="S15" s="203"/>
      <c r="T15" s="203"/>
      <c r="U15" s="203"/>
      <c r="V15" s="203"/>
      <c r="W15" s="203"/>
    </row>
    <row r="16" spans="1:39" ht="25.5" x14ac:dyDescent="0.2">
      <c r="D16" s="202" t="s">
        <v>598</v>
      </c>
      <c r="E16" s="202" t="s">
        <v>620</v>
      </c>
      <c r="F16" s="203">
        <v>1</v>
      </c>
      <c r="G16" s="196" t="s">
        <v>594</v>
      </c>
      <c r="H16" s="203"/>
      <c r="I16" s="203"/>
      <c r="J16" s="210" t="s">
        <v>665</v>
      </c>
      <c r="K16" s="202" t="s">
        <v>610</v>
      </c>
      <c r="L16" s="196" t="s">
        <v>624</v>
      </c>
      <c r="M16" s="196" t="s">
        <v>626</v>
      </c>
      <c r="N16" s="196" t="s">
        <v>627</v>
      </c>
      <c r="O16" s="196" t="s">
        <v>628</v>
      </c>
      <c r="P16" s="196" t="s">
        <v>629</v>
      </c>
      <c r="Q16" s="196" t="s">
        <v>733</v>
      </c>
      <c r="R16" s="196" t="s">
        <v>630</v>
      </c>
      <c r="S16" s="196" t="s">
        <v>625</v>
      </c>
      <c r="T16" s="203"/>
      <c r="U16" s="203"/>
      <c r="V16" s="203"/>
      <c r="W16" s="203"/>
    </row>
    <row r="17" spans="4:23" ht="25.5" x14ac:dyDescent="0.2">
      <c r="D17" s="202" t="s">
        <v>596</v>
      </c>
      <c r="E17" s="202" t="s">
        <v>689</v>
      </c>
      <c r="F17" s="203">
        <v>1</v>
      </c>
      <c r="G17" s="196" t="s">
        <v>594</v>
      </c>
      <c r="H17" s="203"/>
      <c r="I17" s="203"/>
      <c r="J17" s="210" t="s">
        <v>666</v>
      </c>
      <c r="K17" s="196" t="s">
        <v>610</v>
      </c>
      <c r="L17" s="196" t="s">
        <v>625</v>
      </c>
      <c r="M17" s="196" t="s">
        <v>611</v>
      </c>
      <c r="N17" s="196" t="s">
        <v>612</v>
      </c>
      <c r="O17" s="196" t="s">
        <v>627</v>
      </c>
      <c r="P17" s="202"/>
      <c r="Q17" s="203"/>
      <c r="R17" s="203"/>
      <c r="S17" s="203"/>
      <c r="T17" s="203"/>
      <c r="U17" s="203"/>
      <c r="V17" s="203"/>
      <c r="W17" s="203"/>
    </row>
    <row r="18" spans="4:23" ht="25.5" x14ac:dyDescent="0.2">
      <c r="D18" s="202" t="s">
        <v>593</v>
      </c>
      <c r="E18" s="203" t="s">
        <v>607</v>
      </c>
      <c r="F18" s="203">
        <v>1</v>
      </c>
      <c r="G18" s="196" t="s">
        <v>594</v>
      </c>
      <c r="H18" s="203"/>
      <c r="I18" s="203"/>
      <c r="J18" s="210" t="s">
        <v>667</v>
      </c>
      <c r="K18" s="196" t="s">
        <v>610</v>
      </c>
      <c r="L18" s="196" t="s">
        <v>624</v>
      </c>
      <c r="M18" s="196" t="s">
        <v>612</v>
      </c>
      <c r="N18" s="196" t="s">
        <v>613</v>
      </c>
      <c r="O18" s="196" t="s">
        <v>616</v>
      </c>
      <c r="P18" s="196" t="s">
        <v>630</v>
      </c>
      <c r="Q18" s="196" t="s">
        <v>625</v>
      </c>
      <c r="R18" s="203"/>
      <c r="S18" s="203"/>
      <c r="T18" s="203"/>
      <c r="U18" s="203"/>
      <c r="V18" s="203"/>
      <c r="W18" s="203"/>
    </row>
    <row r="19" spans="4:23" x14ac:dyDescent="0.2">
      <c r="D19" s="202" t="s">
        <v>595</v>
      </c>
      <c r="E19" s="203" t="s">
        <v>6</v>
      </c>
      <c r="F19" s="203">
        <v>1</v>
      </c>
      <c r="G19" s="196" t="s">
        <v>594</v>
      </c>
      <c r="H19" s="203"/>
      <c r="I19" s="203"/>
      <c r="J19" s="196" t="s">
        <v>603</v>
      </c>
      <c r="K19" s="203" t="s">
        <v>617</v>
      </c>
      <c r="L19" s="203"/>
      <c r="M19" s="203"/>
      <c r="N19" s="203"/>
      <c r="O19" s="203"/>
      <c r="P19" s="203"/>
      <c r="Q19" s="203"/>
      <c r="R19" s="203"/>
      <c r="S19" s="203"/>
      <c r="T19" s="203"/>
      <c r="U19" s="203"/>
      <c r="V19" s="203"/>
      <c r="W19" s="203"/>
    </row>
    <row r="20" spans="4:23" x14ac:dyDescent="0.2">
      <c r="D20" s="202" t="s">
        <v>597</v>
      </c>
      <c r="E20" s="202" t="s">
        <v>601</v>
      </c>
      <c r="F20" s="203">
        <v>1</v>
      </c>
      <c r="G20" s="196" t="s">
        <v>594</v>
      </c>
      <c r="H20" s="203"/>
      <c r="I20" s="203"/>
      <c r="J20" s="196" t="s">
        <v>604</v>
      </c>
      <c r="K20" s="203" t="s">
        <v>618</v>
      </c>
      <c r="L20" s="203" t="s">
        <v>631</v>
      </c>
      <c r="M20" s="203"/>
      <c r="N20" s="203"/>
      <c r="O20" s="203"/>
      <c r="P20" s="203"/>
      <c r="Q20" s="203"/>
      <c r="R20" s="203"/>
      <c r="S20" s="203"/>
      <c r="T20" s="203"/>
      <c r="U20" s="203"/>
      <c r="V20" s="203"/>
      <c r="W20" s="203"/>
    </row>
    <row r="21" spans="4:23" ht="25.5" x14ac:dyDescent="0.2">
      <c r="D21" s="202" t="s">
        <v>599</v>
      </c>
      <c r="E21" s="203" t="s">
        <v>609</v>
      </c>
      <c r="F21" s="203">
        <v>1</v>
      </c>
      <c r="G21" s="196" t="s">
        <v>594</v>
      </c>
      <c r="H21" s="203"/>
      <c r="I21" s="203"/>
      <c r="J21" s="210" t="s">
        <v>668</v>
      </c>
      <c r="K21" s="202" t="s">
        <v>610</v>
      </c>
      <c r="L21" s="196" t="s">
        <v>624</v>
      </c>
      <c r="M21" s="196" t="s">
        <v>612</v>
      </c>
      <c r="N21" s="196" t="s">
        <v>613</v>
      </c>
      <c r="O21" s="196" t="s">
        <v>614</v>
      </c>
      <c r="P21" s="196" t="s">
        <v>733</v>
      </c>
      <c r="Q21" s="196" t="s">
        <v>630</v>
      </c>
      <c r="R21" s="196" t="s">
        <v>625</v>
      </c>
      <c r="S21" s="203"/>
      <c r="T21" s="203"/>
      <c r="U21" s="203"/>
      <c r="V21" s="203"/>
      <c r="W21" s="203"/>
    </row>
    <row r="22" spans="4:23" x14ac:dyDescent="0.2">
      <c r="D22" s="202" t="s">
        <v>600</v>
      </c>
      <c r="E22" s="203" t="s">
        <v>606</v>
      </c>
      <c r="F22" s="203">
        <v>1</v>
      </c>
      <c r="G22" s="196" t="s">
        <v>594</v>
      </c>
      <c r="H22" s="203"/>
      <c r="I22" s="203"/>
      <c r="J22" s="196" t="s">
        <v>605</v>
      </c>
      <c r="K22" s="203" t="s">
        <v>619</v>
      </c>
      <c r="L22" s="196" t="s">
        <v>615</v>
      </c>
      <c r="M22" s="203"/>
      <c r="N22" s="203"/>
      <c r="O22" s="203"/>
      <c r="P22" s="203"/>
      <c r="Q22" s="203"/>
      <c r="R22" s="203"/>
      <c r="S22" s="203"/>
      <c r="T22" s="203"/>
      <c r="U22" s="203"/>
      <c r="V22" s="203"/>
      <c r="W22" s="203"/>
    </row>
    <row r="23" spans="4:23" x14ac:dyDescent="0.2">
      <c r="D23" s="202" t="s">
        <v>621</v>
      </c>
      <c r="E23" s="203" t="s">
        <v>622</v>
      </c>
      <c r="F23" s="203">
        <v>1</v>
      </c>
      <c r="G23" s="196" t="s">
        <v>594</v>
      </c>
      <c r="H23" s="203"/>
      <c r="I23" s="203"/>
      <c r="J23" s="199" t="s">
        <v>623</v>
      </c>
      <c r="K23" s="204" t="s">
        <v>498</v>
      </c>
      <c r="L23" s="201" t="s">
        <v>505</v>
      </c>
      <c r="M23" s="202"/>
      <c r="N23" s="202"/>
      <c r="O23" s="202"/>
      <c r="P23" s="203"/>
      <c r="Q23" s="203"/>
      <c r="R23" s="203"/>
      <c r="S23" s="203"/>
      <c r="T23" s="203"/>
      <c r="U23" s="203"/>
      <c r="V23" s="203"/>
      <c r="W23" s="203"/>
    </row>
    <row r="24" spans="4:23" x14ac:dyDescent="0.2">
      <c r="D24" s="203" t="s">
        <v>633</v>
      </c>
      <c r="E24" s="203" t="s">
        <v>622</v>
      </c>
      <c r="F24" s="203">
        <v>1</v>
      </c>
      <c r="G24" s="196" t="s">
        <v>594</v>
      </c>
      <c r="H24" s="203"/>
      <c r="I24" s="203"/>
      <c r="J24" s="199" t="s">
        <v>632</v>
      </c>
      <c r="K24" s="204" t="s">
        <v>498</v>
      </c>
      <c r="L24" s="201" t="s">
        <v>505</v>
      </c>
      <c r="M24" s="202"/>
      <c r="N24" s="202"/>
      <c r="O24" s="202"/>
      <c r="P24" s="203"/>
      <c r="Q24" s="203"/>
      <c r="R24" s="203"/>
      <c r="S24" s="203"/>
      <c r="T24" s="203"/>
      <c r="U24" s="203"/>
      <c r="V24" s="203"/>
      <c r="W24" s="203"/>
    </row>
    <row r="25" spans="4:23" x14ac:dyDescent="0.2">
      <c r="D25" s="203" t="s">
        <v>634</v>
      </c>
      <c r="E25" s="203" t="s">
        <v>635</v>
      </c>
      <c r="F25" s="203">
        <v>1</v>
      </c>
      <c r="G25" s="203" t="s">
        <v>594</v>
      </c>
      <c r="H25" s="203"/>
      <c r="I25" s="203"/>
      <c r="J25" s="202" t="s">
        <v>636</v>
      </c>
      <c r="K25" s="202" t="s">
        <v>637</v>
      </c>
      <c r="L25" s="203" t="s">
        <v>638</v>
      </c>
      <c r="M25" s="201" t="s">
        <v>505</v>
      </c>
      <c r="N25" s="202"/>
      <c r="O25" s="202"/>
      <c r="P25" s="203"/>
      <c r="Q25" s="203"/>
      <c r="R25" s="203"/>
      <c r="S25" s="203"/>
      <c r="T25" s="203"/>
      <c r="U25" s="203"/>
      <c r="V25" s="203"/>
      <c r="W25" s="203"/>
    </row>
    <row r="26" spans="4:23" x14ac:dyDescent="0.2">
      <c r="D26" s="203" t="s">
        <v>698</v>
      </c>
      <c r="E26" s="203" t="s">
        <v>699</v>
      </c>
      <c r="F26" s="203">
        <v>1</v>
      </c>
      <c r="G26" s="203" t="s">
        <v>594</v>
      </c>
      <c r="H26" s="203"/>
      <c r="I26" s="203"/>
      <c r="J26" s="203" t="s">
        <v>700</v>
      </c>
      <c r="K26" s="203" t="s">
        <v>701</v>
      </c>
      <c r="L26" s="203"/>
      <c r="M26" s="203"/>
      <c r="N26" s="203"/>
      <c r="O26" s="203"/>
      <c r="P26" s="203"/>
      <c r="Q26" s="203"/>
      <c r="R26" s="203"/>
      <c r="S26" s="203"/>
      <c r="T26" s="203"/>
      <c r="U26" s="203"/>
      <c r="V26" s="203"/>
      <c r="W26" s="203"/>
    </row>
    <row r="27" spans="4:23" x14ac:dyDescent="0.2">
      <c r="D27" s="203" t="s">
        <v>702</v>
      </c>
      <c r="E27" s="203" t="s">
        <v>705</v>
      </c>
      <c r="F27" s="203">
        <v>1</v>
      </c>
      <c r="G27" s="203" t="s">
        <v>594</v>
      </c>
      <c r="H27" s="203"/>
      <c r="I27" s="203"/>
      <c r="J27" s="203" t="s">
        <v>704</v>
      </c>
      <c r="K27" s="203" t="s">
        <v>708</v>
      </c>
      <c r="L27" s="203" t="s">
        <v>709</v>
      </c>
      <c r="M27" s="203" t="s">
        <v>710</v>
      </c>
      <c r="N27" s="203"/>
      <c r="O27" s="203"/>
      <c r="P27" s="203"/>
      <c r="Q27" s="203"/>
      <c r="R27" s="203"/>
      <c r="S27" s="203"/>
      <c r="T27" s="203"/>
      <c r="U27" s="203"/>
      <c r="V27" s="203"/>
      <c r="W27" s="203"/>
    </row>
    <row r="28" spans="4:23" x14ac:dyDescent="0.2">
      <c r="D28" s="203" t="s">
        <v>703</v>
      </c>
      <c r="E28" s="203" t="s">
        <v>706</v>
      </c>
      <c r="F28" s="203">
        <v>1</v>
      </c>
      <c r="G28" s="203" t="s">
        <v>594</v>
      </c>
      <c r="H28" s="203"/>
      <c r="I28" s="203"/>
      <c r="J28" s="203" t="s">
        <v>707</v>
      </c>
      <c r="K28" s="203" t="s">
        <v>711</v>
      </c>
      <c r="L28" s="203" t="s">
        <v>712</v>
      </c>
      <c r="M28" s="203"/>
      <c r="N28" s="203"/>
      <c r="O28" s="203"/>
      <c r="P28" s="203"/>
      <c r="Q28" s="203"/>
      <c r="R28" s="203"/>
      <c r="S28" s="203"/>
      <c r="T28" s="203"/>
      <c r="U28" s="203"/>
      <c r="V28" s="203"/>
      <c r="W28" s="203"/>
    </row>
    <row r="29" spans="4:23" x14ac:dyDescent="0.2">
      <c r="D29" s="203" t="s">
        <v>713</v>
      </c>
      <c r="E29" s="203" t="s">
        <v>714</v>
      </c>
      <c r="F29" s="203">
        <v>1</v>
      </c>
      <c r="G29" s="203" t="s">
        <v>594</v>
      </c>
      <c r="H29" s="203"/>
      <c r="I29" s="203"/>
      <c r="J29" s="203" t="s">
        <v>719</v>
      </c>
      <c r="K29" s="203" t="s">
        <v>723</v>
      </c>
      <c r="L29" s="203" t="s">
        <v>724</v>
      </c>
      <c r="M29" s="203"/>
      <c r="N29" s="203"/>
      <c r="O29" s="203"/>
      <c r="P29" s="203"/>
      <c r="Q29" s="203"/>
      <c r="R29" s="203"/>
      <c r="S29" s="203"/>
      <c r="T29" s="203"/>
      <c r="U29" s="203"/>
      <c r="V29" s="203"/>
      <c r="W29" s="203"/>
    </row>
    <row r="30" spans="4:23" x14ac:dyDescent="0.2">
      <c r="D30" s="203" t="s">
        <v>715</v>
      </c>
      <c r="E30" s="203" t="s">
        <v>716</v>
      </c>
      <c r="F30" s="203">
        <v>1</v>
      </c>
      <c r="G30" s="203" t="s">
        <v>594</v>
      </c>
      <c r="H30" s="203"/>
      <c r="I30" s="203"/>
      <c r="J30" s="203" t="s">
        <v>720</v>
      </c>
      <c r="K30" s="203" t="s">
        <v>723</v>
      </c>
      <c r="L30" s="203" t="s">
        <v>724</v>
      </c>
      <c r="M30" s="203" t="s">
        <v>725</v>
      </c>
      <c r="N30" s="203"/>
      <c r="O30" s="203"/>
      <c r="P30" s="203"/>
      <c r="Q30" s="203"/>
      <c r="R30" s="203"/>
      <c r="S30" s="203"/>
      <c r="T30" s="203"/>
      <c r="U30" s="203"/>
      <c r="V30" s="203"/>
      <c r="W30" s="203"/>
    </row>
    <row r="31" spans="4:23" x14ac:dyDescent="0.2">
      <c r="D31" s="203" t="s">
        <v>717</v>
      </c>
      <c r="E31" s="203" t="s">
        <v>714</v>
      </c>
      <c r="F31" s="203">
        <v>1</v>
      </c>
      <c r="G31" s="203" t="s">
        <v>594</v>
      </c>
      <c r="H31" s="203"/>
      <c r="I31" s="203"/>
      <c r="J31" s="203" t="s">
        <v>721</v>
      </c>
      <c r="K31" s="203" t="s">
        <v>723</v>
      </c>
      <c r="L31" s="203" t="s">
        <v>724</v>
      </c>
      <c r="M31" s="203"/>
      <c r="N31" s="203"/>
      <c r="O31" s="203"/>
      <c r="P31" s="203"/>
      <c r="Q31" s="203"/>
      <c r="R31" s="203"/>
      <c r="S31" s="203"/>
      <c r="T31" s="203"/>
      <c r="U31" s="203"/>
      <c r="V31" s="203"/>
      <c r="W31" s="203"/>
    </row>
    <row r="32" spans="4:23" x14ac:dyDescent="0.2">
      <c r="D32" s="203" t="s">
        <v>718</v>
      </c>
      <c r="E32" s="203" t="s">
        <v>714</v>
      </c>
      <c r="F32" s="203">
        <v>1</v>
      </c>
      <c r="G32" s="203" t="s">
        <v>594</v>
      </c>
      <c r="H32" s="203"/>
      <c r="I32" s="203"/>
      <c r="J32" s="203" t="s">
        <v>722</v>
      </c>
      <c r="K32" s="203" t="s">
        <v>723</v>
      </c>
      <c r="L32" s="203" t="s">
        <v>724</v>
      </c>
      <c r="M32" s="203"/>
      <c r="N32" s="203"/>
      <c r="O32" s="203"/>
      <c r="P32" s="203"/>
      <c r="Q32" s="203"/>
      <c r="R32" s="203"/>
      <c r="S32" s="203"/>
      <c r="T32" s="203"/>
      <c r="U32" s="203"/>
      <c r="V32" s="203"/>
      <c r="W32" s="203"/>
    </row>
    <row r="33" spans="4:23" x14ac:dyDescent="0.2">
      <c r="D33" s="203" t="s">
        <v>730</v>
      </c>
      <c r="E33" s="203" t="s">
        <v>635</v>
      </c>
      <c r="F33" s="203">
        <v>1</v>
      </c>
      <c r="G33" s="203" t="s">
        <v>594</v>
      </c>
      <c r="H33" s="203"/>
      <c r="I33" s="203"/>
      <c r="J33" s="202" t="s">
        <v>636</v>
      </c>
      <c r="K33" s="202" t="s">
        <v>637</v>
      </c>
      <c r="L33" s="203" t="s">
        <v>638</v>
      </c>
      <c r="M33" s="201" t="s">
        <v>505</v>
      </c>
      <c r="N33" s="202"/>
      <c r="O33" s="203"/>
      <c r="P33" s="203"/>
      <c r="Q33" s="203"/>
      <c r="R33" s="203"/>
      <c r="S33" s="203"/>
      <c r="T33" s="203"/>
      <c r="U33" s="203"/>
      <c r="V33" s="203"/>
      <c r="W33" s="203"/>
    </row>
  </sheetData>
  <phoneticPr fontId="4" type="noConversion"/>
  <dataValidations xWindow="351" yWindow="212" count="5">
    <dataValidation type="textLength" operator="lessThan" showInputMessage="1" showErrorMessage="1" errorTitle="UDFHelper" error="cant be changed." prompt="Do not change." sqref="C2:C33">
      <formula1>0</formula1>
    </dataValidation>
    <dataValidation type="whole" showInputMessage="1" showErrorMessage="1" errorTitle="UDFHelper" error="Invalid type." prompt="Do not change." sqref="F2:F3 F5:F24">
      <formula1>1</formula1>
      <formula2>1</formula2>
    </dataValidation>
    <dataValidation type="textLength" operator="lessThan" showInputMessage="1" showErrorMessage="1" errorTitle="UDFHelper" error="Invalid text. Should be empty :)." prompt="Do not change." sqref="H2:H3 H5:H15 H23">
      <formula1>1</formula1>
    </dataValidation>
    <dataValidation type="custom" allowBlank="1" showInputMessage="1" showErrorMessage="1" errorTitle="FunctionRegistrar" error="Procedure name must be unique!" prompt="there should be no need to change this cell" sqref="B1:C1">
      <formula1>COUNTIF($B:$B,B1)&lt;=1</formula1>
    </dataValidation>
    <dataValidation type="custom" allowBlank="1" showInputMessage="1" showErrorMessage="1" errorTitle="UDFHelper" error="Procedure name must be unique!" prompt="The procedure must be unique and must exist in the specified DLL." sqref="B24:B29 B2:B22">
      <formula1>COUNTIF($B:$B,B2)&lt;=1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O130"/>
  <sheetViews>
    <sheetView workbookViewId="0">
      <selection activeCell="E4" sqref="E4"/>
    </sheetView>
  </sheetViews>
  <sheetFormatPr baseColWidth="10" defaultRowHeight="12.75" x14ac:dyDescent="0.2"/>
  <cols>
    <col min="1" max="1" width="10.5" bestFit="1" customWidth="1"/>
    <col min="2" max="2" width="11.125" customWidth="1"/>
    <col min="3" max="3" width="11.625" bestFit="1" customWidth="1"/>
    <col min="4" max="5" width="11.625" customWidth="1"/>
    <col min="6" max="6" width="14.875" bestFit="1" customWidth="1"/>
    <col min="7" max="7" width="11.625" customWidth="1"/>
    <col min="8" max="9" width="11.125" customWidth="1"/>
    <col min="10" max="10" width="15.5" bestFit="1" customWidth="1"/>
    <col min="11" max="11" width="14.5" customWidth="1"/>
    <col min="14" max="14" width="15.5" bestFit="1" customWidth="1"/>
    <col min="15" max="15" width="12.375" bestFit="1" customWidth="1"/>
  </cols>
  <sheetData>
    <row r="1" spans="1:15" ht="15" x14ac:dyDescent="0.2">
      <c r="A1" s="171" t="s">
        <v>495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</row>
    <row r="2" spans="1:15" x14ac:dyDescent="0.2">
      <c r="A2" s="37"/>
      <c r="B2" s="37"/>
      <c r="C2" s="37"/>
      <c r="D2" s="37"/>
      <c r="E2" s="37"/>
      <c r="F2" s="37"/>
      <c r="G2" s="37"/>
      <c r="H2" s="37"/>
      <c r="I2" s="37"/>
      <c r="J2" s="37"/>
      <c r="K2" s="37" t="s">
        <v>473</v>
      </c>
    </row>
    <row r="3" spans="1:15" x14ac:dyDescent="0.2">
      <c r="A3" t="s">
        <v>494</v>
      </c>
      <c r="H3" s="37"/>
      <c r="I3" s="37"/>
      <c r="J3" s="37"/>
      <c r="K3" s="45" t="s">
        <v>397</v>
      </c>
    </row>
    <row r="4" spans="1:15" x14ac:dyDescent="0.2">
      <c r="A4" s="37"/>
      <c r="B4" s="37"/>
      <c r="C4" s="37"/>
      <c r="D4" s="37"/>
      <c r="E4" s="37"/>
      <c r="F4" s="37"/>
      <c r="G4" s="37"/>
      <c r="H4" s="37"/>
      <c r="I4" s="37"/>
      <c r="J4" s="37"/>
      <c r="K4" s="45" t="s">
        <v>449</v>
      </c>
    </row>
    <row r="5" spans="1:15" x14ac:dyDescent="0.2">
      <c r="A5" s="37"/>
      <c r="B5" s="37"/>
      <c r="C5" s="37"/>
      <c r="D5" s="37"/>
      <c r="E5" s="37"/>
      <c r="F5" s="37"/>
      <c r="G5" s="37"/>
      <c r="H5" s="37"/>
      <c r="I5" s="37"/>
      <c r="J5" s="37"/>
      <c r="K5" s="37" t="s">
        <v>450</v>
      </c>
    </row>
    <row r="6" spans="1:15" x14ac:dyDescent="0.2">
      <c r="A6" s="37"/>
      <c r="B6" s="37"/>
      <c r="C6" s="37"/>
      <c r="D6" s="37"/>
      <c r="E6" s="37"/>
      <c r="F6" s="37"/>
      <c r="G6" s="37"/>
      <c r="H6" s="37"/>
      <c r="I6" s="37"/>
      <c r="J6" s="37"/>
      <c r="K6" s="37" t="s">
        <v>452</v>
      </c>
    </row>
    <row r="7" spans="1:15" ht="13.5" thickBot="1" x14ac:dyDescent="0.25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</row>
    <row r="8" spans="1:15" s="2" customFormat="1" ht="14.25" x14ac:dyDescent="0.2">
      <c r="A8" s="172" t="s">
        <v>469</v>
      </c>
      <c r="B8" s="173" t="s">
        <v>13</v>
      </c>
      <c r="C8" s="174" t="s">
        <v>470</v>
      </c>
      <c r="D8" s="179" t="s">
        <v>493</v>
      </c>
      <c r="E8" s="180"/>
      <c r="F8" s="180"/>
      <c r="G8" s="181"/>
      <c r="H8" s="172" t="s">
        <v>496</v>
      </c>
      <c r="I8" s="173"/>
      <c r="J8" s="173"/>
      <c r="K8" s="174"/>
      <c r="L8" s="178" t="s">
        <v>497</v>
      </c>
      <c r="M8" s="173"/>
      <c r="N8" s="173"/>
      <c r="O8" s="174"/>
    </row>
    <row r="9" spans="1:15" s="2" customFormat="1" ht="13.5" thickBot="1" x14ac:dyDescent="0.25">
      <c r="A9" s="177"/>
      <c r="B9" s="176"/>
      <c r="C9" s="175"/>
      <c r="D9" s="80" t="s">
        <v>490</v>
      </c>
      <c r="E9" s="80" t="s">
        <v>491</v>
      </c>
      <c r="F9" s="80" t="s">
        <v>492</v>
      </c>
      <c r="G9" s="80" t="s">
        <v>486</v>
      </c>
      <c r="H9" s="81" t="s">
        <v>485</v>
      </c>
      <c r="I9" s="82" t="s">
        <v>486</v>
      </c>
      <c r="J9" s="82" t="s">
        <v>487</v>
      </c>
      <c r="K9" s="83" t="s">
        <v>488</v>
      </c>
      <c r="L9" s="84" t="s">
        <v>485</v>
      </c>
      <c r="M9" s="82" t="s">
        <v>486</v>
      </c>
      <c r="N9" s="82" t="s">
        <v>487</v>
      </c>
      <c r="O9" s="83" t="s">
        <v>488</v>
      </c>
    </row>
    <row r="10" spans="1:15" s="34" customFormat="1" ht="13.5" thickBot="1" x14ac:dyDescent="0.25">
      <c r="A10" s="85" t="s">
        <v>489</v>
      </c>
      <c r="B10" s="86">
        <f>SUM(B11:B200)</f>
        <v>0</v>
      </c>
      <c r="C10" s="86"/>
      <c r="D10" s="86"/>
      <c r="E10" s="86"/>
      <c r="F10" s="86"/>
      <c r="G10" s="86"/>
      <c r="H10" s="86"/>
      <c r="I10" s="86"/>
      <c r="J10" s="86"/>
      <c r="K10" s="87"/>
      <c r="L10" s="86">
        <f>SUM(L11:L200)</f>
        <v>0</v>
      </c>
      <c r="M10" s="86">
        <f t="shared" ref="M10:O10" si="0">SUM(M11:M200)</f>
        <v>0</v>
      </c>
      <c r="N10" s="86">
        <f t="shared" si="0"/>
        <v>0</v>
      </c>
      <c r="O10" s="88">
        <f t="shared" si="0"/>
        <v>0</v>
      </c>
    </row>
    <row r="11" spans="1:15" x14ac:dyDescent="0.2">
      <c r="A11" s="59"/>
      <c r="B11" s="79"/>
      <c r="C11" s="59"/>
      <c r="D11" s="59"/>
      <c r="E11" s="59"/>
      <c r="F11" s="59"/>
      <c r="G11" s="59"/>
      <c r="H11" s="58"/>
      <c r="I11" s="58"/>
      <c r="J11" s="58"/>
      <c r="K11" s="58"/>
      <c r="L11" s="58"/>
      <c r="M11" s="58"/>
      <c r="N11" s="58"/>
      <c r="O11" s="58"/>
    </row>
    <row r="12" spans="1:15" x14ac:dyDescent="0.2">
      <c r="A12" s="59"/>
      <c r="B12" s="79"/>
      <c r="C12" s="59"/>
      <c r="D12" s="59"/>
      <c r="E12" s="59"/>
      <c r="F12" s="59"/>
      <c r="G12" s="59"/>
      <c r="H12" s="58"/>
      <c r="I12" s="58"/>
      <c r="J12" s="58"/>
      <c r="K12" s="58"/>
      <c r="L12" s="58"/>
      <c r="M12" s="58"/>
      <c r="N12" s="58"/>
      <c r="O12" s="58"/>
    </row>
    <row r="13" spans="1:15" x14ac:dyDescent="0.2">
      <c r="A13" s="59"/>
      <c r="B13" s="79"/>
      <c r="C13" s="59"/>
      <c r="D13" s="59"/>
      <c r="E13" s="59"/>
      <c r="F13" s="59"/>
      <c r="G13" s="59"/>
      <c r="H13" s="58"/>
      <c r="I13" s="58"/>
      <c r="J13" s="58"/>
      <c r="K13" s="58"/>
      <c r="L13" s="58"/>
      <c r="M13" s="58"/>
      <c r="N13" s="58"/>
      <c r="O13" s="58"/>
    </row>
    <row r="14" spans="1:15" x14ac:dyDescent="0.2">
      <c r="A14" s="59"/>
      <c r="B14" s="79"/>
      <c r="C14" s="59"/>
      <c r="D14" s="59"/>
      <c r="E14" s="59"/>
      <c r="F14" s="59"/>
      <c r="G14" s="59"/>
      <c r="H14" s="58"/>
      <c r="I14" s="58"/>
      <c r="J14" s="58"/>
      <c r="K14" s="58"/>
      <c r="L14" s="58"/>
      <c r="M14" s="58"/>
      <c r="N14" s="58"/>
      <c r="O14" s="58"/>
    </row>
    <row r="15" spans="1:15" x14ac:dyDescent="0.2">
      <c r="A15" s="59"/>
      <c r="B15" s="79"/>
      <c r="C15" s="59"/>
      <c r="D15" s="59"/>
      <c r="E15" s="59"/>
      <c r="F15" s="59"/>
      <c r="G15" s="59"/>
      <c r="H15" s="58"/>
      <c r="I15" s="58"/>
      <c r="J15" s="58"/>
      <c r="K15" s="58"/>
      <c r="L15" s="58"/>
      <c r="M15" s="58"/>
      <c r="N15" s="58"/>
      <c r="O15" s="58"/>
    </row>
    <row r="16" spans="1:15" x14ac:dyDescent="0.2">
      <c r="A16" s="59"/>
      <c r="B16" s="79"/>
      <c r="C16" s="59"/>
      <c r="D16" s="59"/>
      <c r="E16" s="59"/>
      <c r="F16" s="59"/>
      <c r="G16" s="59"/>
      <c r="H16" s="58"/>
      <c r="I16" s="58"/>
      <c r="J16" s="58"/>
      <c r="K16" s="58"/>
      <c r="L16" s="58"/>
      <c r="M16" s="58"/>
      <c r="N16" s="58"/>
      <c r="O16" s="58"/>
    </row>
    <row r="17" spans="1:15" x14ac:dyDescent="0.2">
      <c r="A17" s="59"/>
      <c r="B17" s="79"/>
      <c r="C17" s="59"/>
      <c r="D17" s="59"/>
      <c r="E17" s="59"/>
      <c r="F17" s="59"/>
      <c r="G17" s="59"/>
      <c r="H17" s="58"/>
      <c r="I17" s="58"/>
      <c r="J17" s="58"/>
      <c r="K17" s="58"/>
      <c r="L17" s="58"/>
      <c r="M17" s="58"/>
      <c r="N17" s="58"/>
      <c r="O17" s="58"/>
    </row>
    <row r="18" spans="1:15" x14ac:dyDescent="0.2">
      <c r="A18" s="59"/>
      <c r="B18" s="79"/>
      <c r="C18" s="59"/>
      <c r="D18" s="59"/>
      <c r="E18" s="59"/>
      <c r="F18" s="59"/>
      <c r="G18" s="59"/>
      <c r="H18" s="58"/>
      <c r="I18" s="58"/>
      <c r="J18" s="58"/>
      <c r="K18" s="58"/>
      <c r="L18" s="58"/>
      <c r="M18" s="58"/>
      <c r="N18" s="58"/>
      <c r="O18" s="58"/>
    </row>
    <row r="19" spans="1:15" x14ac:dyDescent="0.2">
      <c r="A19" s="59"/>
      <c r="B19" s="79"/>
      <c r="C19" s="59"/>
      <c r="D19" s="59"/>
      <c r="E19" s="59"/>
      <c r="F19" s="59"/>
      <c r="G19" s="59"/>
      <c r="H19" s="58"/>
      <c r="I19" s="58"/>
      <c r="J19" s="58"/>
      <c r="K19" s="58"/>
      <c r="L19" s="58"/>
      <c r="M19" s="58"/>
      <c r="N19" s="58"/>
      <c r="O19" s="58"/>
    </row>
    <row r="20" spans="1:15" x14ac:dyDescent="0.2">
      <c r="A20" s="59"/>
      <c r="B20" s="79"/>
      <c r="C20" s="59"/>
      <c r="D20" s="59"/>
      <c r="E20" s="59"/>
      <c r="F20" s="59"/>
      <c r="G20" s="59"/>
      <c r="H20" s="58"/>
      <c r="I20" s="58"/>
      <c r="J20" s="58"/>
      <c r="K20" s="58"/>
      <c r="L20" s="58"/>
      <c r="M20" s="58"/>
      <c r="N20" s="58"/>
      <c r="O20" s="58"/>
    </row>
    <row r="21" spans="1:15" x14ac:dyDescent="0.2">
      <c r="A21" s="59"/>
      <c r="B21" s="79"/>
      <c r="C21" s="59"/>
      <c r="D21" s="59"/>
      <c r="E21" s="59"/>
      <c r="F21" s="59"/>
      <c r="G21" s="59"/>
      <c r="H21" s="58"/>
      <c r="I21" s="58"/>
      <c r="J21" s="58"/>
      <c r="K21" s="58"/>
      <c r="L21" s="58"/>
      <c r="M21" s="58"/>
      <c r="N21" s="58"/>
      <c r="O21" s="58"/>
    </row>
    <row r="22" spans="1:15" x14ac:dyDescent="0.2">
      <c r="A22" s="59"/>
      <c r="B22" s="79"/>
      <c r="C22" s="59"/>
      <c r="D22" s="59"/>
      <c r="E22" s="59"/>
      <c r="F22" s="59"/>
      <c r="G22" s="59"/>
      <c r="H22" s="58"/>
      <c r="I22" s="58"/>
      <c r="J22" s="58"/>
      <c r="K22" s="58"/>
      <c r="L22" s="58"/>
      <c r="M22" s="58"/>
      <c r="N22" s="58"/>
      <c r="O22" s="58"/>
    </row>
    <row r="23" spans="1:15" x14ac:dyDescent="0.2">
      <c r="A23" s="59"/>
      <c r="B23" s="79"/>
      <c r="C23" s="59"/>
      <c r="D23" s="59"/>
      <c r="E23" s="59"/>
      <c r="F23" s="59"/>
      <c r="G23" s="59"/>
      <c r="H23" s="58"/>
      <c r="I23" s="58"/>
      <c r="J23" s="58"/>
      <c r="K23" s="58"/>
      <c r="L23" s="58"/>
      <c r="M23" s="58"/>
      <c r="N23" s="58"/>
      <c r="O23" s="58"/>
    </row>
    <row r="24" spans="1:15" x14ac:dyDescent="0.2">
      <c r="A24" s="59"/>
      <c r="B24" s="79"/>
      <c r="C24" s="59"/>
      <c r="D24" s="59"/>
      <c r="E24" s="59"/>
      <c r="F24" s="59"/>
      <c r="G24" s="59"/>
      <c r="H24" s="58"/>
      <c r="I24" s="58"/>
      <c r="J24" s="58"/>
      <c r="K24" s="58"/>
      <c r="L24" s="58"/>
      <c r="M24" s="58"/>
      <c r="N24" s="58"/>
      <c r="O24" s="58"/>
    </row>
    <row r="25" spans="1:15" x14ac:dyDescent="0.2">
      <c r="A25" s="59"/>
      <c r="B25" s="79"/>
      <c r="C25" s="59"/>
      <c r="D25" s="59"/>
      <c r="E25" s="59"/>
      <c r="F25" s="59"/>
      <c r="G25" s="59"/>
      <c r="H25" s="58"/>
      <c r="I25" s="58"/>
      <c r="J25" s="58"/>
      <c r="K25" s="58"/>
      <c r="L25" s="58"/>
      <c r="M25" s="58"/>
      <c r="N25" s="58"/>
      <c r="O25" s="58"/>
    </row>
    <row r="26" spans="1:15" x14ac:dyDescent="0.2">
      <c r="A26" s="59"/>
      <c r="B26" s="79"/>
      <c r="C26" s="59"/>
      <c r="D26" s="59"/>
      <c r="E26" s="59"/>
      <c r="F26" s="59"/>
      <c r="G26" s="59"/>
      <c r="H26" s="58"/>
      <c r="I26" s="58"/>
      <c r="J26" s="58"/>
      <c r="K26" s="58"/>
      <c r="L26" s="58"/>
      <c r="M26" s="58"/>
      <c r="N26" s="58"/>
      <c r="O26" s="58"/>
    </row>
    <row r="27" spans="1:15" x14ac:dyDescent="0.2">
      <c r="A27" s="59"/>
      <c r="B27" s="79"/>
      <c r="C27" s="59"/>
      <c r="D27" s="59"/>
      <c r="E27" s="59"/>
      <c r="F27" s="59"/>
      <c r="G27" s="59"/>
      <c r="H27" s="58"/>
      <c r="I27" s="58"/>
      <c r="J27" s="58"/>
      <c r="K27" s="58"/>
      <c r="L27" s="58"/>
      <c r="M27" s="58"/>
      <c r="N27" s="58"/>
      <c r="O27" s="58"/>
    </row>
    <row r="28" spans="1:15" x14ac:dyDescent="0.2">
      <c r="A28" s="59"/>
      <c r="B28" s="79"/>
      <c r="C28" s="59"/>
      <c r="D28" s="59"/>
      <c r="E28" s="59"/>
      <c r="F28" s="59"/>
      <c r="G28" s="59"/>
      <c r="H28" s="58"/>
      <c r="I28" s="58"/>
      <c r="J28" s="58"/>
      <c r="K28" s="58"/>
      <c r="L28" s="58"/>
      <c r="M28" s="58"/>
      <c r="N28" s="58"/>
      <c r="O28" s="58"/>
    </row>
    <row r="29" spans="1:15" x14ac:dyDescent="0.2">
      <c r="A29" s="59"/>
      <c r="B29" s="79"/>
      <c r="C29" s="59"/>
      <c r="D29" s="59"/>
      <c r="E29" s="59"/>
      <c r="F29" s="59"/>
      <c r="G29" s="59"/>
      <c r="H29" s="58"/>
      <c r="I29" s="58"/>
      <c r="J29" s="58"/>
      <c r="K29" s="58"/>
      <c r="L29" s="58"/>
      <c r="M29" s="58"/>
      <c r="N29" s="58"/>
      <c r="O29" s="58"/>
    </row>
    <row r="30" spans="1:15" x14ac:dyDescent="0.2">
      <c r="A30" s="59"/>
      <c r="B30" s="79"/>
      <c r="C30" s="59"/>
      <c r="D30" s="59"/>
      <c r="E30" s="59"/>
      <c r="F30" s="59"/>
      <c r="G30" s="59"/>
      <c r="H30" s="58"/>
      <c r="I30" s="58"/>
      <c r="J30" s="58"/>
      <c r="K30" s="58"/>
      <c r="L30" s="58"/>
      <c r="M30" s="58"/>
      <c r="N30" s="58"/>
      <c r="O30" s="58"/>
    </row>
    <row r="31" spans="1:15" x14ac:dyDescent="0.2">
      <c r="A31" s="59"/>
      <c r="B31" s="79"/>
      <c r="C31" s="59"/>
      <c r="D31" s="59"/>
      <c r="E31" s="59"/>
      <c r="F31" s="59"/>
      <c r="G31" s="59"/>
      <c r="H31" s="58"/>
      <c r="I31" s="58"/>
      <c r="J31" s="58"/>
      <c r="K31" s="58"/>
      <c r="L31" s="58"/>
      <c r="M31" s="58"/>
      <c r="N31" s="58"/>
      <c r="O31" s="58"/>
    </row>
    <row r="32" spans="1:15" x14ac:dyDescent="0.2">
      <c r="A32" s="59"/>
      <c r="B32" s="79"/>
      <c r="C32" s="59"/>
      <c r="D32" s="59"/>
      <c r="E32" s="59"/>
      <c r="F32" s="59"/>
      <c r="G32" s="59"/>
      <c r="H32" s="58"/>
      <c r="I32" s="58"/>
      <c r="J32" s="58"/>
      <c r="K32" s="58"/>
      <c r="L32" s="58"/>
      <c r="M32" s="58"/>
      <c r="N32" s="58"/>
      <c r="O32" s="58"/>
    </row>
    <row r="33" spans="1:15" x14ac:dyDescent="0.2">
      <c r="A33" s="59"/>
      <c r="B33" s="79"/>
      <c r="C33" s="59"/>
      <c r="D33" s="59"/>
      <c r="E33" s="59"/>
      <c r="F33" s="59"/>
      <c r="G33" s="59"/>
      <c r="H33" s="58"/>
      <c r="I33" s="58"/>
      <c r="J33" s="58"/>
      <c r="K33" s="58"/>
      <c r="L33" s="58"/>
      <c r="M33" s="58"/>
      <c r="N33" s="58"/>
      <c r="O33" s="58"/>
    </row>
    <row r="34" spans="1:15" x14ac:dyDescent="0.2">
      <c r="A34" s="59"/>
      <c r="B34" s="79"/>
      <c r="C34" s="59"/>
      <c r="D34" s="59"/>
      <c r="E34" s="59"/>
      <c r="F34" s="59"/>
      <c r="G34" s="59"/>
      <c r="H34" s="58"/>
      <c r="I34" s="58"/>
      <c r="J34" s="58"/>
      <c r="K34" s="58"/>
      <c r="L34" s="58"/>
      <c r="M34" s="58"/>
      <c r="N34" s="58"/>
      <c r="O34" s="58"/>
    </row>
    <row r="35" spans="1:15" x14ac:dyDescent="0.2">
      <c r="A35" s="59"/>
      <c r="B35" s="79"/>
      <c r="C35" s="59"/>
      <c r="D35" s="59"/>
      <c r="E35" s="59"/>
      <c r="F35" s="59"/>
      <c r="G35" s="59"/>
      <c r="H35" s="58"/>
      <c r="I35" s="58"/>
      <c r="J35" s="58"/>
      <c r="K35" s="58"/>
      <c r="L35" s="58"/>
      <c r="M35" s="58"/>
      <c r="N35" s="58"/>
      <c r="O35" s="58"/>
    </row>
    <row r="36" spans="1:15" x14ac:dyDescent="0.2">
      <c r="A36" s="59"/>
      <c r="B36" s="79"/>
      <c r="C36" s="59"/>
      <c r="D36" s="59"/>
      <c r="E36" s="59"/>
      <c r="F36" s="59"/>
      <c r="G36" s="59"/>
      <c r="H36" s="58"/>
      <c r="I36" s="58"/>
      <c r="J36" s="58"/>
      <c r="K36" s="58"/>
      <c r="L36" s="58"/>
      <c r="M36" s="58"/>
      <c r="N36" s="58"/>
      <c r="O36" s="58"/>
    </row>
    <row r="37" spans="1:15" x14ac:dyDescent="0.2">
      <c r="A37" s="59"/>
      <c r="B37" s="79"/>
      <c r="C37" s="59"/>
      <c r="D37" s="59"/>
      <c r="E37" s="59"/>
      <c r="F37" s="59"/>
      <c r="G37" s="59"/>
      <c r="H37" s="58"/>
      <c r="I37" s="58"/>
      <c r="J37" s="58"/>
      <c r="K37" s="58"/>
      <c r="L37" s="58"/>
      <c r="M37" s="58"/>
      <c r="N37" s="58"/>
      <c r="O37" s="58"/>
    </row>
    <row r="38" spans="1:15" x14ac:dyDescent="0.2">
      <c r="A38" s="59"/>
      <c r="B38" s="79"/>
      <c r="C38" s="59"/>
      <c r="D38" s="59"/>
      <c r="E38" s="59"/>
      <c r="F38" s="59"/>
      <c r="G38" s="59"/>
      <c r="H38" s="58"/>
      <c r="I38" s="58"/>
      <c r="J38" s="58"/>
      <c r="K38" s="58"/>
      <c r="L38" s="58"/>
      <c r="M38" s="58"/>
      <c r="N38" s="58"/>
      <c r="O38" s="58"/>
    </row>
    <row r="39" spans="1:15" x14ac:dyDescent="0.2">
      <c r="A39" s="59"/>
      <c r="B39" s="79"/>
      <c r="C39" s="59"/>
      <c r="D39" s="59"/>
      <c r="E39" s="59"/>
      <c r="F39" s="59"/>
      <c r="G39" s="59"/>
      <c r="H39" s="58"/>
      <c r="I39" s="58"/>
      <c r="J39" s="58"/>
      <c r="K39" s="58"/>
      <c r="L39" s="58"/>
      <c r="M39" s="58"/>
      <c r="N39" s="58"/>
      <c r="O39" s="58"/>
    </row>
    <row r="40" spans="1:15" x14ac:dyDescent="0.2">
      <c r="A40" s="59"/>
      <c r="B40" s="79"/>
      <c r="C40" s="59"/>
      <c r="D40" s="59"/>
      <c r="E40" s="59"/>
      <c r="F40" s="59"/>
      <c r="G40" s="59"/>
      <c r="H40" s="58"/>
      <c r="I40" s="58"/>
      <c r="J40" s="58"/>
      <c r="K40" s="58"/>
      <c r="L40" s="58"/>
      <c r="M40" s="58"/>
      <c r="N40" s="58"/>
      <c r="O40" s="58"/>
    </row>
    <row r="41" spans="1:15" x14ac:dyDescent="0.2">
      <c r="A41" s="59"/>
      <c r="B41" s="79"/>
      <c r="C41" s="59"/>
      <c r="D41" s="59"/>
      <c r="E41" s="59"/>
      <c r="F41" s="59"/>
      <c r="G41" s="59"/>
      <c r="H41" s="58"/>
      <c r="I41" s="58"/>
      <c r="J41" s="58"/>
      <c r="K41" s="58"/>
      <c r="L41" s="58"/>
      <c r="M41" s="58"/>
      <c r="N41" s="58"/>
      <c r="O41" s="58"/>
    </row>
    <row r="42" spans="1:15" x14ac:dyDescent="0.2">
      <c r="A42" s="59"/>
      <c r="B42" s="79"/>
      <c r="C42" s="59"/>
      <c r="D42" s="59"/>
      <c r="E42" s="59"/>
      <c r="F42" s="59"/>
      <c r="G42" s="59"/>
      <c r="H42" s="58"/>
      <c r="I42" s="58"/>
      <c r="J42" s="58"/>
      <c r="K42" s="58"/>
      <c r="L42" s="58"/>
      <c r="M42" s="58"/>
      <c r="N42" s="58"/>
      <c r="O42" s="58"/>
    </row>
    <row r="43" spans="1:15" x14ac:dyDescent="0.2">
      <c r="A43" s="59"/>
      <c r="B43" s="79"/>
      <c r="C43" s="59"/>
      <c r="D43" s="59"/>
      <c r="E43" s="59"/>
      <c r="F43" s="59"/>
      <c r="G43" s="59"/>
      <c r="H43" s="58"/>
      <c r="I43" s="58"/>
      <c r="J43" s="58"/>
      <c r="K43" s="58"/>
      <c r="L43" s="58"/>
      <c r="M43" s="58"/>
      <c r="N43" s="58"/>
      <c r="O43" s="58"/>
    </row>
    <row r="44" spans="1:15" x14ac:dyDescent="0.2">
      <c r="A44" s="59"/>
      <c r="B44" s="79"/>
      <c r="C44" s="59"/>
      <c r="D44" s="59"/>
      <c r="E44" s="59"/>
      <c r="F44" s="59"/>
      <c r="G44" s="59"/>
      <c r="H44" s="58"/>
      <c r="I44" s="58"/>
      <c r="J44" s="58"/>
      <c r="K44" s="58"/>
      <c r="L44" s="58"/>
      <c r="M44" s="58"/>
      <c r="N44" s="58"/>
      <c r="O44" s="58"/>
    </row>
    <row r="45" spans="1:15" x14ac:dyDescent="0.2">
      <c r="A45" s="59"/>
      <c r="B45" s="79"/>
      <c r="C45" s="59"/>
      <c r="D45" s="59"/>
      <c r="E45" s="59"/>
      <c r="F45" s="59"/>
      <c r="G45" s="59"/>
      <c r="H45" s="58"/>
      <c r="I45" s="58"/>
      <c r="J45" s="58"/>
      <c r="K45" s="58"/>
      <c r="L45" s="58"/>
      <c r="M45" s="58"/>
      <c r="N45" s="58"/>
      <c r="O45" s="58"/>
    </row>
    <row r="46" spans="1:15" x14ac:dyDescent="0.2">
      <c r="A46" s="59"/>
      <c r="B46" s="79"/>
      <c r="C46" s="59"/>
      <c r="D46" s="59"/>
      <c r="E46" s="59"/>
      <c r="F46" s="59"/>
      <c r="G46" s="59"/>
      <c r="H46" s="58"/>
      <c r="I46" s="58"/>
      <c r="J46" s="58"/>
      <c r="K46" s="58"/>
      <c r="L46" s="58"/>
      <c r="M46" s="58"/>
      <c r="N46" s="58"/>
      <c r="O46" s="58"/>
    </row>
    <row r="47" spans="1:15" x14ac:dyDescent="0.2">
      <c r="A47" s="59"/>
      <c r="B47" s="79"/>
      <c r="C47" s="59"/>
      <c r="D47" s="59"/>
      <c r="E47" s="59"/>
      <c r="F47" s="59"/>
      <c r="G47" s="59"/>
      <c r="H47" s="58"/>
      <c r="I47" s="58"/>
      <c r="J47" s="58"/>
      <c r="K47" s="58"/>
      <c r="L47" s="58"/>
      <c r="M47" s="58"/>
      <c r="N47" s="58"/>
      <c r="O47" s="58"/>
    </row>
    <row r="48" spans="1:15" x14ac:dyDescent="0.2">
      <c r="A48" s="59"/>
      <c r="B48" s="79"/>
      <c r="C48" s="59"/>
      <c r="D48" s="59"/>
      <c r="E48" s="59"/>
      <c r="F48" s="59"/>
      <c r="G48" s="59"/>
      <c r="H48" s="58"/>
      <c r="I48" s="58"/>
      <c r="J48" s="58"/>
      <c r="K48" s="58"/>
      <c r="L48" s="58"/>
      <c r="M48" s="58"/>
      <c r="N48" s="58"/>
      <c r="O48" s="58"/>
    </row>
    <row r="49" spans="1:15" x14ac:dyDescent="0.2">
      <c r="A49" s="59"/>
      <c r="B49" s="79"/>
      <c r="C49" s="59"/>
      <c r="D49" s="59"/>
      <c r="E49" s="59"/>
      <c r="F49" s="59"/>
      <c r="G49" s="59"/>
      <c r="H49" s="58"/>
      <c r="I49" s="58"/>
      <c r="J49" s="58"/>
      <c r="K49" s="58"/>
      <c r="L49" s="58"/>
      <c r="M49" s="58"/>
      <c r="N49" s="58"/>
      <c r="O49" s="58"/>
    </row>
    <row r="50" spans="1:15" x14ac:dyDescent="0.2">
      <c r="A50" s="59"/>
      <c r="B50" s="79"/>
      <c r="C50" s="59"/>
      <c r="D50" s="59"/>
      <c r="E50" s="59"/>
      <c r="F50" s="59"/>
      <c r="G50" s="59"/>
      <c r="H50" s="58"/>
      <c r="I50" s="58"/>
      <c r="J50" s="58"/>
      <c r="K50" s="58"/>
      <c r="L50" s="58"/>
      <c r="M50" s="58"/>
      <c r="N50" s="58"/>
      <c r="O50" s="58"/>
    </row>
    <row r="51" spans="1:15" x14ac:dyDescent="0.2">
      <c r="A51" s="59"/>
      <c r="B51" s="79"/>
      <c r="C51" s="59"/>
      <c r="D51" s="59"/>
      <c r="E51" s="59"/>
      <c r="F51" s="59"/>
      <c r="G51" s="59"/>
      <c r="H51" s="58"/>
      <c r="I51" s="58"/>
      <c r="J51" s="58"/>
      <c r="K51" s="58"/>
      <c r="L51" s="58"/>
      <c r="M51" s="58"/>
      <c r="N51" s="58"/>
      <c r="O51" s="58"/>
    </row>
    <row r="52" spans="1:15" x14ac:dyDescent="0.2">
      <c r="A52" s="59"/>
      <c r="B52" s="79"/>
      <c r="C52" s="59"/>
      <c r="D52" s="59"/>
      <c r="E52" s="59"/>
      <c r="F52" s="59"/>
      <c r="G52" s="59"/>
      <c r="H52" s="58"/>
      <c r="I52" s="58"/>
      <c r="J52" s="58"/>
      <c r="K52" s="58"/>
      <c r="L52" s="58"/>
      <c r="M52" s="58"/>
      <c r="N52" s="58"/>
      <c r="O52" s="58"/>
    </row>
    <row r="53" spans="1:15" x14ac:dyDescent="0.2">
      <c r="A53" s="59"/>
      <c r="B53" s="79"/>
      <c r="C53" s="59"/>
      <c r="D53" s="59"/>
      <c r="E53" s="59"/>
      <c r="F53" s="59"/>
      <c r="G53" s="59"/>
      <c r="H53" s="58"/>
      <c r="I53" s="58"/>
      <c r="J53" s="58"/>
      <c r="K53" s="58"/>
      <c r="L53" s="58"/>
      <c r="M53" s="58"/>
      <c r="N53" s="58"/>
      <c r="O53" s="58"/>
    </row>
    <row r="54" spans="1:15" x14ac:dyDescent="0.2">
      <c r="A54" s="59"/>
      <c r="B54" s="79"/>
      <c r="C54" s="59"/>
      <c r="D54" s="59"/>
      <c r="E54" s="59"/>
      <c r="F54" s="59"/>
      <c r="G54" s="59"/>
      <c r="H54" s="58"/>
      <c r="I54" s="58"/>
      <c r="J54" s="58"/>
      <c r="K54" s="58"/>
      <c r="L54" s="58"/>
      <c r="M54" s="58"/>
      <c r="N54" s="58"/>
      <c r="O54" s="58"/>
    </row>
    <row r="55" spans="1:15" x14ac:dyDescent="0.2">
      <c r="A55" s="59"/>
      <c r="B55" s="79"/>
      <c r="C55" s="59"/>
      <c r="D55" s="59"/>
      <c r="E55" s="59"/>
      <c r="F55" s="59"/>
      <c r="G55" s="59"/>
      <c r="H55" s="58"/>
      <c r="I55" s="58"/>
      <c r="J55" s="58"/>
      <c r="K55" s="58"/>
      <c r="L55" s="58"/>
      <c r="M55" s="58"/>
      <c r="N55" s="58"/>
      <c r="O55" s="58"/>
    </row>
    <row r="56" spans="1:15" x14ac:dyDescent="0.2">
      <c r="A56" s="59"/>
      <c r="B56" s="79"/>
      <c r="C56" s="59"/>
      <c r="D56" s="59"/>
      <c r="E56" s="59"/>
      <c r="F56" s="59"/>
      <c r="G56" s="59"/>
      <c r="H56" s="58"/>
      <c r="I56" s="58"/>
      <c r="J56" s="58"/>
      <c r="K56" s="58"/>
      <c r="L56" s="58"/>
      <c r="M56" s="58"/>
      <c r="N56" s="58"/>
      <c r="O56" s="58"/>
    </row>
    <row r="57" spans="1:15" x14ac:dyDescent="0.2">
      <c r="A57" s="59"/>
      <c r="B57" s="79"/>
      <c r="C57" s="59"/>
      <c r="D57" s="59"/>
      <c r="E57" s="59"/>
      <c r="F57" s="59"/>
      <c r="G57" s="59"/>
      <c r="H57" s="58"/>
      <c r="I57" s="58"/>
      <c r="J57" s="58"/>
      <c r="K57" s="58"/>
      <c r="L57" s="58"/>
      <c r="M57" s="58"/>
      <c r="N57" s="58"/>
      <c r="O57" s="58"/>
    </row>
    <row r="58" spans="1:15" x14ac:dyDescent="0.2">
      <c r="A58" s="59"/>
      <c r="B58" s="79"/>
      <c r="C58" s="59"/>
      <c r="D58" s="59"/>
      <c r="E58" s="59"/>
      <c r="F58" s="59"/>
      <c r="G58" s="59"/>
      <c r="H58" s="58"/>
      <c r="I58" s="58"/>
      <c r="J58" s="58"/>
      <c r="K58" s="58"/>
      <c r="L58" s="58"/>
      <c r="M58" s="58"/>
      <c r="N58" s="58"/>
      <c r="O58" s="58"/>
    </row>
    <row r="59" spans="1:15" x14ac:dyDescent="0.2">
      <c r="A59" s="59"/>
      <c r="B59" s="79"/>
      <c r="C59" s="59"/>
      <c r="D59" s="59"/>
      <c r="E59" s="59"/>
      <c r="F59" s="59"/>
      <c r="G59" s="59"/>
      <c r="H59" s="58"/>
      <c r="I59" s="58"/>
      <c r="J59" s="58"/>
      <c r="K59" s="58"/>
      <c r="L59" s="58"/>
      <c r="M59" s="58"/>
      <c r="N59" s="58"/>
      <c r="O59" s="58"/>
    </row>
    <row r="60" spans="1:15" x14ac:dyDescent="0.2">
      <c r="A60" s="59"/>
      <c r="B60" s="79"/>
      <c r="C60" s="59"/>
      <c r="D60" s="59"/>
      <c r="E60" s="59"/>
      <c r="F60" s="59"/>
      <c r="G60" s="59"/>
      <c r="H60" s="58"/>
      <c r="I60" s="58"/>
      <c r="J60" s="58"/>
      <c r="K60" s="58"/>
      <c r="L60" s="58"/>
      <c r="M60" s="58"/>
      <c r="N60" s="58"/>
      <c r="O60" s="58"/>
    </row>
    <row r="61" spans="1:15" x14ac:dyDescent="0.2">
      <c r="A61" s="59"/>
      <c r="B61" s="79"/>
      <c r="C61" s="59"/>
      <c r="D61" s="59"/>
      <c r="E61" s="59"/>
      <c r="F61" s="59"/>
      <c r="G61" s="59"/>
      <c r="H61" s="58"/>
      <c r="I61" s="58"/>
      <c r="J61" s="58"/>
      <c r="K61" s="58"/>
      <c r="L61" s="58"/>
      <c r="M61" s="58"/>
      <c r="N61" s="58"/>
      <c r="O61" s="58"/>
    </row>
    <row r="62" spans="1:15" x14ac:dyDescent="0.2">
      <c r="A62" s="59"/>
      <c r="B62" s="79"/>
      <c r="C62" s="59"/>
      <c r="D62" s="59"/>
      <c r="E62" s="59"/>
      <c r="F62" s="59"/>
      <c r="G62" s="59"/>
      <c r="H62" s="58"/>
      <c r="I62" s="58"/>
      <c r="J62" s="58"/>
      <c r="K62" s="58"/>
      <c r="L62" s="58"/>
      <c r="M62" s="58"/>
      <c r="N62" s="58"/>
      <c r="O62" s="58"/>
    </row>
    <row r="63" spans="1:15" x14ac:dyDescent="0.2">
      <c r="A63" s="59"/>
      <c r="B63" s="79"/>
      <c r="C63" s="59"/>
      <c r="D63" s="59"/>
      <c r="E63" s="59"/>
      <c r="F63" s="59"/>
      <c r="G63" s="59"/>
      <c r="H63" s="58"/>
      <c r="I63" s="58"/>
      <c r="J63" s="58"/>
      <c r="K63" s="58"/>
      <c r="L63" s="58"/>
      <c r="M63" s="58"/>
      <c r="N63" s="58"/>
      <c r="O63" s="58"/>
    </row>
    <row r="64" spans="1:15" x14ac:dyDescent="0.2">
      <c r="A64" s="59"/>
      <c r="B64" s="79"/>
      <c r="C64" s="59"/>
      <c r="D64" s="59"/>
      <c r="E64" s="59"/>
      <c r="F64" s="59"/>
      <c r="G64" s="59"/>
      <c r="H64" s="58"/>
      <c r="I64" s="58"/>
      <c r="J64" s="58"/>
      <c r="K64" s="58"/>
      <c r="L64" s="58"/>
      <c r="M64" s="58"/>
      <c r="N64" s="58"/>
      <c r="O64" s="58"/>
    </row>
    <row r="65" spans="1:15" x14ac:dyDescent="0.2">
      <c r="A65" s="59"/>
      <c r="B65" s="79"/>
      <c r="C65" s="59"/>
      <c r="D65" s="59"/>
      <c r="E65" s="59"/>
      <c r="F65" s="59"/>
      <c r="G65" s="59"/>
      <c r="H65" s="58"/>
      <c r="I65" s="58"/>
      <c r="J65" s="58"/>
      <c r="K65" s="58"/>
      <c r="L65" s="58"/>
      <c r="M65" s="58"/>
      <c r="N65" s="58"/>
      <c r="O65" s="58"/>
    </row>
    <row r="66" spans="1:15" x14ac:dyDescent="0.2">
      <c r="A66" s="59"/>
      <c r="B66" s="79"/>
      <c r="C66" s="59"/>
      <c r="D66" s="59"/>
      <c r="E66" s="59"/>
      <c r="F66" s="59"/>
      <c r="G66" s="59"/>
      <c r="H66" s="58"/>
      <c r="I66" s="58"/>
      <c r="J66" s="58"/>
      <c r="K66" s="58"/>
      <c r="L66" s="58"/>
      <c r="M66" s="58"/>
      <c r="N66" s="58"/>
      <c r="O66" s="58"/>
    </row>
    <row r="67" spans="1:15" x14ac:dyDescent="0.2">
      <c r="A67" s="59"/>
      <c r="B67" s="79"/>
      <c r="C67" s="59"/>
      <c r="D67" s="59"/>
      <c r="E67" s="59"/>
      <c r="F67" s="59"/>
      <c r="G67" s="59"/>
      <c r="H67" s="58"/>
      <c r="I67" s="58"/>
      <c r="J67" s="58"/>
      <c r="K67" s="58"/>
      <c r="L67" s="58"/>
      <c r="M67" s="58"/>
      <c r="N67" s="58"/>
      <c r="O67" s="58"/>
    </row>
    <row r="68" spans="1:15" x14ac:dyDescent="0.2">
      <c r="A68" s="59"/>
      <c r="B68" s="79"/>
      <c r="C68" s="59"/>
      <c r="D68" s="59"/>
      <c r="E68" s="59"/>
      <c r="F68" s="59"/>
      <c r="G68" s="59"/>
      <c r="H68" s="58"/>
      <c r="I68" s="58"/>
      <c r="J68" s="58"/>
      <c r="K68" s="58"/>
      <c r="L68" s="58"/>
      <c r="M68" s="58"/>
      <c r="N68" s="58"/>
      <c r="O68" s="58"/>
    </row>
    <row r="69" spans="1:15" x14ac:dyDescent="0.2">
      <c r="A69" s="59"/>
      <c r="B69" s="79"/>
      <c r="C69" s="59"/>
      <c r="D69" s="59"/>
      <c r="E69" s="59"/>
      <c r="F69" s="59"/>
      <c r="G69" s="59"/>
      <c r="H69" s="58"/>
      <c r="I69" s="58"/>
      <c r="J69" s="58"/>
      <c r="K69" s="58"/>
      <c r="L69" s="58"/>
      <c r="M69" s="58"/>
      <c r="N69" s="58"/>
      <c r="O69" s="58"/>
    </row>
    <row r="70" spans="1:15" x14ac:dyDescent="0.2">
      <c r="A70" s="59"/>
      <c r="B70" s="79"/>
      <c r="C70" s="59"/>
      <c r="D70" s="59"/>
      <c r="E70" s="59"/>
      <c r="F70" s="59"/>
      <c r="G70" s="59"/>
      <c r="H70" s="58"/>
      <c r="I70" s="58"/>
      <c r="J70" s="58"/>
      <c r="K70" s="58"/>
      <c r="L70" s="58"/>
      <c r="M70" s="58"/>
      <c r="N70" s="58"/>
      <c r="O70" s="58"/>
    </row>
    <row r="71" spans="1:15" x14ac:dyDescent="0.2">
      <c r="A71" s="59"/>
      <c r="B71" s="79"/>
      <c r="C71" s="59"/>
      <c r="D71" s="59"/>
      <c r="E71" s="59"/>
      <c r="F71" s="59"/>
      <c r="G71" s="59"/>
      <c r="H71" s="58"/>
      <c r="I71" s="58"/>
      <c r="J71" s="58"/>
      <c r="K71" s="58"/>
      <c r="L71" s="58"/>
      <c r="M71" s="58"/>
      <c r="N71" s="58"/>
      <c r="O71" s="58"/>
    </row>
    <row r="72" spans="1:15" x14ac:dyDescent="0.2">
      <c r="A72" s="59"/>
      <c r="B72" s="79"/>
      <c r="C72" s="59"/>
      <c r="D72" s="59"/>
      <c r="E72" s="59"/>
      <c r="F72" s="59"/>
      <c r="G72" s="59"/>
      <c r="H72" s="58"/>
      <c r="I72" s="58"/>
      <c r="J72" s="58"/>
      <c r="K72" s="58"/>
      <c r="L72" s="58"/>
      <c r="M72" s="58"/>
      <c r="N72" s="58"/>
      <c r="O72" s="58"/>
    </row>
    <row r="73" spans="1:15" x14ac:dyDescent="0.2">
      <c r="A73" s="59"/>
      <c r="B73" s="79"/>
      <c r="C73" s="59"/>
      <c r="D73" s="59"/>
      <c r="E73" s="59"/>
      <c r="F73" s="59"/>
      <c r="G73" s="59"/>
      <c r="H73" s="58"/>
      <c r="I73" s="58"/>
      <c r="J73" s="58"/>
      <c r="K73" s="58"/>
      <c r="L73" s="58"/>
      <c r="M73" s="58"/>
      <c r="N73" s="58"/>
      <c r="O73" s="58"/>
    </row>
    <row r="74" spans="1:15" x14ac:dyDescent="0.2">
      <c r="A74" s="59"/>
      <c r="B74" s="79"/>
      <c r="C74" s="59"/>
      <c r="D74" s="59"/>
      <c r="E74" s="59"/>
      <c r="F74" s="59"/>
      <c r="G74" s="59"/>
      <c r="H74" s="58"/>
      <c r="I74" s="58"/>
      <c r="J74" s="58"/>
      <c r="K74" s="58"/>
      <c r="L74" s="58"/>
      <c r="M74" s="58"/>
      <c r="N74" s="58"/>
      <c r="O74" s="58"/>
    </row>
    <row r="75" spans="1:15" x14ac:dyDescent="0.2">
      <c r="A75" s="59"/>
      <c r="B75" s="79"/>
      <c r="C75" s="59"/>
      <c r="D75" s="59"/>
      <c r="E75" s="59"/>
      <c r="F75" s="59"/>
      <c r="G75" s="59"/>
      <c r="H75" s="58"/>
      <c r="I75" s="58"/>
      <c r="J75" s="58"/>
      <c r="K75" s="58"/>
      <c r="L75" s="58"/>
      <c r="M75" s="58"/>
      <c r="N75" s="58"/>
      <c r="O75" s="58"/>
    </row>
    <row r="76" spans="1:15" x14ac:dyDescent="0.2">
      <c r="A76" s="59"/>
      <c r="B76" s="79"/>
      <c r="C76" s="59"/>
      <c r="D76" s="59"/>
      <c r="E76" s="59"/>
      <c r="F76" s="59"/>
      <c r="G76" s="59"/>
      <c r="H76" s="58"/>
      <c r="I76" s="58"/>
      <c r="J76" s="58"/>
      <c r="K76" s="58"/>
      <c r="L76" s="58"/>
      <c r="M76" s="58"/>
      <c r="N76" s="58"/>
      <c r="O76" s="58"/>
    </row>
    <row r="77" spans="1:15" x14ac:dyDescent="0.2">
      <c r="A77" s="59"/>
      <c r="B77" s="79"/>
      <c r="C77" s="59"/>
      <c r="D77" s="59"/>
      <c r="E77" s="59"/>
      <c r="F77" s="59"/>
      <c r="G77" s="59"/>
      <c r="H77" s="58"/>
      <c r="I77" s="58"/>
      <c r="J77" s="58"/>
      <c r="K77" s="58"/>
      <c r="L77" s="58"/>
      <c r="M77" s="58"/>
      <c r="N77" s="58"/>
      <c r="O77" s="58"/>
    </row>
    <row r="78" spans="1:15" x14ac:dyDescent="0.2">
      <c r="A78" s="59"/>
      <c r="B78" s="79"/>
      <c r="C78" s="59"/>
      <c r="D78" s="59"/>
      <c r="E78" s="59"/>
      <c r="F78" s="59"/>
      <c r="G78" s="59"/>
      <c r="H78" s="58"/>
      <c r="I78" s="58"/>
      <c r="J78" s="58"/>
      <c r="K78" s="58"/>
      <c r="L78" s="58"/>
      <c r="M78" s="58"/>
      <c r="N78" s="58"/>
      <c r="O78" s="58"/>
    </row>
    <row r="79" spans="1:15" x14ac:dyDescent="0.2">
      <c r="A79" s="59"/>
      <c r="B79" s="79"/>
      <c r="C79" s="59"/>
      <c r="D79" s="59"/>
      <c r="E79" s="59"/>
      <c r="F79" s="59"/>
      <c r="G79" s="59"/>
      <c r="H79" s="58"/>
      <c r="I79" s="58"/>
      <c r="J79" s="58"/>
      <c r="K79" s="58"/>
      <c r="L79" s="58"/>
      <c r="M79" s="58"/>
      <c r="N79" s="58"/>
      <c r="O79" s="58"/>
    </row>
    <row r="80" spans="1:15" x14ac:dyDescent="0.2">
      <c r="A80" s="59"/>
      <c r="B80" s="79"/>
      <c r="C80" s="59"/>
      <c r="D80" s="59"/>
      <c r="E80" s="59"/>
      <c r="F80" s="59"/>
      <c r="G80" s="59"/>
      <c r="H80" s="58"/>
      <c r="I80" s="58"/>
      <c r="J80" s="58"/>
      <c r="K80" s="58"/>
      <c r="L80" s="58"/>
      <c r="M80" s="58"/>
      <c r="N80" s="58"/>
      <c r="O80" s="58"/>
    </row>
    <row r="81" spans="1:15" x14ac:dyDescent="0.2">
      <c r="A81" s="59"/>
      <c r="B81" s="79"/>
      <c r="C81" s="59"/>
      <c r="D81" s="59"/>
      <c r="E81" s="59"/>
      <c r="F81" s="59"/>
      <c r="G81" s="59"/>
      <c r="H81" s="58"/>
      <c r="I81" s="58"/>
      <c r="J81" s="58"/>
      <c r="K81" s="58"/>
      <c r="L81" s="58"/>
      <c r="M81" s="58"/>
      <c r="N81" s="58"/>
      <c r="O81" s="58"/>
    </row>
    <row r="82" spans="1:15" x14ac:dyDescent="0.2">
      <c r="A82" s="59"/>
      <c r="B82" s="79"/>
      <c r="C82" s="59"/>
      <c r="D82" s="59"/>
      <c r="E82" s="59"/>
      <c r="F82" s="59"/>
      <c r="G82" s="59"/>
      <c r="H82" s="58"/>
      <c r="I82" s="58"/>
      <c r="J82" s="58"/>
      <c r="K82" s="58"/>
      <c r="L82" s="58"/>
      <c r="M82" s="58"/>
      <c r="N82" s="58"/>
      <c r="O82" s="58"/>
    </row>
    <row r="83" spans="1:15" x14ac:dyDescent="0.2">
      <c r="A83" s="59"/>
      <c r="B83" s="79"/>
      <c r="C83" s="59"/>
      <c r="D83" s="59"/>
      <c r="E83" s="59"/>
      <c r="F83" s="59"/>
      <c r="G83" s="59"/>
      <c r="H83" s="58"/>
      <c r="I83" s="58"/>
      <c r="J83" s="58"/>
      <c r="K83" s="58"/>
      <c r="L83" s="58"/>
      <c r="M83" s="58"/>
      <c r="N83" s="58"/>
      <c r="O83" s="58"/>
    </row>
    <row r="84" spans="1:15" x14ac:dyDescent="0.2">
      <c r="A84" s="59"/>
      <c r="B84" s="79"/>
      <c r="C84" s="59"/>
      <c r="D84" s="59"/>
      <c r="E84" s="59"/>
      <c r="F84" s="59"/>
      <c r="G84" s="59"/>
      <c r="H84" s="58"/>
      <c r="I84" s="58"/>
      <c r="J84" s="58"/>
      <c r="K84" s="58"/>
      <c r="L84" s="58"/>
      <c r="M84" s="58"/>
      <c r="N84" s="58"/>
      <c r="O84" s="58"/>
    </row>
    <row r="85" spans="1:15" x14ac:dyDescent="0.2">
      <c r="A85" s="59"/>
      <c r="B85" s="79"/>
      <c r="C85" s="59"/>
      <c r="D85" s="59"/>
      <c r="E85" s="59"/>
      <c r="F85" s="59"/>
      <c r="G85" s="59"/>
      <c r="H85" s="58"/>
      <c r="I85" s="58"/>
      <c r="J85" s="58"/>
      <c r="K85" s="58"/>
      <c r="L85" s="58"/>
      <c r="M85" s="58"/>
      <c r="N85" s="58"/>
      <c r="O85" s="58"/>
    </row>
    <row r="86" spans="1:15" x14ac:dyDescent="0.2">
      <c r="A86" s="59"/>
      <c r="B86" s="79"/>
      <c r="C86" s="59"/>
      <c r="D86" s="59"/>
      <c r="E86" s="59"/>
      <c r="F86" s="59"/>
      <c r="G86" s="59"/>
      <c r="H86" s="58"/>
      <c r="I86" s="58"/>
      <c r="J86" s="58"/>
      <c r="K86" s="58"/>
      <c r="L86" s="58"/>
      <c r="M86" s="58"/>
      <c r="N86" s="58"/>
      <c r="O86" s="58"/>
    </row>
    <row r="87" spans="1:15" x14ac:dyDescent="0.2">
      <c r="A87" s="59"/>
      <c r="B87" s="79"/>
      <c r="C87" s="59"/>
      <c r="D87" s="59"/>
      <c r="E87" s="59"/>
      <c r="F87" s="59"/>
      <c r="G87" s="59"/>
      <c r="H87" s="58"/>
      <c r="I87" s="58"/>
      <c r="J87" s="58"/>
      <c r="K87" s="58"/>
      <c r="L87" s="58"/>
      <c r="M87" s="58"/>
      <c r="N87" s="58"/>
      <c r="O87" s="58"/>
    </row>
    <row r="88" spans="1:15" x14ac:dyDescent="0.2">
      <c r="A88" s="59"/>
      <c r="B88" s="79"/>
      <c r="C88" s="59"/>
      <c r="D88" s="59"/>
      <c r="E88" s="59"/>
      <c r="F88" s="59"/>
      <c r="G88" s="59"/>
      <c r="H88" s="58"/>
      <c r="I88" s="58"/>
      <c r="J88" s="58"/>
      <c r="K88" s="58"/>
      <c r="L88" s="58"/>
      <c r="M88" s="58"/>
      <c r="N88" s="58"/>
      <c r="O88" s="58"/>
    </row>
    <row r="89" spans="1:15" x14ac:dyDescent="0.2">
      <c r="A89" s="59"/>
      <c r="B89" s="79"/>
      <c r="C89" s="59"/>
      <c r="D89" s="59"/>
      <c r="E89" s="59"/>
      <c r="F89" s="59"/>
      <c r="G89" s="59"/>
      <c r="H89" s="58"/>
      <c r="I89" s="58"/>
      <c r="J89" s="58"/>
      <c r="K89" s="58"/>
      <c r="L89" s="58"/>
      <c r="M89" s="58"/>
      <c r="N89" s="58"/>
      <c r="O89" s="58"/>
    </row>
    <row r="90" spans="1:15" x14ac:dyDescent="0.2">
      <c r="A90" s="59"/>
      <c r="B90" s="79"/>
      <c r="C90" s="59"/>
      <c r="D90" s="59"/>
      <c r="E90" s="59"/>
      <c r="F90" s="59"/>
      <c r="G90" s="59"/>
      <c r="H90" s="58"/>
      <c r="I90" s="58"/>
      <c r="J90" s="58"/>
      <c r="K90" s="58"/>
      <c r="L90" s="58"/>
      <c r="M90" s="58"/>
      <c r="N90" s="58"/>
      <c r="O90" s="58"/>
    </row>
    <row r="91" spans="1:15" x14ac:dyDescent="0.2">
      <c r="A91" s="59"/>
      <c r="B91" s="79"/>
      <c r="C91" s="59"/>
      <c r="D91" s="59"/>
      <c r="E91" s="59"/>
      <c r="F91" s="59"/>
      <c r="G91" s="59"/>
      <c r="H91" s="58"/>
      <c r="I91" s="58"/>
      <c r="J91" s="58"/>
      <c r="K91" s="58"/>
      <c r="L91" s="58"/>
      <c r="M91" s="58"/>
      <c r="N91" s="58"/>
      <c r="O91" s="58"/>
    </row>
    <row r="92" spans="1:15" x14ac:dyDescent="0.2">
      <c r="A92" s="59"/>
      <c r="B92" s="79"/>
      <c r="C92" s="59"/>
      <c r="D92" s="59"/>
      <c r="E92" s="59"/>
      <c r="F92" s="59"/>
      <c r="G92" s="59"/>
      <c r="H92" s="58"/>
      <c r="I92" s="58"/>
      <c r="J92" s="58"/>
      <c r="K92" s="58"/>
      <c r="L92" s="58"/>
      <c r="M92" s="58"/>
      <c r="N92" s="58"/>
      <c r="O92" s="58"/>
    </row>
    <row r="93" spans="1:15" x14ac:dyDescent="0.2">
      <c r="A93" s="59"/>
      <c r="B93" s="79"/>
      <c r="C93" s="59"/>
      <c r="D93" s="59"/>
      <c r="E93" s="59"/>
      <c r="F93" s="59"/>
      <c r="G93" s="59"/>
      <c r="H93" s="58"/>
      <c r="I93" s="58"/>
      <c r="J93" s="58"/>
      <c r="K93" s="58"/>
      <c r="L93" s="58"/>
      <c r="M93" s="58"/>
      <c r="N93" s="58"/>
      <c r="O93" s="58"/>
    </row>
    <row r="94" spans="1:15" x14ac:dyDescent="0.2">
      <c r="A94" s="59"/>
      <c r="B94" s="79"/>
      <c r="C94" s="59"/>
      <c r="D94" s="59"/>
      <c r="E94" s="59"/>
      <c r="F94" s="59"/>
      <c r="G94" s="59"/>
      <c r="H94" s="58"/>
      <c r="I94" s="58"/>
      <c r="J94" s="58"/>
      <c r="K94" s="58"/>
      <c r="L94" s="58"/>
      <c r="M94" s="58"/>
      <c r="N94" s="58"/>
      <c r="O94" s="58"/>
    </row>
    <row r="95" spans="1:15" x14ac:dyDescent="0.2">
      <c r="A95" s="59"/>
      <c r="B95" s="79"/>
      <c r="C95" s="59"/>
      <c r="D95" s="59"/>
      <c r="E95" s="59"/>
      <c r="F95" s="59"/>
      <c r="G95" s="59"/>
      <c r="H95" s="58"/>
      <c r="I95" s="58"/>
      <c r="J95" s="58"/>
      <c r="K95" s="58"/>
      <c r="L95" s="58"/>
      <c r="M95" s="58"/>
      <c r="N95" s="58"/>
      <c r="O95" s="58"/>
    </row>
    <row r="96" spans="1:15" x14ac:dyDescent="0.2">
      <c r="A96" s="59"/>
      <c r="B96" s="79"/>
      <c r="C96" s="59"/>
      <c r="D96" s="59"/>
      <c r="E96" s="59"/>
      <c r="F96" s="59"/>
      <c r="G96" s="59"/>
      <c r="H96" s="58"/>
      <c r="I96" s="58"/>
      <c r="J96" s="58"/>
      <c r="K96" s="58"/>
      <c r="L96" s="58"/>
      <c r="M96" s="58"/>
      <c r="N96" s="58"/>
      <c r="O96" s="58"/>
    </row>
    <row r="97" spans="1:15" x14ac:dyDescent="0.2">
      <c r="A97" s="59"/>
      <c r="B97" s="79"/>
      <c r="C97" s="59"/>
      <c r="D97" s="59"/>
      <c r="E97" s="59"/>
      <c r="F97" s="59"/>
      <c r="G97" s="59"/>
      <c r="H97" s="58"/>
      <c r="I97" s="58"/>
      <c r="J97" s="58"/>
      <c r="K97" s="58"/>
      <c r="L97" s="58"/>
      <c r="M97" s="58"/>
      <c r="N97" s="58"/>
      <c r="O97" s="58"/>
    </row>
    <row r="98" spans="1:15" x14ac:dyDescent="0.2">
      <c r="A98" s="59"/>
      <c r="B98" s="79"/>
      <c r="C98" s="59"/>
      <c r="D98" s="59"/>
      <c r="E98" s="59"/>
      <c r="F98" s="59"/>
      <c r="G98" s="59"/>
      <c r="H98" s="58"/>
      <c r="I98" s="58"/>
      <c r="J98" s="58"/>
      <c r="K98" s="58"/>
      <c r="L98" s="58"/>
      <c r="M98" s="58"/>
      <c r="N98" s="58"/>
      <c r="O98" s="58"/>
    </row>
    <row r="99" spans="1:15" x14ac:dyDescent="0.2">
      <c r="A99" s="59"/>
      <c r="B99" s="79"/>
      <c r="C99" s="59"/>
      <c r="D99" s="59"/>
      <c r="E99" s="59"/>
      <c r="F99" s="59"/>
      <c r="G99" s="59"/>
      <c r="H99" s="58"/>
      <c r="I99" s="58"/>
      <c r="J99" s="58"/>
      <c r="K99" s="58"/>
      <c r="L99" s="58"/>
      <c r="M99" s="58"/>
      <c r="N99" s="58"/>
      <c r="O99" s="58"/>
    </row>
    <row r="100" spans="1:15" x14ac:dyDescent="0.2">
      <c r="A100" s="59"/>
      <c r="B100" s="79"/>
      <c r="C100" s="59"/>
      <c r="D100" s="59"/>
      <c r="E100" s="59"/>
      <c r="F100" s="59"/>
      <c r="G100" s="59"/>
      <c r="H100" s="58"/>
      <c r="I100" s="58"/>
      <c r="J100" s="58"/>
      <c r="K100" s="58"/>
      <c r="L100" s="58"/>
      <c r="M100" s="58"/>
      <c r="N100" s="58"/>
      <c r="O100" s="58"/>
    </row>
    <row r="101" spans="1:15" x14ac:dyDescent="0.2">
      <c r="A101" s="59"/>
      <c r="B101" s="79"/>
      <c r="C101" s="59"/>
      <c r="D101" s="59"/>
      <c r="E101" s="59"/>
      <c r="F101" s="59"/>
      <c r="G101" s="59"/>
      <c r="H101" s="58"/>
      <c r="I101" s="58"/>
      <c r="J101" s="58"/>
      <c r="K101" s="58"/>
      <c r="L101" s="58"/>
      <c r="M101" s="58"/>
      <c r="N101" s="58"/>
      <c r="O101" s="58"/>
    </row>
    <row r="102" spans="1:15" x14ac:dyDescent="0.2">
      <c r="A102" s="59"/>
      <c r="B102" s="79"/>
      <c r="C102" s="59"/>
      <c r="D102" s="59"/>
      <c r="E102" s="59"/>
      <c r="F102" s="59"/>
      <c r="G102" s="59"/>
      <c r="H102" s="58"/>
      <c r="I102" s="58"/>
      <c r="J102" s="58"/>
      <c r="K102" s="58"/>
      <c r="L102" s="58"/>
      <c r="M102" s="58"/>
      <c r="N102" s="58"/>
      <c r="O102" s="58"/>
    </row>
    <row r="103" spans="1:15" x14ac:dyDescent="0.2">
      <c r="A103" s="59"/>
      <c r="B103" s="79"/>
      <c r="C103" s="59"/>
      <c r="D103" s="59"/>
      <c r="E103" s="59"/>
      <c r="F103" s="59"/>
      <c r="G103" s="59"/>
      <c r="H103" s="58"/>
      <c r="I103" s="58"/>
      <c r="J103" s="58"/>
      <c r="K103" s="58"/>
      <c r="L103" s="58"/>
      <c r="M103" s="58"/>
      <c r="N103" s="58"/>
      <c r="O103" s="58"/>
    </row>
    <row r="104" spans="1:15" x14ac:dyDescent="0.2">
      <c r="A104" s="59"/>
      <c r="B104" s="79"/>
      <c r="C104" s="59"/>
      <c r="D104" s="59"/>
      <c r="E104" s="59"/>
      <c r="F104" s="59"/>
      <c r="G104" s="59"/>
      <c r="H104" s="58"/>
      <c r="I104" s="58"/>
      <c r="J104" s="58"/>
      <c r="K104" s="58"/>
      <c r="L104" s="58"/>
      <c r="M104" s="58"/>
      <c r="N104" s="58"/>
      <c r="O104" s="58"/>
    </row>
    <row r="105" spans="1:15" x14ac:dyDescent="0.2">
      <c r="A105" s="59"/>
      <c r="B105" s="79"/>
      <c r="C105" s="59"/>
      <c r="D105" s="59"/>
      <c r="E105" s="59"/>
      <c r="F105" s="59"/>
      <c r="G105" s="59"/>
      <c r="H105" s="58"/>
      <c r="I105" s="58"/>
      <c r="J105" s="58"/>
      <c r="K105" s="58"/>
      <c r="L105" s="58"/>
      <c r="M105" s="58"/>
      <c r="N105" s="58"/>
      <c r="O105" s="58"/>
    </row>
    <row r="106" spans="1:15" x14ac:dyDescent="0.2">
      <c r="A106" s="59"/>
      <c r="B106" s="79"/>
      <c r="C106" s="59"/>
      <c r="D106" s="59"/>
      <c r="E106" s="59"/>
      <c r="F106" s="59"/>
      <c r="G106" s="59"/>
      <c r="H106" s="58"/>
      <c r="I106" s="58"/>
      <c r="J106" s="58"/>
      <c r="K106" s="58"/>
      <c r="L106" s="58"/>
      <c r="M106" s="58"/>
      <c r="N106" s="58"/>
      <c r="O106" s="58"/>
    </row>
    <row r="107" spans="1:15" x14ac:dyDescent="0.2">
      <c r="A107" s="59"/>
      <c r="B107" s="79"/>
      <c r="C107" s="59"/>
      <c r="D107" s="59"/>
      <c r="E107" s="59"/>
      <c r="F107" s="59"/>
      <c r="G107" s="59"/>
      <c r="H107" s="58"/>
      <c r="I107" s="58"/>
      <c r="J107" s="58"/>
      <c r="K107" s="58"/>
      <c r="L107" s="58"/>
      <c r="M107" s="58"/>
      <c r="N107" s="58"/>
      <c r="O107" s="58"/>
    </row>
    <row r="108" spans="1:15" x14ac:dyDescent="0.2">
      <c r="A108" s="59"/>
      <c r="B108" s="79"/>
      <c r="C108" s="59"/>
      <c r="D108" s="59"/>
      <c r="E108" s="59"/>
      <c r="F108" s="59"/>
      <c r="G108" s="59"/>
      <c r="H108" s="58"/>
      <c r="I108" s="58"/>
      <c r="J108" s="58"/>
      <c r="K108" s="58"/>
      <c r="L108" s="58"/>
      <c r="M108" s="58"/>
      <c r="N108" s="58"/>
      <c r="O108" s="58"/>
    </row>
    <row r="109" spans="1:15" x14ac:dyDescent="0.2">
      <c r="A109" s="59"/>
      <c r="B109" s="79"/>
      <c r="C109" s="59"/>
      <c r="D109" s="59"/>
      <c r="E109" s="59"/>
      <c r="F109" s="59"/>
      <c r="G109" s="59"/>
      <c r="H109" s="58"/>
      <c r="I109" s="58"/>
      <c r="J109" s="58"/>
      <c r="K109" s="58"/>
      <c r="L109" s="58"/>
      <c r="M109" s="58"/>
      <c r="N109" s="58"/>
      <c r="O109" s="58"/>
    </row>
    <row r="110" spans="1:15" x14ac:dyDescent="0.2">
      <c r="A110" s="59"/>
      <c r="B110" s="79"/>
      <c r="C110" s="59"/>
      <c r="D110" s="59"/>
      <c r="E110" s="59"/>
      <c r="F110" s="59"/>
      <c r="G110" s="59"/>
      <c r="H110" s="58"/>
      <c r="I110" s="58"/>
      <c r="J110" s="58"/>
      <c r="K110" s="58"/>
      <c r="L110" s="58"/>
      <c r="M110" s="58"/>
      <c r="N110" s="58"/>
      <c r="O110" s="58"/>
    </row>
    <row r="111" spans="1:15" x14ac:dyDescent="0.2">
      <c r="A111" s="59"/>
      <c r="B111" s="79"/>
      <c r="C111" s="59"/>
      <c r="D111" s="59"/>
      <c r="E111" s="59"/>
      <c r="F111" s="59"/>
      <c r="G111" s="59"/>
      <c r="H111" s="58"/>
      <c r="I111" s="58"/>
      <c r="J111" s="58"/>
      <c r="K111" s="58"/>
      <c r="L111" s="58"/>
      <c r="M111" s="58"/>
      <c r="N111" s="58"/>
      <c r="O111" s="58"/>
    </row>
    <row r="112" spans="1:15" x14ac:dyDescent="0.2">
      <c r="A112" s="59"/>
      <c r="B112" s="79"/>
      <c r="C112" s="59"/>
      <c r="D112" s="59"/>
      <c r="E112" s="59"/>
      <c r="F112" s="59"/>
      <c r="G112" s="59"/>
      <c r="H112" s="58"/>
      <c r="I112" s="58"/>
      <c r="J112" s="58"/>
      <c r="K112" s="58"/>
      <c r="L112" s="58"/>
      <c r="M112" s="58"/>
      <c r="N112" s="58"/>
      <c r="O112" s="58"/>
    </row>
    <row r="113" spans="1:15" x14ac:dyDescent="0.2">
      <c r="A113" s="59"/>
      <c r="B113" s="79"/>
      <c r="C113" s="59"/>
      <c r="D113" s="59"/>
      <c r="E113" s="59"/>
      <c r="F113" s="59"/>
      <c r="G113" s="59"/>
      <c r="H113" s="58"/>
      <c r="I113" s="58"/>
      <c r="J113" s="58"/>
      <c r="K113" s="58"/>
      <c r="L113" s="58"/>
      <c r="M113" s="58"/>
      <c r="N113" s="58"/>
      <c r="O113" s="58"/>
    </row>
    <row r="114" spans="1:15" x14ac:dyDescent="0.2">
      <c r="A114" s="59"/>
      <c r="B114" s="79"/>
      <c r="C114" s="59"/>
      <c r="D114" s="59"/>
      <c r="E114" s="59"/>
      <c r="F114" s="59"/>
      <c r="G114" s="59"/>
      <c r="H114" s="58"/>
      <c r="I114" s="58"/>
      <c r="J114" s="58"/>
      <c r="K114" s="58"/>
      <c r="L114" s="58"/>
      <c r="M114" s="58"/>
      <c r="N114" s="58"/>
      <c r="O114" s="58"/>
    </row>
    <row r="115" spans="1:15" x14ac:dyDescent="0.2">
      <c r="A115" s="59"/>
      <c r="B115" s="79"/>
      <c r="C115" s="59"/>
      <c r="D115" s="59"/>
      <c r="E115" s="59"/>
      <c r="F115" s="59"/>
      <c r="G115" s="59"/>
      <c r="H115" s="58"/>
      <c r="I115" s="58"/>
      <c r="J115" s="58"/>
      <c r="K115" s="58"/>
      <c r="L115" s="58"/>
      <c r="M115" s="58"/>
      <c r="N115" s="58"/>
      <c r="O115" s="58"/>
    </row>
    <row r="116" spans="1:15" x14ac:dyDescent="0.2">
      <c r="A116" s="59"/>
      <c r="B116" s="79"/>
      <c r="C116" s="59"/>
      <c r="D116" s="59"/>
      <c r="E116" s="59"/>
      <c r="F116" s="59"/>
      <c r="G116" s="59"/>
      <c r="H116" s="58"/>
      <c r="I116" s="58"/>
      <c r="J116" s="58"/>
      <c r="K116" s="58"/>
      <c r="L116" s="58"/>
      <c r="M116" s="58"/>
      <c r="N116" s="58"/>
      <c r="O116" s="58"/>
    </row>
    <row r="117" spans="1:15" x14ac:dyDescent="0.2">
      <c r="A117" s="59"/>
      <c r="B117" s="79"/>
      <c r="C117" s="59"/>
      <c r="D117" s="59"/>
      <c r="E117" s="59"/>
      <c r="F117" s="59"/>
      <c r="G117" s="59"/>
      <c r="H117" s="58"/>
      <c r="I117" s="58"/>
      <c r="J117" s="58"/>
      <c r="K117" s="58"/>
      <c r="L117" s="58"/>
      <c r="M117" s="58"/>
      <c r="N117" s="58"/>
      <c r="O117" s="58"/>
    </row>
    <row r="118" spans="1:15" x14ac:dyDescent="0.2">
      <c r="A118" s="59"/>
      <c r="B118" s="79"/>
      <c r="C118" s="59"/>
      <c r="D118" s="59"/>
      <c r="E118" s="59"/>
      <c r="F118" s="59"/>
      <c r="G118" s="59"/>
      <c r="H118" s="58"/>
      <c r="I118" s="58"/>
      <c r="J118" s="58"/>
      <c r="K118" s="58"/>
      <c r="L118" s="58"/>
      <c r="M118" s="58"/>
      <c r="N118" s="58"/>
      <c r="O118" s="58"/>
    </row>
    <row r="119" spans="1:15" x14ac:dyDescent="0.2">
      <c r="A119" s="59"/>
      <c r="B119" s="79"/>
      <c r="C119" s="59"/>
      <c r="D119" s="59"/>
      <c r="E119" s="59"/>
      <c r="F119" s="59"/>
      <c r="G119" s="59"/>
      <c r="H119" s="58"/>
      <c r="I119" s="58"/>
      <c r="J119" s="58"/>
      <c r="K119" s="58"/>
      <c r="L119" s="58"/>
      <c r="M119" s="58"/>
      <c r="N119" s="58"/>
      <c r="O119" s="58"/>
    </row>
    <row r="120" spans="1:15" x14ac:dyDescent="0.2">
      <c r="A120" s="59"/>
      <c r="B120" s="79"/>
      <c r="C120" s="59"/>
      <c r="D120" s="59"/>
      <c r="E120" s="59"/>
      <c r="F120" s="59"/>
      <c r="G120" s="59"/>
      <c r="H120" s="58"/>
      <c r="I120" s="58"/>
      <c r="J120" s="58"/>
      <c r="K120" s="58"/>
      <c r="L120" s="58"/>
      <c r="M120" s="58"/>
      <c r="N120" s="58"/>
      <c r="O120" s="58"/>
    </row>
    <row r="121" spans="1:15" x14ac:dyDescent="0.2">
      <c r="A121" s="59"/>
      <c r="B121" s="79"/>
      <c r="C121" s="59"/>
      <c r="D121" s="59"/>
      <c r="E121" s="59"/>
      <c r="F121" s="59"/>
      <c r="G121" s="59"/>
      <c r="H121" s="58"/>
      <c r="I121" s="58"/>
      <c r="J121" s="58"/>
      <c r="K121" s="58"/>
      <c r="L121" s="58"/>
      <c r="M121" s="58"/>
      <c r="N121" s="58"/>
      <c r="O121" s="58"/>
    </row>
    <row r="122" spans="1:15" x14ac:dyDescent="0.2">
      <c r="A122" s="59"/>
      <c r="B122" s="79"/>
      <c r="C122" s="59"/>
      <c r="D122" s="59"/>
      <c r="E122" s="59"/>
      <c r="F122" s="59"/>
      <c r="G122" s="59"/>
      <c r="H122" s="58"/>
      <c r="I122" s="58"/>
      <c r="J122" s="58"/>
      <c r="K122" s="58"/>
      <c r="L122" s="58"/>
      <c r="M122" s="58"/>
      <c r="N122" s="58"/>
      <c r="O122" s="58"/>
    </row>
    <row r="123" spans="1:15" x14ac:dyDescent="0.2">
      <c r="A123" s="59"/>
      <c r="B123" s="79"/>
      <c r="C123" s="59"/>
      <c r="D123" s="59"/>
      <c r="E123" s="59"/>
      <c r="F123" s="59"/>
      <c r="G123" s="59"/>
      <c r="H123" s="58"/>
      <c r="I123" s="58"/>
      <c r="J123" s="58"/>
      <c r="K123" s="58"/>
      <c r="L123" s="58"/>
      <c r="M123" s="58"/>
      <c r="N123" s="58"/>
      <c r="O123" s="58"/>
    </row>
    <row r="124" spans="1:15" x14ac:dyDescent="0.2">
      <c r="A124" s="59"/>
      <c r="B124" s="79"/>
      <c r="C124" s="59"/>
      <c r="D124" s="59"/>
      <c r="E124" s="59"/>
      <c r="F124" s="59"/>
      <c r="G124" s="59"/>
      <c r="H124" s="58"/>
      <c r="I124" s="58"/>
      <c r="J124" s="58"/>
      <c r="K124" s="58"/>
      <c r="L124" s="58"/>
      <c r="M124" s="58"/>
      <c r="N124" s="58"/>
      <c r="O124" s="58"/>
    </row>
    <row r="125" spans="1:15" x14ac:dyDescent="0.2">
      <c r="A125" s="59"/>
      <c r="B125" s="79"/>
      <c r="C125" s="59"/>
      <c r="D125" s="59"/>
      <c r="E125" s="59"/>
      <c r="F125" s="59"/>
      <c r="G125" s="59"/>
      <c r="H125" s="58"/>
      <c r="I125" s="58"/>
      <c r="J125" s="58"/>
      <c r="K125" s="58"/>
      <c r="L125" s="58"/>
      <c r="M125" s="58"/>
      <c r="N125" s="58"/>
      <c r="O125" s="58"/>
    </row>
    <row r="126" spans="1:15" x14ac:dyDescent="0.2">
      <c r="A126" s="59"/>
      <c r="B126" s="79"/>
      <c r="C126" s="59"/>
      <c r="D126" s="59"/>
      <c r="E126" s="59"/>
      <c r="F126" s="59"/>
      <c r="G126" s="59"/>
      <c r="H126" s="58"/>
      <c r="I126" s="58"/>
      <c r="J126" s="58"/>
      <c r="K126" s="58"/>
      <c r="L126" s="58"/>
      <c r="M126" s="58"/>
      <c r="N126" s="58"/>
      <c r="O126" s="58"/>
    </row>
    <row r="127" spans="1:15" x14ac:dyDescent="0.2">
      <c r="A127" s="59"/>
      <c r="B127" s="79"/>
      <c r="C127" s="59"/>
      <c r="D127" s="59"/>
      <c r="E127" s="59"/>
      <c r="F127" s="59"/>
      <c r="G127" s="59"/>
      <c r="H127" s="58"/>
      <c r="I127" s="58"/>
      <c r="J127" s="58"/>
      <c r="K127" s="58"/>
      <c r="L127" s="58"/>
      <c r="M127" s="58"/>
      <c r="N127" s="58"/>
      <c r="O127" s="58"/>
    </row>
    <row r="128" spans="1:15" x14ac:dyDescent="0.2">
      <c r="A128" s="59"/>
      <c r="B128" s="79"/>
      <c r="C128" s="59"/>
      <c r="D128" s="59"/>
      <c r="E128" s="59"/>
      <c r="F128" s="59"/>
      <c r="G128" s="59"/>
      <c r="H128" s="58"/>
      <c r="I128" s="58"/>
      <c r="J128" s="58"/>
      <c r="K128" s="58"/>
      <c r="L128" s="58"/>
      <c r="M128" s="58"/>
      <c r="N128" s="58"/>
      <c r="O128" s="58"/>
    </row>
    <row r="129" spans="1:15" x14ac:dyDescent="0.2">
      <c r="A129" s="59"/>
      <c r="B129" s="79"/>
      <c r="C129" s="59"/>
      <c r="D129" s="59"/>
      <c r="E129" s="59"/>
      <c r="F129" s="59"/>
      <c r="G129" s="59"/>
      <c r="H129" s="58"/>
      <c r="I129" s="58"/>
      <c r="J129" s="58"/>
      <c r="K129" s="58"/>
      <c r="L129" s="58"/>
      <c r="M129" s="58"/>
      <c r="N129" s="58"/>
      <c r="O129" s="58"/>
    </row>
    <row r="130" spans="1:15" x14ac:dyDescent="0.2">
      <c r="A130" s="59"/>
      <c r="B130" s="79"/>
      <c r="C130" s="59"/>
      <c r="D130" s="59"/>
      <c r="E130" s="59"/>
      <c r="F130" s="59"/>
      <c r="G130" s="59"/>
      <c r="H130" s="58"/>
      <c r="I130" s="58"/>
      <c r="J130" s="58"/>
      <c r="K130" s="58"/>
      <c r="L130" s="58"/>
      <c r="M130" s="58"/>
      <c r="N130" s="58"/>
      <c r="O130" s="58"/>
    </row>
  </sheetData>
  <mergeCells count="7">
    <mergeCell ref="A1:O1"/>
    <mergeCell ref="H8:K8"/>
    <mergeCell ref="C8:C9"/>
    <mergeCell ref="B8:B9"/>
    <mergeCell ref="A8:A9"/>
    <mergeCell ref="L8:O8"/>
    <mergeCell ref="D8:G8"/>
  </mergeCells>
  <hyperlinks>
    <hyperlink ref="K3" r:id="rId1"/>
    <hyperlink ref="K4" r:id="rId2"/>
  </hyperlinks>
  <pageMargins left="0.7" right="0.7" top="0.75" bottom="0.75" header="0.3" footer="0.3"/>
  <pageSetup orientation="portrait" verticalDpi="0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D129"/>
  <sheetViews>
    <sheetView workbookViewId="0">
      <selection activeCell="G21" sqref="G21"/>
    </sheetView>
  </sheetViews>
  <sheetFormatPr baseColWidth="10" defaultRowHeight="12.75" x14ac:dyDescent="0.2"/>
  <cols>
    <col min="1" max="1" width="9.125" bestFit="1" customWidth="1"/>
    <col min="2" max="2" width="9.625" customWidth="1"/>
    <col min="3" max="3" width="14.125" bestFit="1" customWidth="1"/>
    <col min="4" max="4" width="25" bestFit="1" customWidth="1"/>
    <col min="5" max="6" width="11.125" customWidth="1"/>
    <col min="7" max="7" width="32.875" customWidth="1"/>
  </cols>
  <sheetData>
    <row r="1" spans="1:4" ht="15" x14ac:dyDescent="0.2">
      <c r="A1" s="171" t="s">
        <v>508</v>
      </c>
      <c r="B1" s="171"/>
      <c r="C1" s="171"/>
      <c r="D1" s="171"/>
    </row>
    <row r="2" spans="1:4" x14ac:dyDescent="0.2">
      <c r="A2" s="37"/>
      <c r="B2" s="37"/>
      <c r="C2" s="37"/>
      <c r="D2" s="37" t="s">
        <v>473</v>
      </c>
    </row>
    <row r="3" spans="1:4" x14ac:dyDescent="0.2">
      <c r="D3" s="45" t="s">
        <v>397</v>
      </c>
    </row>
    <row r="4" spans="1:4" x14ac:dyDescent="0.2">
      <c r="D4" s="45" t="s">
        <v>449</v>
      </c>
    </row>
    <row r="5" spans="1:4" x14ac:dyDescent="0.2">
      <c r="D5" s="37" t="s">
        <v>450</v>
      </c>
    </row>
    <row r="6" spans="1:4" x14ac:dyDescent="0.2">
      <c r="D6" s="37" t="s">
        <v>451</v>
      </c>
    </row>
    <row r="7" spans="1:4" x14ac:dyDescent="0.2">
      <c r="A7" s="37"/>
      <c r="B7" s="37"/>
      <c r="C7" s="37"/>
      <c r="D7" s="37" t="s">
        <v>452</v>
      </c>
    </row>
    <row r="8" spans="1:4" ht="13.5" thickBot="1" x14ac:dyDescent="0.25">
      <c r="A8" s="37"/>
      <c r="B8" s="37"/>
      <c r="C8" s="37"/>
      <c r="D8" s="37"/>
    </row>
    <row r="9" spans="1:4" ht="13.5" thickBot="1" x14ac:dyDescent="0.25">
      <c r="A9" s="46" t="s">
        <v>510</v>
      </c>
      <c r="B9" s="47" t="s">
        <v>507</v>
      </c>
      <c r="C9" s="47" t="s">
        <v>509</v>
      </c>
      <c r="D9" s="48" t="s">
        <v>544</v>
      </c>
    </row>
    <row r="10" spans="1:4" ht="13.5" thickBot="1" x14ac:dyDescent="0.25">
      <c r="A10" s="109" t="s">
        <v>68</v>
      </c>
      <c r="B10" s="110"/>
      <c r="C10" s="110">
        <v>137</v>
      </c>
      <c r="D10" s="111">
        <v>109</v>
      </c>
    </row>
    <row r="11" spans="1:4" x14ac:dyDescent="0.2">
      <c r="A11" s="59"/>
      <c r="B11" s="59"/>
      <c r="C11" s="58"/>
      <c r="D11" s="58"/>
    </row>
    <row r="12" spans="1:4" x14ac:dyDescent="0.2">
      <c r="A12" s="59"/>
      <c r="B12" s="59"/>
      <c r="C12" s="58"/>
      <c r="D12" s="58"/>
    </row>
    <row r="13" spans="1:4" x14ac:dyDescent="0.2">
      <c r="A13" s="59"/>
      <c r="B13" s="59"/>
      <c r="C13" s="58"/>
      <c r="D13" s="58"/>
    </row>
    <row r="14" spans="1:4" x14ac:dyDescent="0.2">
      <c r="A14" s="59"/>
      <c r="B14" s="59"/>
      <c r="C14" s="58"/>
      <c r="D14" s="58"/>
    </row>
    <row r="15" spans="1:4" x14ac:dyDescent="0.2">
      <c r="A15" s="59"/>
      <c r="B15" s="59"/>
      <c r="C15" s="58"/>
      <c r="D15" s="58"/>
    </row>
    <row r="16" spans="1:4" x14ac:dyDescent="0.2">
      <c r="A16" s="59"/>
      <c r="B16" s="59"/>
      <c r="C16" s="58"/>
      <c r="D16" s="58"/>
    </row>
    <row r="17" spans="1:4" x14ac:dyDescent="0.2">
      <c r="A17" s="59"/>
      <c r="B17" s="59"/>
      <c r="C17" s="58"/>
      <c r="D17" s="58"/>
    </row>
    <row r="18" spans="1:4" x14ac:dyDescent="0.2">
      <c r="A18" s="59"/>
      <c r="B18" s="59"/>
      <c r="C18" s="58"/>
      <c r="D18" s="58"/>
    </row>
    <row r="19" spans="1:4" x14ac:dyDescent="0.2">
      <c r="A19" s="59"/>
      <c r="B19" s="59"/>
      <c r="C19" s="58"/>
      <c r="D19" s="58"/>
    </row>
    <row r="20" spans="1:4" x14ac:dyDescent="0.2">
      <c r="A20" s="59"/>
      <c r="B20" s="59"/>
      <c r="C20" s="58"/>
      <c r="D20" s="58"/>
    </row>
    <row r="21" spans="1:4" x14ac:dyDescent="0.2">
      <c r="A21" s="59"/>
      <c r="B21" s="59"/>
      <c r="C21" s="58"/>
      <c r="D21" s="58"/>
    </row>
    <row r="22" spans="1:4" x14ac:dyDescent="0.2">
      <c r="A22" s="59"/>
      <c r="B22" s="59"/>
      <c r="C22" s="58"/>
      <c r="D22" s="58"/>
    </row>
    <row r="23" spans="1:4" x14ac:dyDescent="0.2">
      <c r="A23" s="59"/>
      <c r="B23" s="59"/>
      <c r="C23" s="58"/>
      <c r="D23" s="58"/>
    </row>
    <row r="24" spans="1:4" x14ac:dyDescent="0.2">
      <c r="A24" s="59"/>
      <c r="B24" s="59"/>
      <c r="C24" s="58"/>
      <c r="D24" s="58"/>
    </row>
    <row r="25" spans="1:4" x14ac:dyDescent="0.2">
      <c r="A25" s="59"/>
      <c r="B25" s="59"/>
      <c r="C25" s="58"/>
      <c r="D25" s="58"/>
    </row>
    <row r="26" spans="1:4" x14ac:dyDescent="0.2">
      <c r="A26" s="59"/>
      <c r="B26" s="59"/>
      <c r="C26" s="58"/>
      <c r="D26" s="58"/>
    </row>
    <row r="27" spans="1:4" x14ac:dyDescent="0.2">
      <c r="A27" s="59"/>
      <c r="B27" s="59"/>
      <c r="C27" s="58"/>
      <c r="D27" s="58"/>
    </row>
    <row r="28" spans="1:4" x14ac:dyDescent="0.2">
      <c r="A28" s="59"/>
      <c r="B28" s="59"/>
      <c r="C28" s="58"/>
      <c r="D28" s="58"/>
    </row>
    <row r="29" spans="1:4" x14ac:dyDescent="0.2">
      <c r="A29" s="59"/>
      <c r="B29" s="59"/>
      <c r="C29" s="58"/>
      <c r="D29" s="58"/>
    </row>
    <row r="30" spans="1:4" x14ac:dyDescent="0.2">
      <c r="A30" s="59"/>
      <c r="B30" s="59"/>
      <c r="C30" s="58"/>
      <c r="D30" s="58"/>
    </row>
    <row r="31" spans="1:4" x14ac:dyDescent="0.2">
      <c r="A31" s="59"/>
      <c r="B31" s="59"/>
      <c r="C31" s="58"/>
      <c r="D31" s="58"/>
    </row>
    <row r="32" spans="1:4" x14ac:dyDescent="0.2">
      <c r="A32" s="59"/>
      <c r="B32" s="59"/>
      <c r="C32" s="58"/>
      <c r="D32" s="58"/>
    </row>
    <row r="33" spans="1:4" x14ac:dyDescent="0.2">
      <c r="A33" s="59"/>
      <c r="B33" s="59"/>
      <c r="C33" s="58"/>
      <c r="D33" s="58"/>
    </row>
    <row r="34" spans="1:4" x14ac:dyDescent="0.2">
      <c r="A34" s="59"/>
      <c r="B34" s="59"/>
      <c r="C34" s="58"/>
      <c r="D34" s="58"/>
    </row>
    <row r="35" spans="1:4" x14ac:dyDescent="0.2">
      <c r="A35" s="59"/>
      <c r="B35" s="59"/>
      <c r="C35" s="58"/>
      <c r="D35" s="58"/>
    </row>
    <row r="36" spans="1:4" x14ac:dyDescent="0.2">
      <c r="A36" s="59"/>
      <c r="B36" s="59"/>
      <c r="C36" s="58"/>
      <c r="D36" s="58"/>
    </row>
    <row r="37" spans="1:4" x14ac:dyDescent="0.2">
      <c r="A37" s="59"/>
      <c r="B37" s="59"/>
      <c r="C37" s="108"/>
      <c r="D37" s="108"/>
    </row>
    <row r="38" spans="1:4" x14ac:dyDescent="0.2">
      <c r="A38" s="59"/>
      <c r="B38" s="59"/>
      <c r="C38" s="58"/>
      <c r="D38" s="58"/>
    </row>
    <row r="39" spans="1:4" x14ac:dyDescent="0.2">
      <c r="A39" s="59"/>
      <c r="B39" s="59"/>
      <c r="C39" s="58"/>
      <c r="D39" s="58"/>
    </row>
    <row r="40" spans="1:4" x14ac:dyDescent="0.2">
      <c r="A40" s="59"/>
      <c r="B40" s="59"/>
      <c r="C40" s="58"/>
      <c r="D40" s="58"/>
    </row>
    <row r="41" spans="1:4" x14ac:dyDescent="0.2">
      <c r="A41" s="59"/>
      <c r="B41" s="58"/>
      <c r="C41" s="58"/>
      <c r="D41" s="58"/>
    </row>
    <row r="42" spans="1:4" x14ac:dyDescent="0.2">
      <c r="A42" s="59"/>
      <c r="B42" s="58"/>
      <c r="C42" s="58"/>
      <c r="D42" s="58"/>
    </row>
    <row r="43" spans="1:4" x14ac:dyDescent="0.2">
      <c r="A43" s="59"/>
      <c r="B43" s="58"/>
      <c r="C43" s="58"/>
      <c r="D43" s="58"/>
    </row>
    <row r="44" spans="1:4" x14ac:dyDescent="0.2">
      <c r="A44" s="59"/>
      <c r="B44" s="58"/>
      <c r="C44" s="58"/>
      <c r="D44" s="58"/>
    </row>
    <row r="45" spans="1:4" x14ac:dyDescent="0.2">
      <c r="A45" s="59"/>
      <c r="B45" s="58"/>
      <c r="C45" s="58"/>
      <c r="D45" s="58"/>
    </row>
    <row r="46" spans="1:4" x14ac:dyDescent="0.2">
      <c r="A46" s="59"/>
      <c r="B46" s="58"/>
      <c r="C46" s="58"/>
      <c r="D46" s="58"/>
    </row>
    <row r="47" spans="1:4" x14ac:dyDescent="0.2">
      <c r="A47" s="59"/>
      <c r="B47" s="58"/>
      <c r="C47" s="58"/>
      <c r="D47" s="58"/>
    </row>
    <row r="48" spans="1:4" x14ac:dyDescent="0.2">
      <c r="A48" s="59"/>
      <c r="B48" s="58"/>
      <c r="C48" s="58"/>
      <c r="D48" s="58"/>
    </row>
    <row r="49" spans="1:4" x14ac:dyDescent="0.2">
      <c r="A49" s="59"/>
      <c r="B49" s="58"/>
      <c r="C49" s="58"/>
      <c r="D49" s="58"/>
    </row>
    <row r="50" spans="1:4" x14ac:dyDescent="0.2">
      <c r="A50" s="59"/>
      <c r="B50" s="58"/>
      <c r="C50" s="58"/>
      <c r="D50" s="58"/>
    </row>
    <row r="51" spans="1:4" x14ac:dyDescent="0.2">
      <c r="A51" s="59"/>
      <c r="B51" s="58"/>
      <c r="C51" s="58"/>
      <c r="D51" s="58"/>
    </row>
    <row r="52" spans="1:4" x14ac:dyDescent="0.2">
      <c r="A52" s="59"/>
      <c r="B52" s="58"/>
      <c r="C52" s="58"/>
      <c r="D52" s="58"/>
    </row>
    <row r="53" spans="1:4" x14ac:dyDescent="0.2">
      <c r="A53" s="59"/>
      <c r="B53" s="58"/>
      <c r="C53" s="58"/>
      <c r="D53" s="58"/>
    </row>
    <row r="54" spans="1:4" x14ac:dyDescent="0.2">
      <c r="A54" s="59"/>
      <c r="B54" s="58"/>
      <c r="C54" s="58"/>
      <c r="D54" s="58"/>
    </row>
    <row r="55" spans="1:4" x14ac:dyDescent="0.2">
      <c r="A55" s="59"/>
      <c r="B55" s="58"/>
      <c r="C55" s="58"/>
      <c r="D55" s="58"/>
    </row>
    <row r="56" spans="1:4" x14ac:dyDescent="0.2">
      <c r="A56" s="59"/>
      <c r="B56" s="58"/>
      <c r="C56" s="58"/>
      <c r="D56" s="58"/>
    </row>
    <row r="57" spans="1:4" x14ac:dyDescent="0.2">
      <c r="A57" s="59"/>
      <c r="B57" s="58"/>
      <c r="C57" s="58"/>
      <c r="D57" s="58"/>
    </row>
    <row r="58" spans="1:4" x14ac:dyDescent="0.2">
      <c r="A58" s="59"/>
      <c r="B58" s="58"/>
      <c r="C58" s="58"/>
      <c r="D58" s="58"/>
    </row>
    <row r="59" spans="1:4" x14ac:dyDescent="0.2">
      <c r="A59" s="59"/>
      <c r="B59" s="58"/>
      <c r="C59" s="58"/>
      <c r="D59" s="58"/>
    </row>
    <row r="60" spans="1:4" x14ac:dyDescent="0.2">
      <c r="A60" s="59"/>
      <c r="B60" s="58"/>
      <c r="C60" s="58"/>
      <c r="D60" s="58"/>
    </row>
    <row r="61" spans="1:4" x14ac:dyDescent="0.2">
      <c r="A61" s="59"/>
      <c r="B61" s="58"/>
      <c r="C61" s="58"/>
      <c r="D61" s="58"/>
    </row>
    <row r="62" spans="1:4" x14ac:dyDescent="0.2">
      <c r="A62" s="59"/>
      <c r="B62" s="58"/>
      <c r="C62" s="58"/>
      <c r="D62" s="58"/>
    </row>
    <row r="63" spans="1:4" x14ac:dyDescent="0.2">
      <c r="A63" s="59"/>
      <c r="B63" s="58"/>
      <c r="C63" s="58"/>
      <c r="D63" s="58"/>
    </row>
    <row r="64" spans="1:4" x14ac:dyDescent="0.2">
      <c r="A64" s="59"/>
      <c r="B64" s="58"/>
      <c r="C64" s="58"/>
      <c r="D64" s="58"/>
    </row>
    <row r="65" spans="1:4" x14ac:dyDescent="0.2">
      <c r="A65" s="59"/>
      <c r="B65" s="58"/>
      <c r="C65" s="58"/>
      <c r="D65" s="58"/>
    </row>
    <row r="66" spans="1:4" x14ac:dyDescent="0.2">
      <c r="A66" s="59"/>
      <c r="B66" s="58"/>
      <c r="C66" s="58"/>
      <c r="D66" s="58"/>
    </row>
    <row r="67" spans="1:4" x14ac:dyDescent="0.2">
      <c r="A67" s="59"/>
      <c r="B67" s="58"/>
      <c r="C67" s="58"/>
      <c r="D67" s="58"/>
    </row>
    <row r="68" spans="1:4" x14ac:dyDescent="0.2">
      <c r="A68" s="59"/>
      <c r="B68" s="58"/>
      <c r="C68" s="58"/>
      <c r="D68" s="58"/>
    </row>
    <row r="69" spans="1:4" x14ac:dyDescent="0.2">
      <c r="A69" s="59"/>
      <c r="B69" s="58"/>
      <c r="C69" s="58"/>
      <c r="D69" s="58"/>
    </row>
    <row r="70" spans="1:4" x14ac:dyDescent="0.2">
      <c r="A70" s="59"/>
      <c r="B70" s="58"/>
      <c r="C70" s="58"/>
      <c r="D70" s="58"/>
    </row>
    <row r="71" spans="1:4" x14ac:dyDescent="0.2">
      <c r="A71" s="59"/>
      <c r="B71" s="58"/>
      <c r="C71" s="58"/>
      <c r="D71" s="58"/>
    </row>
    <row r="72" spans="1:4" x14ac:dyDescent="0.2">
      <c r="A72" s="59"/>
      <c r="B72" s="58"/>
      <c r="C72" s="58"/>
      <c r="D72" s="58"/>
    </row>
    <row r="73" spans="1:4" x14ac:dyDescent="0.2">
      <c r="A73" s="59"/>
      <c r="B73" s="58"/>
      <c r="C73" s="58"/>
      <c r="D73" s="58"/>
    </row>
    <row r="74" spans="1:4" x14ac:dyDescent="0.2">
      <c r="A74" s="59"/>
      <c r="B74" s="58"/>
      <c r="C74" s="58"/>
      <c r="D74" s="58"/>
    </row>
    <row r="75" spans="1:4" x14ac:dyDescent="0.2">
      <c r="A75" s="59"/>
      <c r="B75" s="58"/>
      <c r="C75" s="58"/>
      <c r="D75" s="58"/>
    </row>
    <row r="76" spans="1:4" x14ac:dyDescent="0.2">
      <c r="A76" s="59"/>
      <c r="B76" s="58"/>
      <c r="C76" s="58"/>
      <c r="D76" s="58"/>
    </row>
    <row r="77" spans="1:4" x14ac:dyDescent="0.2">
      <c r="A77" s="59"/>
      <c r="B77" s="58"/>
      <c r="C77" s="58"/>
      <c r="D77" s="58"/>
    </row>
    <row r="78" spans="1:4" x14ac:dyDescent="0.2">
      <c r="A78" s="59"/>
      <c r="B78" s="58"/>
      <c r="C78" s="58"/>
      <c r="D78" s="58"/>
    </row>
    <row r="79" spans="1:4" x14ac:dyDescent="0.2">
      <c r="A79" s="59"/>
      <c r="B79" s="58"/>
      <c r="C79" s="58"/>
      <c r="D79" s="58"/>
    </row>
    <row r="80" spans="1:4" x14ac:dyDescent="0.2">
      <c r="A80" s="59"/>
      <c r="B80" s="58"/>
      <c r="C80" s="58"/>
      <c r="D80" s="58"/>
    </row>
    <row r="81" spans="1:4" x14ac:dyDescent="0.2">
      <c r="A81" s="59"/>
      <c r="B81" s="58"/>
      <c r="C81" s="58"/>
      <c r="D81" s="58"/>
    </row>
    <row r="82" spans="1:4" x14ac:dyDescent="0.2">
      <c r="A82" s="59"/>
      <c r="B82" s="58"/>
      <c r="C82" s="58"/>
      <c r="D82" s="58"/>
    </row>
    <row r="83" spans="1:4" x14ac:dyDescent="0.2">
      <c r="A83" s="59"/>
      <c r="B83" s="58"/>
      <c r="C83" s="58"/>
      <c r="D83" s="58"/>
    </row>
    <row r="84" spans="1:4" x14ac:dyDescent="0.2">
      <c r="A84" s="59"/>
      <c r="B84" s="58"/>
      <c r="C84" s="58"/>
      <c r="D84" s="58"/>
    </row>
    <row r="85" spans="1:4" x14ac:dyDescent="0.2">
      <c r="A85" s="59"/>
      <c r="B85" s="58"/>
      <c r="C85" s="58"/>
      <c r="D85" s="58"/>
    </row>
    <row r="86" spans="1:4" x14ac:dyDescent="0.2">
      <c r="A86" s="59"/>
      <c r="B86" s="58"/>
      <c r="C86" s="58"/>
      <c r="D86" s="58"/>
    </row>
    <row r="87" spans="1:4" x14ac:dyDescent="0.2">
      <c r="A87" s="59"/>
      <c r="B87" s="58"/>
      <c r="C87" s="58"/>
      <c r="D87" s="58"/>
    </row>
    <row r="88" spans="1:4" x14ac:dyDescent="0.2">
      <c r="A88" s="59"/>
      <c r="B88" s="58"/>
      <c r="C88" s="58"/>
      <c r="D88" s="58"/>
    </row>
    <row r="89" spans="1:4" x14ac:dyDescent="0.2">
      <c r="A89" s="59"/>
      <c r="B89" s="58"/>
      <c r="C89" s="58"/>
      <c r="D89" s="58"/>
    </row>
    <row r="90" spans="1:4" x14ac:dyDescent="0.2">
      <c r="A90" s="59"/>
      <c r="B90" s="58"/>
      <c r="C90" s="58"/>
      <c r="D90" s="58"/>
    </row>
    <row r="91" spans="1:4" x14ac:dyDescent="0.2">
      <c r="A91" s="59"/>
      <c r="B91" s="58"/>
      <c r="C91" s="58"/>
      <c r="D91" s="58"/>
    </row>
    <row r="92" spans="1:4" x14ac:dyDescent="0.2">
      <c r="A92" s="59"/>
      <c r="B92" s="58"/>
      <c r="C92" s="58"/>
      <c r="D92" s="58"/>
    </row>
    <row r="93" spans="1:4" x14ac:dyDescent="0.2">
      <c r="A93" s="59"/>
      <c r="B93" s="58"/>
      <c r="C93" s="58"/>
      <c r="D93" s="58"/>
    </row>
    <row r="94" spans="1:4" x14ac:dyDescent="0.2">
      <c r="A94" s="59"/>
      <c r="B94" s="58"/>
      <c r="C94" s="58"/>
      <c r="D94" s="58"/>
    </row>
    <row r="95" spans="1:4" x14ac:dyDescent="0.2">
      <c r="A95" s="59"/>
      <c r="B95" s="58"/>
      <c r="C95" s="58"/>
      <c r="D95" s="58"/>
    </row>
    <row r="96" spans="1:4" x14ac:dyDescent="0.2">
      <c r="A96" s="59"/>
      <c r="B96" s="58"/>
      <c r="C96" s="58"/>
      <c r="D96" s="58"/>
    </row>
    <row r="97" spans="1:4" x14ac:dyDescent="0.2">
      <c r="A97" s="59"/>
      <c r="B97" s="58"/>
      <c r="C97" s="58"/>
      <c r="D97" s="58"/>
    </row>
    <row r="98" spans="1:4" x14ac:dyDescent="0.2">
      <c r="A98" s="59"/>
      <c r="B98" s="58"/>
      <c r="C98" s="58"/>
      <c r="D98" s="58"/>
    </row>
    <row r="99" spans="1:4" x14ac:dyDescent="0.2">
      <c r="A99" s="59"/>
      <c r="B99" s="58"/>
      <c r="C99" s="58"/>
      <c r="D99" s="58"/>
    </row>
    <row r="100" spans="1:4" x14ac:dyDescent="0.2">
      <c r="A100" s="59"/>
      <c r="B100" s="58"/>
      <c r="C100" s="58"/>
      <c r="D100" s="58"/>
    </row>
    <row r="101" spans="1:4" x14ac:dyDescent="0.2">
      <c r="A101" s="59"/>
      <c r="B101" s="58"/>
      <c r="C101" s="58"/>
      <c r="D101" s="58"/>
    </row>
    <row r="102" spans="1:4" x14ac:dyDescent="0.2">
      <c r="A102" s="59"/>
      <c r="B102" s="58"/>
      <c r="C102" s="58"/>
      <c r="D102" s="58"/>
    </row>
    <row r="103" spans="1:4" x14ac:dyDescent="0.2">
      <c r="A103" s="59"/>
      <c r="B103" s="58"/>
      <c r="C103" s="58"/>
      <c r="D103" s="58"/>
    </row>
    <row r="104" spans="1:4" x14ac:dyDescent="0.2">
      <c r="A104" s="59"/>
      <c r="B104" s="58"/>
      <c r="C104" s="58"/>
      <c r="D104" s="58"/>
    </row>
    <row r="105" spans="1:4" x14ac:dyDescent="0.2">
      <c r="A105" s="59"/>
      <c r="B105" s="58"/>
      <c r="C105" s="58"/>
      <c r="D105" s="58"/>
    </row>
    <row r="106" spans="1:4" x14ac:dyDescent="0.2">
      <c r="A106" s="59"/>
      <c r="B106" s="58"/>
      <c r="C106" s="58"/>
      <c r="D106" s="58"/>
    </row>
    <row r="107" spans="1:4" x14ac:dyDescent="0.2">
      <c r="A107" s="59"/>
      <c r="B107" s="58"/>
      <c r="C107" s="58"/>
      <c r="D107" s="58"/>
    </row>
    <row r="108" spans="1:4" x14ac:dyDescent="0.2">
      <c r="A108" s="59"/>
      <c r="B108" s="58"/>
      <c r="C108" s="58"/>
      <c r="D108" s="58"/>
    </row>
    <row r="109" spans="1:4" x14ac:dyDescent="0.2">
      <c r="A109" s="59"/>
      <c r="B109" s="58"/>
      <c r="C109" s="58"/>
      <c r="D109" s="58"/>
    </row>
    <row r="110" spans="1:4" x14ac:dyDescent="0.2">
      <c r="A110" s="59"/>
      <c r="B110" s="58"/>
      <c r="C110" s="58"/>
      <c r="D110" s="58"/>
    </row>
    <row r="111" spans="1:4" x14ac:dyDescent="0.2">
      <c r="A111" s="59"/>
      <c r="B111" s="58"/>
      <c r="C111" s="58"/>
      <c r="D111" s="58"/>
    </row>
    <row r="112" spans="1:4" x14ac:dyDescent="0.2">
      <c r="A112" s="59"/>
      <c r="B112" s="58"/>
      <c r="C112" s="58"/>
      <c r="D112" s="58"/>
    </row>
    <row r="113" spans="1:4" x14ac:dyDescent="0.2">
      <c r="A113" s="59"/>
      <c r="B113" s="58"/>
      <c r="C113" s="58"/>
      <c r="D113" s="58"/>
    </row>
    <row r="114" spans="1:4" x14ac:dyDescent="0.2">
      <c r="A114" s="59"/>
      <c r="B114" s="58"/>
      <c r="C114" s="58"/>
      <c r="D114" s="58"/>
    </row>
    <row r="115" spans="1:4" x14ac:dyDescent="0.2">
      <c r="A115" s="59"/>
      <c r="B115" s="58"/>
      <c r="C115" s="58"/>
      <c r="D115" s="58"/>
    </row>
    <row r="116" spans="1:4" x14ac:dyDescent="0.2">
      <c r="A116" s="59"/>
      <c r="B116" s="58"/>
      <c r="C116" s="58"/>
      <c r="D116" s="58"/>
    </row>
    <row r="117" spans="1:4" x14ac:dyDescent="0.2">
      <c r="A117" s="59"/>
      <c r="B117" s="58"/>
      <c r="C117" s="58"/>
      <c r="D117" s="58"/>
    </row>
    <row r="118" spans="1:4" x14ac:dyDescent="0.2">
      <c r="A118" s="59"/>
      <c r="B118" s="58"/>
      <c r="C118" s="58"/>
      <c r="D118" s="58"/>
    </row>
    <row r="119" spans="1:4" x14ac:dyDescent="0.2">
      <c r="A119" s="59"/>
      <c r="B119" s="58"/>
      <c r="C119" s="58"/>
      <c r="D119" s="58"/>
    </row>
    <row r="120" spans="1:4" x14ac:dyDescent="0.2">
      <c r="A120" s="59"/>
      <c r="B120" s="58"/>
      <c r="C120" s="58"/>
      <c r="D120" s="58"/>
    </row>
    <row r="121" spans="1:4" x14ac:dyDescent="0.2">
      <c r="A121" s="59"/>
      <c r="B121" s="58"/>
      <c r="C121" s="58"/>
      <c r="D121" s="58"/>
    </row>
    <row r="122" spans="1:4" x14ac:dyDescent="0.2">
      <c r="A122" s="59"/>
      <c r="B122" s="58"/>
      <c r="C122" s="58"/>
      <c r="D122" s="58"/>
    </row>
    <row r="123" spans="1:4" x14ac:dyDescent="0.2">
      <c r="A123" s="59"/>
      <c r="B123" s="58"/>
      <c r="C123" s="58"/>
      <c r="D123" s="58"/>
    </row>
    <row r="124" spans="1:4" x14ac:dyDescent="0.2">
      <c r="A124" s="59"/>
      <c r="B124" s="58"/>
      <c r="C124" s="58"/>
      <c r="D124" s="58"/>
    </row>
    <row r="125" spans="1:4" x14ac:dyDescent="0.2">
      <c r="A125" s="59"/>
      <c r="B125" s="58"/>
      <c r="C125" s="58"/>
      <c r="D125" s="58"/>
    </row>
    <row r="126" spans="1:4" x14ac:dyDescent="0.2">
      <c r="A126" s="59"/>
      <c r="B126" s="58"/>
      <c r="C126" s="58"/>
      <c r="D126" s="58"/>
    </row>
    <row r="127" spans="1:4" x14ac:dyDescent="0.2">
      <c r="A127" s="59"/>
      <c r="B127" s="58"/>
      <c r="C127" s="58"/>
      <c r="D127" s="58"/>
    </row>
    <row r="128" spans="1:4" x14ac:dyDescent="0.2">
      <c r="A128" s="59"/>
      <c r="B128" s="58"/>
      <c r="C128" s="58"/>
      <c r="D128" s="58"/>
    </row>
    <row r="129" spans="1:4" x14ac:dyDescent="0.2">
      <c r="A129" s="59"/>
      <c r="B129" s="58"/>
      <c r="C129" s="58"/>
      <c r="D129" s="58"/>
    </row>
  </sheetData>
  <mergeCells count="1">
    <mergeCell ref="A1:D1"/>
  </mergeCells>
  <hyperlinks>
    <hyperlink ref="D3" r:id="rId1"/>
    <hyperlink ref="D4" r:id="rId2"/>
  </hyperlinks>
  <pageMargins left="0.7" right="0.7" top="0.75" bottom="0.75" header="0.3" footer="0.3"/>
  <pageSetup orientation="portrait" verticalDpi="0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D128"/>
  <sheetViews>
    <sheetView workbookViewId="0">
      <selection activeCell="D15" sqref="D15"/>
    </sheetView>
  </sheetViews>
  <sheetFormatPr baseColWidth="10" defaultRowHeight="12.75" x14ac:dyDescent="0.2"/>
  <cols>
    <col min="1" max="1" width="8.875" customWidth="1"/>
    <col min="2" max="2" width="20.375" customWidth="1"/>
    <col min="3" max="3" width="18.75" bestFit="1" customWidth="1"/>
    <col min="4" max="4" width="18.875" bestFit="1" customWidth="1"/>
    <col min="5" max="6" width="11.125" customWidth="1"/>
    <col min="7" max="7" width="32.875" customWidth="1"/>
  </cols>
  <sheetData>
    <row r="1" spans="1:4" ht="15" x14ac:dyDescent="0.2">
      <c r="A1" s="171" t="s">
        <v>520</v>
      </c>
      <c r="B1" s="171"/>
      <c r="C1" s="171"/>
      <c r="D1" s="171"/>
    </row>
    <row r="2" spans="1:4" x14ac:dyDescent="0.2">
      <c r="A2" s="37"/>
      <c r="B2" s="37"/>
      <c r="C2" s="37"/>
      <c r="D2" s="37" t="s">
        <v>473</v>
      </c>
    </row>
    <row r="3" spans="1:4" ht="13.5" thickBot="1" x14ac:dyDescent="0.25">
      <c r="D3" s="45" t="s">
        <v>397</v>
      </c>
    </row>
    <row r="4" spans="1:4" ht="13.5" thickBot="1" x14ac:dyDescent="0.25">
      <c r="A4" s="112" t="s">
        <v>521</v>
      </c>
      <c r="B4" s="119" t="s">
        <v>591</v>
      </c>
      <c r="D4" s="45" t="s">
        <v>449</v>
      </c>
    </row>
    <row r="5" spans="1:4" x14ac:dyDescent="0.2">
      <c r="D5" s="37" t="s">
        <v>450</v>
      </c>
    </row>
    <row r="6" spans="1:4" x14ac:dyDescent="0.2">
      <c r="D6" s="37" t="s">
        <v>451</v>
      </c>
    </row>
    <row r="7" spans="1:4" x14ac:dyDescent="0.2">
      <c r="A7" s="37"/>
      <c r="B7" s="37"/>
      <c r="C7" s="37"/>
      <c r="D7" s="37" t="s">
        <v>452</v>
      </c>
    </row>
    <row r="8" spans="1:4" ht="13.5" thickBot="1" x14ac:dyDescent="0.25">
      <c r="A8" s="37"/>
      <c r="B8" s="37"/>
      <c r="C8" s="37"/>
      <c r="D8" s="37"/>
    </row>
    <row r="9" spans="1:4" ht="13.5" thickBot="1" x14ac:dyDescent="0.25">
      <c r="A9" s="46" t="s">
        <v>510</v>
      </c>
      <c r="B9" s="47" t="s">
        <v>522</v>
      </c>
      <c r="C9" s="47" t="s">
        <v>523</v>
      </c>
      <c r="D9" s="48" t="s">
        <v>545</v>
      </c>
    </row>
    <row r="10" spans="1:4" x14ac:dyDescent="0.2">
      <c r="A10" s="59"/>
      <c r="B10" s="59"/>
      <c r="C10" s="58"/>
      <c r="D10" s="58"/>
    </row>
    <row r="11" spans="1:4" x14ac:dyDescent="0.2">
      <c r="A11" s="59"/>
      <c r="B11" s="59"/>
      <c r="C11" s="58"/>
      <c r="D11" s="58"/>
    </row>
    <row r="12" spans="1:4" x14ac:dyDescent="0.2">
      <c r="A12" s="59"/>
      <c r="B12" s="59"/>
      <c r="C12" s="58"/>
      <c r="D12" s="58"/>
    </row>
    <row r="13" spans="1:4" x14ac:dyDescent="0.2">
      <c r="A13" s="59"/>
      <c r="B13" s="59"/>
      <c r="C13" s="58"/>
      <c r="D13" s="58"/>
    </row>
    <row r="14" spans="1:4" x14ac:dyDescent="0.2">
      <c r="A14" s="59"/>
      <c r="B14" s="59"/>
      <c r="C14" s="58"/>
      <c r="D14" s="58"/>
    </row>
    <row r="15" spans="1:4" x14ac:dyDescent="0.2">
      <c r="A15" s="59"/>
      <c r="B15" s="59"/>
      <c r="C15" s="58"/>
      <c r="D15" s="58"/>
    </row>
    <row r="16" spans="1:4" x14ac:dyDescent="0.2">
      <c r="A16" s="59"/>
      <c r="B16" s="59"/>
      <c r="C16" s="58"/>
      <c r="D16" s="58"/>
    </row>
    <row r="17" spans="1:4" x14ac:dyDescent="0.2">
      <c r="A17" s="59"/>
      <c r="B17" s="59"/>
      <c r="C17" s="58"/>
      <c r="D17" s="58"/>
    </row>
    <row r="18" spans="1:4" x14ac:dyDescent="0.2">
      <c r="A18" s="59"/>
      <c r="B18" s="59"/>
      <c r="C18" s="58"/>
      <c r="D18" s="58"/>
    </row>
    <row r="19" spans="1:4" x14ac:dyDescent="0.2">
      <c r="A19" s="59"/>
      <c r="B19" s="59"/>
      <c r="C19" s="58"/>
      <c r="D19" s="58"/>
    </row>
    <row r="20" spans="1:4" x14ac:dyDescent="0.2">
      <c r="A20" s="59"/>
      <c r="B20" s="59"/>
      <c r="C20" s="58"/>
      <c r="D20" s="58"/>
    </row>
    <row r="21" spans="1:4" x14ac:dyDescent="0.2">
      <c r="A21" s="59"/>
      <c r="B21" s="59"/>
      <c r="C21" s="58"/>
      <c r="D21" s="58"/>
    </row>
    <row r="22" spans="1:4" x14ac:dyDescent="0.2">
      <c r="A22" s="59"/>
      <c r="B22" s="59"/>
      <c r="C22" s="58"/>
      <c r="D22" s="58"/>
    </row>
    <row r="23" spans="1:4" x14ac:dyDescent="0.2">
      <c r="A23" s="59"/>
      <c r="B23" s="59"/>
      <c r="C23" s="58"/>
      <c r="D23" s="58"/>
    </row>
    <row r="24" spans="1:4" x14ac:dyDescent="0.2">
      <c r="A24" s="59"/>
      <c r="B24" s="59"/>
      <c r="C24" s="58"/>
      <c r="D24" s="58"/>
    </row>
    <row r="25" spans="1:4" x14ac:dyDescent="0.2">
      <c r="A25" s="59"/>
      <c r="B25" s="59"/>
      <c r="C25" s="58"/>
      <c r="D25" s="58"/>
    </row>
    <row r="26" spans="1:4" x14ac:dyDescent="0.2">
      <c r="A26" s="59"/>
      <c r="B26" s="59"/>
      <c r="C26" s="58"/>
      <c r="D26" s="58"/>
    </row>
    <row r="27" spans="1:4" x14ac:dyDescent="0.2">
      <c r="A27" s="59"/>
      <c r="B27" s="59"/>
      <c r="C27" s="58"/>
      <c r="D27" s="58"/>
    </row>
    <row r="28" spans="1:4" x14ac:dyDescent="0.2">
      <c r="A28" s="59"/>
      <c r="B28" s="59"/>
      <c r="C28" s="58"/>
      <c r="D28" s="58"/>
    </row>
    <row r="29" spans="1:4" x14ac:dyDescent="0.2">
      <c r="A29" s="59"/>
      <c r="B29" s="59"/>
      <c r="C29" s="58"/>
      <c r="D29" s="58"/>
    </row>
    <row r="30" spans="1:4" x14ac:dyDescent="0.2">
      <c r="A30" s="59"/>
      <c r="B30" s="59"/>
      <c r="C30" s="58"/>
      <c r="D30" s="58"/>
    </row>
    <row r="31" spans="1:4" x14ac:dyDescent="0.2">
      <c r="A31" s="59"/>
      <c r="B31" s="59"/>
      <c r="C31" s="58"/>
      <c r="D31" s="58"/>
    </row>
    <row r="32" spans="1:4" x14ac:dyDescent="0.2">
      <c r="A32" s="59"/>
      <c r="B32" s="59"/>
      <c r="C32" s="58"/>
      <c r="D32" s="58"/>
    </row>
    <row r="33" spans="1:4" x14ac:dyDescent="0.2">
      <c r="A33" s="59"/>
      <c r="B33" s="59"/>
      <c r="C33" s="58"/>
      <c r="D33" s="58"/>
    </row>
    <row r="34" spans="1:4" x14ac:dyDescent="0.2">
      <c r="A34" s="59"/>
      <c r="B34" s="59"/>
      <c r="C34" s="58"/>
      <c r="D34" s="58"/>
    </row>
    <row r="35" spans="1:4" x14ac:dyDescent="0.2">
      <c r="A35" s="59"/>
      <c r="B35" s="59"/>
      <c r="C35" s="58"/>
      <c r="D35" s="58"/>
    </row>
    <row r="36" spans="1:4" x14ac:dyDescent="0.2">
      <c r="A36" s="59"/>
      <c r="B36" s="59"/>
      <c r="C36" s="108"/>
      <c r="D36" s="108"/>
    </row>
    <row r="37" spans="1:4" x14ac:dyDescent="0.2">
      <c r="A37" s="59"/>
      <c r="B37" s="59"/>
      <c r="C37" s="58"/>
      <c r="D37" s="58"/>
    </row>
    <row r="38" spans="1:4" x14ac:dyDescent="0.2">
      <c r="A38" s="59"/>
      <c r="B38" s="59"/>
      <c r="C38" s="58"/>
      <c r="D38" s="58"/>
    </row>
    <row r="39" spans="1:4" x14ac:dyDescent="0.2">
      <c r="A39" s="59"/>
      <c r="B39" s="59"/>
      <c r="C39" s="58"/>
      <c r="D39" s="58"/>
    </row>
    <row r="40" spans="1:4" x14ac:dyDescent="0.2">
      <c r="A40" s="59"/>
      <c r="B40" s="58"/>
      <c r="C40" s="58"/>
      <c r="D40" s="58"/>
    </row>
    <row r="41" spans="1:4" x14ac:dyDescent="0.2">
      <c r="A41" s="59"/>
      <c r="B41" s="58"/>
      <c r="C41" s="58"/>
      <c r="D41" s="58"/>
    </row>
    <row r="42" spans="1:4" x14ac:dyDescent="0.2">
      <c r="A42" s="59"/>
      <c r="B42" s="58"/>
      <c r="C42" s="58"/>
      <c r="D42" s="58"/>
    </row>
    <row r="43" spans="1:4" x14ac:dyDescent="0.2">
      <c r="A43" s="59"/>
      <c r="B43" s="58"/>
      <c r="C43" s="58"/>
      <c r="D43" s="58"/>
    </row>
    <row r="44" spans="1:4" x14ac:dyDescent="0.2">
      <c r="A44" s="59"/>
      <c r="B44" s="58"/>
      <c r="C44" s="58"/>
      <c r="D44" s="58"/>
    </row>
    <row r="45" spans="1:4" x14ac:dyDescent="0.2">
      <c r="A45" s="59"/>
      <c r="B45" s="58"/>
      <c r="C45" s="58"/>
      <c r="D45" s="58"/>
    </row>
    <row r="46" spans="1:4" x14ac:dyDescent="0.2">
      <c r="A46" s="59"/>
      <c r="B46" s="58"/>
      <c r="C46" s="58"/>
      <c r="D46" s="58"/>
    </row>
    <row r="47" spans="1:4" x14ac:dyDescent="0.2">
      <c r="A47" s="59"/>
      <c r="B47" s="58"/>
      <c r="C47" s="58"/>
      <c r="D47" s="58"/>
    </row>
    <row r="48" spans="1:4" x14ac:dyDescent="0.2">
      <c r="A48" s="59"/>
      <c r="B48" s="58"/>
      <c r="C48" s="58"/>
      <c r="D48" s="58"/>
    </row>
    <row r="49" spans="1:4" x14ac:dyDescent="0.2">
      <c r="A49" s="59"/>
      <c r="B49" s="58"/>
      <c r="C49" s="58"/>
      <c r="D49" s="58"/>
    </row>
    <row r="50" spans="1:4" x14ac:dyDescent="0.2">
      <c r="A50" s="59"/>
      <c r="B50" s="58"/>
      <c r="C50" s="58"/>
      <c r="D50" s="58"/>
    </row>
    <row r="51" spans="1:4" x14ac:dyDescent="0.2">
      <c r="A51" s="59"/>
      <c r="B51" s="58"/>
      <c r="C51" s="58"/>
      <c r="D51" s="58"/>
    </row>
    <row r="52" spans="1:4" x14ac:dyDescent="0.2">
      <c r="A52" s="59"/>
      <c r="B52" s="58"/>
      <c r="C52" s="58"/>
      <c r="D52" s="58"/>
    </row>
    <row r="53" spans="1:4" x14ac:dyDescent="0.2">
      <c r="A53" s="59"/>
      <c r="B53" s="58"/>
      <c r="C53" s="58"/>
      <c r="D53" s="58"/>
    </row>
    <row r="54" spans="1:4" x14ac:dyDescent="0.2">
      <c r="A54" s="59"/>
      <c r="B54" s="58"/>
      <c r="C54" s="58"/>
      <c r="D54" s="58"/>
    </row>
    <row r="55" spans="1:4" x14ac:dyDescent="0.2">
      <c r="A55" s="59"/>
      <c r="B55" s="58"/>
      <c r="C55" s="58"/>
      <c r="D55" s="58"/>
    </row>
    <row r="56" spans="1:4" x14ac:dyDescent="0.2">
      <c r="A56" s="59"/>
      <c r="B56" s="58"/>
      <c r="C56" s="58"/>
      <c r="D56" s="58"/>
    </row>
    <row r="57" spans="1:4" x14ac:dyDescent="0.2">
      <c r="A57" s="59"/>
      <c r="B57" s="58"/>
      <c r="C57" s="58"/>
      <c r="D57" s="58"/>
    </row>
    <row r="58" spans="1:4" x14ac:dyDescent="0.2">
      <c r="A58" s="59"/>
      <c r="B58" s="58"/>
      <c r="C58" s="58"/>
      <c r="D58" s="58"/>
    </row>
    <row r="59" spans="1:4" x14ac:dyDescent="0.2">
      <c r="A59" s="59"/>
      <c r="B59" s="58"/>
      <c r="C59" s="58"/>
      <c r="D59" s="58"/>
    </row>
    <row r="60" spans="1:4" x14ac:dyDescent="0.2">
      <c r="A60" s="59"/>
      <c r="B60" s="58"/>
      <c r="C60" s="58"/>
      <c r="D60" s="58"/>
    </row>
    <row r="61" spans="1:4" x14ac:dyDescent="0.2">
      <c r="A61" s="59"/>
      <c r="B61" s="58"/>
      <c r="C61" s="58"/>
      <c r="D61" s="58"/>
    </row>
    <row r="62" spans="1:4" x14ac:dyDescent="0.2">
      <c r="A62" s="59"/>
      <c r="B62" s="58"/>
      <c r="C62" s="58"/>
      <c r="D62" s="58"/>
    </row>
    <row r="63" spans="1:4" x14ac:dyDescent="0.2">
      <c r="A63" s="59"/>
      <c r="B63" s="58"/>
      <c r="C63" s="58"/>
      <c r="D63" s="58"/>
    </row>
    <row r="64" spans="1:4" x14ac:dyDescent="0.2">
      <c r="A64" s="59"/>
      <c r="B64" s="58"/>
      <c r="C64" s="58"/>
      <c r="D64" s="58"/>
    </row>
    <row r="65" spans="1:4" x14ac:dyDescent="0.2">
      <c r="A65" s="59"/>
      <c r="B65" s="58"/>
      <c r="C65" s="58"/>
      <c r="D65" s="58"/>
    </row>
    <row r="66" spans="1:4" x14ac:dyDescent="0.2">
      <c r="A66" s="59"/>
      <c r="B66" s="58"/>
      <c r="C66" s="58"/>
      <c r="D66" s="58"/>
    </row>
    <row r="67" spans="1:4" x14ac:dyDescent="0.2">
      <c r="A67" s="59"/>
      <c r="B67" s="58"/>
      <c r="C67" s="58"/>
      <c r="D67" s="58"/>
    </row>
    <row r="68" spans="1:4" x14ac:dyDescent="0.2">
      <c r="A68" s="59"/>
      <c r="B68" s="58"/>
      <c r="C68" s="58"/>
      <c r="D68" s="58"/>
    </row>
    <row r="69" spans="1:4" x14ac:dyDescent="0.2">
      <c r="A69" s="59"/>
      <c r="B69" s="58"/>
      <c r="C69" s="58"/>
      <c r="D69" s="58"/>
    </row>
    <row r="70" spans="1:4" x14ac:dyDescent="0.2">
      <c r="A70" s="59"/>
      <c r="B70" s="58"/>
      <c r="C70" s="58"/>
      <c r="D70" s="58"/>
    </row>
    <row r="71" spans="1:4" x14ac:dyDescent="0.2">
      <c r="A71" s="59"/>
      <c r="B71" s="58"/>
      <c r="C71" s="58"/>
      <c r="D71" s="58"/>
    </row>
    <row r="72" spans="1:4" x14ac:dyDescent="0.2">
      <c r="A72" s="59"/>
      <c r="B72" s="58"/>
      <c r="C72" s="58"/>
      <c r="D72" s="58"/>
    </row>
    <row r="73" spans="1:4" x14ac:dyDescent="0.2">
      <c r="A73" s="59"/>
      <c r="B73" s="58"/>
      <c r="C73" s="58"/>
      <c r="D73" s="58"/>
    </row>
    <row r="74" spans="1:4" x14ac:dyDescent="0.2">
      <c r="A74" s="59"/>
      <c r="B74" s="58"/>
      <c r="C74" s="58"/>
      <c r="D74" s="58"/>
    </row>
    <row r="75" spans="1:4" x14ac:dyDescent="0.2">
      <c r="A75" s="59"/>
      <c r="B75" s="58"/>
      <c r="C75" s="58"/>
      <c r="D75" s="58"/>
    </row>
    <row r="76" spans="1:4" x14ac:dyDescent="0.2">
      <c r="A76" s="59"/>
      <c r="B76" s="58"/>
      <c r="C76" s="58"/>
      <c r="D76" s="58"/>
    </row>
    <row r="77" spans="1:4" x14ac:dyDescent="0.2">
      <c r="A77" s="59"/>
      <c r="B77" s="58"/>
      <c r="C77" s="58"/>
      <c r="D77" s="58"/>
    </row>
    <row r="78" spans="1:4" x14ac:dyDescent="0.2">
      <c r="A78" s="59"/>
      <c r="B78" s="58"/>
      <c r="C78" s="58"/>
      <c r="D78" s="58"/>
    </row>
    <row r="79" spans="1:4" x14ac:dyDescent="0.2">
      <c r="A79" s="59"/>
      <c r="B79" s="58"/>
      <c r="C79" s="58"/>
      <c r="D79" s="58"/>
    </row>
    <row r="80" spans="1:4" x14ac:dyDescent="0.2">
      <c r="A80" s="59"/>
      <c r="B80" s="58"/>
      <c r="C80" s="58"/>
      <c r="D80" s="58"/>
    </row>
    <row r="81" spans="1:4" x14ac:dyDescent="0.2">
      <c r="A81" s="59"/>
      <c r="B81" s="58"/>
      <c r="C81" s="58"/>
      <c r="D81" s="58"/>
    </row>
    <row r="82" spans="1:4" x14ac:dyDescent="0.2">
      <c r="A82" s="59"/>
      <c r="B82" s="58"/>
      <c r="C82" s="58"/>
      <c r="D82" s="58"/>
    </row>
    <row r="83" spans="1:4" x14ac:dyDescent="0.2">
      <c r="A83" s="59"/>
      <c r="B83" s="58"/>
      <c r="C83" s="58"/>
      <c r="D83" s="58"/>
    </row>
    <row r="84" spans="1:4" x14ac:dyDescent="0.2">
      <c r="A84" s="59"/>
      <c r="B84" s="58"/>
      <c r="C84" s="58"/>
      <c r="D84" s="58"/>
    </row>
    <row r="85" spans="1:4" x14ac:dyDescent="0.2">
      <c r="A85" s="59"/>
      <c r="B85" s="58"/>
      <c r="C85" s="58"/>
      <c r="D85" s="58"/>
    </row>
    <row r="86" spans="1:4" x14ac:dyDescent="0.2">
      <c r="A86" s="59"/>
      <c r="B86" s="58"/>
      <c r="C86" s="58"/>
      <c r="D86" s="58"/>
    </row>
    <row r="87" spans="1:4" x14ac:dyDescent="0.2">
      <c r="A87" s="59"/>
      <c r="B87" s="58"/>
      <c r="C87" s="58"/>
      <c r="D87" s="58"/>
    </row>
    <row r="88" spans="1:4" x14ac:dyDescent="0.2">
      <c r="A88" s="59"/>
      <c r="B88" s="58"/>
      <c r="C88" s="58"/>
      <c r="D88" s="58"/>
    </row>
    <row r="89" spans="1:4" x14ac:dyDescent="0.2">
      <c r="A89" s="59"/>
      <c r="B89" s="58"/>
      <c r="C89" s="58"/>
      <c r="D89" s="58"/>
    </row>
    <row r="90" spans="1:4" x14ac:dyDescent="0.2">
      <c r="A90" s="59"/>
      <c r="B90" s="58"/>
      <c r="C90" s="58"/>
      <c r="D90" s="58"/>
    </row>
    <row r="91" spans="1:4" x14ac:dyDescent="0.2">
      <c r="A91" s="59"/>
      <c r="B91" s="58"/>
      <c r="C91" s="58"/>
      <c r="D91" s="58"/>
    </row>
    <row r="92" spans="1:4" x14ac:dyDescent="0.2">
      <c r="A92" s="59"/>
      <c r="B92" s="58"/>
      <c r="C92" s="58"/>
      <c r="D92" s="58"/>
    </row>
    <row r="93" spans="1:4" x14ac:dyDescent="0.2">
      <c r="A93" s="59"/>
      <c r="B93" s="58"/>
      <c r="C93" s="58"/>
      <c r="D93" s="58"/>
    </row>
    <row r="94" spans="1:4" x14ac:dyDescent="0.2">
      <c r="A94" s="59"/>
      <c r="B94" s="58"/>
      <c r="C94" s="58"/>
      <c r="D94" s="58"/>
    </row>
    <row r="95" spans="1:4" x14ac:dyDescent="0.2">
      <c r="A95" s="59"/>
      <c r="B95" s="58"/>
      <c r="C95" s="58"/>
      <c r="D95" s="58"/>
    </row>
    <row r="96" spans="1:4" x14ac:dyDescent="0.2">
      <c r="A96" s="59"/>
      <c r="B96" s="58"/>
      <c r="C96" s="58"/>
      <c r="D96" s="58"/>
    </row>
    <row r="97" spans="1:4" x14ac:dyDescent="0.2">
      <c r="A97" s="59"/>
      <c r="B97" s="58"/>
      <c r="C97" s="58"/>
      <c r="D97" s="58"/>
    </row>
    <row r="98" spans="1:4" x14ac:dyDescent="0.2">
      <c r="A98" s="59"/>
      <c r="B98" s="58"/>
      <c r="C98" s="58"/>
      <c r="D98" s="58"/>
    </row>
    <row r="99" spans="1:4" x14ac:dyDescent="0.2">
      <c r="A99" s="59"/>
      <c r="B99" s="58"/>
      <c r="C99" s="58"/>
      <c r="D99" s="58"/>
    </row>
    <row r="100" spans="1:4" x14ac:dyDescent="0.2">
      <c r="A100" s="59"/>
      <c r="B100" s="58"/>
      <c r="C100" s="58"/>
      <c r="D100" s="58"/>
    </row>
    <row r="101" spans="1:4" x14ac:dyDescent="0.2">
      <c r="A101" s="59"/>
      <c r="B101" s="58"/>
      <c r="C101" s="58"/>
      <c r="D101" s="58"/>
    </row>
    <row r="102" spans="1:4" x14ac:dyDescent="0.2">
      <c r="A102" s="59"/>
      <c r="B102" s="58"/>
      <c r="C102" s="58"/>
      <c r="D102" s="58"/>
    </row>
    <row r="103" spans="1:4" x14ac:dyDescent="0.2">
      <c r="A103" s="59"/>
      <c r="B103" s="58"/>
      <c r="C103" s="58"/>
      <c r="D103" s="58"/>
    </row>
    <row r="104" spans="1:4" x14ac:dyDescent="0.2">
      <c r="A104" s="59"/>
      <c r="B104" s="58"/>
      <c r="C104" s="58"/>
      <c r="D104" s="58"/>
    </row>
    <row r="105" spans="1:4" x14ac:dyDescent="0.2">
      <c r="A105" s="59"/>
      <c r="B105" s="58"/>
      <c r="C105" s="58"/>
      <c r="D105" s="58"/>
    </row>
    <row r="106" spans="1:4" x14ac:dyDescent="0.2">
      <c r="A106" s="59"/>
      <c r="B106" s="58"/>
      <c r="C106" s="58"/>
      <c r="D106" s="58"/>
    </row>
    <row r="107" spans="1:4" x14ac:dyDescent="0.2">
      <c r="A107" s="59"/>
      <c r="B107" s="58"/>
      <c r="C107" s="58"/>
      <c r="D107" s="58"/>
    </row>
    <row r="108" spans="1:4" x14ac:dyDescent="0.2">
      <c r="A108" s="59"/>
      <c r="B108" s="58"/>
      <c r="C108" s="58"/>
      <c r="D108" s="58"/>
    </row>
    <row r="109" spans="1:4" x14ac:dyDescent="0.2">
      <c r="A109" s="59"/>
      <c r="B109" s="58"/>
      <c r="C109" s="58"/>
      <c r="D109" s="58"/>
    </row>
    <row r="110" spans="1:4" x14ac:dyDescent="0.2">
      <c r="A110" s="59"/>
      <c r="B110" s="58"/>
      <c r="C110" s="58"/>
      <c r="D110" s="58"/>
    </row>
    <row r="111" spans="1:4" x14ac:dyDescent="0.2">
      <c r="A111" s="59"/>
      <c r="B111" s="58"/>
      <c r="C111" s="58"/>
      <c r="D111" s="58"/>
    </row>
    <row r="112" spans="1:4" x14ac:dyDescent="0.2">
      <c r="A112" s="59"/>
      <c r="B112" s="58"/>
      <c r="C112" s="58"/>
      <c r="D112" s="58"/>
    </row>
    <row r="113" spans="1:4" x14ac:dyDescent="0.2">
      <c r="A113" s="59"/>
      <c r="B113" s="58"/>
      <c r="C113" s="58"/>
      <c r="D113" s="58"/>
    </row>
    <row r="114" spans="1:4" x14ac:dyDescent="0.2">
      <c r="A114" s="59"/>
      <c r="B114" s="58"/>
      <c r="C114" s="58"/>
      <c r="D114" s="58"/>
    </row>
    <row r="115" spans="1:4" x14ac:dyDescent="0.2">
      <c r="A115" s="59"/>
      <c r="B115" s="58"/>
      <c r="C115" s="58"/>
      <c r="D115" s="58"/>
    </row>
    <row r="116" spans="1:4" x14ac:dyDescent="0.2">
      <c r="A116" s="59"/>
      <c r="B116" s="58"/>
      <c r="C116" s="58"/>
      <c r="D116" s="58"/>
    </row>
    <row r="117" spans="1:4" x14ac:dyDescent="0.2">
      <c r="A117" s="59"/>
      <c r="B117" s="58"/>
      <c r="C117" s="58"/>
      <c r="D117" s="58"/>
    </row>
    <row r="118" spans="1:4" x14ac:dyDescent="0.2">
      <c r="A118" s="59"/>
      <c r="B118" s="58"/>
      <c r="C118" s="58"/>
      <c r="D118" s="58"/>
    </row>
    <row r="119" spans="1:4" x14ac:dyDescent="0.2">
      <c r="A119" s="59"/>
      <c r="B119" s="58"/>
      <c r="C119" s="58"/>
      <c r="D119" s="58"/>
    </row>
    <row r="120" spans="1:4" x14ac:dyDescent="0.2">
      <c r="A120" s="59"/>
      <c r="B120" s="58"/>
      <c r="C120" s="58"/>
      <c r="D120" s="58"/>
    </row>
    <row r="121" spans="1:4" x14ac:dyDescent="0.2">
      <c r="A121" s="59"/>
      <c r="B121" s="58"/>
      <c r="C121" s="58"/>
      <c r="D121" s="58"/>
    </row>
    <row r="122" spans="1:4" x14ac:dyDescent="0.2">
      <c r="A122" s="59"/>
      <c r="B122" s="58"/>
      <c r="C122" s="58"/>
      <c r="D122" s="58"/>
    </row>
    <row r="123" spans="1:4" x14ac:dyDescent="0.2">
      <c r="A123" s="59"/>
      <c r="B123" s="58"/>
      <c r="C123" s="58"/>
      <c r="D123" s="58"/>
    </row>
    <row r="124" spans="1:4" x14ac:dyDescent="0.2">
      <c r="A124" s="59"/>
      <c r="B124" s="58"/>
      <c r="C124" s="58"/>
      <c r="D124" s="58"/>
    </row>
    <row r="125" spans="1:4" x14ac:dyDescent="0.2">
      <c r="A125" s="59"/>
      <c r="B125" s="58"/>
      <c r="C125" s="58"/>
      <c r="D125" s="58"/>
    </row>
    <row r="126" spans="1:4" x14ac:dyDescent="0.2">
      <c r="A126" s="59"/>
      <c r="B126" s="58"/>
      <c r="C126" s="58"/>
      <c r="D126" s="58"/>
    </row>
    <row r="127" spans="1:4" x14ac:dyDescent="0.2">
      <c r="A127" s="59"/>
      <c r="B127" s="58"/>
      <c r="C127" s="58"/>
      <c r="D127" s="58"/>
    </row>
    <row r="128" spans="1:4" x14ac:dyDescent="0.2">
      <c r="A128" s="59"/>
      <c r="B128" s="58"/>
      <c r="C128" s="58"/>
      <c r="D128" s="58"/>
    </row>
  </sheetData>
  <mergeCells count="1">
    <mergeCell ref="A1:D1"/>
  </mergeCells>
  <hyperlinks>
    <hyperlink ref="D3" r:id="rId1"/>
    <hyperlink ref="D4" r:id="rId2"/>
  </hyperlinks>
  <pageMargins left="0.7" right="0.7" top="0.75" bottom="0.75" header="0.3" footer="0.3"/>
  <pageSetup orientation="portrait" verticalDpi="0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I109"/>
  <sheetViews>
    <sheetView workbookViewId="0">
      <selection activeCell="C15" sqref="C15"/>
    </sheetView>
  </sheetViews>
  <sheetFormatPr baseColWidth="10" defaultRowHeight="12.75" x14ac:dyDescent="0.2"/>
  <cols>
    <col min="1" max="1" width="24.375" bestFit="1" customWidth="1"/>
    <col min="2" max="2" width="14" customWidth="1"/>
    <col min="3" max="3" width="13.375" customWidth="1"/>
    <col min="4" max="4" width="13.625" customWidth="1"/>
    <col min="5" max="5" width="20.875" bestFit="1" customWidth="1"/>
  </cols>
  <sheetData>
    <row r="1" spans="1:9" ht="15.75" thickBot="1" x14ac:dyDescent="0.25">
      <c r="A1" s="171" t="s">
        <v>647</v>
      </c>
      <c r="B1" s="171"/>
      <c r="C1" s="171"/>
      <c r="D1" s="171"/>
      <c r="E1" s="171"/>
      <c r="F1" s="171"/>
      <c r="G1" s="171"/>
    </row>
    <row r="2" spans="1:9" ht="13.5" thickBot="1" x14ac:dyDescent="0.25">
      <c r="A2" s="182" t="s">
        <v>533</v>
      </c>
      <c r="B2" s="183"/>
      <c r="C2" s="184"/>
      <c r="D2" s="37"/>
      <c r="E2" s="185" t="s">
        <v>643</v>
      </c>
      <c r="F2" s="186"/>
      <c r="G2" s="187"/>
      <c r="I2" s="37" t="s">
        <v>473</v>
      </c>
    </row>
    <row r="3" spans="1:9" x14ac:dyDescent="0.2">
      <c r="A3" s="49" t="s">
        <v>466</v>
      </c>
      <c r="B3" s="50">
        <v>4</v>
      </c>
      <c r="C3" s="51" t="s">
        <v>440</v>
      </c>
      <c r="E3" s="49" t="s">
        <v>550</v>
      </c>
      <c r="F3" s="151">
        <v>0.93799999999999994</v>
      </c>
      <c r="G3" s="51" t="s">
        <v>399</v>
      </c>
      <c r="I3" s="45" t="s">
        <v>397</v>
      </c>
    </row>
    <row r="4" spans="1:9" x14ac:dyDescent="0.2">
      <c r="A4" s="127" t="s">
        <v>434</v>
      </c>
      <c r="B4" s="125">
        <v>1</v>
      </c>
      <c r="C4" s="128" t="s">
        <v>399</v>
      </c>
      <c r="E4" s="127" t="s">
        <v>644</v>
      </c>
      <c r="F4" s="152">
        <v>1.913</v>
      </c>
      <c r="G4" s="128" t="s">
        <v>399</v>
      </c>
      <c r="I4" s="45" t="s">
        <v>449</v>
      </c>
    </row>
    <row r="5" spans="1:9" x14ac:dyDescent="0.2">
      <c r="A5" s="127" t="s">
        <v>532</v>
      </c>
      <c r="B5" s="125">
        <v>16</v>
      </c>
      <c r="C5" s="128" t="s">
        <v>420</v>
      </c>
      <c r="E5" s="127" t="s">
        <v>645</v>
      </c>
      <c r="F5" s="126">
        <v>-0.97499999999999998</v>
      </c>
      <c r="G5" s="128" t="s">
        <v>399</v>
      </c>
      <c r="I5" s="37" t="s">
        <v>450</v>
      </c>
    </row>
    <row r="6" spans="1:9" x14ac:dyDescent="0.2">
      <c r="A6" s="127" t="s">
        <v>43</v>
      </c>
      <c r="B6" s="125">
        <v>1.3800000000000002E-2</v>
      </c>
      <c r="C6" s="128" t="s">
        <v>399</v>
      </c>
      <c r="E6" s="127" t="s">
        <v>646</v>
      </c>
      <c r="F6" s="126">
        <v>0.109</v>
      </c>
      <c r="G6" s="128" t="s">
        <v>418</v>
      </c>
      <c r="I6" s="37" t="s">
        <v>451</v>
      </c>
    </row>
    <row r="7" spans="1:9" ht="13.5" thickBot="1" x14ac:dyDescent="0.25">
      <c r="A7" s="127" t="s">
        <v>529</v>
      </c>
      <c r="B7" s="125" t="s">
        <v>731</v>
      </c>
      <c r="C7" s="128"/>
      <c r="D7" s="37"/>
      <c r="E7" s="52" t="s">
        <v>429</v>
      </c>
      <c r="F7" s="130">
        <v>97.5</v>
      </c>
      <c r="G7" s="54" t="s">
        <v>399</v>
      </c>
      <c r="I7" s="37" t="s">
        <v>452</v>
      </c>
    </row>
    <row r="8" spans="1:9" ht="13.5" thickBot="1" x14ac:dyDescent="0.25">
      <c r="A8" s="129" t="s">
        <v>642</v>
      </c>
      <c r="B8" s="130">
        <v>-1</v>
      </c>
      <c r="C8" s="131" t="s">
        <v>56</v>
      </c>
    </row>
    <row r="9" spans="1:9" s="117" customFormat="1" ht="39" thickBot="1" x14ac:dyDescent="0.25">
      <c r="A9" s="123" t="s">
        <v>511</v>
      </c>
      <c r="B9" s="124" t="s">
        <v>530</v>
      </c>
      <c r="C9" s="124" t="s">
        <v>639</v>
      </c>
      <c r="D9" s="114" t="s">
        <v>531</v>
      </c>
      <c r="E9" s="114" t="s">
        <v>727</v>
      </c>
      <c r="F9" s="114" t="s">
        <v>641</v>
      </c>
      <c r="G9" s="114" t="s">
        <v>640</v>
      </c>
      <c r="H9" s="116" t="s">
        <v>569</v>
      </c>
    </row>
    <row r="10" spans="1:9" x14ac:dyDescent="0.2">
      <c r="A10">
        <v>1</v>
      </c>
      <c r="B10" s="118">
        <v>1</v>
      </c>
      <c r="C10" s="118">
        <v>4</v>
      </c>
      <c r="D10" s="118">
        <v>1.0044708795010717</v>
      </c>
      <c r="E10">
        <v>145</v>
      </c>
      <c r="F10" s="118">
        <v>1.1474762241612664E-5</v>
      </c>
      <c r="G10">
        <v>-0.01</v>
      </c>
      <c r="H10">
        <v>-9.9885252377583875E-3</v>
      </c>
    </row>
    <row r="11" spans="1:9" x14ac:dyDescent="0.2">
      <c r="A11">
        <v>2</v>
      </c>
      <c r="B11" s="118">
        <v>2</v>
      </c>
      <c r="C11" s="118">
        <v>8</v>
      </c>
      <c r="D11" s="118">
        <v>0.63909107190892844</v>
      </c>
      <c r="E11">
        <v>145</v>
      </c>
      <c r="F11" s="118">
        <v>5.271165391378116E-5</v>
      </c>
      <c r="G11">
        <v>-0.02</v>
      </c>
      <c r="H11">
        <v>-1.9947288346086219E-2</v>
      </c>
    </row>
    <row r="12" spans="1:9" x14ac:dyDescent="0.2">
      <c r="A12">
        <v>3</v>
      </c>
      <c r="B12" s="118">
        <v>3</v>
      </c>
      <c r="C12" s="118">
        <v>12</v>
      </c>
      <c r="D12" s="118">
        <v>0.53439110754001307</v>
      </c>
      <c r="E12">
        <v>145</v>
      </c>
      <c r="F12" s="118">
        <v>1.4009266150145049E-4</v>
      </c>
      <c r="G12">
        <v>-0.03</v>
      </c>
      <c r="H12">
        <v>-2.9859907338498547E-2</v>
      </c>
    </row>
    <row r="13" spans="1:9" x14ac:dyDescent="0.2">
      <c r="A13">
        <v>4</v>
      </c>
      <c r="B13" s="118">
        <v>4</v>
      </c>
      <c r="C13" s="118">
        <v>16</v>
      </c>
      <c r="D13" s="118">
        <v>0.48524612001089268</v>
      </c>
      <c r="E13" s="118">
        <v>145</v>
      </c>
      <c r="F13">
        <v>2.8896384784652193E-4</v>
      </c>
      <c r="G13">
        <v>-0.04</v>
      </c>
      <c r="H13">
        <v>-3.9711036152153475E-2</v>
      </c>
    </row>
    <row r="14" spans="1:9" x14ac:dyDescent="0.2">
      <c r="A14">
        <v>5</v>
      </c>
      <c r="B14" s="118">
        <v>5</v>
      </c>
      <c r="C14" s="118">
        <v>20</v>
      </c>
      <c r="D14" s="118">
        <v>0.45678472578312834</v>
      </c>
      <c r="E14" s="118">
        <v>145</v>
      </c>
      <c r="F14">
        <v>5.1402041824234583E-4</v>
      </c>
      <c r="G14">
        <v>-0.05</v>
      </c>
      <c r="H14">
        <v>-4.9485979581757655E-2</v>
      </c>
    </row>
    <row r="15" spans="1:9" x14ac:dyDescent="0.2">
      <c r="A15">
        <v>6</v>
      </c>
      <c r="B15" s="118">
        <v>6</v>
      </c>
      <c r="C15" s="118">
        <v>24</v>
      </c>
      <c r="D15" s="118">
        <v>0.43823779558533044</v>
      </c>
      <c r="E15" s="118">
        <v>145</v>
      </c>
      <c r="F15">
        <v>8.2947545895173879E-4</v>
      </c>
      <c r="G15">
        <v>-0.06</v>
      </c>
      <c r="H15">
        <v>-5.9170524541048257E-2</v>
      </c>
    </row>
    <row r="16" spans="1:9" x14ac:dyDescent="0.2">
      <c r="A16">
        <v>7</v>
      </c>
      <c r="B16" s="118">
        <v>7</v>
      </c>
      <c r="C16" s="118">
        <v>28</v>
      </c>
      <c r="D16" s="118">
        <v>0.42519929407459889</v>
      </c>
      <c r="E16" s="118">
        <v>145</v>
      </c>
      <c r="F16">
        <v>1.2491612106928388E-3</v>
      </c>
      <c r="G16">
        <v>-7.0000000000000007E-2</v>
      </c>
      <c r="H16">
        <v>-6.875083878930717E-2</v>
      </c>
    </row>
    <row r="17" spans="1:8" x14ac:dyDescent="0.2">
      <c r="A17">
        <v>8</v>
      </c>
      <c r="B17" s="118">
        <v>8</v>
      </c>
      <c r="C17" s="118">
        <v>32</v>
      </c>
      <c r="D17" s="118">
        <v>0.41553488203638372</v>
      </c>
      <c r="E17" s="118">
        <v>145</v>
      </c>
      <c r="F17">
        <v>1.7865964814438053E-3</v>
      </c>
      <c r="G17">
        <v>-0.08</v>
      </c>
      <c r="H17">
        <v>-7.8213403518556199E-2</v>
      </c>
    </row>
    <row r="18" spans="1:8" x14ac:dyDescent="0.2">
      <c r="A18">
        <v>9</v>
      </c>
      <c r="B18" s="118">
        <v>9</v>
      </c>
      <c r="C18" s="118">
        <v>36</v>
      </c>
      <c r="D18" s="118">
        <v>0.40808594769248802</v>
      </c>
      <c r="E18" s="118">
        <v>145</v>
      </c>
      <c r="F18">
        <v>2.4550346278187332E-3</v>
      </c>
      <c r="G18">
        <v>-0.09</v>
      </c>
      <c r="H18">
        <v>-8.754496537218126E-2</v>
      </c>
    </row>
    <row r="19" spans="1:8" x14ac:dyDescent="0.2">
      <c r="A19">
        <v>10</v>
      </c>
      <c r="B19" s="118">
        <v>10</v>
      </c>
      <c r="C19" s="118">
        <v>40</v>
      </c>
      <c r="D19" s="118">
        <v>0.40216953347944262</v>
      </c>
      <c r="E19" s="118">
        <v>145</v>
      </c>
      <c r="F19">
        <v>3.2674993686132646E-3</v>
      </c>
      <c r="G19">
        <v>-0.1</v>
      </c>
      <c r="H19">
        <v>-9.6732500631386747E-2</v>
      </c>
    </row>
    <row r="20" spans="1:8" x14ac:dyDescent="0.2">
      <c r="A20">
        <v>11</v>
      </c>
      <c r="B20" s="118">
        <v>11</v>
      </c>
      <c r="C20" s="118">
        <v>44</v>
      </c>
      <c r="D20" s="118">
        <v>0.39735708433790712</v>
      </c>
      <c r="E20" s="118">
        <v>145</v>
      </c>
      <c r="F20">
        <v>4.2368124865584103E-3</v>
      </c>
      <c r="G20">
        <v>-0.11</v>
      </c>
      <c r="H20">
        <v>-0.10576318751344159</v>
      </c>
    </row>
    <row r="21" spans="1:8" x14ac:dyDescent="0.2">
      <c r="A21">
        <v>12</v>
      </c>
      <c r="B21" s="118">
        <v>12</v>
      </c>
      <c r="C21" s="118">
        <v>48</v>
      </c>
      <c r="D21" s="118">
        <v>0.39336613426332651</v>
      </c>
      <c r="E21" s="118">
        <v>145</v>
      </c>
      <c r="F21">
        <v>5.3756158595903583E-3</v>
      </c>
      <c r="G21">
        <v>-0.12</v>
      </c>
      <c r="H21">
        <v>-0.11462438414040964</v>
      </c>
    </row>
    <row r="22" spans="1:8" x14ac:dyDescent="0.2">
      <c r="A22">
        <v>13</v>
      </c>
      <c r="B22" s="118">
        <v>13</v>
      </c>
      <c r="C22" s="118">
        <v>52</v>
      </c>
      <c r="D22" s="118">
        <v>0.39000296884639662</v>
      </c>
      <c r="E22" s="118">
        <v>145</v>
      </c>
      <c r="F22">
        <v>6.6963893776148618E-3</v>
      </c>
      <c r="G22">
        <v>-0.13</v>
      </c>
      <c r="H22">
        <v>-0.12330361062238514</v>
      </c>
    </row>
    <row r="23" spans="1:8" x14ac:dyDescent="0.2">
      <c r="A23">
        <v>14</v>
      </c>
      <c r="B23" s="118">
        <v>14</v>
      </c>
      <c r="C23" s="118">
        <v>56</v>
      </c>
      <c r="D23" s="118">
        <v>0.38713031840945311</v>
      </c>
      <c r="E23" s="118">
        <v>145</v>
      </c>
      <c r="F23">
        <v>8.2114657824430247E-3</v>
      </c>
      <c r="G23">
        <v>-0.14000000000000001</v>
      </c>
      <c r="H23">
        <v>-0.13178853421755699</v>
      </c>
    </row>
    <row r="24" spans="1:8" x14ac:dyDescent="0.2">
      <c r="A24">
        <v>15</v>
      </c>
      <c r="B24" s="118">
        <v>15</v>
      </c>
      <c r="C24" s="118">
        <v>60</v>
      </c>
      <c r="D24" s="118">
        <v>0.38464820157135265</v>
      </c>
      <c r="E24" s="118">
        <v>145</v>
      </c>
      <c r="F24">
        <v>9.9330431488889367E-3</v>
      </c>
      <c r="G24">
        <v>-0.15</v>
      </c>
      <c r="H24">
        <v>-0.14006695685111106</v>
      </c>
    </row>
    <row r="25" spans="1:8" x14ac:dyDescent="0.2">
      <c r="A25">
        <v>16</v>
      </c>
      <c r="B25" s="118">
        <v>16</v>
      </c>
      <c r="C25" s="118">
        <v>64</v>
      </c>
      <c r="D25" s="118">
        <v>0.38248207254275646</v>
      </c>
      <c r="E25" s="118">
        <v>145</v>
      </c>
      <c r="F25">
        <v>1.1873195519248805E-2</v>
      </c>
      <c r="G25">
        <v>-0.16</v>
      </c>
      <c r="H25">
        <v>-0.14812680448075119</v>
      </c>
    </row>
    <row r="26" spans="1:8" x14ac:dyDescent="0.2">
      <c r="A26">
        <v>17</v>
      </c>
      <c r="B26" s="118">
        <v>17</v>
      </c>
      <c r="C26" s="118">
        <v>68</v>
      </c>
      <c r="D26" s="118">
        <v>0.38057521820216861</v>
      </c>
      <c r="E26" s="118">
        <v>145</v>
      </c>
      <c r="F26">
        <v>1.4043882066139565E-2</v>
      </c>
      <c r="G26">
        <v>-0.17</v>
      </c>
      <c r="H26">
        <v>-0.15595611793386044</v>
      </c>
    </row>
    <row r="27" spans="1:8" x14ac:dyDescent="0.2">
      <c r="A27">
        <v>18</v>
      </c>
      <c r="B27" s="118">
        <v>18</v>
      </c>
      <c r="C27" s="118">
        <v>72</v>
      </c>
      <c r="D27" s="118">
        <v>0.37888372784567143</v>
      </c>
      <c r="E27" s="118">
        <v>145</v>
      </c>
      <c r="F27">
        <v>1.6456955064339761E-2</v>
      </c>
      <c r="G27">
        <v>-0.18</v>
      </c>
      <c r="H27">
        <v>-0.16354304493566024</v>
      </c>
    </row>
    <row r="28" spans="1:8" x14ac:dyDescent="0.2">
      <c r="A28">
        <v>19</v>
      </c>
      <c r="B28" s="118">
        <v>19</v>
      </c>
      <c r="C28" s="118">
        <v>76</v>
      </c>
      <c r="D28" s="118">
        <v>0.37737307439240475</v>
      </c>
      <c r="E28" s="118">
        <v>145</v>
      </c>
      <c r="F28">
        <v>1.9124166885731566E-2</v>
      </c>
      <c r="G28">
        <v>-0.19</v>
      </c>
      <c r="H28">
        <v>-0.17087583311426843</v>
      </c>
    </row>
    <row r="29" spans="1:8" x14ac:dyDescent="0.2">
      <c r="A29">
        <v>20</v>
      </c>
      <c r="B29" s="118">
        <v>20</v>
      </c>
      <c r="C29" s="118">
        <v>80</v>
      </c>
      <c r="D29" s="118">
        <v>0.37601573540352123</v>
      </c>
      <c r="E29" s="118">
        <v>145</v>
      </c>
      <c r="F29">
        <v>2.2057176183435463E-2</v>
      </c>
      <c r="G29">
        <v>-0.2</v>
      </c>
      <c r="H29">
        <v>-0.17794282381656454</v>
      </c>
    </row>
    <row r="30" spans="1:8" x14ac:dyDescent="0.2">
      <c r="A30">
        <v>21</v>
      </c>
      <c r="B30" s="118">
        <v>21</v>
      </c>
      <c r="C30" s="118">
        <v>84</v>
      </c>
      <c r="D30" s="118">
        <v>0.37478950281008755</v>
      </c>
      <c r="E30" s="118">
        <v>145</v>
      </c>
      <c r="F30">
        <v>2.5267553395904519E-2</v>
      </c>
      <c r="G30">
        <v>-0.21</v>
      </c>
      <c r="H30">
        <v>-0.18473244660409546</v>
      </c>
    </row>
    <row r="31" spans="1:8" x14ac:dyDescent="0.2">
      <c r="A31">
        <v>22</v>
      </c>
      <c r="B31" s="118">
        <v>22</v>
      </c>
      <c r="C31" s="118">
        <v>88</v>
      </c>
      <c r="D31" s="118">
        <v>0.37367625948177363</v>
      </c>
      <c r="E31" s="118">
        <v>145</v>
      </c>
      <c r="F31">
        <v>2.8766785675294858E-2</v>
      </c>
      <c r="G31">
        <v>-0.22</v>
      </c>
      <c r="H31">
        <v>-0.19123321432470514</v>
      </c>
    </row>
    <row r="32" spans="1:8" x14ac:dyDescent="0.2">
      <c r="A32">
        <v>23</v>
      </c>
      <c r="B32" s="118">
        <v>23</v>
      </c>
      <c r="C32" s="118">
        <v>92</v>
      </c>
      <c r="D32" s="118">
        <v>0.37266107884914573</v>
      </c>
      <c r="E32" s="118">
        <v>145</v>
      </c>
      <c r="F32">
        <v>3.2566281324313197E-2</v>
      </c>
      <c r="G32">
        <v>-0.23</v>
      </c>
      <c r="H32">
        <v>-0.19743371867568682</v>
      </c>
    </row>
    <row r="33" spans="1:8" x14ac:dyDescent="0.2">
      <c r="A33">
        <v>24</v>
      </c>
      <c r="B33" s="118">
        <v>24</v>
      </c>
      <c r="C33" s="118">
        <v>96</v>
      </c>
      <c r="D33" s="118">
        <v>0.37173155226615884</v>
      </c>
      <c r="E33" s="118">
        <v>145</v>
      </c>
      <c r="F33">
        <v>3.6677373810228814E-2</v>
      </c>
      <c r="G33">
        <v>-0.24</v>
      </c>
      <c r="H33">
        <v>-0.20332262618977118</v>
      </c>
    </row>
    <row r="34" spans="1:8" x14ac:dyDescent="0.2">
      <c r="A34">
        <v>25</v>
      </c>
      <c r="B34" s="118">
        <v>25</v>
      </c>
      <c r="C34" s="118">
        <v>100</v>
      </c>
      <c r="D34" s="118">
        <v>0.37087727963441064</v>
      </c>
      <c r="E34" s="118">
        <v>145</v>
      </c>
      <c r="F34">
        <v>4.1111325412622281E-2</v>
      </c>
      <c r="G34">
        <v>-0.25</v>
      </c>
      <c r="H34">
        <v>-0.20888867458737773</v>
      </c>
    </row>
    <row r="35" spans="1:8" x14ac:dyDescent="0.2">
      <c r="A35">
        <v>26</v>
      </c>
      <c r="B35" s="118">
        <v>26</v>
      </c>
      <c r="C35" s="118">
        <v>104</v>
      </c>
      <c r="D35" s="118">
        <v>0.37008947886064431</v>
      </c>
      <c r="E35" s="118">
        <v>145</v>
      </c>
      <c r="F35">
        <v>4.5879330551872398E-2</v>
      </c>
      <c r="G35">
        <v>-0.26</v>
      </c>
      <c r="H35">
        <v>-0.2141206694481276</v>
      </c>
    </row>
    <row r="36" spans="1:8" x14ac:dyDescent="0.2">
      <c r="A36">
        <v>27</v>
      </c>
      <c r="B36" s="118">
        <v>27</v>
      </c>
      <c r="C36" s="118">
        <v>108</v>
      </c>
      <c r="D36" s="118">
        <v>0.36936068301807162</v>
      </c>
      <c r="E36" s="118">
        <v>145</v>
      </c>
      <c r="F36">
        <v>5.0992518837743757E-2</v>
      </c>
      <c r="G36">
        <v>-0.27</v>
      </c>
      <c r="H36">
        <v>-0.21900748116225627</v>
      </c>
    </row>
    <row r="37" spans="1:8" x14ac:dyDescent="0.2">
      <c r="A37">
        <v>28</v>
      </c>
      <c r="B37" s="118">
        <v>28</v>
      </c>
      <c r="C37" s="118">
        <v>112</v>
      </c>
      <c r="D37" s="118">
        <v>0.36868450306459521</v>
      </c>
      <c r="E37" s="118">
        <v>145</v>
      </c>
      <c r="F37">
        <v>5.6461957871281901E-2</v>
      </c>
      <c r="G37">
        <v>-0.28000000000000003</v>
      </c>
      <c r="H37">
        <v>-0.22353804212871814</v>
      </c>
    </row>
    <row r="38" spans="1:8" x14ac:dyDescent="0.2">
      <c r="A38">
        <v>29</v>
      </c>
      <c r="B38" s="118">
        <v>29</v>
      </c>
      <c r="C38" s="118">
        <v>116</v>
      </c>
      <c r="D38" s="118">
        <v>0.36805544013935892</v>
      </c>
      <c r="E38" s="118">
        <v>145</v>
      </c>
      <c r="F38">
        <v>6.2298655828218516E-2</v>
      </c>
      <c r="G38">
        <v>-0.28999999999999998</v>
      </c>
      <c r="H38">
        <v>-0.22770134417178145</v>
      </c>
    </row>
    <row r="39" spans="1:8" x14ac:dyDescent="0.2">
      <c r="A39">
        <v>30</v>
      </c>
      <c r="B39" s="118">
        <v>30</v>
      </c>
      <c r="C39" s="118">
        <v>120</v>
      </c>
      <c r="D39" s="118">
        <v>0.36746873575983202</v>
      </c>
      <c r="E39" s="118">
        <v>145</v>
      </c>
      <c r="F39">
        <v>6.8513563847988568E-2</v>
      </c>
      <c r="G39">
        <v>-0.3</v>
      </c>
      <c r="H39">
        <v>-0.23148643615201142</v>
      </c>
    </row>
    <row r="40" spans="1:8" x14ac:dyDescent="0.2">
      <c r="A40">
        <v>31</v>
      </c>
      <c r="B40" s="118">
        <v>31</v>
      </c>
      <c r="C40" s="118">
        <v>124</v>
      </c>
      <c r="D40" s="118">
        <v>0.36692025128260825</v>
      </c>
      <c r="E40" s="118">
        <v>145</v>
      </c>
      <c r="F40">
        <v>7.5117578249075792E-2</v>
      </c>
      <c r="G40">
        <v>-0.31</v>
      </c>
      <c r="H40">
        <v>-0.23488242175092422</v>
      </c>
    </row>
    <row r="41" spans="1:8" x14ac:dyDescent="0.2">
      <c r="A41">
        <v>32</v>
      </c>
      <c r="B41" s="118">
        <v>32</v>
      </c>
      <c r="C41" s="118">
        <v>128</v>
      </c>
      <c r="D41" s="118">
        <v>0.36640637016934968</v>
      </c>
      <c r="E41" s="118">
        <v>145</v>
      </c>
      <c r="F41">
        <v>8.2121542588588142E-2</v>
      </c>
      <c r="G41">
        <v>-0.32</v>
      </c>
      <c r="H41">
        <v>-0.23787845741141186</v>
      </c>
    </row>
    <row r="42" spans="1:8" x14ac:dyDescent="0.2">
      <c r="A42">
        <v>33</v>
      </c>
      <c r="B42" s="118">
        <v>33</v>
      </c>
      <c r="C42" s="118">
        <v>132</v>
      </c>
      <c r="D42" s="118">
        <v>0.36592391817844927</v>
      </c>
      <c r="E42" s="118">
        <v>145</v>
      </c>
      <c r="F42">
        <v>8.9536249581609995E-2</v>
      </c>
      <c r="G42">
        <v>-0.33</v>
      </c>
      <c r="H42">
        <v>-0.24046375041839002</v>
      </c>
    </row>
    <row r="43" spans="1:8" x14ac:dyDescent="0.2">
      <c r="A43">
        <v>34</v>
      </c>
      <c r="B43" s="118">
        <v>34</v>
      </c>
      <c r="C43" s="118">
        <v>136</v>
      </c>
      <c r="D43" s="118">
        <v>0.3654700977606733</v>
      </c>
      <c r="E43" s="118">
        <v>145</v>
      </c>
      <c r="F43">
        <v>9.7372442893896072E-2</v>
      </c>
      <c r="G43">
        <v>-0.34</v>
      </c>
      <c r="H43">
        <v>-0.24262755710610395</v>
      </c>
    </row>
    <row r="44" spans="1:8" x14ac:dyDescent="0.2">
      <c r="A44">
        <v>35</v>
      </c>
      <c r="B44" s="118">
        <v>35</v>
      </c>
      <c r="C44" s="118">
        <v>140</v>
      </c>
      <c r="D44" s="118">
        <v>0.36504243379464091</v>
      </c>
      <c r="E44" s="118">
        <v>145</v>
      </c>
      <c r="F44">
        <v>0.10564081881979324</v>
      </c>
      <c r="G44">
        <v>-0.35000000000000003</v>
      </c>
      <c r="H44">
        <v>-0.24435918118020677</v>
      </c>
    </row>
    <row r="45" spans="1:8" x14ac:dyDescent="0.2">
      <c r="A45">
        <v>36</v>
      </c>
      <c r="B45" s="118">
        <v>36</v>
      </c>
      <c r="C45" s="118">
        <v>144</v>
      </c>
      <c r="D45" s="118">
        <v>0.36463872843952283</v>
      </c>
      <c r="E45" s="118">
        <v>145</v>
      </c>
      <c r="F45">
        <v>0.11435202785585007</v>
      </c>
      <c r="G45">
        <v>-0.36</v>
      </c>
      <c r="H45">
        <v>-0.24564797214414991</v>
      </c>
    </row>
    <row r="46" spans="1:8" x14ac:dyDescent="0.2">
      <c r="A46">
        <v>37</v>
      </c>
      <c r="B46" s="118">
        <v>37</v>
      </c>
      <c r="C46" s="118">
        <v>148</v>
      </c>
      <c r="D46" s="118">
        <v>0.36425702336661642</v>
      </c>
      <c r="E46" s="118">
        <v>145</v>
      </c>
      <c r="F46">
        <v>0.12351667617935173</v>
      </c>
      <c r="G46">
        <v>-0.37</v>
      </c>
      <c r="H46">
        <v>-0.24648332382064825</v>
      </c>
    </row>
    <row r="47" spans="1:8" x14ac:dyDescent="0.2">
      <c r="A47">
        <v>38</v>
      </c>
      <c r="B47" s="118">
        <v>38</v>
      </c>
      <c r="C47" s="118">
        <v>152</v>
      </c>
      <c r="D47" s="118">
        <v>0.3638955680001828</v>
      </c>
      <c r="E47" s="118">
        <v>145</v>
      </c>
      <c r="F47">
        <v>0.13314532703997053</v>
      </c>
      <c r="G47">
        <v>-0.38</v>
      </c>
      <c r="H47">
        <v>-0.24685467296002947</v>
      </c>
    </row>
    <row r="48" spans="1:8" x14ac:dyDescent="0.2">
      <c r="A48">
        <v>39</v>
      </c>
      <c r="B48" s="118">
        <v>39</v>
      </c>
      <c r="C48" s="118">
        <v>156</v>
      </c>
      <c r="D48" s="118">
        <v>0.36355279268094659</v>
      </c>
      <c r="E48" s="118">
        <v>145</v>
      </c>
      <c r="F48">
        <v>0.14324850207181591</v>
      </c>
      <c r="G48">
        <v>-0.39</v>
      </c>
      <c r="H48">
        <v>-0.2467514979281841</v>
      </c>
    </row>
    <row r="49" spans="1:8" x14ac:dyDescent="0.2">
      <c r="A49">
        <v>40</v>
      </c>
      <c r="B49" s="118">
        <v>40</v>
      </c>
      <c r="C49" s="118">
        <v>160</v>
      </c>
      <c r="D49" s="118">
        <v>0.36322728588454084</v>
      </c>
      <c r="E49" s="118">
        <v>145</v>
      </c>
      <c r="F49">
        <v>0.15383668253238539</v>
      </c>
      <c r="G49">
        <v>-0.4</v>
      </c>
      <c r="H49">
        <v>-0.24616331746761463</v>
      </c>
    </row>
    <row r="50" spans="1:8" x14ac:dyDescent="0.2">
      <c r="A50">
        <v>41</v>
      </c>
      <c r="B50" s="118">
        <v>41</v>
      </c>
      <c r="C50" s="118">
        <v>164</v>
      </c>
      <c r="D50" s="118">
        <v>0.36291777479768039</v>
      </c>
      <c r="E50" s="118">
        <v>145</v>
      </c>
      <c r="F50">
        <v>0.16492031047423428</v>
      </c>
      <c r="G50">
        <v>-0.41000000000000003</v>
      </c>
      <c r="H50">
        <v>-0.24507968952576575</v>
      </c>
    </row>
    <row r="51" spans="1:8" x14ac:dyDescent="0.2">
      <c r="A51">
        <v>42</v>
      </c>
      <c r="B51" s="118">
        <v>42</v>
      </c>
      <c r="C51" s="118">
        <v>168</v>
      </c>
      <c r="D51" s="118">
        <v>0.3626231086885634</v>
      </c>
      <c r="E51" s="118">
        <v>145</v>
      </c>
      <c r="F51">
        <v>0.17650978985458782</v>
      </c>
      <c r="G51">
        <v>-0.42</v>
      </c>
      <c r="H51">
        <v>-0.24349021014541217</v>
      </c>
    </row>
    <row r="52" spans="1:8" x14ac:dyDescent="0.2">
      <c r="A52">
        <v>43</v>
      </c>
      <c r="B52" s="118">
        <v>43</v>
      </c>
      <c r="C52" s="118">
        <v>172</v>
      </c>
      <c r="D52" s="118">
        <v>0.36234224461354281</v>
      </c>
      <c r="E52" s="118">
        <v>145</v>
      </c>
      <c r="F52">
        <v>0.18861548758759841</v>
      </c>
      <c r="G52">
        <v>-0.43</v>
      </c>
      <c r="H52">
        <v>-0.24138451241240158</v>
      </c>
    </row>
    <row r="53" spans="1:8" x14ac:dyDescent="0.2">
      <c r="A53">
        <v>44</v>
      </c>
      <c r="B53" s="118">
        <v>44</v>
      </c>
      <c r="C53" s="118">
        <v>176</v>
      </c>
      <c r="D53" s="118">
        <v>0.36207423508592212</v>
      </c>
      <c r="E53" s="118">
        <v>145</v>
      </c>
      <c r="F53">
        <v>0.20124773454348935</v>
      </c>
      <c r="G53">
        <v>-0.44</v>
      </c>
      <c r="H53">
        <v>-0.23875226545651065</v>
      </c>
    </row>
    <row r="54" spans="1:8" x14ac:dyDescent="0.2">
      <c r="A54">
        <v>45</v>
      </c>
      <c r="B54" s="118">
        <v>45</v>
      </c>
      <c r="C54" s="118">
        <v>180</v>
      </c>
      <c r="D54" s="118">
        <v>0.3618182173996739</v>
      </c>
      <c r="E54" s="118">
        <v>145</v>
      </c>
      <c r="F54">
        <v>0.21441682649842664</v>
      </c>
      <c r="G54">
        <v>-0.45</v>
      </c>
      <c r="H54">
        <v>-0.23558317350157337</v>
      </c>
    </row>
    <row r="55" spans="1:8" x14ac:dyDescent="0.2">
      <c r="A55">
        <v>46</v>
      </c>
      <c r="B55" s="118">
        <v>46</v>
      </c>
      <c r="C55" s="118">
        <v>184</v>
      </c>
      <c r="D55" s="118">
        <v>0.36157340435464264</v>
      </c>
      <c r="E55" s="118">
        <v>145</v>
      </c>
      <c r="F55">
        <v>0.22813302503859806</v>
      </c>
      <c r="G55">
        <v>-0.46</v>
      </c>
      <c r="H55">
        <v>-0.23186697496140196</v>
      </c>
    </row>
    <row r="56" spans="1:8" x14ac:dyDescent="0.2">
      <c r="A56">
        <v>47</v>
      </c>
      <c r="B56" s="118">
        <v>47</v>
      </c>
      <c r="C56" s="118">
        <v>188</v>
      </c>
      <c r="D56" s="118">
        <v>0.36133907617319949</v>
      </c>
      <c r="E56" s="118">
        <v>145</v>
      </c>
      <c r="F56">
        <v>0.24240655842166642</v>
      </c>
      <c r="G56">
        <v>-0.47000000000000003</v>
      </c>
      <c r="H56">
        <v>-0.22759344157833361</v>
      </c>
    </row>
    <row r="57" spans="1:8" x14ac:dyDescent="0.2">
      <c r="A57">
        <v>48</v>
      </c>
      <c r="B57" s="118">
        <v>48</v>
      </c>
      <c r="C57" s="118">
        <v>192</v>
      </c>
      <c r="D57" s="118">
        <v>0.36111457343353359</v>
      </c>
      <c r="E57" s="118">
        <v>145</v>
      </c>
      <c r="F57">
        <v>0.25724762239847798</v>
      </c>
      <c r="G57">
        <v>-0.48</v>
      </c>
      <c r="H57">
        <v>-0.222752377601522</v>
      </c>
    </row>
    <row r="58" spans="1:8" x14ac:dyDescent="0.2">
      <c r="A58">
        <v>49</v>
      </c>
      <c r="B58" s="118">
        <v>49</v>
      </c>
      <c r="C58" s="118">
        <v>196</v>
      </c>
      <c r="D58" s="118">
        <v>0.36089929087347555</v>
      </c>
      <c r="E58" s="118">
        <v>145</v>
      </c>
      <c r="F58">
        <v>0.27266638099765722</v>
      </c>
      <c r="G58">
        <v>-0.49</v>
      </c>
      <c r="H58">
        <v>-0.21733361900234277</v>
      </c>
    </row>
    <row r="59" spans="1:8" x14ac:dyDescent="0.2">
      <c r="A59">
        <v>50</v>
      </c>
      <c r="B59" s="118">
        <v>50</v>
      </c>
      <c r="C59" s="118">
        <v>200</v>
      </c>
      <c r="D59" s="118">
        <v>0.36069267194226323</v>
      </c>
      <c r="E59" s="118">
        <v>145</v>
      </c>
      <c r="F59">
        <v>0.28867296727549591</v>
      </c>
      <c r="G59">
        <v>-0.5</v>
      </c>
      <c r="H59">
        <v>-0.21132703272450409</v>
      </c>
    </row>
    <row r="60" spans="1:8" x14ac:dyDescent="0.2">
      <c r="A60">
        <v>51</v>
      </c>
      <c r="B60" s="118">
        <v>51</v>
      </c>
      <c r="C60" s="118">
        <v>204</v>
      </c>
      <c r="D60" s="118">
        <v>0.36049420399699772</v>
      </c>
      <c r="E60" s="118">
        <v>145</v>
      </c>
      <c r="F60">
        <v>0.30527748403333815</v>
      </c>
      <c r="G60">
        <v>-0.51</v>
      </c>
      <c r="H60">
        <v>-0.20472251596666186</v>
      </c>
    </row>
    <row r="61" spans="1:8" x14ac:dyDescent="0.2">
      <c r="A61">
        <v>52</v>
      </c>
      <c r="B61" s="118">
        <v>52</v>
      </c>
      <c r="C61" s="118">
        <v>208</v>
      </c>
      <c r="D61" s="118">
        <v>0.36030341405651395</v>
      </c>
      <c r="E61" s="118">
        <v>145</v>
      </c>
      <c r="F61">
        <v>0.32249000450448939</v>
      </c>
      <c r="G61">
        <v>-0.52</v>
      </c>
      <c r="H61">
        <v>-0.19750999549551063</v>
      </c>
    </row>
    <row r="62" spans="1:8" x14ac:dyDescent="0.2">
      <c r="A62">
        <v>53</v>
      </c>
      <c r="B62" s="118">
        <v>53</v>
      </c>
      <c r="C62" s="118">
        <v>212</v>
      </c>
      <c r="D62" s="118">
        <v>0.36011986503863513</v>
      </c>
      <c r="E62" s="118">
        <v>145</v>
      </c>
      <c r="F62">
        <v>0.3403205730125059</v>
      </c>
      <c r="G62">
        <v>-0.53</v>
      </c>
      <c r="H62">
        <v>-0.18967942698749413</v>
      </c>
    </row>
    <row r="63" spans="1:8" x14ac:dyDescent="0.2">
      <c r="A63">
        <v>54</v>
      </c>
      <c r="B63" s="118">
        <v>54</v>
      </c>
      <c r="C63" s="118">
        <v>216</v>
      </c>
      <c r="D63" s="118">
        <v>0.35994315241780805</v>
      </c>
      <c r="E63" s="118">
        <v>145</v>
      </c>
      <c r="F63">
        <v>0.35877920560258381</v>
      </c>
      <c r="G63">
        <v>-0.54</v>
      </c>
      <c r="H63">
        <v>-0.18122079439741623</v>
      </c>
    </row>
    <row r="64" spans="1:8" x14ac:dyDescent="0.2">
      <c r="A64">
        <v>55</v>
      </c>
      <c r="B64" s="118">
        <v>55</v>
      </c>
      <c r="C64" s="118">
        <v>220</v>
      </c>
      <c r="D64" s="118">
        <v>0.35977290124932904</v>
      </c>
      <c r="E64" s="118">
        <v>145</v>
      </c>
      <c r="F64">
        <v>0.37787589064762439</v>
      </c>
      <c r="G64">
        <v>-0.55000000000000004</v>
      </c>
      <c r="H64">
        <v>-0.17212410935237565</v>
      </c>
    </row>
    <row r="65" spans="1:8" x14ac:dyDescent="0.2">
      <c r="A65">
        <v>56</v>
      </c>
      <c r="B65" s="118">
        <v>56</v>
      </c>
      <c r="C65" s="118">
        <v>224</v>
      </c>
      <c r="D65" s="118">
        <v>0.3596087635140951</v>
      </c>
      <c r="E65" s="118">
        <v>145</v>
      </c>
      <c r="F65">
        <v>0.39762058943043932</v>
      </c>
      <c r="G65">
        <v>-0.56000000000000005</v>
      </c>
      <c r="H65">
        <v>-0.16237941056956073</v>
      </c>
    </row>
    <row r="66" spans="1:8" x14ac:dyDescent="0.2">
      <c r="A66">
        <v>57</v>
      </c>
      <c r="B66" s="118">
        <v>57</v>
      </c>
      <c r="C66" s="118">
        <v>228</v>
      </c>
      <c r="D66" s="118">
        <v>0.35945041574431325</v>
      </c>
      <c r="E66" s="118">
        <v>145</v>
      </c>
      <c r="F66">
        <v>0.41802323670344904</v>
      </c>
      <c r="G66">
        <v>-0.57000000000000006</v>
      </c>
      <c r="H66">
        <v>-0.15197676329655102</v>
      </c>
    </row>
    <row r="67" spans="1:8" x14ac:dyDescent="0.2">
      <c r="A67">
        <v>58</v>
      </c>
      <c r="B67" s="118">
        <v>58</v>
      </c>
      <c r="C67" s="118">
        <v>232</v>
      </c>
      <c r="D67" s="118">
        <v>0.3592975568960865</v>
      </c>
      <c r="E67" s="118">
        <v>145</v>
      </c>
      <c r="F67">
        <v>0.43909374122712286</v>
      </c>
      <c r="G67">
        <v>-0.57999999999999996</v>
      </c>
      <c r="H67">
        <v>-0.1409062587728771</v>
      </c>
    </row>
    <row r="68" spans="1:8" x14ac:dyDescent="0.2">
      <c r="A68">
        <v>59</v>
      </c>
      <c r="B68" s="118">
        <v>59</v>
      </c>
      <c r="C68" s="118">
        <v>236</v>
      </c>
      <c r="D68" s="118">
        <v>0.35914990643943862</v>
      </c>
      <c r="E68" s="118">
        <v>145</v>
      </c>
      <c r="F68">
        <v>0.46084198628832829</v>
      </c>
      <c r="G68">
        <v>-0.59</v>
      </c>
      <c r="H68">
        <v>-0.12915801371167168</v>
      </c>
    </row>
    <row r="69" spans="1:8" x14ac:dyDescent="0.2">
      <c r="A69">
        <v>60</v>
      </c>
      <c r="B69" s="118">
        <v>60</v>
      </c>
      <c r="C69" s="118">
        <v>240</v>
      </c>
      <c r="D69" s="118">
        <v>0.35900720264028524</v>
      </c>
      <c r="E69" s="118">
        <v>145</v>
      </c>
      <c r="F69">
        <v>0.48327783019966641</v>
      </c>
      <c r="G69">
        <v>-0.6</v>
      </c>
      <c r="H69">
        <v>-0.11672216980033356</v>
      </c>
    </row>
    <row r="70" spans="1:8" x14ac:dyDescent="0.2">
      <c r="A70">
        <v>61</v>
      </c>
      <c r="B70" s="118">
        <v>61</v>
      </c>
      <c r="C70" s="118">
        <v>244</v>
      </c>
      <c r="D70" s="118">
        <v>0.35886920101221642</v>
      </c>
      <c r="E70" s="118">
        <v>145</v>
      </c>
      <c r="F70">
        <v>0.50641110678079915</v>
      </c>
      <c r="G70">
        <v>-0.61</v>
      </c>
      <c r="H70">
        <v>-0.10358889321920084</v>
      </c>
    </row>
    <row r="71" spans="1:8" x14ac:dyDescent="0.2">
      <c r="A71">
        <v>62</v>
      </c>
      <c r="B71" s="118">
        <v>62</v>
      </c>
      <c r="C71" s="118">
        <v>248</v>
      </c>
      <c r="D71" s="118">
        <v>0.35873567291882874</v>
      </c>
      <c r="E71" s="118">
        <v>145</v>
      </c>
      <c r="F71">
        <v>0.53025162582270591</v>
      </c>
      <c r="G71">
        <v>-0.62</v>
      </c>
      <c r="H71">
        <v>-8.9748374177294088E-2</v>
      </c>
    </row>
    <row r="72" spans="1:8" x14ac:dyDescent="0.2">
      <c r="A72">
        <v>63</v>
      </c>
      <c r="B72" s="118">
        <v>63</v>
      </c>
      <c r="C72" s="118">
        <v>252</v>
      </c>
      <c r="D72" s="118">
        <v>0.35860640430979784</v>
      </c>
      <c r="E72" s="118">
        <v>145</v>
      </c>
      <c r="F72">
        <v>0.55480917353573989</v>
      </c>
      <c r="G72">
        <v>-0.63</v>
      </c>
      <c r="H72">
        <v>-7.5190826464260119E-2</v>
      </c>
    </row>
    <row r="73" spans="1:8" x14ac:dyDescent="0.2">
      <c r="A73">
        <v>64</v>
      </c>
      <c r="B73" s="118">
        <v>64</v>
      </c>
      <c r="C73" s="118">
        <v>256</v>
      </c>
      <c r="D73" s="118">
        <v>0.35848119457599797</v>
      </c>
      <c r="E73" s="118">
        <v>145</v>
      </c>
      <c r="F73">
        <v>0.58009351298230227</v>
      </c>
      <c r="G73">
        <v>-0.64</v>
      </c>
      <c r="H73">
        <v>-5.990648701769774E-2</v>
      </c>
    </row>
    <row r="74" spans="1:8" x14ac:dyDescent="0.2">
      <c r="A74">
        <v>65</v>
      </c>
      <c r="B74" s="118">
        <v>65</v>
      </c>
      <c r="C74" s="118">
        <v>260</v>
      </c>
      <c r="D74" s="118">
        <v>0.35835985551078747</v>
      </c>
      <c r="E74" s="118">
        <v>145</v>
      </c>
      <c r="F74">
        <v>0.60611438449489341</v>
      </c>
      <c r="G74">
        <v>-0.65</v>
      </c>
      <c r="H74">
        <v>-4.3885615505106612E-2</v>
      </c>
    </row>
    <row r="75" spans="1:8" x14ac:dyDescent="0.2">
      <c r="A75">
        <v>66</v>
      </c>
      <c r="B75" s="118">
        <v>66</v>
      </c>
      <c r="C75" s="118">
        <v>264</v>
      </c>
      <c r="D75" s="118">
        <v>0.35824221036615167</v>
      </c>
      <c r="E75" s="118">
        <v>145</v>
      </c>
      <c r="F75">
        <v>0.63288150608025728</v>
      </c>
      <c r="G75">
        <v>-0.66</v>
      </c>
      <c r="H75">
        <v>-2.7118493919742748E-2</v>
      </c>
    </row>
    <row r="76" spans="1:8" x14ac:dyDescent="0.2">
      <c r="A76">
        <v>67</v>
      </c>
      <c r="B76" s="118">
        <v>67</v>
      </c>
      <c r="C76" s="118">
        <v>268</v>
      </c>
      <c r="D76" s="118">
        <v>0.35812809299374598</v>
      </c>
      <c r="E76" s="118">
        <v>145</v>
      </c>
      <c r="F76">
        <v>0.66040457381028184</v>
      </c>
      <c r="G76">
        <v>-0.67</v>
      </c>
      <c r="H76">
        <v>-9.5954261897182036E-3</v>
      </c>
    </row>
    <row r="77" spans="1:8" x14ac:dyDescent="0.2">
      <c r="A77">
        <v>68</v>
      </c>
      <c r="B77" s="118">
        <v>68</v>
      </c>
      <c r="C77" s="118">
        <v>272</v>
      </c>
      <c r="D77" s="118">
        <v>0.35801734706206412</v>
      </c>
      <c r="E77" s="118">
        <v>145</v>
      </c>
      <c r="F77">
        <v>0.68869326220028892</v>
      </c>
      <c r="G77">
        <v>-0.68</v>
      </c>
      <c r="H77">
        <v>8.693262200288876E-3</v>
      </c>
    </row>
    <row r="78" spans="1:8" x14ac:dyDescent="0.2">
      <c r="A78">
        <v>69</v>
      </c>
      <c r="B78" s="118">
        <v>69</v>
      </c>
      <c r="C78" s="118">
        <v>276</v>
      </c>
      <c r="D78" s="118">
        <v>0.35790982534197296</v>
      </c>
      <c r="E78" s="118">
        <v>145</v>
      </c>
      <c r="F78">
        <v>0.71775722457529412</v>
      </c>
      <c r="G78">
        <v>-0.69000000000000006</v>
      </c>
      <c r="H78">
        <v>2.7757224575294059E-2</v>
      </c>
    </row>
    <row r="79" spans="1:8" x14ac:dyDescent="0.2">
      <c r="A79">
        <v>70</v>
      </c>
      <c r="B79" s="118">
        <v>70</v>
      </c>
      <c r="C79" s="118">
        <v>280</v>
      </c>
      <c r="D79" s="118">
        <v>0.35780538905374931</v>
      </c>
      <c r="E79" s="118">
        <v>145</v>
      </c>
      <c r="F79">
        <v>0.74760609342479378</v>
      </c>
      <c r="G79">
        <v>-0.70000000000000007</v>
      </c>
      <c r="H79">
        <v>4.7606093424793716E-2</v>
      </c>
    </row>
    <row r="80" spans="1:8" x14ac:dyDescent="0.2">
      <c r="A80">
        <v>71</v>
      </c>
      <c r="B80" s="118">
        <v>71</v>
      </c>
      <c r="C80" s="118">
        <v>284</v>
      </c>
      <c r="D80" s="118">
        <v>0.35770390726952983</v>
      </c>
      <c r="E80" s="118">
        <v>145</v>
      </c>
      <c r="F80">
        <v>0.77824948074659606</v>
      </c>
      <c r="G80">
        <v>-0.71</v>
      </c>
      <c r="H80">
        <v>6.8249480746596092E-2</v>
      </c>
    </row>
    <row r="81" spans="1:8" x14ac:dyDescent="0.2">
      <c r="A81">
        <v>72</v>
      </c>
      <c r="B81" s="118">
        <v>72</v>
      </c>
      <c r="C81" s="118">
        <v>288</v>
      </c>
      <c r="D81" s="118">
        <v>0.35760525636576346</v>
      </c>
      <c r="E81" s="118">
        <v>145</v>
      </c>
      <c r="F81">
        <v>0.80969697838018473</v>
      </c>
      <c r="G81">
        <v>-0.72</v>
      </c>
      <c r="H81">
        <v>8.9696978380184755E-2</v>
      </c>
    </row>
    <row r="82" spans="1:8" x14ac:dyDescent="0.2">
      <c r="A82">
        <v>73</v>
      </c>
      <c r="B82" s="118">
        <v>73</v>
      </c>
      <c r="C82" s="118">
        <v>292</v>
      </c>
      <c r="D82" s="118">
        <v>0.35750931952085302</v>
      </c>
      <c r="E82" s="118">
        <v>145</v>
      </c>
      <c r="F82">
        <v>0.84195815833008025</v>
      </c>
      <c r="G82">
        <v>-0.73</v>
      </c>
      <c r="H82">
        <v>0.11195815833008027</v>
      </c>
    </row>
    <row r="83" spans="1:8" x14ac:dyDescent="0.2">
      <c r="A83">
        <v>74</v>
      </c>
      <c r="B83" s="118">
        <v>74</v>
      </c>
      <c r="C83" s="118">
        <v>296</v>
      </c>
      <c r="D83" s="118">
        <v>0.35741598625369303</v>
      </c>
      <c r="E83" s="118">
        <v>145</v>
      </c>
      <c r="F83">
        <v>0.87504257307962396</v>
      </c>
      <c r="G83">
        <v>-0.74</v>
      </c>
      <c r="H83">
        <v>0.13504257307962397</v>
      </c>
    </row>
    <row r="84" spans="1:8" x14ac:dyDescent="0.2">
      <c r="A84">
        <v>75</v>
      </c>
      <c r="B84" s="118">
        <v>75</v>
      </c>
      <c r="C84" s="118">
        <v>300</v>
      </c>
      <c r="D84" s="118">
        <v>0.35732515199927289</v>
      </c>
      <c r="E84" s="118">
        <v>145</v>
      </c>
      <c r="F84">
        <v>0.90895975589560352</v>
      </c>
      <c r="G84">
        <v>-0.75</v>
      </c>
      <c r="H84">
        <v>0.15895975589560352</v>
      </c>
    </row>
    <row r="85" spans="1:8" x14ac:dyDescent="0.2">
      <c r="A85">
        <v>76</v>
      </c>
      <c r="B85" s="118">
        <v>76</v>
      </c>
      <c r="C85" s="118">
        <v>304</v>
      </c>
      <c r="D85" s="118">
        <v>0.35723671771791676</v>
      </c>
      <c r="E85" s="118">
        <v>145</v>
      </c>
      <c r="F85">
        <v>0.94371922112410334</v>
      </c>
      <c r="G85">
        <v>-0.76</v>
      </c>
      <c r="H85">
        <v>0.18371922112410333</v>
      </c>
    </row>
    <row r="86" spans="1:8" x14ac:dyDescent="0.2">
      <c r="A86">
        <v>77</v>
      </c>
      <c r="B86" s="118">
        <v>77</v>
      </c>
      <c r="C86" s="118">
        <v>308</v>
      </c>
      <c r="D86" s="118">
        <v>0.35715058953509093</v>
      </c>
      <c r="E86" s="118">
        <v>145</v>
      </c>
      <c r="F86">
        <v>0.97933046447794114</v>
      </c>
      <c r="G86">
        <v>-0.77</v>
      </c>
      <c r="H86">
        <v>0.20933046447794112</v>
      </c>
    </row>
    <row r="87" spans="1:8" x14ac:dyDescent="0.2">
      <c r="A87">
        <v>78</v>
      </c>
      <c r="B87" s="118">
        <v>78</v>
      </c>
      <c r="C87" s="118">
        <v>312</v>
      </c>
      <c r="D87" s="118">
        <v>0.3570666784090254</v>
      </c>
      <c r="E87" s="118">
        <v>145</v>
      </c>
      <c r="F87">
        <v>1.0158029633160437</v>
      </c>
      <c r="G87">
        <v>-0.78</v>
      </c>
      <c r="H87">
        <v>0.23580296331604367</v>
      </c>
    </row>
    <row r="88" spans="1:8" x14ac:dyDescent="0.2">
      <c r="A88">
        <v>79</v>
      </c>
      <c r="B88" s="118">
        <v>79</v>
      </c>
      <c r="C88" s="118">
        <v>316</v>
      </c>
      <c r="D88" s="118">
        <v>0.35698489982367515</v>
      </c>
      <c r="E88" s="118">
        <v>145</v>
      </c>
      <c r="F88">
        <v>1.0531461769150865</v>
      </c>
      <c r="G88">
        <v>-0.79</v>
      </c>
      <c r="H88">
        <v>0.26314617691508646</v>
      </c>
    </row>
    <row r="89" spans="1:8" x14ac:dyDescent="0.2">
      <c r="A89">
        <v>80</v>
      </c>
      <c r="B89" s="118">
        <v>80</v>
      </c>
      <c r="C89" s="118">
        <v>320</v>
      </c>
      <c r="D89" s="118">
        <v>0.35690517350479573</v>
      </c>
      <c r="E89" s="118">
        <v>145</v>
      </c>
      <c r="F89">
        <v>1.0913695467337046</v>
      </c>
      <c r="G89">
        <v>-0.8</v>
      </c>
      <c r="H89">
        <v>0.29136954673370452</v>
      </c>
    </row>
    <row r="90" spans="1:8" x14ac:dyDescent="0.2">
      <c r="A90">
        <v>81</v>
      </c>
      <c r="B90" s="118">
        <v>81</v>
      </c>
      <c r="C90" s="118">
        <v>324</v>
      </c>
      <c r="D90" s="118">
        <v>0.35682742315712829</v>
      </c>
      <c r="E90" s="118">
        <v>145</v>
      </c>
      <c r="F90">
        <v>1.1304824966695688</v>
      </c>
      <c r="G90">
        <v>-0.81</v>
      </c>
      <c r="H90">
        <v>0.32048249666956874</v>
      </c>
    </row>
    <row r="91" spans="1:8" x14ac:dyDescent="0.2">
      <c r="A91">
        <v>82</v>
      </c>
      <c r="B91" s="118">
        <v>82</v>
      </c>
      <c r="C91" s="118">
        <v>328</v>
      </c>
      <c r="D91" s="118">
        <v>0.35675157622088549</v>
      </c>
      <c r="E91" s="118">
        <v>145</v>
      </c>
      <c r="F91">
        <v>1.1704944333096137</v>
      </c>
      <c r="G91">
        <v>-0.82000000000000006</v>
      </c>
      <c r="H91">
        <v>0.35049443330961361</v>
      </c>
    </row>
    <row r="92" spans="1:8" x14ac:dyDescent="0.2">
      <c r="A92">
        <v>83</v>
      </c>
      <c r="B92" s="118">
        <v>83</v>
      </c>
      <c r="C92" s="118">
        <v>332</v>
      </c>
      <c r="D92" s="118">
        <v>0.35667756364590503</v>
      </c>
      <c r="E92" s="118">
        <v>145</v>
      </c>
      <c r="F92">
        <v>1.2114147461736702</v>
      </c>
      <c r="G92">
        <v>-0.83000000000000007</v>
      </c>
      <c r="H92">
        <v>0.38141474617367011</v>
      </c>
    </row>
    <row r="93" spans="1:8" x14ac:dyDescent="0.2">
      <c r="A93">
        <v>84</v>
      </c>
      <c r="B93" s="118">
        <v>84</v>
      </c>
      <c r="C93" s="118">
        <v>336</v>
      </c>
      <c r="D93" s="118">
        <v>0.35660531968199183</v>
      </c>
      <c r="E93" s="118">
        <v>145</v>
      </c>
      <c r="F93">
        <v>1.2532528079517615</v>
      </c>
      <c r="G93">
        <v>-0.84</v>
      </c>
      <c r="H93">
        <v>0.41325280795176156</v>
      </c>
    </row>
    <row r="94" spans="1:8" x14ac:dyDescent="0.2">
      <c r="A94">
        <v>85</v>
      </c>
      <c r="B94" s="118">
        <v>85</v>
      </c>
      <c r="C94" s="118">
        <v>340</v>
      </c>
      <c r="D94" s="118">
        <v>0.3565347816841134</v>
      </c>
      <c r="E94" s="118">
        <v>145</v>
      </c>
      <c r="F94">
        <v>1.2960179747353027</v>
      </c>
      <c r="G94">
        <v>-0.85</v>
      </c>
      <c r="H94">
        <v>0.44601797473530269</v>
      </c>
    </row>
    <row r="95" spans="1:8" x14ac:dyDescent="0.2">
      <c r="A95">
        <v>86</v>
      </c>
      <c r="B95" s="118">
        <v>86</v>
      </c>
      <c r="C95" s="118">
        <v>344</v>
      </c>
      <c r="D95" s="118">
        <v>0.35646588993123229</v>
      </c>
      <c r="E95" s="118">
        <v>145</v>
      </c>
      <c r="F95">
        <v>1.3397195862424212</v>
      </c>
      <c r="G95">
        <v>-0.86</v>
      </c>
      <c r="H95">
        <v>0.47971958624242117</v>
      </c>
    </row>
    <row r="96" spans="1:8" x14ac:dyDescent="0.2">
      <c r="A96">
        <v>87</v>
      </c>
      <c r="B96" s="118">
        <v>87</v>
      </c>
      <c r="C96" s="118">
        <v>348</v>
      </c>
      <c r="D96" s="118">
        <v>0.35639858745767716</v>
      </c>
      <c r="E96" s="118">
        <v>145</v>
      </c>
      <c r="F96">
        <v>1.3843669660376263</v>
      </c>
      <c r="G96">
        <v>-0.87</v>
      </c>
      <c r="H96">
        <v>0.51436696603762633</v>
      </c>
    </row>
    <row r="97" spans="1:8" x14ac:dyDescent="0.2">
      <c r="A97">
        <v>88</v>
      </c>
      <c r="B97" s="118">
        <v>88</v>
      </c>
      <c r="C97" s="118">
        <v>352</v>
      </c>
      <c r="D97" s="118">
        <v>0.35633281989605015</v>
      </c>
      <c r="E97" s="118">
        <v>145</v>
      </c>
      <c r="F97">
        <v>1.429969421746027</v>
      </c>
      <c r="G97">
        <v>-0.88</v>
      </c>
      <c r="H97">
        <v>0.54996942174602703</v>
      </c>
    </row>
    <row r="98" spans="1:8" x14ac:dyDescent="0.2">
      <c r="A98">
        <v>89</v>
      </c>
      <c r="B98" s="118">
        <v>89</v>
      </c>
      <c r="C98" s="118">
        <v>356</v>
      </c>
      <c r="D98" s="118">
        <v>0.3562685353307608</v>
      </c>
      <c r="E98" s="118">
        <v>145</v>
      </c>
      <c r="F98">
        <v>1.4765362452622939</v>
      </c>
      <c r="G98">
        <v>-0.89</v>
      </c>
      <c r="H98">
        <v>0.58653624526229386</v>
      </c>
    </row>
    <row r="99" spans="1:8" x14ac:dyDescent="0.2">
      <c r="A99">
        <v>90</v>
      </c>
      <c r="B99" s="118">
        <v>90</v>
      </c>
      <c r="C99" s="118">
        <v>360</v>
      </c>
      <c r="D99" s="118">
        <v>0.35620568416135678</v>
      </c>
      <c r="E99" s="118">
        <v>145</v>
      </c>
      <c r="F99">
        <v>1.5240767129545514</v>
      </c>
      <c r="G99">
        <v>-0.9</v>
      </c>
      <c r="H99">
        <v>0.62407671295455136</v>
      </c>
    </row>
    <row r="100" spans="1:8" x14ac:dyDescent="0.2">
      <c r="A100">
        <v>91</v>
      </c>
      <c r="B100" s="118">
        <v>91</v>
      </c>
      <c r="C100" s="118">
        <v>364</v>
      </c>
      <c r="D100" s="118">
        <v>0.35614421897489595</v>
      </c>
      <c r="E100" s="118">
        <v>145</v>
      </c>
      <c r="F100">
        <v>1.5726000858633844</v>
      </c>
      <c r="G100">
        <v>-0.91</v>
      </c>
      <c r="H100">
        <v>0.66260008586338437</v>
      </c>
    </row>
    <row r="101" spans="1:8" x14ac:dyDescent="0.2">
      <c r="A101">
        <v>92</v>
      </c>
      <c r="B101" s="118">
        <v>92</v>
      </c>
      <c r="C101" s="118">
        <v>368</v>
      </c>
      <c r="D101" s="118">
        <v>0.35608409442666905</v>
      </c>
      <c r="E101" s="118">
        <v>145</v>
      </c>
      <c r="F101">
        <v>1.6221156098961211</v>
      </c>
      <c r="G101">
        <v>-0.92</v>
      </c>
      <c r="H101">
        <v>0.7021156098961211</v>
      </c>
    </row>
    <row r="102" spans="1:8" x14ac:dyDescent="0.2">
      <c r="A102">
        <v>93</v>
      </c>
      <c r="B102" s="118">
        <v>93</v>
      </c>
      <c r="C102" s="118">
        <v>372</v>
      </c>
      <c r="D102" s="118">
        <v>0.35602526712864258</v>
      </c>
      <c r="E102" s="118">
        <v>145</v>
      </c>
      <c r="F102">
        <v>1.6726325160165616</v>
      </c>
      <c r="G102">
        <v>-0.93</v>
      </c>
      <c r="H102">
        <v>0.74263251601656155</v>
      </c>
    </row>
    <row r="103" spans="1:8" x14ac:dyDescent="0.2">
      <c r="A103">
        <v>94</v>
      </c>
      <c r="B103" s="118">
        <v>94</v>
      </c>
      <c r="C103" s="118">
        <v>376</v>
      </c>
      <c r="D103" s="118">
        <v>0.35596769554504548</v>
      </c>
      <c r="E103" s="118">
        <v>145</v>
      </c>
      <c r="F103">
        <v>1.7241600204302989</v>
      </c>
      <c r="G103">
        <v>-0.94000000000000006</v>
      </c>
      <c r="H103">
        <v>0.78416002043029887</v>
      </c>
    </row>
    <row r="104" spans="1:8" x14ac:dyDescent="0.2">
      <c r="A104">
        <v>95</v>
      </c>
      <c r="B104" s="118">
        <v>95</v>
      </c>
      <c r="C104" s="118">
        <v>380</v>
      </c>
      <c r="D104" s="118">
        <v>0.35591133989457119</v>
      </c>
      <c r="E104" s="118">
        <v>145</v>
      </c>
      <c r="F104">
        <v>1.7767073247657941</v>
      </c>
      <c r="G104">
        <v>-0.95000000000000007</v>
      </c>
      <c r="H104">
        <v>0.826707324765794</v>
      </c>
    </row>
    <row r="105" spans="1:8" x14ac:dyDescent="0.2">
      <c r="A105">
        <v>96</v>
      </c>
      <c r="B105" s="118">
        <v>96</v>
      </c>
      <c r="C105" s="118">
        <v>384</v>
      </c>
      <c r="D105" s="118">
        <v>0.35585616205871057</v>
      </c>
      <c r="E105" s="118">
        <v>145</v>
      </c>
      <c r="F105">
        <v>1.8302836162513252</v>
      </c>
      <c r="G105">
        <v>-0.96</v>
      </c>
      <c r="H105">
        <v>0.87028361625132522</v>
      </c>
    </row>
    <row r="106" spans="1:8" x14ac:dyDescent="0.2">
      <c r="A106">
        <v>97</v>
      </c>
      <c r="B106" s="118">
        <v>97</v>
      </c>
      <c r="C106" s="118">
        <v>388</v>
      </c>
      <c r="D106" s="118">
        <v>0.35580212549577411</v>
      </c>
      <c r="E106" s="118">
        <v>145</v>
      </c>
      <c r="F106">
        <v>1.8848980678879743</v>
      </c>
      <c r="G106">
        <v>-0.97</v>
      </c>
      <c r="H106">
        <v>0.91489806788797434</v>
      </c>
    </row>
    <row r="107" spans="1:8" x14ac:dyDescent="0.2">
      <c r="A107">
        <v>98</v>
      </c>
      <c r="B107" s="118">
        <v>98</v>
      </c>
      <c r="C107" s="118">
        <v>392</v>
      </c>
      <c r="D107" s="118">
        <v>0.35574919516019271</v>
      </c>
      <c r="E107" s="118">
        <v>145</v>
      </c>
      <c r="F107">
        <v>1.940559838618755</v>
      </c>
      <c r="G107">
        <v>-0.98</v>
      </c>
      <c r="H107">
        <v>0.96055983861875505</v>
      </c>
    </row>
    <row r="108" spans="1:8" x14ac:dyDescent="0.2">
      <c r="B108" s="118"/>
      <c r="C108" s="118"/>
      <c r="D108" s="118"/>
      <c r="E108" s="118"/>
    </row>
    <row r="109" spans="1:8" x14ac:dyDescent="0.2">
      <c r="B109" s="118"/>
      <c r="C109" s="118"/>
      <c r="D109" s="118"/>
      <c r="E109" s="118"/>
    </row>
  </sheetData>
  <mergeCells count="3">
    <mergeCell ref="A2:C2"/>
    <mergeCell ref="E2:G2"/>
    <mergeCell ref="A1:G1"/>
  </mergeCells>
  <hyperlinks>
    <hyperlink ref="I3" r:id="rId1"/>
    <hyperlink ref="I4" r:id="rId2"/>
  </hyperlinks>
  <pageMargins left="0.7" right="0.7" top="0.75" bottom="0.75" header="0.3" footer="0.3"/>
  <pageSetup orientation="portrait" verticalDpi="0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I10"/>
  <sheetViews>
    <sheetView workbookViewId="0">
      <selection activeCell="D14" sqref="D14"/>
    </sheetView>
  </sheetViews>
  <sheetFormatPr baseColWidth="10" defaultRowHeight="12.75" x14ac:dyDescent="0.2"/>
  <cols>
    <col min="1" max="1" width="23.125" style="61" customWidth="1"/>
    <col min="2" max="4" width="11" style="61"/>
    <col min="5" max="5" width="25.25" style="61" bestFit="1" customWidth="1"/>
    <col min="6" max="16384" width="11" style="61"/>
  </cols>
  <sheetData>
    <row r="1" spans="1:9" x14ac:dyDescent="0.2">
      <c r="A1" s="190" t="s">
        <v>651</v>
      </c>
      <c r="B1" s="190"/>
      <c r="C1" s="190"/>
      <c r="D1" s="190"/>
      <c r="E1" s="190"/>
      <c r="F1" s="190"/>
      <c r="G1" s="190"/>
    </row>
    <row r="2" spans="1:9" ht="13.5" thickBot="1" x14ac:dyDescent="0.25">
      <c r="A2" s="188" t="s">
        <v>437</v>
      </c>
      <c r="B2" s="189"/>
      <c r="C2" s="189"/>
      <c r="D2" s="132"/>
      <c r="E2" s="188" t="s">
        <v>441</v>
      </c>
      <c r="F2" s="189"/>
      <c r="G2" s="189"/>
    </row>
    <row r="3" spans="1:9" x14ac:dyDescent="0.2">
      <c r="A3" s="134" t="s">
        <v>652</v>
      </c>
      <c r="B3" s="135">
        <v>2</v>
      </c>
      <c r="C3" s="136" t="s">
        <v>440</v>
      </c>
      <c r="E3" s="134" t="s">
        <v>658</v>
      </c>
      <c r="F3" s="135">
        <v>218</v>
      </c>
      <c r="G3" s="136"/>
      <c r="I3" s="37" t="s">
        <v>473</v>
      </c>
    </row>
    <row r="4" spans="1:9" x14ac:dyDescent="0.2">
      <c r="A4" s="137" t="s">
        <v>434</v>
      </c>
      <c r="B4" s="133">
        <v>0.5</v>
      </c>
      <c r="C4" s="138" t="s">
        <v>399</v>
      </c>
      <c r="E4" s="137" t="s">
        <v>659</v>
      </c>
      <c r="F4" s="153">
        <v>109</v>
      </c>
      <c r="G4" s="138" t="s">
        <v>399</v>
      </c>
      <c r="I4" s="45" t="s">
        <v>397</v>
      </c>
    </row>
    <row r="5" spans="1:9" ht="25.5" x14ac:dyDescent="0.2">
      <c r="A5" s="137" t="s">
        <v>653</v>
      </c>
      <c r="B5" s="133">
        <v>15</v>
      </c>
      <c r="C5" s="138" t="s">
        <v>399</v>
      </c>
      <c r="E5" s="137" t="s">
        <v>550</v>
      </c>
      <c r="F5" s="133">
        <v>2.6779999999999999</v>
      </c>
      <c r="G5" s="138" t="s">
        <v>399</v>
      </c>
      <c r="I5" s="45" t="s">
        <v>449</v>
      </c>
    </row>
    <row r="6" spans="1:9" ht="25.5" x14ac:dyDescent="0.2">
      <c r="A6" s="137" t="s">
        <v>654</v>
      </c>
      <c r="B6" s="133">
        <v>18</v>
      </c>
      <c r="C6" s="138" t="s">
        <v>56</v>
      </c>
      <c r="E6" s="137" t="s">
        <v>661</v>
      </c>
      <c r="F6" s="133">
        <v>2.6779999999999999</v>
      </c>
      <c r="G6" s="138" t="s">
        <v>399</v>
      </c>
      <c r="I6" s="37" t="s">
        <v>450</v>
      </c>
    </row>
    <row r="7" spans="1:9" x14ac:dyDescent="0.2">
      <c r="A7" s="139" t="s">
        <v>657</v>
      </c>
      <c r="B7" s="133">
        <v>0</v>
      </c>
      <c r="C7" s="138"/>
      <c r="E7" s="137" t="s">
        <v>660</v>
      </c>
      <c r="F7" s="133">
        <v>17.678000000000001</v>
      </c>
      <c r="G7" s="138" t="s">
        <v>399</v>
      </c>
      <c r="I7" s="37" t="s">
        <v>451</v>
      </c>
    </row>
    <row r="8" spans="1:9" ht="13.5" thickBot="1" x14ac:dyDescent="0.25">
      <c r="A8" s="137" t="s">
        <v>655</v>
      </c>
      <c r="B8" s="133">
        <v>16</v>
      </c>
      <c r="C8" s="138" t="s">
        <v>420</v>
      </c>
      <c r="E8" s="140" t="s">
        <v>646</v>
      </c>
      <c r="F8" s="141">
        <v>0.121</v>
      </c>
      <c r="G8" s="142" t="s">
        <v>418</v>
      </c>
      <c r="I8" s="37" t="s">
        <v>452</v>
      </c>
    </row>
    <row r="9" spans="1:9" x14ac:dyDescent="0.2">
      <c r="A9" s="137" t="s">
        <v>43</v>
      </c>
      <c r="B9" s="133">
        <v>1.3800000000000002E-2</v>
      </c>
      <c r="C9" s="138" t="s">
        <v>399</v>
      </c>
    </row>
    <row r="10" spans="1:9" ht="26.25" thickBot="1" x14ac:dyDescent="0.25">
      <c r="A10" s="140" t="s">
        <v>656</v>
      </c>
      <c r="B10" s="141" t="s">
        <v>692</v>
      </c>
      <c r="C10" s="142"/>
    </row>
  </sheetData>
  <mergeCells count="3">
    <mergeCell ref="A2:C2"/>
    <mergeCell ref="A1:G1"/>
    <mergeCell ref="E2:G2"/>
  </mergeCells>
  <hyperlinks>
    <hyperlink ref="I4" r:id="rId1"/>
    <hyperlink ref="I5" r:id="rId2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3"/>
  <dimension ref="A1:M109"/>
  <sheetViews>
    <sheetView workbookViewId="0">
      <selection activeCell="H16" sqref="H16"/>
    </sheetView>
  </sheetViews>
  <sheetFormatPr baseColWidth="10" defaultRowHeight="12.75" x14ac:dyDescent="0.2"/>
  <cols>
    <col min="1" max="1" width="8.25" customWidth="1"/>
    <col min="2" max="2" width="14" customWidth="1"/>
    <col min="3" max="3" width="13.375" customWidth="1"/>
    <col min="4" max="4" width="13.625" customWidth="1"/>
    <col min="6" max="6" width="12.875" customWidth="1"/>
    <col min="7" max="12" width="12" customWidth="1"/>
  </cols>
  <sheetData>
    <row r="1" spans="1:13" ht="15" x14ac:dyDescent="0.2">
      <c r="A1" s="171" t="s">
        <v>551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</row>
    <row r="2" spans="1:13" x14ac:dyDescent="0.2">
      <c r="D2" s="37"/>
      <c r="K2" s="37" t="s">
        <v>473</v>
      </c>
    </row>
    <row r="3" spans="1:13" x14ac:dyDescent="0.2">
      <c r="K3" s="45" t="s">
        <v>397</v>
      </c>
    </row>
    <row r="4" spans="1:13" x14ac:dyDescent="0.2">
      <c r="K4" s="45" t="s">
        <v>449</v>
      </c>
    </row>
    <row r="5" spans="1:13" x14ac:dyDescent="0.2">
      <c r="K5" s="37" t="s">
        <v>450</v>
      </c>
    </row>
    <row r="6" spans="1:13" x14ac:dyDescent="0.2">
      <c r="K6" s="37" t="s">
        <v>451</v>
      </c>
    </row>
    <row r="7" spans="1:13" x14ac:dyDescent="0.2">
      <c r="D7" s="37"/>
      <c r="K7" s="37" t="s">
        <v>452</v>
      </c>
    </row>
    <row r="8" spans="1:13" ht="13.5" thickBot="1" x14ac:dyDescent="0.25">
      <c r="A8" s="120"/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91"/>
      <c r="M8" s="191"/>
    </row>
    <row r="9" spans="1:13" s="117" customFormat="1" ht="39" thickBot="1" x14ac:dyDescent="0.25">
      <c r="A9" s="113" t="s">
        <v>552</v>
      </c>
      <c r="B9" s="114" t="s">
        <v>563</v>
      </c>
      <c r="C9" s="114" t="s">
        <v>553</v>
      </c>
      <c r="D9" s="115" t="s">
        <v>554</v>
      </c>
      <c r="E9" s="114" t="s">
        <v>555</v>
      </c>
      <c r="F9" s="114" t="s">
        <v>561</v>
      </c>
      <c r="G9" s="114" t="s">
        <v>556</v>
      </c>
      <c r="H9" s="114" t="s">
        <v>562</v>
      </c>
      <c r="I9" s="114" t="s">
        <v>564</v>
      </c>
      <c r="J9" s="114" t="s">
        <v>557</v>
      </c>
      <c r="K9" s="114" t="s">
        <v>558</v>
      </c>
      <c r="L9" s="114" t="s">
        <v>559</v>
      </c>
      <c r="M9" s="116" t="s">
        <v>560</v>
      </c>
    </row>
    <row r="10" spans="1:13" x14ac:dyDescent="0.2">
      <c r="B10" s="118"/>
      <c r="C10" s="118"/>
      <c r="D10" s="118"/>
      <c r="E10" s="118"/>
      <c r="F10" s="118"/>
    </row>
    <row r="11" spans="1:13" x14ac:dyDescent="0.2">
      <c r="B11" s="118"/>
      <c r="C11" s="118"/>
      <c r="D11" s="118"/>
      <c r="E11" s="118"/>
      <c r="F11" s="118"/>
    </row>
    <row r="12" spans="1:13" x14ac:dyDescent="0.2">
      <c r="B12" s="118"/>
      <c r="C12" s="118"/>
      <c r="D12" s="118"/>
      <c r="E12" s="118"/>
      <c r="F12" s="118"/>
    </row>
    <row r="13" spans="1:13" x14ac:dyDescent="0.2">
      <c r="B13" s="118"/>
      <c r="C13" s="118"/>
      <c r="D13" s="118"/>
      <c r="E13" s="118"/>
      <c r="F13" s="118"/>
    </row>
    <row r="14" spans="1:13" x14ac:dyDescent="0.2">
      <c r="B14" s="118"/>
      <c r="C14" s="118"/>
      <c r="D14" s="118"/>
      <c r="E14" s="118"/>
      <c r="F14" s="118"/>
    </row>
    <row r="15" spans="1:13" x14ac:dyDescent="0.2">
      <c r="B15" s="118"/>
      <c r="C15" s="118"/>
      <c r="D15" s="118"/>
      <c r="E15" s="118"/>
      <c r="F15" s="118"/>
    </row>
    <row r="16" spans="1:13" x14ac:dyDescent="0.2">
      <c r="B16" s="118"/>
      <c r="C16" s="118"/>
      <c r="D16" s="118"/>
      <c r="E16" s="118"/>
      <c r="F16" s="118"/>
    </row>
    <row r="17" spans="2:6" x14ac:dyDescent="0.2">
      <c r="B17" s="118"/>
      <c r="C17" s="118"/>
      <c r="D17" s="118"/>
      <c r="E17" s="118"/>
      <c r="F17" s="118"/>
    </row>
    <row r="18" spans="2:6" x14ac:dyDescent="0.2">
      <c r="B18" s="118"/>
      <c r="C18" s="118"/>
      <c r="D18" s="118"/>
      <c r="E18" s="118"/>
      <c r="F18" s="118"/>
    </row>
    <row r="19" spans="2:6" x14ac:dyDescent="0.2">
      <c r="B19" s="118"/>
      <c r="C19" s="118"/>
      <c r="D19" s="118"/>
      <c r="E19" s="118"/>
      <c r="F19" s="118"/>
    </row>
    <row r="20" spans="2:6" x14ac:dyDescent="0.2">
      <c r="B20" s="118"/>
      <c r="C20" s="118"/>
      <c r="D20" s="118"/>
      <c r="E20" s="118"/>
      <c r="F20" s="118"/>
    </row>
    <row r="21" spans="2:6" x14ac:dyDescent="0.2">
      <c r="B21" s="118"/>
      <c r="C21" s="118"/>
      <c r="D21" s="118"/>
      <c r="E21" s="118"/>
      <c r="F21" s="118"/>
    </row>
    <row r="22" spans="2:6" x14ac:dyDescent="0.2">
      <c r="B22" s="118"/>
      <c r="C22" s="118"/>
      <c r="D22" s="118"/>
      <c r="E22" s="118"/>
      <c r="F22" s="118"/>
    </row>
    <row r="23" spans="2:6" x14ac:dyDescent="0.2">
      <c r="B23" s="118"/>
      <c r="C23" s="118"/>
      <c r="D23" s="118"/>
      <c r="E23" s="118"/>
      <c r="F23" s="118"/>
    </row>
    <row r="24" spans="2:6" x14ac:dyDescent="0.2">
      <c r="B24" s="118"/>
      <c r="C24" s="118"/>
      <c r="D24" s="118"/>
      <c r="E24" s="118"/>
      <c r="F24" s="118"/>
    </row>
    <row r="25" spans="2:6" x14ac:dyDescent="0.2">
      <c r="B25" s="118"/>
      <c r="C25" s="118"/>
      <c r="D25" s="118"/>
      <c r="E25" s="118"/>
      <c r="F25" s="118"/>
    </row>
    <row r="26" spans="2:6" x14ac:dyDescent="0.2">
      <c r="B26" s="118"/>
      <c r="C26" s="118"/>
      <c r="D26" s="118"/>
      <c r="E26" s="118"/>
      <c r="F26" s="118"/>
    </row>
    <row r="27" spans="2:6" x14ac:dyDescent="0.2">
      <c r="B27" s="118"/>
      <c r="C27" s="118"/>
      <c r="D27" s="118"/>
      <c r="E27" s="118"/>
      <c r="F27" s="118"/>
    </row>
    <row r="28" spans="2:6" x14ac:dyDescent="0.2">
      <c r="B28" s="118"/>
      <c r="C28" s="118"/>
      <c r="D28" s="118"/>
      <c r="E28" s="118"/>
      <c r="F28" s="118"/>
    </row>
    <row r="29" spans="2:6" x14ac:dyDescent="0.2">
      <c r="B29" s="118"/>
      <c r="C29" s="118"/>
      <c r="D29" s="118"/>
      <c r="E29" s="118"/>
      <c r="F29" s="118"/>
    </row>
    <row r="30" spans="2:6" x14ac:dyDescent="0.2">
      <c r="B30" s="118"/>
      <c r="C30" s="118"/>
      <c r="D30" s="118"/>
      <c r="E30" s="118"/>
      <c r="F30" s="118"/>
    </row>
    <row r="31" spans="2:6" x14ac:dyDescent="0.2">
      <c r="B31" s="118"/>
      <c r="C31" s="118"/>
      <c r="D31" s="118"/>
      <c r="E31" s="118"/>
      <c r="F31" s="118"/>
    </row>
    <row r="32" spans="2:6" x14ac:dyDescent="0.2">
      <c r="B32" s="118"/>
      <c r="C32" s="118"/>
      <c r="D32" s="118"/>
      <c r="E32" s="118"/>
      <c r="F32" s="118"/>
    </row>
    <row r="33" spans="2:6" x14ac:dyDescent="0.2">
      <c r="B33" s="118"/>
      <c r="C33" s="118"/>
      <c r="D33" s="118"/>
      <c r="E33" s="118"/>
      <c r="F33" s="118"/>
    </row>
    <row r="34" spans="2:6" x14ac:dyDescent="0.2">
      <c r="B34" s="118"/>
      <c r="C34" s="118"/>
      <c r="D34" s="118"/>
      <c r="E34" s="118"/>
      <c r="F34" s="118"/>
    </row>
    <row r="35" spans="2:6" x14ac:dyDescent="0.2">
      <c r="B35" s="118"/>
      <c r="C35" s="118"/>
      <c r="D35" s="118"/>
      <c r="E35" s="118"/>
      <c r="F35" s="118"/>
    </row>
    <row r="36" spans="2:6" x14ac:dyDescent="0.2">
      <c r="B36" s="118"/>
      <c r="C36" s="118"/>
      <c r="D36" s="118"/>
      <c r="E36" s="118"/>
      <c r="F36" s="118"/>
    </row>
    <row r="37" spans="2:6" x14ac:dyDescent="0.2">
      <c r="B37" s="118"/>
      <c r="C37" s="118"/>
      <c r="D37" s="118"/>
      <c r="E37" s="118"/>
      <c r="F37" s="118"/>
    </row>
    <row r="38" spans="2:6" x14ac:dyDescent="0.2">
      <c r="B38" s="118"/>
      <c r="C38" s="118"/>
      <c r="D38" s="118"/>
      <c r="E38" s="118"/>
      <c r="F38" s="118"/>
    </row>
    <row r="39" spans="2:6" x14ac:dyDescent="0.2">
      <c r="B39" s="118"/>
      <c r="C39" s="118"/>
      <c r="D39" s="118"/>
      <c r="E39" s="118"/>
      <c r="F39" s="118"/>
    </row>
    <row r="40" spans="2:6" x14ac:dyDescent="0.2">
      <c r="B40" s="118"/>
      <c r="C40" s="118"/>
      <c r="D40" s="118"/>
      <c r="E40" s="118"/>
      <c r="F40" s="118"/>
    </row>
    <row r="41" spans="2:6" x14ac:dyDescent="0.2">
      <c r="B41" s="118"/>
      <c r="C41" s="118"/>
      <c r="D41" s="118"/>
      <c r="E41" s="118"/>
      <c r="F41" s="118"/>
    </row>
    <row r="42" spans="2:6" x14ac:dyDescent="0.2">
      <c r="B42" s="118"/>
      <c r="C42" s="118"/>
      <c r="D42" s="118"/>
      <c r="E42" s="118"/>
      <c r="F42" s="118"/>
    </row>
    <row r="43" spans="2:6" x14ac:dyDescent="0.2">
      <c r="B43" s="118"/>
      <c r="C43" s="118"/>
      <c r="D43" s="118"/>
      <c r="E43" s="118"/>
      <c r="F43" s="118"/>
    </row>
    <row r="44" spans="2:6" x14ac:dyDescent="0.2">
      <c r="B44" s="118"/>
      <c r="C44" s="118"/>
      <c r="D44" s="118"/>
      <c r="E44" s="118"/>
      <c r="F44" s="118"/>
    </row>
    <row r="45" spans="2:6" x14ac:dyDescent="0.2">
      <c r="B45" s="118"/>
      <c r="C45" s="118"/>
      <c r="D45" s="118"/>
      <c r="E45" s="118"/>
      <c r="F45" s="118"/>
    </row>
    <row r="46" spans="2:6" x14ac:dyDescent="0.2">
      <c r="B46" s="118"/>
      <c r="C46" s="118"/>
      <c r="D46" s="118"/>
      <c r="E46" s="118"/>
      <c r="F46" s="118"/>
    </row>
    <row r="47" spans="2:6" x14ac:dyDescent="0.2">
      <c r="B47" s="118"/>
      <c r="C47" s="118"/>
      <c r="D47" s="118"/>
      <c r="E47" s="118"/>
      <c r="F47" s="118"/>
    </row>
    <row r="48" spans="2:6" x14ac:dyDescent="0.2">
      <c r="B48" s="118"/>
      <c r="C48" s="118"/>
      <c r="D48" s="118"/>
      <c r="E48" s="118"/>
      <c r="F48" s="118"/>
    </row>
    <row r="49" spans="2:6" x14ac:dyDescent="0.2">
      <c r="B49" s="118"/>
      <c r="C49" s="118"/>
      <c r="D49" s="118"/>
      <c r="E49" s="118"/>
      <c r="F49" s="118"/>
    </row>
    <row r="50" spans="2:6" x14ac:dyDescent="0.2">
      <c r="B50" s="118"/>
      <c r="C50" s="118"/>
      <c r="D50" s="118"/>
      <c r="E50" s="118"/>
      <c r="F50" s="118"/>
    </row>
    <row r="51" spans="2:6" x14ac:dyDescent="0.2">
      <c r="B51" s="118"/>
      <c r="C51" s="118"/>
      <c r="D51" s="118"/>
      <c r="E51" s="118"/>
      <c r="F51" s="118"/>
    </row>
    <row r="52" spans="2:6" x14ac:dyDescent="0.2">
      <c r="B52" s="118"/>
      <c r="C52" s="118"/>
      <c r="D52" s="118"/>
      <c r="E52" s="118"/>
      <c r="F52" s="118"/>
    </row>
    <row r="53" spans="2:6" x14ac:dyDescent="0.2">
      <c r="B53" s="118"/>
      <c r="C53" s="118"/>
      <c r="D53" s="118"/>
      <c r="E53" s="118"/>
      <c r="F53" s="118"/>
    </row>
    <row r="54" spans="2:6" x14ac:dyDescent="0.2">
      <c r="B54" s="118"/>
      <c r="C54" s="118"/>
      <c r="D54" s="118"/>
      <c r="E54" s="118"/>
      <c r="F54" s="118"/>
    </row>
    <row r="55" spans="2:6" x14ac:dyDescent="0.2">
      <c r="B55" s="118"/>
      <c r="C55" s="118"/>
      <c r="D55" s="118"/>
      <c r="E55" s="118"/>
      <c r="F55" s="118"/>
    </row>
    <row r="56" spans="2:6" x14ac:dyDescent="0.2">
      <c r="B56" s="118"/>
      <c r="C56" s="118"/>
      <c r="D56" s="118"/>
      <c r="E56" s="118"/>
      <c r="F56" s="118"/>
    </row>
    <row r="57" spans="2:6" x14ac:dyDescent="0.2">
      <c r="B57" s="118"/>
      <c r="C57" s="118"/>
      <c r="D57" s="118"/>
      <c r="E57" s="118"/>
      <c r="F57" s="118"/>
    </row>
    <row r="58" spans="2:6" x14ac:dyDescent="0.2">
      <c r="B58" s="118"/>
      <c r="C58" s="118"/>
      <c r="D58" s="118"/>
      <c r="E58" s="118"/>
      <c r="F58" s="118"/>
    </row>
    <row r="59" spans="2:6" x14ac:dyDescent="0.2">
      <c r="B59" s="118"/>
      <c r="C59" s="118"/>
      <c r="D59" s="118"/>
      <c r="E59" s="118"/>
      <c r="F59" s="118"/>
    </row>
    <row r="60" spans="2:6" x14ac:dyDescent="0.2">
      <c r="B60" s="118"/>
      <c r="C60" s="118"/>
      <c r="D60" s="118"/>
      <c r="E60" s="118"/>
      <c r="F60" s="118"/>
    </row>
    <row r="61" spans="2:6" x14ac:dyDescent="0.2">
      <c r="B61" s="118"/>
      <c r="C61" s="118"/>
      <c r="D61" s="118"/>
      <c r="E61" s="118"/>
      <c r="F61" s="118"/>
    </row>
    <row r="62" spans="2:6" x14ac:dyDescent="0.2">
      <c r="B62" s="118"/>
      <c r="C62" s="118"/>
      <c r="D62" s="118"/>
      <c r="E62" s="118"/>
      <c r="F62" s="118"/>
    </row>
    <row r="63" spans="2:6" x14ac:dyDescent="0.2">
      <c r="B63" s="118"/>
      <c r="C63" s="118"/>
      <c r="D63" s="118"/>
      <c r="E63" s="118"/>
      <c r="F63" s="118"/>
    </row>
    <row r="64" spans="2:6" x14ac:dyDescent="0.2">
      <c r="B64" s="118"/>
      <c r="C64" s="118"/>
      <c r="D64" s="118"/>
      <c r="E64" s="118"/>
      <c r="F64" s="118"/>
    </row>
    <row r="65" spans="2:6" x14ac:dyDescent="0.2">
      <c r="B65" s="118"/>
      <c r="C65" s="118"/>
      <c r="D65" s="118"/>
      <c r="E65" s="118"/>
      <c r="F65" s="118"/>
    </row>
    <row r="66" spans="2:6" x14ac:dyDescent="0.2">
      <c r="B66" s="118"/>
      <c r="C66" s="118"/>
      <c r="D66" s="118"/>
      <c r="E66" s="118"/>
      <c r="F66" s="118"/>
    </row>
    <row r="67" spans="2:6" x14ac:dyDescent="0.2">
      <c r="B67" s="118"/>
      <c r="C67" s="118"/>
      <c r="D67" s="118"/>
      <c r="E67" s="118"/>
      <c r="F67" s="118"/>
    </row>
    <row r="68" spans="2:6" x14ac:dyDescent="0.2">
      <c r="B68" s="118"/>
      <c r="C68" s="118"/>
      <c r="D68" s="118"/>
      <c r="E68" s="118"/>
      <c r="F68" s="118"/>
    </row>
    <row r="69" spans="2:6" x14ac:dyDescent="0.2">
      <c r="B69" s="118"/>
      <c r="C69" s="118"/>
      <c r="D69" s="118"/>
      <c r="E69" s="118"/>
      <c r="F69" s="118"/>
    </row>
    <row r="70" spans="2:6" x14ac:dyDescent="0.2">
      <c r="B70" s="118"/>
      <c r="C70" s="118"/>
      <c r="D70" s="118"/>
      <c r="E70" s="118"/>
      <c r="F70" s="118"/>
    </row>
    <row r="71" spans="2:6" x14ac:dyDescent="0.2">
      <c r="B71" s="118"/>
      <c r="C71" s="118"/>
      <c r="D71" s="118"/>
      <c r="E71" s="118"/>
      <c r="F71" s="118"/>
    </row>
    <row r="72" spans="2:6" x14ac:dyDescent="0.2">
      <c r="B72" s="118"/>
      <c r="C72" s="118"/>
      <c r="D72" s="118"/>
      <c r="E72" s="118"/>
      <c r="F72" s="118"/>
    </row>
    <row r="73" spans="2:6" x14ac:dyDescent="0.2">
      <c r="B73" s="118"/>
      <c r="C73" s="118"/>
      <c r="D73" s="118"/>
      <c r="E73" s="118"/>
      <c r="F73" s="118"/>
    </row>
    <row r="74" spans="2:6" x14ac:dyDescent="0.2">
      <c r="B74" s="118"/>
      <c r="C74" s="118"/>
      <c r="D74" s="118"/>
      <c r="E74" s="118"/>
      <c r="F74" s="118"/>
    </row>
    <row r="75" spans="2:6" x14ac:dyDescent="0.2">
      <c r="B75" s="118"/>
      <c r="C75" s="118"/>
      <c r="D75" s="118"/>
      <c r="E75" s="118"/>
      <c r="F75" s="118"/>
    </row>
    <row r="76" spans="2:6" x14ac:dyDescent="0.2">
      <c r="B76" s="118"/>
      <c r="C76" s="118"/>
      <c r="D76" s="118"/>
      <c r="E76" s="118"/>
      <c r="F76" s="118"/>
    </row>
    <row r="77" spans="2:6" x14ac:dyDescent="0.2">
      <c r="B77" s="118"/>
      <c r="C77" s="118"/>
      <c r="D77" s="118"/>
      <c r="E77" s="118"/>
      <c r="F77" s="118"/>
    </row>
    <row r="78" spans="2:6" x14ac:dyDescent="0.2">
      <c r="B78" s="118"/>
      <c r="C78" s="118"/>
      <c r="D78" s="118"/>
      <c r="E78" s="118"/>
      <c r="F78" s="118"/>
    </row>
    <row r="79" spans="2:6" x14ac:dyDescent="0.2">
      <c r="B79" s="118"/>
      <c r="C79" s="118"/>
      <c r="D79" s="118"/>
      <c r="E79" s="118"/>
      <c r="F79" s="118"/>
    </row>
    <row r="80" spans="2:6" x14ac:dyDescent="0.2">
      <c r="B80" s="118"/>
      <c r="C80" s="118"/>
      <c r="D80" s="118"/>
      <c r="E80" s="118"/>
      <c r="F80" s="118"/>
    </row>
    <row r="81" spans="2:6" x14ac:dyDescent="0.2">
      <c r="B81" s="118"/>
      <c r="C81" s="118"/>
      <c r="D81" s="118"/>
      <c r="E81" s="118"/>
      <c r="F81" s="118"/>
    </row>
    <row r="82" spans="2:6" x14ac:dyDescent="0.2">
      <c r="B82" s="118"/>
      <c r="C82" s="118"/>
      <c r="D82" s="118"/>
      <c r="E82" s="118"/>
      <c r="F82" s="118"/>
    </row>
    <row r="83" spans="2:6" x14ac:dyDescent="0.2">
      <c r="B83" s="118"/>
      <c r="C83" s="118"/>
      <c r="D83" s="118"/>
      <c r="E83" s="118"/>
      <c r="F83" s="118"/>
    </row>
    <row r="84" spans="2:6" x14ac:dyDescent="0.2">
      <c r="B84" s="118"/>
      <c r="C84" s="118"/>
      <c r="D84" s="118"/>
      <c r="E84" s="118"/>
      <c r="F84" s="118"/>
    </row>
    <row r="85" spans="2:6" x14ac:dyDescent="0.2">
      <c r="B85" s="118"/>
      <c r="C85" s="118"/>
      <c r="D85" s="118"/>
      <c r="E85" s="118"/>
      <c r="F85" s="118"/>
    </row>
    <row r="86" spans="2:6" x14ac:dyDescent="0.2">
      <c r="B86" s="118"/>
      <c r="C86" s="118"/>
      <c r="D86" s="118"/>
      <c r="E86" s="118"/>
      <c r="F86" s="118"/>
    </row>
    <row r="87" spans="2:6" x14ac:dyDescent="0.2">
      <c r="B87" s="118"/>
      <c r="C87" s="118"/>
      <c r="D87" s="118"/>
      <c r="E87" s="118"/>
      <c r="F87" s="118"/>
    </row>
    <row r="88" spans="2:6" x14ac:dyDescent="0.2">
      <c r="B88" s="118"/>
      <c r="C88" s="118"/>
      <c r="D88" s="118"/>
      <c r="E88" s="118"/>
      <c r="F88" s="118"/>
    </row>
    <row r="89" spans="2:6" x14ac:dyDescent="0.2">
      <c r="B89" s="118"/>
      <c r="C89" s="118"/>
      <c r="D89" s="118"/>
      <c r="E89" s="118"/>
      <c r="F89" s="118"/>
    </row>
    <row r="90" spans="2:6" x14ac:dyDescent="0.2">
      <c r="B90" s="118"/>
      <c r="C90" s="118"/>
      <c r="D90" s="118"/>
      <c r="E90" s="118"/>
      <c r="F90" s="118"/>
    </row>
    <row r="91" spans="2:6" x14ac:dyDescent="0.2">
      <c r="B91" s="118"/>
      <c r="C91" s="118"/>
      <c r="D91" s="118"/>
      <c r="E91" s="118"/>
      <c r="F91" s="118"/>
    </row>
    <row r="92" spans="2:6" x14ac:dyDescent="0.2">
      <c r="B92" s="118"/>
      <c r="C92" s="118"/>
      <c r="D92" s="118"/>
      <c r="E92" s="118"/>
      <c r="F92" s="118"/>
    </row>
    <row r="93" spans="2:6" x14ac:dyDescent="0.2">
      <c r="B93" s="118"/>
      <c r="C93" s="118"/>
      <c r="D93" s="118"/>
      <c r="E93" s="118"/>
      <c r="F93" s="118"/>
    </row>
    <row r="94" spans="2:6" x14ac:dyDescent="0.2">
      <c r="B94" s="118"/>
      <c r="C94" s="118"/>
      <c r="D94" s="118"/>
      <c r="E94" s="118"/>
      <c r="F94" s="118"/>
    </row>
    <row r="95" spans="2:6" x14ac:dyDescent="0.2">
      <c r="B95" s="118"/>
      <c r="C95" s="118"/>
      <c r="D95" s="118"/>
      <c r="E95" s="118"/>
      <c r="F95" s="118"/>
    </row>
    <row r="96" spans="2:6" x14ac:dyDescent="0.2">
      <c r="B96" s="118"/>
      <c r="C96" s="118"/>
      <c r="D96" s="118"/>
      <c r="E96" s="118"/>
      <c r="F96" s="118"/>
    </row>
    <row r="97" spans="2:6" x14ac:dyDescent="0.2">
      <c r="B97" s="118"/>
      <c r="C97" s="118"/>
      <c r="D97" s="118"/>
      <c r="E97" s="118"/>
      <c r="F97" s="118"/>
    </row>
    <row r="98" spans="2:6" x14ac:dyDescent="0.2">
      <c r="B98" s="118"/>
      <c r="C98" s="118"/>
      <c r="D98" s="118"/>
      <c r="E98" s="118"/>
      <c r="F98" s="118"/>
    </row>
    <row r="99" spans="2:6" x14ac:dyDescent="0.2">
      <c r="B99" s="118"/>
      <c r="C99" s="118"/>
      <c r="D99" s="118"/>
      <c r="E99" s="118"/>
      <c r="F99" s="118"/>
    </row>
    <row r="100" spans="2:6" x14ac:dyDescent="0.2">
      <c r="B100" s="118"/>
      <c r="C100" s="118"/>
      <c r="D100" s="118"/>
      <c r="E100" s="118"/>
      <c r="F100" s="118"/>
    </row>
    <row r="101" spans="2:6" x14ac:dyDescent="0.2">
      <c r="B101" s="118"/>
      <c r="C101" s="118"/>
      <c r="D101" s="118"/>
      <c r="E101" s="118"/>
      <c r="F101" s="118"/>
    </row>
    <row r="102" spans="2:6" x14ac:dyDescent="0.2">
      <c r="B102" s="118"/>
      <c r="C102" s="118"/>
      <c r="D102" s="118"/>
      <c r="E102" s="118"/>
      <c r="F102" s="118"/>
    </row>
    <row r="103" spans="2:6" x14ac:dyDescent="0.2">
      <c r="B103" s="118"/>
      <c r="C103" s="118"/>
      <c r="D103" s="118"/>
      <c r="E103" s="118"/>
      <c r="F103" s="118"/>
    </row>
    <row r="104" spans="2:6" x14ac:dyDescent="0.2">
      <c r="B104" s="118"/>
      <c r="C104" s="118"/>
      <c r="D104" s="118"/>
      <c r="E104" s="118"/>
      <c r="F104" s="118"/>
    </row>
    <row r="105" spans="2:6" x14ac:dyDescent="0.2">
      <c r="B105" s="118"/>
      <c r="C105" s="118"/>
      <c r="D105" s="118"/>
      <c r="E105" s="118"/>
      <c r="F105" s="118"/>
    </row>
    <row r="106" spans="2:6" x14ac:dyDescent="0.2">
      <c r="B106" s="118"/>
      <c r="C106" s="118"/>
      <c r="D106" s="118"/>
      <c r="E106" s="118"/>
      <c r="F106" s="118"/>
    </row>
    <row r="107" spans="2:6" x14ac:dyDescent="0.2">
      <c r="B107" s="118"/>
      <c r="C107" s="118"/>
      <c r="D107" s="118"/>
      <c r="E107" s="118"/>
      <c r="F107" s="118"/>
    </row>
    <row r="108" spans="2:6" x14ac:dyDescent="0.2">
      <c r="B108" s="118"/>
      <c r="C108" s="118"/>
      <c r="D108" s="118"/>
      <c r="E108" s="118"/>
      <c r="F108" s="118"/>
    </row>
    <row r="109" spans="2:6" x14ac:dyDescent="0.2">
      <c r="B109" s="118"/>
      <c r="C109" s="118"/>
      <c r="D109" s="118"/>
      <c r="E109" s="118"/>
      <c r="F109" s="118"/>
    </row>
  </sheetData>
  <mergeCells count="2">
    <mergeCell ref="L8:M8"/>
    <mergeCell ref="A1:M1"/>
  </mergeCells>
  <hyperlinks>
    <hyperlink ref="K3" r:id="rId1"/>
    <hyperlink ref="K4" r:id="rId2"/>
  </hyperlinks>
  <pageMargins left="0.7" right="0.7" top="0.75" bottom="0.75" header="0.3" footer="0.3"/>
  <pageSetup orientation="portrait" verticalDpi="0" r:id="rId3"/>
  <legacyDrawing r:id="rId4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7"/>
  <dimension ref="A1:P109"/>
  <sheetViews>
    <sheetView workbookViewId="0">
      <selection activeCell="D12" sqref="D12"/>
    </sheetView>
  </sheetViews>
  <sheetFormatPr baseColWidth="10" defaultRowHeight="12.75" x14ac:dyDescent="0.2"/>
  <cols>
    <col min="1" max="1" width="8.25" customWidth="1"/>
    <col min="2" max="2" width="14" customWidth="1"/>
    <col min="3" max="3" width="13.375" customWidth="1"/>
    <col min="4" max="4" width="13.625" customWidth="1"/>
    <col min="6" max="6" width="12.875" customWidth="1"/>
    <col min="7" max="14" width="12" customWidth="1"/>
  </cols>
  <sheetData>
    <row r="1" spans="1:16" ht="15" x14ac:dyDescent="0.2">
      <c r="A1" s="171" t="s">
        <v>551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</row>
    <row r="2" spans="1:16" x14ac:dyDescent="0.2">
      <c r="D2" s="37"/>
      <c r="L2" s="37" t="s">
        <v>473</v>
      </c>
      <c r="M2" s="37"/>
    </row>
    <row r="3" spans="1:16" x14ac:dyDescent="0.2">
      <c r="L3" s="45" t="s">
        <v>397</v>
      </c>
      <c r="M3" s="45"/>
    </row>
    <row r="4" spans="1:16" x14ac:dyDescent="0.2">
      <c r="L4" s="45" t="s">
        <v>449</v>
      </c>
      <c r="M4" s="45"/>
    </row>
    <row r="5" spans="1:16" x14ac:dyDescent="0.2">
      <c r="L5" s="37" t="s">
        <v>450</v>
      </c>
      <c r="M5" s="37"/>
    </row>
    <row r="6" spans="1:16" x14ac:dyDescent="0.2">
      <c r="L6" s="37" t="s">
        <v>451</v>
      </c>
      <c r="M6" s="37"/>
    </row>
    <row r="7" spans="1:16" x14ac:dyDescent="0.2">
      <c r="D7" s="37"/>
      <c r="L7" s="37" t="s">
        <v>452</v>
      </c>
      <c r="M7" s="37"/>
    </row>
    <row r="8" spans="1:16" ht="13.5" thickBot="1" x14ac:dyDescent="0.25">
      <c r="A8" s="120"/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91"/>
      <c r="O8" s="191"/>
    </row>
    <row r="9" spans="1:16" s="117" customFormat="1" ht="39" thickBot="1" x14ac:dyDescent="0.25">
      <c r="A9" s="113" t="s">
        <v>552</v>
      </c>
      <c r="B9" s="114" t="s">
        <v>563</v>
      </c>
      <c r="C9" s="114" t="s">
        <v>553</v>
      </c>
      <c r="D9" s="115" t="s">
        <v>554</v>
      </c>
      <c r="E9" s="114" t="s">
        <v>555</v>
      </c>
      <c r="F9" s="114" t="s">
        <v>561</v>
      </c>
      <c r="G9" s="114" t="s">
        <v>556</v>
      </c>
      <c r="H9" s="114" t="s">
        <v>562</v>
      </c>
      <c r="I9" s="114" t="s">
        <v>564</v>
      </c>
      <c r="J9" s="114" t="s">
        <v>693</v>
      </c>
      <c r="K9" s="114" t="s">
        <v>557</v>
      </c>
      <c r="L9" s="114" t="s">
        <v>558</v>
      </c>
      <c r="M9" s="114" t="s">
        <v>694</v>
      </c>
      <c r="N9" s="114" t="s">
        <v>559</v>
      </c>
      <c r="O9" s="114" t="s">
        <v>560</v>
      </c>
      <c r="P9" s="116" t="s">
        <v>695</v>
      </c>
    </row>
    <row r="10" spans="1:16" x14ac:dyDescent="0.2">
      <c r="A10">
        <v>1</v>
      </c>
      <c r="B10" s="118">
        <v>4</v>
      </c>
      <c r="C10" s="118">
        <v>10</v>
      </c>
      <c r="D10" s="118">
        <v>0.99</v>
      </c>
      <c r="E10" s="118">
        <v>105</v>
      </c>
      <c r="F10" s="118">
        <v>2</v>
      </c>
      <c r="G10">
        <v>11</v>
      </c>
      <c r="H10">
        <v>50</v>
      </c>
      <c r="I10">
        <v>75</v>
      </c>
      <c r="K10">
        <v>23.414100000000001</v>
      </c>
      <c r="L10">
        <v>81.585899999999995</v>
      </c>
      <c r="N10">
        <v>0.29137000000000002</v>
      </c>
      <c r="O10">
        <v>1.75101</v>
      </c>
    </row>
    <row r="11" spans="1:16" x14ac:dyDescent="0.2">
      <c r="B11" s="118"/>
      <c r="C11" s="118"/>
      <c r="D11" s="118"/>
      <c r="E11" s="118"/>
      <c r="F11" s="118"/>
    </row>
    <row r="12" spans="1:16" x14ac:dyDescent="0.2">
      <c r="B12" s="118"/>
      <c r="C12" s="118"/>
      <c r="D12" s="118"/>
      <c r="E12" s="118"/>
      <c r="F12" s="118"/>
    </row>
    <row r="13" spans="1:16" x14ac:dyDescent="0.2">
      <c r="B13" s="118"/>
      <c r="C13" s="118"/>
      <c r="D13" s="118"/>
      <c r="E13" s="118"/>
      <c r="F13" s="118"/>
    </row>
    <row r="14" spans="1:16" x14ac:dyDescent="0.2">
      <c r="B14" s="118"/>
      <c r="C14" s="118"/>
      <c r="D14" s="118"/>
      <c r="E14" s="118"/>
      <c r="F14" s="118"/>
    </row>
    <row r="15" spans="1:16" x14ac:dyDescent="0.2">
      <c r="B15" s="118"/>
      <c r="C15" s="118"/>
      <c r="D15" s="118"/>
      <c r="E15" s="118"/>
      <c r="F15" s="118"/>
    </row>
    <row r="16" spans="1:16" x14ac:dyDescent="0.2">
      <c r="B16" s="118"/>
      <c r="C16" s="118"/>
      <c r="D16" s="118"/>
      <c r="E16" s="118"/>
      <c r="F16" s="118"/>
    </row>
    <row r="17" spans="2:6" x14ac:dyDescent="0.2">
      <c r="B17" s="118"/>
      <c r="C17" s="118"/>
      <c r="D17" s="118"/>
      <c r="E17" s="118"/>
      <c r="F17" s="118"/>
    </row>
    <row r="18" spans="2:6" x14ac:dyDescent="0.2">
      <c r="B18" s="118"/>
      <c r="C18" s="118"/>
      <c r="D18" s="118"/>
      <c r="E18" s="118"/>
      <c r="F18" s="118"/>
    </row>
    <row r="19" spans="2:6" x14ac:dyDescent="0.2">
      <c r="B19" s="118"/>
      <c r="C19" s="118"/>
      <c r="D19" s="118"/>
      <c r="E19" s="118"/>
      <c r="F19" s="118"/>
    </row>
    <row r="20" spans="2:6" x14ac:dyDescent="0.2">
      <c r="B20" s="118"/>
      <c r="C20" s="118"/>
      <c r="D20" s="118"/>
      <c r="E20" s="118"/>
      <c r="F20" s="118"/>
    </row>
    <row r="21" spans="2:6" x14ac:dyDescent="0.2">
      <c r="B21" s="118"/>
      <c r="C21" s="118"/>
      <c r="D21" s="118"/>
      <c r="E21" s="118"/>
      <c r="F21" s="118"/>
    </row>
    <row r="22" spans="2:6" x14ac:dyDescent="0.2">
      <c r="B22" s="118"/>
      <c r="C22" s="118"/>
      <c r="D22" s="118"/>
      <c r="E22" s="118"/>
      <c r="F22" s="118"/>
    </row>
    <row r="23" spans="2:6" x14ac:dyDescent="0.2">
      <c r="B23" s="118"/>
      <c r="C23" s="118"/>
      <c r="D23" s="118"/>
      <c r="E23" s="118"/>
      <c r="F23" s="118"/>
    </row>
    <row r="24" spans="2:6" x14ac:dyDescent="0.2">
      <c r="B24" s="118"/>
      <c r="C24" s="118"/>
      <c r="D24" s="118"/>
      <c r="E24" s="118"/>
      <c r="F24" s="118"/>
    </row>
    <row r="25" spans="2:6" x14ac:dyDescent="0.2">
      <c r="B25" s="118"/>
      <c r="C25" s="118"/>
      <c r="D25" s="118"/>
      <c r="E25" s="118"/>
      <c r="F25" s="118"/>
    </row>
    <row r="26" spans="2:6" x14ac:dyDescent="0.2">
      <c r="B26" s="118"/>
      <c r="C26" s="118"/>
      <c r="D26" s="118"/>
      <c r="E26" s="118"/>
      <c r="F26" s="118"/>
    </row>
    <row r="27" spans="2:6" x14ac:dyDescent="0.2">
      <c r="B27" s="118"/>
      <c r="C27" s="118"/>
      <c r="D27" s="118"/>
      <c r="E27" s="118"/>
      <c r="F27" s="118"/>
    </row>
    <row r="28" spans="2:6" x14ac:dyDescent="0.2">
      <c r="B28" s="118"/>
      <c r="C28" s="118"/>
      <c r="D28" s="118"/>
      <c r="E28" s="118"/>
      <c r="F28" s="118"/>
    </row>
    <row r="29" spans="2:6" x14ac:dyDescent="0.2">
      <c r="B29" s="118"/>
      <c r="C29" s="118"/>
      <c r="D29" s="118"/>
      <c r="E29" s="118"/>
      <c r="F29" s="118"/>
    </row>
    <row r="30" spans="2:6" x14ac:dyDescent="0.2">
      <c r="B30" s="118"/>
      <c r="C30" s="118"/>
      <c r="D30" s="118"/>
      <c r="E30" s="118"/>
      <c r="F30" s="118"/>
    </row>
    <row r="31" spans="2:6" x14ac:dyDescent="0.2">
      <c r="B31" s="118"/>
      <c r="C31" s="118"/>
      <c r="D31" s="118"/>
      <c r="E31" s="118"/>
      <c r="F31" s="118"/>
    </row>
    <row r="32" spans="2:6" x14ac:dyDescent="0.2">
      <c r="B32" s="118"/>
      <c r="C32" s="118"/>
      <c r="D32" s="118"/>
      <c r="E32" s="118"/>
      <c r="F32" s="118"/>
    </row>
    <row r="33" spans="2:6" x14ac:dyDescent="0.2">
      <c r="B33" s="118"/>
      <c r="C33" s="118"/>
      <c r="D33" s="118"/>
      <c r="E33" s="118"/>
      <c r="F33" s="118"/>
    </row>
    <row r="34" spans="2:6" x14ac:dyDescent="0.2">
      <c r="B34" s="118"/>
      <c r="C34" s="118"/>
      <c r="D34" s="118"/>
      <c r="E34" s="118"/>
      <c r="F34" s="118"/>
    </row>
    <row r="35" spans="2:6" x14ac:dyDescent="0.2">
      <c r="B35" s="118"/>
      <c r="C35" s="118"/>
      <c r="D35" s="118"/>
      <c r="E35" s="118"/>
      <c r="F35" s="118"/>
    </row>
    <row r="36" spans="2:6" x14ac:dyDescent="0.2">
      <c r="B36" s="118"/>
      <c r="C36" s="118"/>
      <c r="D36" s="118"/>
      <c r="E36" s="118"/>
      <c r="F36" s="118"/>
    </row>
    <row r="37" spans="2:6" x14ac:dyDescent="0.2">
      <c r="B37" s="118"/>
      <c r="C37" s="118"/>
      <c r="D37" s="118"/>
      <c r="E37" s="118"/>
      <c r="F37" s="118"/>
    </row>
    <row r="38" spans="2:6" x14ac:dyDescent="0.2">
      <c r="B38" s="118"/>
      <c r="C38" s="118"/>
      <c r="D38" s="118"/>
      <c r="E38" s="118"/>
      <c r="F38" s="118"/>
    </row>
    <row r="39" spans="2:6" x14ac:dyDescent="0.2">
      <c r="B39" s="118"/>
      <c r="C39" s="118"/>
      <c r="D39" s="118"/>
      <c r="E39" s="118"/>
      <c r="F39" s="118"/>
    </row>
    <row r="40" spans="2:6" x14ac:dyDescent="0.2">
      <c r="B40" s="118"/>
      <c r="C40" s="118"/>
      <c r="D40" s="118"/>
      <c r="E40" s="118"/>
      <c r="F40" s="118"/>
    </row>
    <row r="41" spans="2:6" x14ac:dyDescent="0.2">
      <c r="B41" s="118"/>
      <c r="C41" s="118"/>
      <c r="D41" s="118"/>
      <c r="E41" s="118"/>
      <c r="F41" s="118"/>
    </row>
    <row r="42" spans="2:6" x14ac:dyDescent="0.2">
      <c r="B42" s="118"/>
      <c r="C42" s="118"/>
      <c r="D42" s="118"/>
      <c r="E42" s="118"/>
      <c r="F42" s="118"/>
    </row>
    <row r="43" spans="2:6" x14ac:dyDescent="0.2">
      <c r="B43" s="118"/>
      <c r="C43" s="118"/>
      <c r="D43" s="118"/>
      <c r="E43" s="118"/>
      <c r="F43" s="118"/>
    </row>
    <row r="44" spans="2:6" x14ac:dyDescent="0.2">
      <c r="B44" s="118"/>
      <c r="C44" s="118"/>
      <c r="D44" s="118"/>
      <c r="E44" s="118"/>
      <c r="F44" s="118"/>
    </row>
    <row r="45" spans="2:6" x14ac:dyDescent="0.2">
      <c r="B45" s="118"/>
      <c r="C45" s="118"/>
      <c r="D45" s="118"/>
      <c r="E45" s="118"/>
      <c r="F45" s="118"/>
    </row>
    <row r="46" spans="2:6" x14ac:dyDescent="0.2">
      <c r="B46" s="118"/>
      <c r="C46" s="118"/>
      <c r="D46" s="118"/>
      <c r="E46" s="118"/>
      <c r="F46" s="118"/>
    </row>
    <row r="47" spans="2:6" x14ac:dyDescent="0.2">
      <c r="B47" s="118"/>
      <c r="C47" s="118"/>
      <c r="D47" s="118"/>
      <c r="E47" s="118"/>
      <c r="F47" s="118"/>
    </row>
    <row r="48" spans="2:6" x14ac:dyDescent="0.2">
      <c r="B48" s="118"/>
      <c r="C48" s="118"/>
      <c r="D48" s="118"/>
      <c r="E48" s="118"/>
      <c r="F48" s="118"/>
    </row>
    <row r="49" spans="2:6" x14ac:dyDescent="0.2">
      <c r="B49" s="118"/>
      <c r="C49" s="118"/>
      <c r="D49" s="118"/>
      <c r="E49" s="118"/>
      <c r="F49" s="118"/>
    </row>
    <row r="50" spans="2:6" x14ac:dyDescent="0.2">
      <c r="B50" s="118"/>
      <c r="C50" s="118"/>
      <c r="D50" s="118"/>
      <c r="E50" s="118"/>
      <c r="F50" s="118"/>
    </row>
    <row r="51" spans="2:6" x14ac:dyDescent="0.2">
      <c r="B51" s="118"/>
      <c r="C51" s="118"/>
      <c r="D51" s="118"/>
      <c r="E51" s="118"/>
      <c r="F51" s="118"/>
    </row>
    <row r="52" spans="2:6" x14ac:dyDescent="0.2">
      <c r="B52" s="118"/>
      <c r="C52" s="118"/>
      <c r="D52" s="118"/>
      <c r="E52" s="118"/>
      <c r="F52" s="118"/>
    </row>
    <row r="53" spans="2:6" x14ac:dyDescent="0.2">
      <c r="B53" s="118"/>
      <c r="C53" s="118"/>
      <c r="D53" s="118"/>
      <c r="E53" s="118"/>
      <c r="F53" s="118"/>
    </row>
    <row r="54" spans="2:6" x14ac:dyDescent="0.2">
      <c r="B54" s="118"/>
      <c r="C54" s="118"/>
      <c r="D54" s="118"/>
      <c r="E54" s="118"/>
      <c r="F54" s="118"/>
    </row>
    <row r="55" spans="2:6" x14ac:dyDescent="0.2">
      <c r="B55" s="118"/>
      <c r="C55" s="118"/>
      <c r="D55" s="118"/>
      <c r="E55" s="118"/>
      <c r="F55" s="118"/>
    </row>
    <row r="56" spans="2:6" x14ac:dyDescent="0.2">
      <c r="B56" s="118"/>
      <c r="C56" s="118"/>
      <c r="D56" s="118"/>
      <c r="E56" s="118"/>
      <c r="F56" s="118"/>
    </row>
    <row r="57" spans="2:6" x14ac:dyDescent="0.2">
      <c r="B57" s="118"/>
      <c r="C57" s="118"/>
      <c r="D57" s="118"/>
      <c r="E57" s="118"/>
      <c r="F57" s="118"/>
    </row>
    <row r="58" spans="2:6" x14ac:dyDescent="0.2">
      <c r="B58" s="118"/>
      <c r="C58" s="118"/>
      <c r="D58" s="118"/>
      <c r="E58" s="118"/>
      <c r="F58" s="118"/>
    </row>
    <row r="59" spans="2:6" x14ac:dyDescent="0.2">
      <c r="B59" s="118"/>
      <c r="C59" s="118"/>
      <c r="D59" s="118"/>
      <c r="E59" s="118"/>
      <c r="F59" s="118"/>
    </row>
    <row r="60" spans="2:6" x14ac:dyDescent="0.2">
      <c r="B60" s="118"/>
      <c r="C60" s="118"/>
      <c r="D60" s="118"/>
      <c r="E60" s="118"/>
      <c r="F60" s="118"/>
    </row>
    <row r="61" spans="2:6" x14ac:dyDescent="0.2">
      <c r="B61" s="118"/>
      <c r="C61" s="118"/>
      <c r="D61" s="118"/>
      <c r="E61" s="118"/>
      <c r="F61" s="118"/>
    </row>
    <row r="62" spans="2:6" x14ac:dyDescent="0.2">
      <c r="B62" s="118"/>
      <c r="C62" s="118"/>
      <c r="D62" s="118"/>
      <c r="E62" s="118"/>
      <c r="F62" s="118"/>
    </row>
    <row r="63" spans="2:6" x14ac:dyDescent="0.2">
      <c r="B63" s="118"/>
      <c r="C63" s="118"/>
      <c r="D63" s="118"/>
      <c r="E63" s="118"/>
      <c r="F63" s="118"/>
    </row>
    <row r="64" spans="2:6" x14ac:dyDescent="0.2">
      <c r="B64" s="118"/>
      <c r="C64" s="118"/>
      <c r="D64" s="118"/>
      <c r="E64" s="118"/>
      <c r="F64" s="118"/>
    </row>
    <row r="65" spans="2:6" x14ac:dyDescent="0.2">
      <c r="B65" s="118"/>
      <c r="C65" s="118"/>
      <c r="D65" s="118"/>
      <c r="E65" s="118"/>
      <c r="F65" s="118"/>
    </row>
    <row r="66" spans="2:6" x14ac:dyDescent="0.2">
      <c r="B66" s="118"/>
      <c r="C66" s="118"/>
      <c r="D66" s="118"/>
      <c r="E66" s="118"/>
      <c r="F66" s="118"/>
    </row>
    <row r="67" spans="2:6" x14ac:dyDescent="0.2">
      <c r="B67" s="118"/>
      <c r="C67" s="118"/>
      <c r="D67" s="118"/>
      <c r="E67" s="118"/>
      <c r="F67" s="118"/>
    </row>
    <row r="68" spans="2:6" x14ac:dyDescent="0.2">
      <c r="B68" s="118"/>
      <c r="C68" s="118"/>
      <c r="D68" s="118"/>
      <c r="E68" s="118"/>
      <c r="F68" s="118"/>
    </row>
    <row r="69" spans="2:6" x14ac:dyDescent="0.2">
      <c r="B69" s="118"/>
      <c r="C69" s="118"/>
      <c r="D69" s="118"/>
      <c r="E69" s="118"/>
      <c r="F69" s="118"/>
    </row>
    <row r="70" spans="2:6" x14ac:dyDescent="0.2">
      <c r="B70" s="118"/>
      <c r="C70" s="118"/>
      <c r="D70" s="118"/>
      <c r="E70" s="118"/>
      <c r="F70" s="118"/>
    </row>
    <row r="71" spans="2:6" x14ac:dyDescent="0.2">
      <c r="B71" s="118"/>
      <c r="C71" s="118"/>
      <c r="D71" s="118"/>
      <c r="E71" s="118"/>
      <c r="F71" s="118"/>
    </row>
    <row r="72" spans="2:6" x14ac:dyDescent="0.2">
      <c r="B72" s="118"/>
      <c r="C72" s="118"/>
      <c r="D72" s="118"/>
      <c r="E72" s="118"/>
      <c r="F72" s="118"/>
    </row>
    <row r="73" spans="2:6" x14ac:dyDescent="0.2">
      <c r="B73" s="118"/>
      <c r="C73" s="118"/>
      <c r="D73" s="118"/>
      <c r="E73" s="118"/>
      <c r="F73" s="118"/>
    </row>
    <row r="74" spans="2:6" x14ac:dyDescent="0.2">
      <c r="B74" s="118"/>
      <c r="C74" s="118"/>
      <c r="D74" s="118"/>
      <c r="E74" s="118"/>
      <c r="F74" s="118"/>
    </row>
    <row r="75" spans="2:6" x14ac:dyDescent="0.2">
      <c r="B75" s="118"/>
      <c r="C75" s="118"/>
      <c r="D75" s="118"/>
      <c r="E75" s="118"/>
      <c r="F75" s="118"/>
    </row>
    <row r="76" spans="2:6" x14ac:dyDescent="0.2">
      <c r="B76" s="118"/>
      <c r="C76" s="118"/>
      <c r="D76" s="118"/>
      <c r="E76" s="118"/>
      <c r="F76" s="118"/>
    </row>
    <row r="77" spans="2:6" x14ac:dyDescent="0.2">
      <c r="B77" s="118"/>
      <c r="C77" s="118"/>
      <c r="D77" s="118"/>
      <c r="E77" s="118"/>
      <c r="F77" s="118"/>
    </row>
    <row r="78" spans="2:6" x14ac:dyDescent="0.2">
      <c r="B78" s="118"/>
      <c r="C78" s="118"/>
      <c r="D78" s="118"/>
      <c r="E78" s="118"/>
      <c r="F78" s="118"/>
    </row>
    <row r="79" spans="2:6" x14ac:dyDescent="0.2">
      <c r="B79" s="118"/>
      <c r="C79" s="118"/>
      <c r="D79" s="118"/>
      <c r="E79" s="118"/>
      <c r="F79" s="118"/>
    </row>
    <row r="80" spans="2:6" x14ac:dyDescent="0.2">
      <c r="B80" s="118"/>
      <c r="C80" s="118"/>
      <c r="D80" s="118"/>
      <c r="E80" s="118"/>
      <c r="F80" s="118"/>
    </row>
    <row r="81" spans="2:6" x14ac:dyDescent="0.2">
      <c r="B81" s="118"/>
      <c r="C81" s="118"/>
      <c r="D81" s="118"/>
      <c r="E81" s="118"/>
      <c r="F81" s="118"/>
    </row>
    <row r="82" spans="2:6" x14ac:dyDescent="0.2">
      <c r="B82" s="118"/>
      <c r="C82" s="118"/>
      <c r="D82" s="118"/>
      <c r="E82" s="118"/>
      <c r="F82" s="118"/>
    </row>
    <row r="83" spans="2:6" x14ac:dyDescent="0.2">
      <c r="B83" s="118"/>
      <c r="C83" s="118"/>
      <c r="D83" s="118"/>
      <c r="E83" s="118"/>
      <c r="F83" s="118"/>
    </row>
    <row r="84" spans="2:6" x14ac:dyDescent="0.2">
      <c r="B84" s="118"/>
      <c r="C84" s="118"/>
      <c r="D84" s="118"/>
      <c r="E84" s="118"/>
      <c r="F84" s="118"/>
    </row>
    <row r="85" spans="2:6" x14ac:dyDescent="0.2">
      <c r="B85" s="118"/>
      <c r="C85" s="118"/>
      <c r="D85" s="118"/>
      <c r="E85" s="118"/>
      <c r="F85" s="118"/>
    </row>
    <row r="86" spans="2:6" x14ac:dyDescent="0.2">
      <c r="B86" s="118"/>
      <c r="C86" s="118"/>
      <c r="D86" s="118"/>
      <c r="E86" s="118"/>
      <c r="F86" s="118"/>
    </row>
    <row r="87" spans="2:6" x14ac:dyDescent="0.2">
      <c r="B87" s="118"/>
      <c r="C87" s="118"/>
      <c r="D87" s="118"/>
      <c r="E87" s="118"/>
      <c r="F87" s="118"/>
    </row>
    <row r="88" spans="2:6" x14ac:dyDescent="0.2">
      <c r="B88" s="118"/>
      <c r="C88" s="118"/>
      <c r="D88" s="118"/>
      <c r="E88" s="118"/>
      <c r="F88" s="118"/>
    </row>
    <row r="89" spans="2:6" x14ac:dyDescent="0.2">
      <c r="B89" s="118"/>
      <c r="C89" s="118"/>
      <c r="D89" s="118"/>
      <c r="E89" s="118"/>
      <c r="F89" s="118"/>
    </row>
    <row r="90" spans="2:6" x14ac:dyDescent="0.2">
      <c r="B90" s="118"/>
      <c r="C90" s="118"/>
      <c r="D90" s="118"/>
      <c r="E90" s="118"/>
      <c r="F90" s="118"/>
    </row>
    <row r="91" spans="2:6" x14ac:dyDescent="0.2">
      <c r="B91" s="118"/>
      <c r="C91" s="118"/>
      <c r="D91" s="118"/>
      <c r="E91" s="118"/>
      <c r="F91" s="118"/>
    </row>
    <row r="92" spans="2:6" x14ac:dyDescent="0.2">
      <c r="B92" s="118"/>
      <c r="C92" s="118"/>
      <c r="D92" s="118"/>
      <c r="E92" s="118"/>
      <c r="F92" s="118"/>
    </row>
    <row r="93" spans="2:6" x14ac:dyDescent="0.2">
      <c r="B93" s="118"/>
      <c r="C93" s="118"/>
      <c r="D93" s="118"/>
      <c r="E93" s="118"/>
      <c r="F93" s="118"/>
    </row>
    <row r="94" spans="2:6" x14ac:dyDescent="0.2">
      <c r="B94" s="118"/>
      <c r="C94" s="118"/>
      <c r="D94" s="118"/>
      <c r="E94" s="118"/>
      <c r="F94" s="118"/>
    </row>
    <row r="95" spans="2:6" x14ac:dyDescent="0.2">
      <c r="B95" s="118"/>
      <c r="C95" s="118"/>
      <c r="D95" s="118"/>
      <c r="E95" s="118"/>
      <c r="F95" s="118"/>
    </row>
    <row r="96" spans="2:6" x14ac:dyDescent="0.2">
      <c r="B96" s="118"/>
      <c r="C96" s="118"/>
      <c r="D96" s="118"/>
      <c r="E96" s="118"/>
      <c r="F96" s="118"/>
    </row>
    <row r="97" spans="2:6" x14ac:dyDescent="0.2">
      <c r="B97" s="118"/>
      <c r="C97" s="118"/>
      <c r="D97" s="118"/>
      <c r="E97" s="118"/>
      <c r="F97" s="118"/>
    </row>
    <row r="98" spans="2:6" x14ac:dyDescent="0.2">
      <c r="B98" s="118"/>
      <c r="C98" s="118"/>
      <c r="D98" s="118"/>
      <c r="E98" s="118"/>
      <c r="F98" s="118"/>
    </row>
    <row r="99" spans="2:6" x14ac:dyDescent="0.2">
      <c r="B99" s="118"/>
      <c r="C99" s="118"/>
      <c r="D99" s="118"/>
      <c r="E99" s="118"/>
      <c r="F99" s="118"/>
    </row>
    <row r="100" spans="2:6" x14ac:dyDescent="0.2">
      <c r="B100" s="118"/>
      <c r="C100" s="118"/>
      <c r="D100" s="118"/>
      <c r="E100" s="118"/>
      <c r="F100" s="118"/>
    </row>
    <row r="101" spans="2:6" x14ac:dyDescent="0.2">
      <c r="B101" s="118"/>
      <c r="C101" s="118"/>
      <c r="D101" s="118"/>
      <c r="E101" s="118"/>
      <c r="F101" s="118"/>
    </row>
    <row r="102" spans="2:6" x14ac:dyDescent="0.2">
      <c r="B102" s="118"/>
      <c r="C102" s="118"/>
      <c r="D102" s="118"/>
      <c r="E102" s="118"/>
      <c r="F102" s="118"/>
    </row>
    <row r="103" spans="2:6" x14ac:dyDescent="0.2">
      <c r="B103" s="118"/>
      <c r="C103" s="118"/>
      <c r="D103" s="118"/>
      <c r="E103" s="118"/>
      <c r="F103" s="118"/>
    </row>
    <row r="104" spans="2:6" x14ac:dyDescent="0.2">
      <c r="B104" s="118"/>
      <c r="C104" s="118"/>
      <c r="D104" s="118"/>
      <c r="E104" s="118"/>
      <c r="F104" s="118"/>
    </row>
    <row r="105" spans="2:6" x14ac:dyDescent="0.2">
      <c r="B105" s="118"/>
      <c r="C105" s="118"/>
      <c r="D105" s="118"/>
      <c r="E105" s="118"/>
      <c r="F105" s="118"/>
    </row>
    <row r="106" spans="2:6" x14ac:dyDescent="0.2">
      <c r="B106" s="118"/>
      <c r="C106" s="118"/>
      <c r="D106" s="118"/>
      <c r="E106" s="118"/>
      <c r="F106" s="118"/>
    </row>
    <row r="107" spans="2:6" x14ac:dyDescent="0.2">
      <c r="B107" s="118"/>
      <c r="C107" s="118"/>
      <c r="D107" s="118"/>
      <c r="E107" s="118"/>
      <c r="F107" s="118"/>
    </row>
    <row r="108" spans="2:6" x14ac:dyDescent="0.2">
      <c r="B108" s="118"/>
      <c r="C108" s="118"/>
      <c r="D108" s="118"/>
      <c r="E108" s="118"/>
      <c r="F108" s="118"/>
    </row>
    <row r="109" spans="2:6" x14ac:dyDescent="0.2">
      <c r="B109" s="118"/>
      <c r="C109" s="118"/>
      <c r="D109" s="118"/>
      <c r="E109" s="118"/>
      <c r="F109" s="118"/>
    </row>
  </sheetData>
  <mergeCells count="2">
    <mergeCell ref="A1:O1"/>
    <mergeCell ref="N8:O8"/>
  </mergeCells>
  <hyperlinks>
    <hyperlink ref="L3" r:id="rId1"/>
    <hyperlink ref="L4" r:id="rId2"/>
  </hyperlinks>
  <pageMargins left="0.7" right="0.7" top="0.75" bottom="0.75" header="0.3" footer="0.3"/>
  <pageSetup orientation="portrait" verticalDpi="0" r:id="rId3"/>
  <legacyDrawing r:id="rId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G128"/>
  <sheetViews>
    <sheetView workbookViewId="0">
      <selection activeCell="C15" sqref="C15"/>
    </sheetView>
  </sheetViews>
  <sheetFormatPr baseColWidth="10" defaultRowHeight="12.75" x14ac:dyDescent="0.2"/>
  <cols>
    <col min="1" max="1" width="17.875" bestFit="1" customWidth="1"/>
    <col min="2" max="2" width="15.5" customWidth="1"/>
    <col min="3" max="3" width="11.625" customWidth="1"/>
    <col min="4" max="4" width="13.5" customWidth="1"/>
    <col min="5" max="5" width="8.875" customWidth="1"/>
    <col min="6" max="6" width="12" bestFit="1" customWidth="1"/>
    <col min="7" max="7" width="15.5" bestFit="1" customWidth="1"/>
  </cols>
  <sheetData>
    <row r="1" spans="1:7" ht="15" x14ac:dyDescent="0.2">
      <c r="A1" s="171" t="s">
        <v>565</v>
      </c>
      <c r="B1" s="171"/>
      <c r="C1" s="171"/>
      <c r="D1" s="171"/>
    </row>
    <row r="2" spans="1:7" x14ac:dyDescent="0.2">
      <c r="A2" s="37"/>
      <c r="B2" s="37"/>
      <c r="C2" s="37"/>
      <c r="D2" s="37" t="s">
        <v>473</v>
      </c>
    </row>
    <row r="3" spans="1:7" ht="13.5" thickBot="1" x14ac:dyDescent="0.25">
      <c r="D3" s="45" t="s">
        <v>397</v>
      </c>
    </row>
    <row r="4" spans="1:7" ht="13.5" thickBot="1" x14ac:dyDescent="0.25">
      <c r="A4" s="112"/>
      <c r="B4" s="119"/>
      <c r="D4" s="45" t="s">
        <v>449</v>
      </c>
    </row>
    <row r="5" spans="1:7" x14ac:dyDescent="0.2">
      <c r="D5" s="37" t="s">
        <v>450</v>
      </c>
    </row>
    <row r="6" spans="1:7" x14ac:dyDescent="0.2">
      <c r="A6" s="122" t="s">
        <v>570</v>
      </c>
      <c r="B6" s="122">
        <v>2.1899999999999999E-2</v>
      </c>
      <c r="C6" s="122" t="s">
        <v>399</v>
      </c>
      <c r="D6" s="37" t="s">
        <v>451</v>
      </c>
    </row>
    <row r="7" spans="1:7" x14ac:dyDescent="0.2">
      <c r="A7" s="37"/>
      <c r="B7" s="37"/>
      <c r="C7" s="37"/>
      <c r="D7" s="37" t="s">
        <v>452</v>
      </c>
    </row>
    <row r="8" spans="1:7" ht="13.5" thickBot="1" x14ac:dyDescent="0.25">
      <c r="A8" s="37"/>
      <c r="B8" s="37"/>
      <c r="C8" s="37"/>
      <c r="D8" s="37"/>
    </row>
    <row r="9" spans="1:7" ht="13.5" thickBot="1" x14ac:dyDescent="0.25">
      <c r="A9" s="46" t="s">
        <v>510</v>
      </c>
      <c r="B9" s="47" t="s">
        <v>288</v>
      </c>
      <c r="C9" s="47" t="s">
        <v>571</v>
      </c>
      <c r="D9" s="47" t="s">
        <v>566</v>
      </c>
      <c r="E9" s="47" t="s">
        <v>567</v>
      </c>
      <c r="F9" s="47" t="s">
        <v>568</v>
      </c>
      <c r="G9" s="48" t="s">
        <v>569</v>
      </c>
    </row>
    <row r="10" spans="1:7" x14ac:dyDescent="0.2">
      <c r="A10" s="59"/>
      <c r="B10" s="59"/>
      <c r="C10" s="58"/>
      <c r="D10" s="58"/>
    </row>
    <row r="11" spans="1:7" x14ac:dyDescent="0.2">
      <c r="A11" s="59"/>
      <c r="B11" s="59"/>
      <c r="C11" s="58"/>
      <c r="D11" s="58"/>
    </row>
    <row r="12" spans="1:7" x14ac:dyDescent="0.2">
      <c r="A12" s="59"/>
      <c r="B12" s="59"/>
      <c r="C12" s="58"/>
      <c r="D12" s="58"/>
    </row>
    <row r="13" spans="1:7" x14ac:dyDescent="0.2">
      <c r="A13" s="59"/>
      <c r="B13" s="59"/>
      <c r="C13" s="58"/>
      <c r="D13" s="58"/>
    </row>
    <row r="14" spans="1:7" x14ac:dyDescent="0.2">
      <c r="A14" s="59"/>
      <c r="B14" s="59"/>
      <c r="C14" s="58"/>
      <c r="D14" s="58"/>
    </row>
    <row r="15" spans="1:7" x14ac:dyDescent="0.2">
      <c r="A15" s="59"/>
      <c r="B15" s="59"/>
      <c r="C15" s="58"/>
      <c r="D15" s="58"/>
    </row>
    <row r="16" spans="1:7" x14ac:dyDescent="0.2">
      <c r="A16" s="59"/>
      <c r="B16" s="59"/>
      <c r="C16" s="58"/>
      <c r="D16" s="58"/>
    </row>
    <row r="17" spans="1:4" x14ac:dyDescent="0.2">
      <c r="A17" s="59"/>
      <c r="B17" s="59"/>
      <c r="C17" s="58"/>
      <c r="D17" s="58"/>
    </row>
    <row r="18" spans="1:4" x14ac:dyDescent="0.2">
      <c r="A18" s="59"/>
      <c r="B18" s="59"/>
      <c r="C18" s="58"/>
      <c r="D18" s="58"/>
    </row>
    <row r="19" spans="1:4" x14ac:dyDescent="0.2">
      <c r="A19" s="59"/>
      <c r="B19" s="59"/>
      <c r="C19" s="58"/>
      <c r="D19" s="58"/>
    </row>
    <row r="20" spans="1:4" x14ac:dyDescent="0.2">
      <c r="A20" s="59"/>
      <c r="B20" s="59"/>
      <c r="C20" s="58"/>
      <c r="D20" s="58"/>
    </row>
    <row r="21" spans="1:4" x14ac:dyDescent="0.2">
      <c r="A21" s="59"/>
      <c r="B21" s="59"/>
      <c r="C21" s="58"/>
      <c r="D21" s="58"/>
    </row>
    <row r="22" spans="1:4" x14ac:dyDescent="0.2">
      <c r="A22" s="59"/>
      <c r="B22" s="59"/>
      <c r="C22" s="58"/>
      <c r="D22" s="58"/>
    </row>
    <row r="23" spans="1:4" x14ac:dyDescent="0.2">
      <c r="A23" s="59"/>
      <c r="B23" s="59"/>
      <c r="C23" s="58"/>
      <c r="D23" s="58"/>
    </row>
    <row r="24" spans="1:4" x14ac:dyDescent="0.2">
      <c r="A24" s="59"/>
      <c r="B24" s="59"/>
      <c r="C24" s="58"/>
      <c r="D24" s="58"/>
    </row>
    <row r="25" spans="1:4" x14ac:dyDescent="0.2">
      <c r="A25" s="59"/>
      <c r="B25" s="59"/>
      <c r="C25" s="58"/>
      <c r="D25" s="58"/>
    </row>
    <row r="26" spans="1:4" x14ac:dyDescent="0.2">
      <c r="A26" s="59"/>
      <c r="B26" s="59"/>
      <c r="C26" s="58"/>
      <c r="D26" s="58"/>
    </row>
    <row r="27" spans="1:4" x14ac:dyDescent="0.2">
      <c r="A27" s="59"/>
      <c r="B27" s="59"/>
      <c r="C27" s="58"/>
      <c r="D27" s="58"/>
    </row>
    <row r="28" spans="1:4" x14ac:dyDescent="0.2">
      <c r="A28" s="59"/>
      <c r="B28" s="59"/>
      <c r="C28" s="58"/>
      <c r="D28" s="58"/>
    </row>
    <row r="29" spans="1:4" x14ac:dyDescent="0.2">
      <c r="A29" s="59"/>
      <c r="B29" s="59"/>
      <c r="C29" s="58"/>
      <c r="D29" s="58"/>
    </row>
    <row r="30" spans="1:4" x14ac:dyDescent="0.2">
      <c r="A30" s="59"/>
      <c r="B30" s="59"/>
      <c r="C30" s="58"/>
      <c r="D30" s="58"/>
    </row>
    <row r="31" spans="1:4" x14ac:dyDescent="0.2">
      <c r="A31" s="59"/>
      <c r="B31" s="59"/>
      <c r="C31" s="58"/>
      <c r="D31" s="58"/>
    </row>
    <row r="32" spans="1:4" x14ac:dyDescent="0.2">
      <c r="A32" s="59"/>
      <c r="B32" s="59"/>
      <c r="C32" s="58"/>
      <c r="D32" s="58"/>
    </row>
    <row r="33" spans="1:4" x14ac:dyDescent="0.2">
      <c r="A33" s="59"/>
      <c r="B33" s="59"/>
      <c r="C33" s="58"/>
      <c r="D33" s="58"/>
    </row>
    <row r="34" spans="1:4" x14ac:dyDescent="0.2">
      <c r="A34" s="59"/>
      <c r="B34" s="59"/>
      <c r="C34" s="58"/>
      <c r="D34" s="58"/>
    </row>
    <row r="35" spans="1:4" x14ac:dyDescent="0.2">
      <c r="A35" s="59"/>
      <c r="B35" s="59"/>
      <c r="C35" s="58"/>
      <c r="D35" s="58"/>
    </row>
    <row r="36" spans="1:4" x14ac:dyDescent="0.2">
      <c r="A36" s="59"/>
      <c r="B36" s="59"/>
      <c r="C36" s="108"/>
      <c r="D36" s="108"/>
    </row>
    <row r="37" spans="1:4" x14ac:dyDescent="0.2">
      <c r="A37" s="59"/>
      <c r="B37" s="59"/>
      <c r="C37" s="58"/>
      <c r="D37" s="58"/>
    </row>
    <row r="38" spans="1:4" x14ac:dyDescent="0.2">
      <c r="A38" s="59"/>
      <c r="B38" s="59"/>
      <c r="C38" s="58"/>
      <c r="D38" s="58"/>
    </row>
    <row r="39" spans="1:4" x14ac:dyDescent="0.2">
      <c r="A39" s="59"/>
      <c r="B39" s="59"/>
      <c r="C39" s="58"/>
      <c r="D39" s="58"/>
    </row>
    <row r="40" spans="1:4" x14ac:dyDescent="0.2">
      <c r="A40" s="59"/>
      <c r="B40" s="58"/>
      <c r="C40" s="58"/>
      <c r="D40" s="58"/>
    </row>
    <row r="41" spans="1:4" x14ac:dyDescent="0.2">
      <c r="A41" s="59"/>
      <c r="B41" s="58"/>
      <c r="C41" s="58"/>
      <c r="D41" s="58"/>
    </row>
    <row r="42" spans="1:4" x14ac:dyDescent="0.2">
      <c r="A42" s="59"/>
      <c r="B42" s="58"/>
      <c r="C42" s="58"/>
      <c r="D42" s="58"/>
    </row>
    <row r="43" spans="1:4" x14ac:dyDescent="0.2">
      <c r="A43" s="59"/>
      <c r="B43" s="58"/>
      <c r="C43" s="58"/>
      <c r="D43" s="58"/>
    </row>
    <row r="44" spans="1:4" x14ac:dyDescent="0.2">
      <c r="A44" s="59"/>
      <c r="B44" s="58"/>
      <c r="C44" s="58"/>
      <c r="D44" s="58"/>
    </row>
    <row r="45" spans="1:4" x14ac:dyDescent="0.2">
      <c r="A45" s="59"/>
      <c r="B45" s="58"/>
      <c r="C45" s="58"/>
      <c r="D45" s="58"/>
    </row>
    <row r="46" spans="1:4" x14ac:dyDescent="0.2">
      <c r="A46" s="59"/>
      <c r="B46" s="58"/>
      <c r="C46" s="58"/>
      <c r="D46" s="58"/>
    </row>
    <row r="47" spans="1:4" x14ac:dyDescent="0.2">
      <c r="A47" s="59"/>
      <c r="B47" s="58"/>
      <c r="C47" s="58"/>
      <c r="D47" s="58"/>
    </row>
    <row r="48" spans="1:4" x14ac:dyDescent="0.2">
      <c r="A48" s="59"/>
      <c r="B48" s="58"/>
      <c r="C48" s="58"/>
      <c r="D48" s="58"/>
    </row>
    <row r="49" spans="1:4" x14ac:dyDescent="0.2">
      <c r="A49" s="59"/>
      <c r="B49" s="58"/>
      <c r="C49" s="58"/>
      <c r="D49" s="58"/>
    </row>
    <row r="50" spans="1:4" x14ac:dyDescent="0.2">
      <c r="A50" s="59"/>
      <c r="B50" s="58"/>
      <c r="C50" s="58"/>
      <c r="D50" s="58"/>
    </row>
    <row r="51" spans="1:4" x14ac:dyDescent="0.2">
      <c r="A51" s="59"/>
      <c r="B51" s="58"/>
      <c r="C51" s="58"/>
      <c r="D51" s="58"/>
    </row>
    <row r="52" spans="1:4" x14ac:dyDescent="0.2">
      <c r="A52" s="59"/>
      <c r="B52" s="58"/>
      <c r="C52" s="58"/>
      <c r="D52" s="58"/>
    </row>
    <row r="53" spans="1:4" x14ac:dyDescent="0.2">
      <c r="A53" s="59"/>
      <c r="B53" s="58"/>
      <c r="C53" s="58"/>
      <c r="D53" s="58"/>
    </row>
    <row r="54" spans="1:4" x14ac:dyDescent="0.2">
      <c r="A54" s="59"/>
      <c r="B54" s="58"/>
      <c r="C54" s="58"/>
      <c r="D54" s="58"/>
    </row>
    <row r="55" spans="1:4" x14ac:dyDescent="0.2">
      <c r="A55" s="59"/>
      <c r="B55" s="58"/>
      <c r="C55" s="58"/>
      <c r="D55" s="58"/>
    </row>
    <row r="56" spans="1:4" x14ac:dyDescent="0.2">
      <c r="A56" s="59"/>
      <c r="B56" s="58"/>
      <c r="C56" s="58"/>
      <c r="D56" s="58"/>
    </row>
    <row r="57" spans="1:4" x14ac:dyDescent="0.2">
      <c r="A57" s="59"/>
      <c r="B57" s="58"/>
      <c r="C57" s="58"/>
      <c r="D57" s="58"/>
    </row>
    <row r="58" spans="1:4" x14ac:dyDescent="0.2">
      <c r="A58" s="59"/>
      <c r="B58" s="58"/>
      <c r="C58" s="58"/>
      <c r="D58" s="58"/>
    </row>
    <row r="59" spans="1:4" x14ac:dyDescent="0.2">
      <c r="A59" s="59"/>
      <c r="B59" s="58"/>
      <c r="C59" s="58"/>
      <c r="D59" s="58"/>
    </row>
    <row r="60" spans="1:4" x14ac:dyDescent="0.2">
      <c r="A60" s="59"/>
      <c r="B60" s="58"/>
      <c r="C60" s="58"/>
      <c r="D60" s="58"/>
    </row>
    <row r="61" spans="1:4" x14ac:dyDescent="0.2">
      <c r="A61" s="59"/>
      <c r="B61" s="58"/>
      <c r="C61" s="58"/>
      <c r="D61" s="58"/>
    </row>
    <row r="62" spans="1:4" x14ac:dyDescent="0.2">
      <c r="A62" s="59"/>
      <c r="B62" s="58"/>
      <c r="C62" s="58"/>
      <c r="D62" s="58"/>
    </row>
    <row r="63" spans="1:4" x14ac:dyDescent="0.2">
      <c r="A63" s="59"/>
      <c r="B63" s="58"/>
      <c r="C63" s="58"/>
      <c r="D63" s="58"/>
    </row>
    <row r="64" spans="1:4" x14ac:dyDescent="0.2">
      <c r="A64" s="59"/>
      <c r="B64" s="58"/>
      <c r="C64" s="58"/>
      <c r="D64" s="58"/>
    </row>
    <row r="65" spans="1:4" x14ac:dyDescent="0.2">
      <c r="A65" s="59"/>
      <c r="B65" s="58"/>
      <c r="C65" s="58"/>
      <c r="D65" s="58"/>
    </row>
    <row r="66" spans="1:4" x14ac:dyDescent="0.2">
      <c r="A66" s="59"/>
      <c r="B66" s="58"/>
      <c r="C66" s="58"/>
      <c r="D66" s="58"/>
    </row>
    <row r="67" spans="1:4" x14ac:dyDescent="0.2">
      <c r="A67" s="59"/>
      <c r="B67" s="58"/>
      <c r="C67" s="58"/>
      <c r="D67" s="58"/>
    </row>
    <row r="68" spans="1:4" x14ac:dyDescent="0.2">
      <c r="A68" s="59"/>
      <c r="B68" s="58"/>
      <c r="C68" s="58"/>
      <c r="D68" s="58"/>
    </row>
    <row r="69" spans="1:4" x14ac:dyDescent="0.2">
      <c r="A69" s="59"/>
      <c r="B69" s="58"/>
      <c r="C69" s="58"/>
      <c r="D69" s="58"/>
    </row>
    <row r="70" spans="1:4" x14ac:dyDescent="0.2">
      <c r="A70" s="59"/>
      <c r="B70" s="58"/>
      <c r="C70" s="58"/>
      <c r="D70" s="58"/>
    </row>
    <row r="71" spans="1:4" x14ac:dyDescent="0.2">
      <c r="A71" s="59"/>
      <c r="B71" s="58"/>
      <c r="C71" s="58"/>
      <c r="D71" s="58"/>
    </row>
    <row r="72" spans="1:4" x14ac:dyDescent="0.2">
      <c r="A72" s="59"/>
      <c r="B72" s="58"/>
      <c r="C72" s="58"/>
      <c r="D72" s="58"/>
    </row>
    <row r="73" spans="1:4" x14ac:dyDescent="0.2">
      <c r="A73" s="59"/>
      <c r="B73" s="58"/>
      <c r="C73" s="58"/>
      <c r="D73" s="58"/>
    </row>
    <row r="74" spans="1:4" x14ac:dyDescent="0.2">
      <c r="A74" s="59"/>
      <c r="B74" s="58"/>
      <c r="C74" s="58"/>
      <c r="D74" s="58"/>
    </row>
    <row r="75" spans="1:4" x14ac:dyDescent="0.2">
      <c r="A75" s="59"/>
      <c r="B75" s="58"/>
      <c r="C75" s="58"/>
      <c r="D75" s="58"/>
    </row>
    <row r="76" spans="1:4" x14ac:dyDescent="0.2">
      <c r="A76" s="59"/>
      <c r="B76" s="58"/>
      <c r="C76" s="58"/>
      <c r="D76" s="58"/>
    </row>
    <row r="77" spans="1:4" x14ac:dyDescent="0.2">
      <c r="A77" s="59"/>
      <c r="B77" s="58"/>
      <c r="C77" s="58"/>
      <c r="D77" s="58"/>
    </row>
    <row r="78" spans="1:4" x14ac:dyDescent="0.2">
      <c r="A78" s="59"/>
      <c r="B78" s="58"/>
      <c r="C78" s="58"/>
      <c r="D78" s="58"/>
    </row>
    <row r="79" spans="1:4" x14ac:dyDescent="0.2">
      <c r="A79" s="59"/>
      <c r="B79" s="58"/>
      <c r="C79" s="58"/>
      <c r="D79" s="58"/>
    </row>
    <row r="80" spans="1:4" x14ac:dyDescent="0.2">
      <c r="A80" s="59"/>
      <c r="B80" s="58"/>
      <c r="C80" s="58"/>
      <c r="D80" s="58"/>
    </row>
    <row r="81" spans="1:4" x14ac:dyDescent="0.2">
      <c r="A81" s="59"/>
      <c r="B81" s="58"/>
      <c r="C81" s="58"/>
      <c r="D81" s="58"/>
    </row>
    <row r="82" spans="1:4" x14ac:dyDescent="0.2">
      <c r="A82" s="59"/>
      <c r="B82" s="58"/>
      <c r="C82" s="58"/>
      <c r="D82" s="58"/>
    </row>
    <row r="83" spans="1:4" x14ac:dyDescent="0.2">
      <c r="A83" s="59"/>
      <c r="B83" s="58"/>
      <c r="C83" s="58"/>
      <c r="D83" s="58"/>
    </row>
    <row r="84" spans="1:4" x14ac:dyDescent="0.2">
      <c r="A84" s="59"/>
      <c r="B84" s="58"/>
      <c r="C84" s="58"/>
      <c r="D84" s="58"/>
    </row>
    <row r="85" spans="1:4" x14ac:dyDescent="0.2">
      <c r="A85" s="59"/>
      <c r="B85" s="58"/>
      <c r="C85" s="58"/>
      <c r="D85" s="58"/>
    </row>
    <row r="86" spans="1:4" x14ac:dyDescent="0.2">
      <c r="A86" s="59"/>
      <c r="B86" s="58"/>
      <c r="C86" s="58"/>
      <c r="D86" s="58"/>
    </row>
    <row r="87" spans="1:4" x14ac:dyDescent="0.2">
      <c r="A87" s="59"/>
      <c r="B87" s="58"/>
      <c r="C87" s="58"/>
      <c r="D87" s="58"/>
    </row>
    <row r="88" spans="1:4" x14ac:dyDescent="0.2">
      <c r="A88" s="59"/>
      <c r="B88" s="58"/>
      <c r="C88" s="58"/>
      <c r="D88" s="58"/>
    </row>
    <row r="89" spans="1:4" x14ac:dyDescent="0.2">
      <c r="A89" s="59"/>
      <c r="B89" s="58"/>
      <c r="C89" s="58"/>
      <c r="D89" s="58"/>
    </row>
    <row r="90" spans="1:4" x14ac:dyDescent="0.2">
      <c r="A90" s="59"/>
      <c r="B90" s="58"/>
      <c r="C90" s="58"/>
      <c r="D90" s="58"/>
    </row>
    <row r="91" spans="1:4" x14ac:dyDescent="0.2">
      <c r="A91" s="59"/>
      <c r="B91" s="58"/>
      <c r="C91" s="58"/>
      <c r="D91" s="58"/>
    </row>
    <row r="92" spans="1:4" x14ac:dyDescent="0.2">
      <c r="A92" s="59"/>
      <c r="B92" s="58"/>
      <c r="C92" s="58"/>
      <c r="D92" s="58"/>
    </row>
    <row r="93" spans="1:4" x14ac:dyDescent="0.2">
      <c r="A93" s="59"/>
      <c r="B93" s="58"/>
      <c r="C93" s="58"/>
      <c r="D93" s="58"/>
    </row>
    <row r="94" spans="1:4" x14ac:dyDescent="0.2">
      <c r="A94" s="59"/>
      <c r="B94" s="58"/>
      <c r="C94" s="58"/>
      <c r="D94" s="58"/>
    </row>
    <row r="95" spans="1:4" x14ac:dyDescent="0.2">
      <c r="A95" s="59"/>
      <c r="B95" s="58"/>
      <c r="C95" s="58"/>
      <c r="D95" s="58"/>
    </row>
    <row r="96" spans="1:4" x14ac:dyDescent="0.2">
      <c r="A96" s="59"/>
      <c r="B96" s="58"/>
      <c r="C96" s="58"/>
      <c r="D96" s="58"/>
    </row>
    <row r="97" spans="1:4" x14ac:dyDescent="0.2">
      <c r="A97" s="59"/>
      <c r="B97" s="58"/>
      <c r="C97" s="58"/>
      <c r="D97" s="58"/>
    </row>
    <row r="98" spans="1:4" x14ac:dyDescent="0.2">
      <c r="A98" s="59"/>
      <c r="B98" s="58"/>
      <c r="C98" s="58"/>
      <c r="D98" s="58"/>
    </row>
    <row r="99" spans="1:4" x14ac:dyDescent="0.2">
      <c r="A99" s="59"/>
      <c r="B99" s="58"/>
      <c r="C99" s="58"/>
      <c r="D99" s="58"/>
    </row>
    <row r="100" spans="1:4" x14ac:dyDescent="0.2">
      <c r="A100" s="59"/>
      <c r="B100" s="58"/>
      <c r="C100" s="58"/>
      <c r="D100" s="58"/>
    </row>
    <row r="101" spans="1:4" x14ac:dyDescent="0.2">
      <c r="A101" s="59"/>
      <c r="B101" s="58"/>
      <c r="C101" s="58"/>
      <c r="D101" s="58"/>
    </row>
    <row r="102" spans="1:4" x14ac:dyDescent="0.2">
      <c r="A102" s="59"/>
      <c r="B102" s="58"/>
      <c r="C102" s="58"/>
      <c r="D102" s="58"/>
    </row>
    <row r="103" spans="1:4" x14ac:dyDescent="0.2">
      <c r="A103" s="59"/>
      <c r="B103" s="58"/>
      <c r="C103" s="58"/>
      <c r="D103" s="58"/>
    </row>
    <row r="104" spans="1:4" x14ac:dyDescent="0.2">
      <c r="A104" s="59"/>
      <c r="B104" s="58"/>
      <c r="C104" s="58"/>
      <c r="D104" s="58"/>
    </row>
    <row r="105" spans="1:4" x14ac:dyDescent="0.2">
      <c r="A105" s="59"/>
      <c r="B105" s="58"/>
      <c r="C105" s="58"/>
      <c r="D105" s="58"/>
    </row>
    <row r="106" spans="1:4" x14ac:dyDescent="0.2">
      <c r="A106" s="59"/>
      <c r="B106" s="58"/>
      <c r="C106" s="58"/>
      <c r="D106" s="58"/>
    </row>
    <row r="107" spans="1:4" x14ac:dyDescent="0.2">
      <c r="A107" s="59"/>
      <c r="B107" s="58"/>
      <c r="C107" s="58"/>
      <c r="D107" s="58"/>
    </row>
    <row r="108" spans="1:4" x14ac:dyDescent="0.2">
      <c r="A108" s="59"/>
      <c r="B108" s="58"/>
      <c r="C108" s="58"/>
      <c r="D108" s="58"/>
    </row>
    <row r="109" spans="1:4" x14ac:dyDescent="0.2">
      <c r="A109" s="59"/>
      <c r="B109" s="58"/>
      <c r="C109" s="58"/>
      <c r="D109" s="58"/>
    </row>
    <row r="110" spans="1:4" x14ac:dyDescent="0.2">
      <c r="A110" s="59"/>
      <c r="B110" s="58"/>
      <c r="C110" s="58"/>
      <c r="D110" s="58"/>
    </row>
    <row r="111" spans="1:4" x14ac:dyDescent="0.2">
      <c r="A111" s="59"/>
      <c r="B111" s="58"/>
      <c r="C111" s="58"/>
      <c r="D111" s="58"/>
    </row>
    <row r="112" spans="1:4" x14ac:dyDescent="0.2">
      <c r="A112" s="59"/>
      <c r="B112" s="58"/>
      <c r="C112" s="58"/>
      <c r="D112" s="58"/>
    </row>
    <row r="113" spans="1:4" x14ac:dyDescent="0.2">
      <c r="A113" s="59"/>
      <c r="B113" s="58"/>
      <c r="C113" s="58"/>
      <c r="D113" s="58"/>
    </row>
    <row r="114" spans="1:4" x14ac:dyDescent="0.2">
      <c r="A114" s="59"/>
      <c r="B114" s="58"/>
      <c r="C114" s="58"/>
      <c r="D114" s="58"/>
    </row>
    <row r="115" spans="1:4" x14ac:dyDescent="0.2">
      <c r="A115" s="59"/>
      <c r="B115" s="58"/>
      <c r="C115" s="58"/>
      <c r="D115" s="58"/>
    </row>
    <row r="116" spans="1:4" x14ac:dyDescent="0.2">
      <c r="A116" s="59"/>
      <c r="B116" s="58"/>
      <c r="C116" s="58"/>
      <c r="D116" s="58"/>
    </row>
    <row r="117" spans="1:4" x14ac:dyDescent="0.2">
      <c r="A117" s="59"/>
      <c r="B117" s="58"/>
      <c r="C117" s="58"/>
      <c r="D117" s="58"/>
    </row>
    <row r="118" spans="1:4" x14ac:dyDescent="0.2">
      <c r="A118" s="59"/>
      <c r="B118" s="58"/>
      <c r="C118" s="58"/>
      <c r="D118" s="58"/>
    </row>
    <row r="119" spans="1:4" x14ac:dyDescent="0.2">
      <c r="A119" s="59"/>
      <c r="B119" s="58"/>
      <c r="C119" s="58"/>
      <c r="D119" s="58"/>
    </row>
    <row r="120" spans="1:4" x14ac:dyDescent="0.2">
      <c r="A120" s="59"/>
      <c r="B120" s="58"/>
      <c r="C120" s="58"/>
      <c r="D120" s="58"/>
    </row>
    <row r="121" spans="1:4" x14ac:dyDescent="0.2">
      <c r="A121" s="59"/>
      <c r="B121" s="58"/>
      <c r="C121" s="58"/>
      <c r="D121" s="58"/>
    </row>
    <row r="122" spans="1:4" x14ac:dyDescent="0.2">
      <c r="A122" s="59"/>
      <c r="B122" s="58"/>
      <c r="C122" s="58"/>
      <c r="D122" s="58"/>
    </row>
    <row r="123" spans="1:4" x14ac:dyDescent="0.2">
      <c r="A123" s="59"/>
      <c r="B123" s="58"/>
      <c r="C123" s="58"/>
      <c r="D123" s="58"/>
    </row>
    <row r="124" spans="1:4" x14ac:dyDescent="0.2">
      <c r="A124" s="59"/>
      <c r="B124" s="58"/>
      <c r="C124" s="58"/>
      <c r="D124" s="58"/>
    </row>
    <row r="125" spans="1:4" x14ac:dyDescent="0.2">
      <c r="A125" s="59"/>
      <c r="B125" s="58"/>
      <c r="C125" s="58"/>
      <c r="D125" s="58"/>
    </row>
    <row r="126" spans="1:4" x14ac:dyDescent="0.2">
      <c r="A126" s="59"/>
      <c r="B126" s="58"/>
      <c r="C126" s="58"/>
      <c r="D126" s="58"/>
    </row>
    <row r="127" spans="1:4" x14ac:dyDescent="0.2">
      <c r="A127" s="59"/>
      <c r="B127" s="58"/>
      <c r="C127" s="58"/>
      <c r="D127" s="58"/>
    </row>
    <row r="128" spans="1:4" x14ac:dyDescent="0.2">
      <c r="A128" s="59"/>
      <c r="B128" s="58"/>
      <c r="C128" s="58"/>
      <c r="D128" s="58"/>
    </row>
  </sheetData>
  <mergeCells count="1">
    <mergeCell ref="A1:D1"/>
  </mergeCells>
  <hyperlinks>
    <hyperlink ref="D3" r:id="rId1"/>
    <hyperlink ref="D4" r:id="rId2"/>
  </hyperlinks>
  <pageMargins left="0.7" right="0.7" top="0.75" bottom="0.75" header="0.3" footer="0.3"/>
  <pageSetup orientation="portrait" verticalDpi="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:C24"/>
  <sheetViews>
    <sheetView workbookViewId="0">
      <selection activeCell="E17" sqref="E17"/>
    </sheetView>
  </sheetViews>
  <sheetFormatPr baseColWidth="10" defaultRowHeight="12.75" x14ac:dyDescent="0.2"/>
  <cols>
    <col min="1" max="1" width="29.625" style="35" bestFit="1" customWidth="1"/>
    <col min="2" max="2" width="15.5" style="35" bestFit="1" customWidth="1"/>
    <col min="3" max="3" width="14.75" style="35" bestFit="1" customWidth="1"/>
    <col min="4" max="16384" width="11" style="35"/>
  </cols>
  <sheetData>
    <row r="1" spans="1:3" ht="15.75" thickBot="1" x14ac:dyDescent="0.25">
      <c r="A1" s="161" t="s">
        <v>676</v>
      </c>
      <c r="B1" s="162"/>
      <c r="C1" s="163"/>
    </row>
    <row r="2" spans="1:3" ht="13.5" thickBot="1" x14ac:dyDescent="0.25"/>
    <row r="3" spans="1:3" ht="13.5" thickBot="1" x14ac:dyDescent="0.25">
      <c r="A3" s="164" t="s">
        <v>437</v>
      </c>
      <c r="B3" s="165"/>
      <c r="C3" s="166"/>
    </row>
    <row r="4" spans="1:3" x14ac:dyDescent="0.2">
      <c r="A4" s="43" t="s">
        <v>677</v>
      </c>
      <c r="B4" s="144">
        <v>1</v>
      </c>
      <c r="C4" s="145" t="s">
        <v>418</v>
      </c>
    </row>
    <row r="5" spans="1:3" x14ac:dyDescent="0.2">
      <c r="A5" s="38" t="s">
        <v>674</v>
      </c>
      <c r="B5" s="56">
        <v>10</v>
      </c>
      <c r="C5" s="39" t="s">
        <v>399</v>
      </c>
    </row>
    <row r="6" spans="1:3" x14ac:dyDescent="0.2">
      <c r="A6" s="38" t="s">
        <v>678</v>
      </c>
      <c r="B6" s="56">
        <v>105</v>
      </c>
      <c r="C6" s="39" t="s">
        <v>399</v>
      </c>
    </row>
    <row r="7" spans="1:3" ht="13.5" thickBot="1" x14ac:dyDescent="0.25">
      <c r="A7" s="40" t="s">
        <v>679</v>
      </c>
      <c r="B7" s="70">
        <v>2</v>
      </c>
      <c r="C7" s="41" t="s">
        <v>399</v>
      </c>
    </row>
    <row r="8" spans="1:3" ht="13.5" thickBot="1" x14ac:dyDescent="0.25"/>
    <row r="9" spans="1:3" ht="13.5" thickBot="1" x14ac:dyDescent="0.25">
      <c r="A9" s="164" t="s">
        <v>441</v>
      </c>
      <c r="B9" s="165"/>
      <c r="C9" s="166"/>
    </row>
    <row r="10" spans="1:3" x14ac:dyDescent="0.2">
      <c r="A10" s="43" t="s">
        <v>680</v>
      </c>
      <c r="B10" s="55">
        <v>11</v>
      </c>
      <c r="C10" s="44" t="s">
        <v>418</v>
      </c>
    </row>
    <row r="11" spans="1:3" x14ac:dyDescent="0.2">
      <c r="A11" s="38" t="s">
        <v>681</v>
      </c>
      <c r="B11" s="56">
        <v>11</v>
      </c>
      <c r="C11" s="39" t="s">
        <v>399</v>
      </c>
    </row>
    <row r="12" spans="1:3" ht="27.75" customHeight="1" thickBot="1" x14ac:dyDescent="0.25">
      <c r="A12" s="146" t="s">
        <v>682</v>
      </c>
      <c r="B12" s="57">
        <v>4</v>
      </c>
      <c r="C12" s="42" t="s">
        <v>399</v>
      </c>
    </row>
    <row r="13" spans="1:3" ht="27.75" customHeight="1" thickBot="1" x14ac:dyDescent="0.25">
      <c r="A13" s="147" t="s">
        <v>688</v>
      </c>
      <c r="B13" s="148" t="s">
        <v>683</v>
      </c>
      <c r="C13" s="149" t="s">
        <v>684</v>
      </c>
    </row>
    <row r="14" spans="1:3" x14ac:dyDescent="0.2">
      <c r="A14" s="43" t="s">
        <v>685</v>
      </c>
      <c r="B14" s="55">
        <v>50</v>
      </c>
      <c r="C14" s="44">
        <v>75</v>
      </c>
    </row>
    <row r="15" spans="1:3" x14ac:dyDescent="0.2">
      <c r="A15" s="38" t="s">
        <v>686</v>
      </c>
      <c r="B15" s="56">
        <v>26.8596</v>
      </c>
      <c r="C15" s="39">
        <v>78.1404</v>
      </c>
    </row>
    <row r="16" spans="1:3" ht="13.5" thickBot="1" x14ac:dyDescent="0.25">
      <c r="A16" s="40" t="s">
        <v>687</v>
      </c>
      <c r="B16" s="57">
        <v>0.37263000000000002</v>
      </c>
      <c r="C16" s="42">
        <v>1.62737</v>
      </c>
    </row>
    <row r="19" spans="1:1" x14ac:dyDescent="0.2">
      <c r="A19" s="35" t="s">
        <v>457</v>
      </c>
    </row>
    <row r="20" spans="1:1" x14ac:dyDescent="0.2">
      <c r="A20" s="36" t="s">
        <v>397</v>
      </c>
    </row>
    <row r="21" spans="1:1" x14ac:dyDescent="0.2">
      <c r="A21" s="36" t="s">
        <v>449</v>
      </c>
    </row>
    <row r="22" spans="1:1" x14ac:dyDescent="0.2">
      <c r="A22" s="35" t="s">
        <v>450</v>
      </c>
    </row>
    <row r="23" spans="1:1" x14ac:dyDescent="0.2">
      <c r="A23" s="35" t="s">
        <v>451</v>
      </c>
    </row>
    <row r="24" spans="1:1" x14ac:dyDescent="0.2">
      <c r="A24" s="35" t="s">
        <v>452</v>
      </c>
    </row>
  </sheetData>
  <mergeCells count="3">
    <mergeCell ref="A1:C1"/>
    <mergeCell ref="A3:C3"/>
    <mergeCell ref="A9:C9"/>
  </mergeCells>
  <hyperlinks>
    <hyperlink ref="A20" r:id="rId1"/>
    <hyperlink ref="A21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B145"/>
  <sheetViews>
    <sheetView workbookViewId="0">
      <selection activeCell="B12" sqref="B12"/>
    </sheetView>
  </sheetViews>
  <sheetFormatPr baseColWidth="10" defaultRowHeight="15" x14ac:dyDescent="0.25"/>
  <cols>
    <col min="1" max="1" width="26.875" customWidth="1"/>
    <col min="2" max="2" width="28.375" customWidth="1"/>
    <col min="7" max="7" width="11" style="11"/>
    <col min="14" max="14" width="19.25" customWidth="1"/>
  </cols>
  <sheetData>
    <row r="1" spans="1:28" x14ac:dyDescent="0.25">
      <c r="D1" s="10">
        <f>LOOKUP($C$4,G9:G145,H9:H145)</f>
        <v>35</v>
      </c>
      <c r="E1" s="10">
        <f>LOOKUP($C$4,G9:G145,O9:O145)</f>
        <v>50</v>
      </c>
      <c r="F1" s="10">
        <f>LOOKUP($C$4,G9:G145,V9:V145)</f>
        <v>25</v>
      </c>
    </row>
    <row r="2" spans="1:28" x14ac:dyDescent="0.25">
      <c r="A2" t="s">
        <v>214</v>
      </c>
      <c r="B2" t="s">
        <v>255</v>
      </c>
      <c r="D2" s="10">
        <f>LOOKUP($C$4,$G$9:$G$145,I9:I145)</f>
        <v>60</v>
      </c>
      <c r="E2" s="10">
        <f>LOOKUP($C$4,$G$9:$G$145,P9:P145)</f>
        <v>70</v>
      </c>
      <c r="F2" s="10">
        <f>LOOKUP($C$4,G9:G145,W9:W145)</f>
        <v>70</v>
      </c>
    </row>
    <row r="3" spans="1:28" x14ac:dyDescent="0.25">
      <c r="A3" t="s">
        <v>63</v>
      </c>
      <c r="B3" s="6" t="s">
        <v>342</v>
      </c>
      <c r="D3" s="10">
        <f>LOOKUP($C$4,$G$9:$G$145,J9:J145)</f>
        <v>190</v>
      </c>
      <c r="E3" s="10">
        <f>LOOKUP($C$4,$G$9:$G$145,Q9:Q145)</f>
        <v>220</v>
      </c>
      <c r="F3" s="10">
        <f>LOOKUP($C$4,G9:G145,X9:X145)</f>
        <v>135</v>
      </c>
    </row>
    <row r="4" spans="1:28" x14ac:dyDescent="0.25">
      <c r="A4" t="s">
        <v>215</v>
      </c>
      <c r="B4">
        <f>LOOKUP(C4,G9:G145,C9:C145)</f>
        <v>0.4</v>
      </c>
      <c r="C4">
        <f>VLOOKUP(B3,B9:G145,6,FALSE)</f>
        <v>81</v>
      </c>
      <c r="D4" s="10">
        <f>LOOKUP($C$4,$G$9:$G$145,K9:K145)</f>
        <v>120</v>
      </c>
      <c r="E4" s="10">
        <f>LOOKUP($C$4,$G$9:$G$145,R9:R145)</f>
        <v>140</v>
      </c>
      <c r="F4" s="10">
        <f>LOOKUP($C$4,G9:G145,Y9:Y145)</f>
        <v>50</v>
      </c>
    </row>
    <row r="5" spans="1:28" x14ac:dyDescent="0.25">
      <c r="A5" t="s">
        <v>216</v>
      </c>
      <c r="B5">
        <f>LOOKUP(C4,G9:G145,D9:D145)</f>
        <v>1.25</v>
      </c>
      <c r="D5" s="10">
        <f>LOOKUP($C$4,$G$9:$G$145,L9:L145)</f>
        <v>405</v>
      </c>
      <c r="E5" s="10">
        <f>LOOKUP($C$4,$G$9:$G$145,S9:S145)</f>
        <v>480</v>
      </c>
      <c r="F5" s="10">
        <f>LOOKUP($C$4,G9:G145,Z9:Z145)</f>
        <v>280</v>
      </c>
    </row>
    <row r="6" spans="1:28" x14ac:dyDescent="0.25">
      <c r="A6" t="s">
        <v>217</v>
      </c>
      <c r="B6">
        <f>LOOKUP(C4,G9:G145,E9:E145)</f>
        <v>0.75</v>
      </c>
      <c r="D6" s="10" t="str">
        <f>LOOKUP($C$4,$G$9:$G$145,M9:M145)</f>
        <v>Junio</v>
      </c>
      <c r="E6" s="10" t="str">
        <f>LOOKUP($C$4,$G$9:$G$145,T9:T145)</f>
        <v>Junio</v>
      </c>
      <c r="F6" s="10" t="str">
        <f>LOOKUP($C$4,G9:G145,AA9:AA145)</f>
        <v>Junio</v>
      </c>
    </row>
    <row r="7" spans="1:28" x14ac:dyDescent="0.25">
      <c r="A7" t="s">
        <v>218</v>
      </c>
      <c r="B7">
        <f>LOOKUP(C4,G9:G145,F9:F145)</f>
        <v>3</v>
      </c>
      <c r="D7" s="10" t="str">
        <f>LOOKUP($C$4,$G$9:$G$145,N9:N145)</f>
        <v>Latitudes Bajas</v>
      </c>
      <c r="E7" s="10" t="str">
        <f>LOOKUP($C$4,$G$9:$G$145,U9:U145)</f>
        <v>Trópicos</v>
      </c>
      <c r="F7" s="10" t="str">
        <f>LOOKUP($C$4,G9:G145,AB9:AB145)</f>
        <v>Latitudes Bajas</v>
      </c>
      <c r="H7" s="154">
        <v>1</v>
      </c>
      <c r="I7" s="154"/>
      <c r="J7" s="154"/>
      <c r="K7" s="154"/>
      <c r="L7" s="154"/>
      <c r="M7" s="154"/>
      <c r="N7" s="154"/>
      <c r="O7" s="154">
        <v>2</v>
      </c>
      <c r="P7" s="154"/>
      <c r="Q7" s="154"/>
      <c r="R7" s="154"/>
      <c r="S7" s="154"/>
      <c r="T7" s="154"/>
      <c r="U7" s="154"/>
      <c r="V7" s="154">
        <v>3</v>
      </c>
      <c r="W7" s="154"/>
      <c r="X7" s="154"/>
      <c r="Y7" s="154"/>
      <c r="Z7" s="154"/>
      <c r="AA7" s="154"/>
      <c r="AB7" s="154"/>
    </row>
    <row r="8" spans="1:28" s="1" customFormat="1" ht="38.25" x14ac:dyDescent="0.2">
      <c r="A8" s="12" t="s">
        <v>62</v>
      </c>
      <c r="B8" s="12" t="s">
        <v>63</v>
      </c>
      <c r="C8" s="12" t="s">
        <v>219</v>
      </c>
      <c r="D8" s="12" t="s">
        <v>220</v>
      </c>
      <c r="E8" s="12" t="s">
        <v>221</v>
      </c>
      <c r="F8" s="12" t="s">
        <v>222</v>
      </c>
      <c r="G8" s="13" t="s">
        <v>291</v>
      </c>
      <c r="H8" s="12" t="s">
        <v>64</v>
      </c>
      <c r="I8" s="12" t="s">
        <v>65</v>
      </c>
      <c r="J8" s="12" t="s">
        <v>66</v>
      </c>
      <c r="K8" s="12" t="s">
        <v>67</v>
      </c>
      <c r="L8" s="12" t="s">
        <v>68</v>
      </c>
      <c r="M8" s="12" t="s">
        <v>69</v>
      </c>
      <c r="N8" s="12" t="s">
        <v>70</v>
      </c>
      <c r="O8" s="12" t="s">
        <v>64</v>
      </c>
      <c r="P8" s="12" t="s">
        <v>65</v>
      </c>
      <c r="Q8" s="12" t="s">
        <v>66</v>
      </c>
      <c r="R8" s="12" t="s">
        <v>67</v>
      </c>
      <c r="S8" s="12" t="s">
        <v>68</v>
      </c>
      <c r="T8" s="12" t="s">
        <v>69</v>
      </c>
      <c r="U8" s="12" t="s">
        <v>70</v>
      </c>
      <c r="V8" s="12" t="s">
        <v>64</v>
      </c>
      <c r="W8" s="12" t="s">
        <v>65</v>
      </c>
      <c r="X8" s="12" t="s">
        <v>66</v>
      </c>
      <c r="Y8" s="12" t="s">
        <v>67</v>
      </c>
      <c r="Z8" s="12" t="s">
        <v>68</v>
      </c>
      <c r="AA8" s="12" t="s">
        <v>69</v>
      </c>
      <c r="AB8" s="12" t="s">
        <v>70</v>
      </c>
    </row>
    <row r="9" spans="1:28" s="11" customFormat="1" x14ac:dyDescent="0.25">
      <c r="A9" s="14" t="s">
        <v>290</v>
      </c>
      <c r="B9" s="15" t="s">
        <v>290</v>
      </c>
      <c r="C9" s="16">
        <v>0.7</v>
      </c>
      <c r="D9" s="16">
        <v>1.05</v>
      </c>
      <c r="E9" s="16">
        <v>0.95</v>
      </c>
      <c r="F9" s="17"/>
      <c r="G9" s="18"/>
      <c r="H9" s="19"/>
      <c r="I9" s="19"/>
      <c r="J9" s="19"/>
      <c r="K9" s="19"/>
      <c r="L9" s="19"/>
      <c r="M9" s="19"/>
      <c r="N9" s="19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 spans="1:28" ht="12.75" x14ac:dyDescent="0.2">
      <c r="A10" s="7" t="s">
        <v>290</v>
      </c>
      <c r="B10" s="6" t="s">
        <v>292</v>
      </c>
      <c r="C10" s="21">
        <v>0.7</v>
      </c>
      <c r="D10" s="22">
        <v>1.05</v>
      </c>
      <c r="E10" s="22">
        <v>0.95</v>
      </c>
      <c r="F10" s="22">
        <v>0.3</v>
      </c>
      <c r="G10" s="23">
        <v>1</v>
      </c>
      <c r="H10" s="24">
        <v>35</v>
      </c>
      <c r="I10" s="24">
        <v>45</v>
      </c>
      <c r="J10" s="24">
        <v>40</v>
      </c>
      <c r="K10" s="24">
        <v>15</v>
      </c>
      <c r="L10" s="24">
        <v>135</v>
      </c>
      <c r="M10" s="24" t="s">
        <v>71</v>
      </c>
      <c r="N10" s="24" t="s">
        <v>72</v>
      </c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12.75" x14ac:dyDescent="0.2">
      <c r="A11" s="7" t="s">
        <v>290</v>
      </c>
      <c r="B11" s="6" t="s">
        <v>293</v>
      </c>
      <c r="C11" s="21">
        <v>0.7</v>
      </c>
      <c r="D11" s="22">
        <v>1.05</v>
      </c>
      <c r="E11" s="22">
        <v>0.95</v>
      </c>
      <c r="F11" s="22">
        <v>0.4</v>
      </c>
      <c r="G11" s="23">
        <v>2</v>
      </c>
      <c r="H11" s="26"/>
      <c r="I11" s="26"/>
      <c r="J11" s="26"/>
      <c r="K11" s="26"/>
      <c r="L11" s="26"/>
      <c r="M11" s="26"/>
      <c r="N11" s="26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12.75" x14ac:dyDescent="0.2">
      <c r="A12" s="7" t="s">
        <v>290</v>
      </c>
      <c r="B12" s="6" t="s">
        <v>73</v>
      </c>
      <c r="C12" s="21">
        <v>0.7</v>
      </c>
      <c r="D12" s="22">
        <v>1.05</v>
      </c>
      <c r="E12" s="22">
        <v>0.95</v>
      </c>
      <c r="F12" s="22">
        <v>0.4</v>
      </c>
      <c r="G12" s="23">
        <v>3</v>
      </c>
      <c r="H12" s="24">
        <v>40</v>
      </c>
      <c r="I12" s="24">
        <v>60</v>
      </c>
      <c r="J12" s="24">
        <v>50</v>
      </c>
      <c r="K12" s="24">
        <v>15</v>
      </c>
      <c r="L12" s="24">
        <v>165</v>
      </c>
      <c r="M12" s="24" t="s">
        <v>71</v>
      </c>
      <c r="N12" s="24" t="s">
        <v>72</v>
      </c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12.75" x14ac:dyDescent="0.2">
      <c r="A13" s="7" t="s">
        <v>290</v>
      </c>
      <c r="B13" s="6" t="s">
        <v>74</v>
      </c>
      <c r="C13" s="21">
        <v>0.7</v>
      </c>
      <c r="D13" s="22">
        <v>1.05</v>
      </c>
      <c r="E13" s="22">
        <v>0.95</v>
      </c>
      <c r="F13" s="22">
        <v>0.3</v>
      </c>
      <c r="G13" s="23">
        <v>4</v>
      </c>
      <c r="H13" s="24">
        <v>20</v>
      </c>
      <c r="I13" s="24">
        <v>30</v>
      </c>
      <c r="J13" s="24" t="s">
        <v>75</v>
      </c>
      <c r="K13" s="24">
        <v>20</v>
      </c>
      <c r="L13" s="24">
        <v>100</v>
      </c>
      <c r="M13" s="24" t="s">
        <v>76</v>
      </c>
      <c r="N13" s="24" t="s">
        <v>77</v>
      </c>
      <c r="O13" s="27">
        <v>30</v>
      </c>
      <c r="P13" s="27">
        <v>40</v>
      </c>
      <c r="Q13" s="27">
        <v>60</v>
      </c>
      <c r="R13" s="27">
        <v>20</v>
      </c>
      <c r="S13" s="27">
        <v>150</v>
      </c>
      <c r="T13" s="27" t="s">
        <v>78</v>
      </c>
      <c r="U13" s="27" t="s">
        <v>79</v>
      </c>
      <c r="V13" s="27">
        <v>30</v>
      </c>
      <c r="W13" s="27">
        <v>50</v>
      </c>
      <c r="X13" s="27">
        <v>90</v>
      </c>
      <c r="Y13" s="27">
        <v>30</v>
      </c>
      <c r="Z13" s="27">
        <v>200</v>
      </c>
      <c r="AA13" s="27" t="s">
        <v>80</v>
      </c>
      <c r="AB13" s="27" t="s">
        <v>72</v>
      </c>
    </row>
    <row r="14" spans="1:28" ht="12.75" x14ac:dyDescent="0.2">
      <c r="A14" s="7" t="s">
        <v>290</v>
      </c>
      <c r="B14" s="6" t="s">
        <v>81</v>
      </c>
      <c r="C14" s="21">
        <v>0.7</v>
      </c>
      <c r="D14" s="22">
        <v>1.05</v>
      </c>
      <c r="E14" s="22">
        <v>0.95</v>
      </c>
      <c r="F14" s="22">
        <v>0.4</v>
      </c>
      <c r="G14" s="23">
        <v>5</v>
      </c>
      <c r="H14" s="24">
        <v>35</v>
      </c>
      <c r="I14" s="24">
        <v>50</v>
      </c>
      <c r="J14" s="24">
        <v>40</v>
      </c>
      <c r="K14" s="24">
        <v>15</v>
      </c>
      <c r="L14" s="24">
        <v>140</v>
      </c>
      <c r="M14" s="24" t="s">
        <v>82</v>
      </c>
      <c r="N14" s="24" t="s">
        <v>72</v>
      </c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12.75" x14ac:dyDescent="0.2">
      <c r="A15" s="7" t="s">
        <v>290</v>
      </c>
      <c r="B15" s="6" t="s">
        <v>294</v>
      </c>
      <c r="C15" s="21">
        <v>0.7</v>
      </c>
      <c r="D15" s="22">
        <v>1.05</v>
      </c>
      <c r="E15" s="22">
        <v>1</v>
      </c>
      <c r="F15" s="22">
        <v>0.6</v>
      </c>
      <c r="G15" s="23">
        <v>6</v>
      </c>
      <c r="H15" s="24">
        <v>25</v>
      </c>
      <c r="I15" s="24">
        <v>40</v>
      </c>
      <c r="J15" s="24">
        <v>95</v>
      </c>
      <c r="K15" s="24">
        <v>20</v>
      </c>
      <c r="L15" s="24">
        <v>180</v>
      </c>
      <c r="M15" s="24" t="s">
        <v>80</v>
      </c>
      <c r="N15" s="24" t="s">
        <v>83</v>
      </c>
      <c r="O15" s="27">
        <v>25</v>
      </c>
      <c r="P15" s="27">
        <v>40</v>
      </c>
      <c r="Q15" s="27">
        <v>45</v>
      </c>
      <c r="R15" s="27">
        <v>15</v>
      </c>
      <c r="S15" s="27">
        <v>125</v>
      </c>
      <c r="T15" s="27" t="s">
        <v>84</v>
      </c>
      <c r="U15" s="27" t="s">
        <v>79</v>
      </c>
      <c r="V15" s="27">
        <v>30</v>
      </c>
      <c r="W15" s="27">
        <v>55</v>
      </c>
      <c r="X15" s="27">
        <v>105</v>
      </c>
      <c r="Y15" s="27">
        <v>20</v>
      </c>
      <c r="Z15" s="27">
        <v>210</v>
      </c>
      <c r="AA15" s="27" t="s">
        <v>85</v>
      </c>
      <c r="AB15" s="27" t="s">
        <v>83</v>
      </c>
    </row>
    <row r="16" spans="1:28" ht="12.75" x14ac:dyDescent="0.2">
      <c r="A16" s="7" t="s">
        <v>290</v>
      </c>
      <c r="B16" s="6" t="s">
        <v>223</v>
      </c>
      <c r="C16" s="21">
        <v>0.7</v>
      </c>
      <c r="D16" s="22">
        <v>1</v>
      </c>
      <c r="E16" s="22">
        <v>0.7</v>
      </c>
      <c r="F16" s="22">
        <v>0.3</v>
      </c>
      <c r="G16" s="23">
        <v>7</v>
      </c>
      <c r="H16" s="26"/>
      <c r="I16" s="26"/>
      <c r="J16" s="26"/>
      <c r="K16" s="26"/>
      <c r="L16" s="26"/>
      <c r="M16" s="26"/>
      <c r="N16" s="26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12.75" x14ac:dyDescent="0.2">
      <c r="A17" s="7" t="s">
        <v>290</v>
      </c>
      <c r="B17" s="6" t="s">
        <v>87</v>
      </c>
      <c r="C17" s="21">
        <v>0.7</v>
      </c>
      <c r="D17" s="22">
        <v>1</v>
      </c>
      <c r="E17" s="22">
        <v>0.95</v>
      </c>
      <c r="F17" s="22">
        <v>0.3</v>
      </c>
      <c r="G17" s="23">
        <v>8</v>
      </c>
      <c r="H17" s="24">
        <v>20</v>
      </c>
      <c r="I17" s="24">
        <v>30</v>
      </c>
      <c r="J17" s="24">
        <v>15</v>
      </c>
      <c r="K17" s="24">
        <v>10</v>
      </c>
      <c r="L17" s="24">
        <v>75</v>
      </c>
      <c r="M17" s="24" t="s">
        <v>88</v>
      </c>
      <c r="N17" s="24" t="s">
        <v>79</v>
      </c>
      <c r="O17" s="27">
        <v>30</v>
      </c>
      <c r="P17" s="27">
        <v>40</v>
      </c>
      <c r="Q17" s="27">
        <v>25</v>
      </c>
      <c r="R17" s="27">
        <v>10</v>
      </c>
      <c r="S17" s="27">
        <v>105</v>
      </c>
      <c r="T17" s="27" t="s">
        <v>89</v>
      </c>
      <c r="U17" s="27" t="s">
        <v>79</v>
      </c>
      <c r="V17" s="27">
        <v>25</v>
      </c>
      <c r="W17" s="27">
        <v>35</v>
      </c>
      <c r="X17" s="27">
        <v>30</v>
      </c>
      <c r="Y17" s="27">
        <v>10</v>
      </c>
      <c r="Z17" s="27">
        <v>100</v>
      </c>
      <c r="AA17" s="27" t="s">
        <v>86</v>
      </c>
      <c r="AB17" s="27" t="s">
        <v>90</v>
      </c>
    </row>
    <row r="18" spans="1:28" ht="12.75" x14ac:dyDescent="0.2">
      <c r="A18" s="7" t="s">
        <v>290</v>
      </c>
      <c r="B18" s="6" t="s">
        <v>295</v>
      </c>
      <c r="C18" s="21">
        <v>0.7</v>
      </c>
      <c r="D18" s="22">
        <v>1.05</v>
      </c>
      <c r="E18" s="22">
        <v>0.75</v>
      </c>
      <c r="F18" s="22">
        <v>0.4</v>
      </c>
      <c r="G18" s="23">
        <v>9</v>
      </c>
      <c r="H18" s="24">
        <v>15</v>
      </c>
      <c r="I18" s="24">
        <v>25</v>
      </c>
      <c r="J18" s="24">
        <v>70</v>
      </c>
      <c r="K18" s="24">
        <v>40</v>
      </c>
      <c r="L18" s="24">
        <v>150</v>
      </c>
      <c r="M18" s="24" t="s">
        <v>84</v>
      </c>
      <c r="N18" s="24" t="s">
        <v>79</v>
      </c>
      <c r="O18" s="27">
        <v>20</v>
      </c>
      <c r="P18" s="27">
        <v>35</v>
      </c>
      <c r="Q18" s="27">
        <v>110</v>
      </c>
      <c r="R18" s="27">
        <v>45</v>
      </c>
      <c r="S18" s="27">
        <v>210</v>
      </c>
      <c r="T18" s="27" t="s">
        <v>92</v>
      </c>
      <c r="U18" s="27" t="s">
        <v>296</v>
      </c>
      <c r="V18" s="27"/>
      <c r="W18" s="27"/>
      <c r="X18" s="27"/>
      <c r="Y18" s="27"/>
      <c r="Z18" s="27"/>
      <c r="AA18" s="27"/>
      <c r="AB18" s="27"/>
    </row>
    <row r="19" spans="1:28" ht="12.75" x14ac:dyDescent="0.2">
      <c r="A19" s="7" t="s">
        <v>290</v>
      </c>
      <c r="B19" s="6" t="s">
        <v>297</v>
      </c>
      <c r="C19" s="21">
        <v>0.7</v>
      </c>
      <c r="D19" s="22">
        <v>1</v>
      </c>
      <c r="E19" s="22">
        <v>1</v>
      </c>
      <c r="F19" s="22">
        <v>0.3</v>
      </c>
      <c r="G19" s="23">
        <v>10</v>
      </c>
      <c r="H19" s="24">
        <v>25</v>
      </c>
      <c r="I19" s="24">
        <v>30</v>
      </c>
      <c r="J19" s="24">
        <v>10</v>
      </c>
      <c r="K19" s="24">
        <v>5</v>
      </c>
      <c r="L19" s="24">
        <v>70</v>
      </c>
      <c r="M19" s="24" t="s">
        <v>93</v>
      </c>
      <c r="N19" s="24" t="s">
        <v>79</v>
      </c>
      <c r="O19" s="27">
        <v>20</v>
      </c>
      <c r="P19" s="27">
        <v>45</v>
      </c>
      <c r="Q19" s="27">
        <v>20</v>
      </c>
      <c r="R19" s="27">
        <v>10</v>
      </c>
      <c r="S19" s="27">
        <v>95</v>
      </c>
      <c r="T19" s="27" t="s">
        <v>94</v>
      </c>
      <c r="U19" s="27" t="s">
        <v>90</v>
      </c>
      <c r="V19" s="27">
        <v>30</v>
      </c>
      <c r="W19" s="27">
        <v>55</v>
      </c>
      <c r="X19" s="27">
        <v>55</v>
      </c>
      <c r="Y19" s="27">
        <v>40</v>
      </c>
      <c r="Z19" s="27">
        <v>180</v>
      </c>
      <c r="AA19" s="27" t="s">
        <v>95</v>
      </c>
      <c r="AB19" s="27" t="s">
        <v>96</v>
      </c>
    </row>
    <row r="20" spans="1:28" ht="12.75" x14ac:dyDescent="0.2">
      <c r="A20" s="7" t="s">
        <v>290</v>
      </c>
      <c r="B20" s="6" t="s">
        <v>298</v>
      </c>
      <c r="C20" s="21">
        <v>0.7</v>
      </c>
      <c r="D20" s="22">
        <v>1.05</v>
      </c>
      <c r="E20" s="22">
        <v>0.8</v>
      </c>
      <c r="F20" s="22">
        <v>0.5</v>
      </c>
      <c r="G20" s="23">
        <v>11</v>
      </c>
      <c r="H20" s="24">
        <v>20</v>
      </c>
      <c r="I20" s="24">
        <v>45</v>
      </c>
      <c r="J20" s="24">
        <v>165</v>
      </c>
      <c r="K20" s="24">
        <v>45</v>
      </c>
      <c r="L20" s="24">
        <v>275</v>
      </c>
      <c r="M20" s="24" t="s">
        <v>71</v>
      </c>
      <c r="N20" s="24" t="s">
        <v>72</v>
      </c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12.75" x14ac:dyDescent="0.2">
      <c r="A21" s="7" t="s">
        <v>290</v>
      </c>
      <c r="B21" s="6" t="s">
        <v>97</v>
      </c>
      <c r="C21" s="21">
        <v>0.7</v>
      </c>
      <c r="D21" s="22">
        <v>1</v>
      </c>
      <c r="E21" s="22">
        <v>0.95</v>
      </c>
      <c r="F21" s="22">
        <v>0.3</v>
      </c>
      <c r="G21" s="23">
        <v>12</v>
      </c>
      <c r="H21" s="24">
        <v>20</v>
      </c>
      <c r="I21" s="24">
        <v>20</v>
      </c>
      <c r="J21" s="24" t="s">
        <v>98</v>
      </c>
      <c r="K21" s="24">
        <v>5</v>
      </c>
      <c r="L21" s="24" t="s">
        <v>99</v>
      </c>
      <c r="M21" s="24" t="s">
        <v>100</v>
      </c>
      <c r="N21" s="24" t="s">
        <v>79</v>
      </c>
      <c r="O21" s="27">
        <v>20</v>
      </c>
      <c r="P21" s="27">
        <v>30</v>
      </c>
      <c r="Q21" s="27">
        <v>40</v>
      </c>
      <c r="R21" s="27">
        <v>10</v>
      </c>
      <c r="S21" s="27">
        <v>100</v>
      </c>
      <c r="T21" s="27" t="s">
        <v>101</v>
      </c>
      <c r="U21" s="27" t="s">
        <v>90</v>
      </c>
      <c r="V21" s="25"/>
      <c r="W21" s="25"/>
      <c r="X21" s="25"/>
      <c r="Y21" s="25"/>
      <c r="Z21" s="25"/>
      <c r="AA21" s="25"/>
      <c r="AB21" s="25"/>
    </row>
    <row r="22" spans="1:28" ht="12.75" x14ac:dyDescent="0.2">
      <c r="A22" s="7" t="s">
        <v>290</v>
      </c>
      <c r="B22" s="6" t="s">
        <v>102</v>
      </c>
      <c r="C22" s="21">
        <v>0.7</v>
      </c>
      <c r="D22" s="22">
        <v>0.9</v>
      </c>
      <c r="E22" s="22">
        <v>0.85</v>
      </c>
      <c r="F22" s="22">
        <v>0.3</v>
      </c>
      <c r="G22" s="23">
        <v>13</v>
      </c>
      <c r="H22" s="24">
        <v>5</v>
      </c>
      <c r="I22" s="24">
        <v>10</v>
      </c>
      <c r="J22" s="24">
        <v>15</v>
      </c>
      <c r="K22" s="24">
        <v>5</v>
      </c>
      <c r="L22" s="24">
        <v>35</v>
      </c>
      <c r="M22" s="24" t="s">
        <v>103</v>
      </c>
      <c r="N22" s="24" t="s">
        <v>104</v>
      </c>
      <c r="O22" s="27">
        <v>10</v>
      </c>
      <c r="P22" s="27">
        <v>10</v>
      </c>
      <c r="Q22" s="27">
        <v>15</v>
      </c>
      <c r="R22" s="27">
        <v>5</v>
      </c>
      <c r="S22" s="27">
        <v>40</v>
      </c>
      <c r="T22" s="27" t="s">
        <v>105</v>
      </c>
      <c r="U22" s="27" t="s">
        <v>90</v>
      </c>
      <c r="V22" s="25"/>
      <c r="W22" s="25"/>
      <c r="X22" s="25"/>
      <c r="Y22" s="25"/>
      <c r="Z22" s="25"/>
      <c r="AA22" s="25"/>
      <c r="AB22" s="25"/>
    </row>
    <row r="23" spans="1:28" s="11" customFormat="1" ht="25.5" x14ac:dyDescent="0.25">
      <c r="A23" s="14" t="s">
        <v>299</v>
      </c>
      <c r="B23" s="15" t="s">
        <v>299</v>
      </c>
      <c r="C23" s="16">
        <v>0.6</v>
      </c>
      <c r="D23" s="16">
        <v>1.1499999999999999</v>
      </c>
      <c r="E23" s="16">
        <v>0.8</v>
      </c>
      <c r="F23" s="17"/>
      <c r="G23" s="18"/>
      <c r="H23" s="28"/>
      <c r="I23" s="28"/>
      <c r="J23" s="28"/>
      <c r="K23" s="28"/>
      <c r="L23" s="28"/>
      <c r="M23" s="28"/>
      <c r="N23" s="28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 spans="1:28" ht="25.5" x14ac:dyDescent="0.2">
      <c r="A24" s="7" t="s">
        <v>299</v>
      </c>
      <c r="B24" s="6" t="s">
        <v>106</v>
      </c>
      <c r="C24" s="21">
        <v>0.6</v>
      </c>
      <c r="D24" s="22">
        <v>1.05</v>
      </c>
      <c r="E24" s="22">
        <v>0.9</v>
      </c>
      <c r="F24" s="22">
        <v>0.8</v>
      </c>
      <c r="G24" s="23">
        <v>14</v>
      </c>
      <c r="H24" s="24">
        <v>30</v>
      </c>
      <c r="I24" s="24">
        <v>40</v>
      </c>
      <c r="J24" s="24">
        <v>40</v>
      </c>
      <c r="K24" s="24">
        <v>20</v>
      </c>
      <c r="L24" s="24" t="s">
        <v>107</v>
      </c>
      <c r="M24" s="24" t="s">
        <v>94</v>
      </c>
      <c r="N24" s="24" t="s">
        <v>90</v>
      </c>
      <c r="O24" s="27">
        <v>30</v>
      </c>
      <c r="P24" s="27">
        <v>45</v>
      </c>
      <c r="Q24" s="27">
        <v>40</v>
      </c>
      <c r="R24" s="27">
        <v>25</v>
      </c>
      <c r="S24" s="27"/>
      <c r="T24" s="27" t="s">
        <v>108</v>
      </c>
      <c r="U24" s="27" t="s">
        <v>79</v>
      </c>
      <c r="V24" s="25"/>
      <c r="W24" s="25"/>
      <c r="X24" s="25"/>
      <c r="Y24" s="25"/>
      <c r="Z24" s="25"/>
      <c r="AA24" s="25"/>
      <c r="AB24" s="25"/>
    </row>
    <row r="25" spans="1:28" ht="25.5" x14ac:dyDescent="0.2">
      <c r="A25" s="7" t="s">
        <v>299</v>
      </c>
      <c r="B25" s="6" t="s">
        <v>300</v>
      </c>
      <c r="C25" s="21">
        <v>0.6</v>
      </c>
      <c r="D25" s="22">
        <v>1.052</v>
      </c>
      <c r="E25" s="22">
        <v>0.9</v>
      </c>
      <c r="F25" s="22">
        <v>0.7</v>
      </c>
      <c r="G25" s="23">
        <v>15</v>
      </c>
      <c r="H25" s="24" t="s">
        <v>109</v>
      </c>
      <c r="I25" s="24">
        <v>35</v>
      </c>
      <c r="J25" s="24">
        <v>40</v>
      </c>
      <c r="K25" s="24">
        <v>20</v>
      </c>
      <c r="L25" s="24">
        <v>125</v>
      </c>
      <c r="M25" s="24" t="s">
        <v>110</v>
      </c>
      <c r="N25" s="24" t="s">
        <v>111</v>
      </c>
      <c r="O25" s="27">
        <v>30</v>
      </c>
      <c r="P25" s="27">
        <v>40</v>
      </c>
      <c r="Q25" s="27">
        <v>110</v>
      </c>
      <c r="R25" s="27">
        <v>30</v>
      </c>
      <c r="S25" s="27">
        <v>210</v>
      </c>
      <c r="T25" s="27" t="s">
        <v>94</v>
      </c>
      <c r="U25" s="27" t="s">
        <v>90</v>
      </c>
      <c r="V25" s="25"/>
      <c r="W25" s="25"/>
      <c r="X25" s="25"/>
      <c r="Y25" s="25"/>
      <c r="Z25" s="25"/>
      <c r="AA25" s="25"/>
      <c r="AB25" s="25"/>
    </row>
    <row r="26" spans="1:28" ht="25.5" x14ac:dyDescent="0.2">
      <c r="A26" s="7" t="s">
        <v>299</v>
      </c>
      <c r="B26" s="6" t="s">
        <v>112</v>
      </c>
      <c r="C26" s="21">
        <v>0.6</v>
      </c>
      <c r="D26" s="22">
        <v>1.1519999999999999</v>
      </c>
      <c r="E26" s="22" t="s">
        <v>380</v>
      </c>
      <c r="F26" s="22">
        <v>0.6</v>
      </c>
      <c r="G26" s="23">
        <v>16</v>
      </c>
      <c r="H26" s="24">
        <v>30</v>
      </c>
      <c r="I26" s="24">
        <v>40</v>
      </c>
      <c r="J26" s="24">
        <v>45</v>
      </c>
      <c r="K26" s="24">
        <v>30</v>
      </c>
      <c r="L26" s="24">
        <v>145</v>
      </c>
      <c r="M26" s="24" t="s">
        <v>93</v>
      </c>
      <c r="N26" s="24" t="s">
        <v>79</v>
      </c>
      <c r="O26" s="27">
        <v>35</v>
      </c>
      <c r="P26" s="27">
        <v>40</v>
      </c>
      <c r="Q26" s="27">
        <v>50</v>
      </c>
      <c r="R26" s="27">
        <v>30</v>
      </c>
      <c r="S26" s="27">
        <v>155</v>
      </c>
      <c r="T26" s="27" t="s">
        <v>114</v>
      </c>
      <c r="U26" s="27" t="s">
        <v>96</v>
      </c>
      <c r="V26" s="27">
        <v>35</v>
      </c>
      <c r="W26" s="27">
        <v>45</v>
      </c>
      <c r="X26" s="27">
        <v>70</v>
      </c>
      <c r="Y26" s="27">
        <v>30</v>
      </c>
      <c r="Z26" s="27">
        <v>180</v>
      </c>
      <c r="AA26" s="27" t="s">
        <v>86</v>
      </c>
      <c r="AB26" s="27" t="s">
        <v>90</v>
      </c>
    </row>
    <row r="27" spans="1:28" s="11" customFormat="1" ht="25.5" x14ac:dyDescent="0.25">
      <c r="A27" s="14" t="s">
        <v>301</v>
      </c>
      <c r="B27" s="15" t="s">
        <v>301</v>
      </c>
      <c r="C27" s="16">
        <v>0.5</v>
      </c>
      <c r="D27" s="16">
        <v>1</v>
      </c>
      <c r="E27" s="16">
        <v>0.8</v>
      </c>
      <c r="F27" s="17"/>
      <c r="G27" s="18"/>
      <c r="H27" s="28"/>
      <c r="I27" s="28"/>
      <c r="J27" s="28"/>
      <c r="K27" s="28"/>
      <c r="L27" s="28"/>
      <c r="M27" s="28"/>
      <c r="N27" s="28"/>
      <c r="O27" s="29"/>
      <c r="P27" s="29"/>
      <c r="Q27" s="29"/>
      <c r="R27" s="29"/>
      <c r="S27" s="29"/>
      <c r="T27" s="29"/>
      <c r="U27" s="29"/>
      <c r="V27" s="20"/>
      <c r="W27" s="20"/>
      <c r="X27" s="20"/>
      <c r="Y27" s="20"/>
      <c r="Z27" s="20"/>
      <c r="AA27" s="20"/>
      <c r="AB27" s="20"/>
    </row>
    <row r="28" spans="1:28" ht="25.5" x14ac:dyDescent="0.2">
      <c r="A28" s="7" t="s">
        <v>301</v>
      </c>
      <c r="B28" s="6" t="s">
        <v>115</v>
      </c>
      <c r="C28" s="22">
        <v>0.5</v>
      </c>
      <c r="D28" s="22">
        <v>0.85</v>
      </c>
      <c r="E28" s="22">
        <v>0.6</v>
      </c>
      <c r="F28" s="22">
        <v>0.3</v>
      </c>
      <c r="G28" s="23">
        <v>17</v>
      </c>
      <c r="H28" s="24">
        <v>30</v>
      </c>
      <c r="I28" s="24">
        <v>45</v>
      </c>
      <c r="J28" s="24">
        <v>35</v>
      </c>
      <c r="K28" s="24">
        <v>10</v>
      </c>
      <c r="L28" s="24">
        <v>120</v>
      </c>
      <c r="M28" s="24" t="s">
        <v>113</v>
      </c>
      <c r="N28" s="24" t="s">
        <v>96</v>
      </c>
      <c r="O28" s="27">
        <v>10</v>
      </c>
      <c r="P28" s="27">
        <v>60</v>
      </c>
      <c r="Q28" s="27">
        <v>25</v>
      </c>
      <c r="R28" s="27">
        <v>25</v>
      </c>
      <c r="S28" s="27">
        <v>120</v>
      </c>
      <c r="T28" s="27" t="s">
        <v>116</v>
      </c>
      <c r="U28" s="27" t="s">
        <v>96</v>
      </c>
      <c r="V28" s="25"/>
      <c r="W28" s="25"/>
      <c r="X28" s="25"/>
      <c r="Y28" s="25"/>
      <c r="Z28" s="25"/>
      <c r="AA28" s="25"/>
      <c r="AB28" s="25"/>
    </row>
    <row r="29" spans="1:28" ht="25.5" x14ac:dyDescent="0.2">
      <c r="A29" s="7" t="s">
        <v>301</v>
      </c>
      <c r="B29" s="6" t="s">
        <v>302</v>
      </c>
      <c r="C29" s="22">
        <v>0.6</v>
      </c>
      <c r="D29" s="22">
        <v>1.002</v>
      </c>
      <c r="E29" s="22">
        <v>0.75</v>
      </c>
      <c r="F29" s="22">
        <v>0.3</v>
      </c>
      <c r="G29" s="23">
        <v>18</v>
      </c>
      <c r="H29" s="24">
        <v>20</v>
      </c>
      <c r="I29" s="24">
        <v>30</v>
      </c>
      <c r="J29" s="24">
        <v>40</v>
      </c>
      <c r="K29" s="24">
        <v>15</v>
      </c>
      <c r="L29" s="24">
        <v>105</v>
      </c>
      <c r="M29" s="24" t="s">
        <v>117</v>
      </c>
      <c r="N29" s="24" t="s">
        <v>90</v>
      </c>
      <c r="O29" s="27">
        <v>25</v>
      </c>
      <c r="P29" s="27">
        <v>35</v>
      </c>
      <c r="Q29" s="27">
        <v>50</v>
      </c>
      <c r="R29" s="27">
        <v>20</v>
      </c>
      <c r="S29" s="27">
        <v>130</v>
      </c>
      <c r="T29" s="27" t="s">
        <v>118</v>
      </c>
      <c r="U29" s="27" t="s">
        <v>90</v>
      </c>
      <c r="V29" s="25"/>
      <c r="W29" s="25"/>
      <c r="X29" s="25"/>
      <c r="Y29" s="25"/>
      <c r="Z29" s="25"/>
      <c r="AA29" s="25"/>
      <c r="AB29" s="25"/>
    </row>
    <row r="30" spans="1:28" ht="25.5" x14ac:dyDescent="0.2">
      <c r="A30" s="7" t="s">
        <v>301</v>
      </c>
      <c r="B30" s="6" t="s">
        <v>303</v>
      </c>
      <c r="C30" s="22">
        <v>0.5</v>
      </c>
      <c r="D30" s="22">
        <v>1</v>
      </c>
      <c r="E30" s="22">
        <v>0.9</v>
      </c>
      <c r="F30" s="22">
        <v>0.3</v>
      </c>
      <c r="G30" s="23">
        <v>19</v>
      </c>
      <c r="H30" s="24">
        <v>20</v>
      </c>
      <c r="I30" s="24">
        <v>30</v>
      </c>
      <c r="J30" s="24">
        <v>40</v>
      </c>
      <c r="K30" s="24">
        <v>15</v>
      </c>
      <c r="L30" s="24">
        <v>105</v>
      </c>
      <c r="M30" s="24" t="s">
        <v>117</v>
      </c>
      <c r="N30" s="24" t="s">
        <v>90</v>
      </c>
      <c r="O30" s="27">
        <v>25</v>
      </c>
      <c r="P30" s="27">
        <v>35</v>
      </c>
      <c r="Q30" s="27">
        <v>50</v>
      </c>
      <c r="R30" s="27">
        <v>20</v>
      </c>
      <c r="S30" s="27">
        <v>130</v>
      </c>
      <c r="T30" s="27" t="s">
        <v>118</v>
      </c>
      <c r="U30" s="27" t="s">
        <v>90</v>
      </c>
      <c r="V30" s="25"/>
      <c r="W30" s="25"/>
      <c r="X30" s="25"/>
      <c r="Y30" s="25"/>
      <c r="Z30" s="25"/>
      <c r="AA30" s="25"/>
      <c r="AB30" s="25"/>
    </row>
    <row r="31" spans="1:28" ht="25.5" x14ac:dyDescent="0.2">
      <c r="A31" s="7" t="s">
        <v>301</v>
      </c>
      <c r="B31" s="6" t="s">
        <v>304</v>
      </c>
      <c r="C31" s="22">
        <v>0.5</v>
      </c>
      <c r="D31" s="22">
        <v>1</v>
      </c>
      <c r="E31" s="22">
        <v>0.8</v>
      </c>
      <c r="F31" s="22">
        <v>0.4</v>
      </c>
      <c r="G31" s="23">
        <v>20</v>
      </c>
      <c r="H31" s="24">
        <v>20</v>
      </c>
      <c r="I31" s="24">
        <v>30</v>
      </c>
      <c r="J31" s="24">
        <v>30</v>
      </c>
      <c r="K31" s="24">
        <v>20</v>
      </c>
      <c r="L31" s="24">
        <v>100</v>
      </c>
      <c r="M31" s="24" t="s">
        <v>119</v>
      </c>
      <c r="N31" s="24" t="s">
        <v>79</v>
      </c>
      <c r="O31" s="27">
        <v>25</v>
      </c>
      <c r="P31" s="27">
        <v>35</v>
      </c>
      <c r="Q31" s="27">
        <v>35</v>
      </c>
      <c r="R31" s="27">
        <v>25</v>
      </c>
      <c r="S31" s="27">
        <v>120</v>
      </c>
      <c r="T31" s="27" t="s">
        <v>120</v>
      </c>
      <c r="U31" s="27" t="s">
        <v>121</v>
      </c>
      <c r="V31" s="25"/>
      <c r="W31" s="25"/>
      <c r="X31" s="25"/>
      <c r="Y31" s="25"/>
      <c r="Z31" s="25"/>
      <c r="AA31" s="25"/>
      <c r="AB31" s="25"/>
    </row>
    <row r="32" spans="1:28" ht="25.5" x14ac:dyDescent="0.2">
      <c r="A32" s="7" t="s">
        <v>301</v>
      </c>
      <c r="B32" s="6" t="s">
        <v>224</v>
      </c>
      <c r="C32" s="22">
        <v>0.5</v>
      </c>
      <c r="D32" s="22">
        <v>0.95</v>
      </c>
      <c r="E32" s="22">
        <v>0.75</v>
      </c>
      <c r="F32" s="22">
        <v>0.3</v>
      </c>
      <c r="G32" s="23">
        <v>21</v>
      </c>
      <c r="H32" s="24">
        <v>25</v>
      </c>
      <c r="I32" s="24">
        <v>35</v>
      </c>
      <c r="J32" s="24">
        <v>25</v>
      </c>
      <c r="K32" s="24">
        <v>15</v>
      </c>
      <c r="L32" s="24">
        <v>100</v>
      </c>
      <c r="M32" s="24" t="s">
        <v>122</v>
      </c>
      <c r="N32" s="24" t="s">
        <v>123</v>
      </c>
      <c r="O32" s="27">
        <v>20</v>
      </c>
      <c r="P32" s="27">
        <v>30</v>
      </c>
      <c r="Q32" s="27">
        <v>25</v>
      </c>
      <c r="R32" s="27">
        <v>15</v>
      </c>
      <c r="S32" s="27">
        <v>90</v>
      </c>
      <c r="T32" s="27" t="s">
        <v>108</v>
      </c>
      <c r="U32" s="27" t="s">
        <v>104</v>
      </c>
      <c r="V32" s="25"/>
      <c r="W32" s="25"/>
      <c r="X32" s="25"/>
      <c r="Y32" s="25"/>
      <c r="Z32" s="25"/>
      <c r="AA32" s="25"/>
      <c r="AB32" s="25"/>
    </row>
    <row r="33" spans="1:28" ht="25.5" x14ac:dyDescent="0.2">
      <c r="A33" s="7" t="s">
        <v>301</v>
      </c>
      <c r="B33" s="6" t="s">
        <v>225</v>
      </c>
      <c r="C33" s="22">
        <v>0.5</v>
      </c>
      <c r="D33" s="22">
        <v>1.05</v>
      </c>
      <c r="E33" s="22">
        <v>0.75</v>
      </c>
      <c r="F33" s="22">
        <v>0.4</v>
      </c>
      <c r="G33" s="23">
        <v>22</v>
      </c>
      <c r="H33" s="24">
        <v>25</v>
      </c>
      <c r="I33" s="24">
        <v>35</v>
      </c>
      <c r="J33" s="24">
        <v>40</v>
      </c>
      <c r="K33" s="24">
        <v>20</v>
      </c>
      <c r="L33" s="24">
        <v>120</v>
      </c>
      <c r="M33" s="24" t="s">
        <v>124</v>
      </c>
      <c r="N33" s="24" t="s">
        <v>79</v>
      </c>
      <c r="O33" s="27">
        <v>30</v>
      </c>
      <c r="P33" s="27">
        <v>30</v>
      </c>
      <c r="Q33" s="27">
        <v>50</v>
      </c>
      <c r="R33" s="27">
        <v>30</v>
      </c>
      <c r="S33" s="27">
        <v>140</v>
      </c>
      <c r="T33" s="27" t="s">
        <v>95</v>
      </c>
      <c r="U33" s="27" t="s">
        <v>96</v>
      </c>
      <c r="V33" s="27">
        <v>30</v>
      </c>
      <c r="W33" s="27">
        <v>45</v>
      </c>
      <c r="X33" s="27">
        <v>65</v>
      </c>
      <c r="Y33" s="27">
        <v>20</v>
      </c>
      <c r="Z33" s="27">
        <v>160</v>
      </c>
      <c r="AA33" s="27" t="s">
        <v>125</v>
      </c>
      <c r="AB33" s="27" t="s">
        <v>90</v>
      </c>
    </row>
    <row r="34" spans="1:28" ht="25.5" x14ac:dyDescent="0.2">
      <c r="A34" s="7" t="s">
        <v>301</v>
      </c>
      <c r="B34" s="6" t="s">
        <v>126</v>
      </c>
      <c r="C34" s="22">
        <v>0.4</v>
      </c>
      <c r="D34" s="22">
        <v>1</v>
      </c>
      <c r="E34" s="22">
        <v>0.75</v>
      </c>
      <c r="F34" s="22">
        <v>0.4</v>
      </c>
      <c r="G34" s="23">
        <v>23</v>
      </c>
      <c r="H34" s="24">
        <v>20</v>
      </c>
      <c r="I34" s="24">
        <v>30</v>
      </c>
      <c r="J34" s="24">
        <v>30</v>
      </c>
      <c r="K34" s="24">
        <v>30</v>
      </c>
      <c r="L34" s="24">
        <v>110</v>
      </c>
      <c r="M34" s="24" t="s">
        <v>84</v>
      </c>
      <c r="N34" s="24" t="s">
        <v>127</v>
      </c>
      <c r="O34" s="27">
        <v>10</v>
      </c>
      <c r="P34" s="27">
        <v>20</v>
      </c>
      <c r="Q34" s="27">
        <v>20</v>
      </c>
      <c r="R34" s="27">
        <v>30</v>
      </c>
      <c r="S34" s="27">
        <v>80</v>
      </c>
      <c r="T34" s="27" t="s">
        <v>128</v>
      </c>
      <c r="U34" s="27" t="s">
        <v>129</v>
      </c>
      <c r="V34" s="20"/>
      <c r="W34" s="25"/>
      <c r="X34" s="25"/>
      <c r="Y34" s="25"/>
      <c r="Z34" s="25"/>
      <c r="AA34" s="25"/>
      <c r="AB34" s="25"/>
    </row>
    <row r="35" spans="1:28" s="11" customFormat="1" x14ac:dyDescent="0.25">
      <c r="A35" s="14" t="s">
        <v>130</v>
      </c>
      <c r="B35" s="15" t="s">
        <v>130</v>
      </c>
      <c r="C35" s="16">
        <v>0.5</v>
      </c>
      <c r="D35" s="16">
        <v>1.1000000000000001</v>
      </c>
      <c r="E35" s="16">
        <v>0.95</v>
      </c>
      <c r="F35" s="17"/>
      <c r="G35" s="18"/>
      <c r="H35" s="28"/>
      <c r="I35" s="28"/>
      <c r="J35" s="28"/>
      <c r="K35" s="28"/>
      <c r="L35" s="28"/>
      <c r="M35" s="28"/>
      <c r="N35" s="28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6" spans="1:28" ht="12.75" x14ac:dyDescent="0.2">
      <c r="A36" s="7" t="s">
        <v>130</v>
      </c>
      <c r="B36" s="6" t="s">
        <v>226</v>
      </c>
      <c r="C36" s="21">
        <v>0.5</v>
      </c>
      <c r="D36" s="22">
        <v>1.05</v>
      </c>
      <c r="E36" s="22">
        <v>0.95</v>
      </c>
      <c r="F36" s="22">
        <v>0.4</v>
      </c>
      <c r="G36" s="23">
        <v>24</v>
      </c>
      <c r="H36" s="24">
        <v>15</v>
      </c>
      <c r="I36" s="24">
        <v>25</v>
      </c>
      <c r="J36" s="24">
        <v>20</v>
      </c>
      <c r="K36" s="24">
        <v>10</v>
      </c>
      <c r="L36" s="24">
        <v>70</v>
      </c>
      <c r="M36" s="24" t="s">
        <v>114</v>
      </c>
      <c r="N36" s="24" t="s">
        <v>79</v>
      </c>
      <c r="O36" s="27">
        <v>25</v>
      </c>
      <c r="P36" s="27">
        <v>30</v>
      </c>
      <c r="Q36" s="27">
        <v>25</v>
      </c>
      <c r="R36" s="27">
        <v>10</v>
      </c>
      <c r="S36" s="27">
        <v>90</v>
      </c>
      <c r="T36" s="27" t="s">
        <v>78</v>
      </c>
      <c r="U36" s="27" t="s">
        <v>131</v>
      </c>
      <c r="V36" s="25"/>
      <c r="W36" s="25"/>
      <c r="X36" s="25"/>
      <c r="Y36" s="25"/>
      <c r="Z36" s="25"/>
      <c r="AA36" s="25"/>
      <c r="AB36" s="25"/>
    </row>
    <row r="37" spans="1:28" ht="12.75" x14ac:dyDescent="0.2">
      <c r="A37" s="7" t="s">
        <v>130</v>
      </c>
      <c r="B37" s="6" t="s">
        <v>305</v>
      </c>
      <c r="C37" s="22">
        <v>0.3</v>
      </c>
      <c r="D37" s="22">
        <v>0.80300000000000005</v>
      </c>
      <c r="E37" s="22">
        <v>0.3</v>
      </c>
      <c r="F37" s="22">
        <v>1</v>
      </c>
      <c r="G37" s="23">
        <v>25</v>
      </c>
      <c r="H37" s="30">
        <v>20</v>
      </c>
      <c r="I37" s="30">
        <v>40</v>
      </c>
      <c r="J37" s="30">
        <v>90</v>
      </c>
      <c r="K37" s="30">
        <v>60</v>
      </c>
      <c r="L37" s="30">
        <v>210</v>
      </c>
      <c r="M37" s="24" t="s">
        <v>132</v>
      </c>
      <c r="N37" s="24" t="s">
        <v>133</v>
      </c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12.75" x14ac:dyDescent="0.2">
      <c r="A38" s="7" t="s">
        <v>130</v>
      </c>
      <c r="B38" s="6" t="s">
        <v>306</v>
      </c>
      <c r="C38" s="22">
        <v>0.3</v>
      </c>
      <c r="D38" s="22">
        <v>1.1000000000000001</v>
      </c>
      <c r="E38" s="22">
        <v>0.5</v>
      </c>
      <c r="F38" s="22">
        <v>1.5</v>
      </c>
      <c r="G38" s="23">
        <v>26</v>
      </c>
      <c r="H38" s="24">
        <v>150</v>
      </c>
      <c r="I38" s="24">
        <v>40</v>
      </c>
      <c r="J38" s="24">
        <v>110</v>
      </c>
      <c r="K38" s="24">
        <v>60</v>
      </c>
      <c r="L38" s="24">
        <v>360</v>
      </c>
      <c r="M38" s="24" t="s">
        <v>134</v>
      </c>
      <c r="N38" s="24" t="s">
        <v>133</v>
      </c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12.75" x14ac:dyDescent="0.2">
      <c r="A39" s="7" t="s">
        <v>130</v>
      </c>
      <c r="B39" s="6" t="s">
        <v>227</v>
      </c>
      <c r="C39" s="22">
        <v>0.5</v>
      </c>
      <c r="D39" s="22">
        <v>1.05</v>
      </c>
      <c r="E39" s="22">
        <v>0.95</v>
      </c>
      <c r="F39" s="22">
        <v>0.4</v>
      </c>
      <c r="G39" s="23">
        <v>27</v>
      </c>
      <c r="H39" s="26"/>
      <c r="I39" s="26"/>
      <c r="J39" s="26"/>
      <c r="K39" s="26"/>
      <c r="L39" s="26"/>
      <c r="M39" s="26"/>
      <c r="N39" s="26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12.75" x14ac:dyDescent="0.2">
      <c r="A40" s="7" t="s">
        <v>130</v>
      </c>
      <c r="B40" s="6" t="s">
        <v>227</v>
      </c>
      <c r="C40" s="22">
        <v>0.5</v>
      </c>
      <c r="D40" s="22">
        <v>1.1499999999999999</v>
      </c>
      <c r="E40" s="22">
        <v>0.754</v>
      </c>
      <c r="F40" s="22">
        <v>0.6</v>
      </c>
      <c r="G40" s="23">
        <v>28</v>
      </c>
      <c r="H40" s="24">
        <v>25</v>
      </c>
      <c r="I40" s="24">
        <v>30</v>
      </c>
      <c r="J40" s="24" t="s">
        <v>135</v>
      </c>
      <c r="K40" s="24">
        <v>30</v>
      </c>
      <c r="L40" s="24" t="s">
        <v>136</v>
      </c>
      <c r="M40" s="24" t="s">
        <v>137</v>
      </c>
      <c r="N40" s="24" t="s">
        <v>138</v>
      </c>
      <c r="O40" s="27">
        <v>25</v>
      </c>
      <c r="P40" s="27">
        <v>30</v>
      </c>
      <c r="Q40" s="27">
        <v>45</v>
      </c>
      <c r="R40" s="27">
        <v>30</v>
      </c>
      <c r="S40" s="27">
        <v>130</v>
      </c>
      <c r="T40" s="27" t="s">
        <v>124</v>
      </c>
      <c r="U40" s="27" t="s">
        <v>139</v>
      </c>
      <c r="V40" s="27">
        <v>30</v>
      </c>
      <c r="W40" s="27">
        <v>35</v>
      </c>
      <c r="X40" s="27">
        <v>50</v>
      </c>
      <c r="Y40" s="27">
        <v>25</v>
      </c>
      <c r="Z40" s="27">
        <v>140</v>
      </c>
      <c r="AA40" s="27" t="s">
        <v>141</v>
      </c>
      <c r="AB40" s="27" t="s">
        <v>72</v>
      </c>
    </row>
    <row r="41" spans="1:28" ht="12.75" x14ac:dyDescent="0.2">
      <c r="A41" s="7" t="s">
        <v>130</v>
      </c>
      <c r="B41" s="6" t="s">
        <v>142</v>
      </c>
      <c r="C41" s="22">
        <v>0.5</v>
      </c>
      <c r="D41" s="22">
        <v>1.1499999999999999</v>
      </c>
      <c r="E41" s="22">
        <v>0.65</v>
      </c>
      <c r="F41" s="22">
        <v>0.4</v>
      </c>
      <c r="G41" s="23">
        <v>29</v>
      </c>
      <c r="H41" s="24">
        <v>20</v>
      </c>
      <c r="I41" s="24">
        <v>30</v>
      </c>
      <c r="J41" s="24">
        <v>60</v>
      </c>
      <c r="K41" s="24">
        <v>40</v>
      </c>
      <c r="L41" s="24">
        <v>150</v>
      </c>
      <c r="M41" s="24" t="s">
        <v>84</v>
      </c>
      <c r="N41" s="24" t="s">
        <v>79</v>
      </c>
      <c r="O41" s="27">
        <v>15</v>
      </c>
      <c r="P41" s="27">
        <v>30</v>
      </c>
      <c r="Q41" s="27">
        <v>50</v>
      </c>
      <c r="R41" s="27">
        <v>30</v>
      </c>
      <c r="S41" s="27">
        <v>125</v>
      </c>
      <c r="T41" s="27" t="s">
        <v>143</v>
      </c>
      <c r="U41" s="27" t="s">
        <v>133</v>
      </c>
      <c r="V41" s="25"/>
      <c r="W41" s="25"/>
      <c r="X41" s="25"/>
      <c r="Y41" s="25"/>
      <c r="Z41" s="25"/>
      <c r="AA41" s="25"/>
      <c r="AB41" s="25"/>
    </row>
    <row r="42" spans="1:28" ht="12.75" x14ac:dyDescent="0.2">
      <c r="A42" s="7" t="s">
        <v>130</v>
      </c>
      <c r="B42" s="6" t="s">
        <v>228</v>
      </c>
      <c r="C42" s="22">
        <v>0.5</v>
      </c>
      <c r="D42" s="22">
        <v>1.1000000000000001</v>
      </c>
      <c r="E42" s="22">
        <v>0.95</v>
      </c>
      <c r="F42" s="22">
        <v>0.6</v>
      </c>
      <c r="G42" s="23">
        <v>30</v>
      </c>
      <c r="H42" s="26"/>
      <c r="I42" s="26"/>
      <c r="J42" s="26"/>
      <c r="K42" s="26"/>
      <c r="L42" s="26"/>
      <c r="M42" s="26"/>
      <c r="N42" s="26"/>
      <c r="O42" s="27"/>
      <c r="P42" s="27"/>
      <c r="Q42" s="27"/>
      <c r="R42" s="27"/>
      <c r="S42" s="27"/>
      <c r="T42" s="27"/>
      <c r="U42" s="27"/>
      <c r="V42" s="25"/>
      <c r="W42" s="25"/>
      <c r="X42" s="25"/>
      <c r="Y42" s="25"/>
      <c r="Z42" s="25"/>
      <c r="AA42" s="25"/>
      <c r="AB42" s="25"/>
    </row>
    <row r="43" spans="1:28" ht="12.75" x14ac:dyDescent="0.2">
      <c r="A43" s="7" t="s">
        <v>130</v>
      </c>
      <c r="B43" s="6" t="s">
        <v>229</v>
      </c>
      <c r="C43" s="22">
        <v>0.35</v>
      </c>
      <c r="D43" s="22">
        <v>1.2</v>
      </c>
      <c r="E43" s="22">
        <v>0.70499999999999996</v>
      </c>
      <c r="F43" s="22">
        <v>0.5</v>
      </c>
      <c r="G43" s="23">
        <v>31</v>
      </c>
      <c r="H43" s="24">
        <v>30</v>
      </c>
      <c r="I43" s="24">
        <v>45</v>
      </c>
      <c r="J43" s="24">
        <v>90</v>
      </c>
      <c r="K43" s="24">
        <v>15</v>
      </c>
      <c r="L43" s="24">
        <v>180</v>
      </c>
      <c r="M43" s="24" t="s">
        <v>95</v>
      </c>
      <c r="N43" s="24" t="s">
        <v>96</v>
      </c>
      <c r="O43" s="27">
        <v>50</v>
      </c>
      <c r="P43" s="27">
        <v>40</v>
      </c>
      <c r="Q43" s="27">
        <v>50</v>
      </c>
      <c r="R43" s="27">
        <v>40</v>
      </c>
      <c r="S43" s="27">
        <v>180</v>
      </c>
      <c r="T43" s="27" t="s">
        <v>84</v>
      </c>
      <c r="U43" s="27" t="s">
        <v>140</v>
      </c>
      <c r="V43" s="27">
        <v>25</v>
      </c>
      <c r="W43" s="27">
        <v>35</v>
      </c>
      <c r="X43" s="27">
        <v>50</v>
      </c>
      <c r="Y43" s="27">
        <v>50</v>
      </c>
      <c r="Z43" s="27">
        <v>160</v>
      </c>
      <c r="AA43" s="27" t="s">
        <v>124</v>
      </c>
      <c r="AB43" s="27" t="s">
        <v>79</v>
      </c>
    </row>
    <row r="44" spans="1:28" s="11" customFormat="1" x14ac:dyDescent="0.25">
      <c r="A44" s="14" t="s">
        <v>230</v>
      </c>
      <c r="B44" s="31" t="s">
        <v>230</v>
      </c>
      <c r="C44" s="16">
        <v>0.4</v>
      </c>
      <c r="D44" s="16">
        <v>1.1499999999999999</v>
      </c>
      <c r="E44" s="16">
        <v>0.55000000000000004</v>
      </c>
      <c r="F44" s="17"/>
      <c r="G44" s="18"/>
      <c r="H44" s="24"/>
      <c r="I44" s="24"/>
      <c r="J44" s="24"/>
      <c r="K44" s="24"/>
      <c r="L44" s="24"/>
      <c r="M44" s="24"/>
      <c r="N44" s="24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 spans="1:28" ht="12.75" x14ac:dyDescent="0.2">
      <c r="A45" s="7" t="s">
        <v>230</v>
      </c>
      <c r="B45" s="7" t="s">
        <v>307</v>
      </c>
      <c r="C45" s="22">
        <v>0.5</v>
      </c>
      <c r="D45" s="22">
        <v>1.052</v>
      </c>
      <c r="E45" s="22">
        <v>0.9</v>
      </c>
      <c r="F45" s="22">
        <v>0.4</v>
      </c>
      <c r="G45" s="23">
        <v>32</v>
      </c>
      <c r="H45" s="24">
        <v>20</v>
      </c>
      <c r="I45" s="24">
        <v>30</v>
      </c>
      <c r="J45" s="24">
        <v>30</v>
      </c>
      <c r="K45" s="24">
        <v>10</v>
      </c>
      <c r="L45" s="24">
        <v>90</v>
      </c>
      <c r="M45" s="24" t="s">
        <v>78</v>
      </c>
      <c r="N45" s="24" t="s">
        <v>144</v>
      </c>
      <c r="O45" s="27">
        <v>15</v>
      </c>
      <c r="P45" s="27">
        <v>25</v>
      </c>
      <c r="Q45" s="27">
        <v>25</v>
      </c>
      <c r="R45" s="27">
        <v>10</v>
      </c>
      <c r="S45" s="27">
        <v>75</v>
      </c>
      <c r="T45" s="27" t="s">
        <v>145</v>
      </c>
      <c r="U45" s="27" t="s">
        <v>146</v>
      </c>
      <c r="V45" s="25"/>
      <c r="W45" s="25"/>
      <c r="X45" s="25"/>
      <c r="Y45" s="25"/>
      <c r="Z45" s="25"/>
      <c r="AA45" s="25"/>
      <c r="AB45" s="25"/>
    </row>
    <row r="46" spans="1:28" ht="12.75" x14ac:dyDescent="0.2">
      <c r="A46" s="7" t="s">
        <v>230</v>
      </c>
      <c r="B46" s="7" t="s">
        <v>308</v>
      </c>
      <c r="C46" s="22">
        <v>0.4</v>
      </c>
      <c r="D46" s="22">
        <v>1.1519999999999999</v>
      </c>
      <c r="E46" s="22">
        <v>0.35</v>
      </c>
      <c r="F46" s="22">
        <v>0.4</v>
      </c>
      <c r="G46" s="23">
        <v>33</v>
      </c>
      <c r="H46" s="24">
        <v>20</v>
      </c>
      <c r="I46" s="24">
        <v>30</v>
      </c>
      <c r="J46" s="24">
        <v>40</v>
      </c>
      <c r="K46" s="24">
        <v>20</v>
      </c>
      <c r="L46" s="24">
        <v>110</v>
      </c>
      <c r="M46" s="24" t="s">
        <v>108</v>
      </c>
      <c r="N46" s="24" t="s">
        <v>147</v>
      </c>
      <c r="O46" s="27">
        <v>15</v>
      </c>
      <c r="P46" s="27">
        <v>25</v>
      </c>
      <c r="Q46" s="27">
        <v>35</v>
      </c>
      <c r="R46" s="27">
        <v>20</v>
      </c>
      <c r="S46" s="27">
        <v>95</v>
      </c>
      <c r="T46" s="27" t="s">
        <v>120</v>
      </c>
      <c r="U46" s="27" t="s">
        <v>148</v>
      </c>
      <c r="V46" s="27">
        <v>25</v>
      </c>
      <c r="W46" s="27">
        <v>25</v>
      </c>
      <c r="X46" s="27">
        <v>30</v>
      </c>
      <c r="Y46" s="27">
        <v>20</v>
      </c>
      <c r="Z46" s="27">
        <v>100</v>
      </c>
      <c r="AA46" s="27" t="s">
        <v>120</v>
      </c>
      <c r="AB46" s="27" t="s">
        <v>140</v>
      </c>
    </row>
    <row r="47" spans="1:28" ht="12.75" x14ac:dyDescent="0.2">
      <c r="A47" s="7" t="s">
        <v>230</v>
      </c>
      <c r="B47" s="7" t="s">
        <v>231</v>
      </c>
      <c r="C47" s="22">
        <v>0.4</v>
      </c>
      <c r="D47" s="22">
        <v>1</v>
      </c>
      <c r="E47" s="22">
        <v>0.35</v>
      </c>
      <c r="F47" s="22">
        <v>0.4</v>
      </c>
      <c r="G47" s="23">
        <v>34</v>
      </c>
      <c r="H47" s="26"/>
      <c r="I47" s="26"/>
      <c r="J47" s="26"/>
      <c r="K47" s="26"/>
      <c r="L47" s="26"/>
      <c r="M47" s="26"/>
      <c r="N47" s="26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12.75" x14ac:dyDescent="0.2">
      <c r="A48" s="7" t="s">
        <v>230</v>
      </c>
      <c r="B48" s="7" t="s">
        <v>309</v>
      </c>
      <c r="C48" s="22">
        <v>0.5</v>
      </c>
      <c r="D48" s="22">
        <v>1.1519999999999999</v>
      </c>
      <c r="E48" s="22">
        <v>1.1000000000000001</v>
      </c>
      <c r="F48" s="22">
        <v>0.8</v>
      </c>
      <c r="G48" s="23">
        <v>35</v>
      </c>
      <c r="H48" s="24">
        <v>15</v>
      </c>
      <c r="I48" s="24">
        <v>25</v>
      </c>
      <c r="J48" s="24">
        <v>35</v>
      </c>
      <c r="K48" s="24">
        <v>15</v>
      </c>
      <c r="L48" s="24">
        <v>90</v>
      </c>
      <c r="M48" s="24" t="s">
        <v>124</v>
      </c>
      <c r="N48" s="24" t="s">
        <v>121</v>
      </c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12.75" x14ac:dyDescent="0.2">
      <c r="A49" s="7" t="s">
        <v>230</v>
      </c>
      <c r="B49" s="7" t="s">
        <v>310</v>
      </c>
      <c r="C49" s="22">
        <v>0.5</v>
      </c>
      <c r="D49" s="22">
        <v>1.1519999999999999</v>
      </c>
      <c r="E49" s="22">
        <v>0.3</v>
      </c>
      <c r="F49" s="22">
        <v>0.8</v>
      </c>
      <c r="G49" s="23">
        <v>36</v>
      </c>
      <c r="H49" s="24">
        <v>20</v>
      </c>
      <c r="I49" s="24">
        <v>30</v>
      </c>
      <c r="J49" s="24">
        <v>35</v>
      </c>
      <c r="K49" s="24">
        <v>15</v>
      </c>
      <c r="L49" s="24">
        <v>100</v>
      </c>
      <c r="M49" s="24" t="s">
        <v>149</v>
      </c>
      <c r="N49" s="24" t="s">
        <v>79</v>
      </c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12.75" x14ac:dyDescent="0.2">
      <c r="A50" s="7" t="s">
        <v>230</v>
      </c>
      <c r="B50" s="7" t="s">
        <v>232</v>
      </c>
      <c r="C50" s="22">
        <v>0.4</v>
      </c>
      <c r="D50" s="22">
        <v>1.1499999999999999</v>
      </c>
      <c r="E50" s="22">
        <v>0.35</v>
      </c>
      <c r="F50" s="22">
        <v>0.8</v>
      </c>
      <c r="G50" s="23">
        <v>37</v>
      </c>
      <c r="H50" s="26"/>
      <c r="I50" s="26"/>
      <c r="J50" s="26"/>
      <c r="K50" s="26"/>
      <c r="L50" s="26"/>
      <c r="M50" s="26"/>
      <c r="N50" s="26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12.75" x14ac:dyDescent="0.2">
      <c r="A51" s="7" t="s">
        <v>230</v>
      </c>
      <c r="B51" s="7" t="s">
        <v>311</v>
      </c>
      <c r="C51" s="22">
        <v>0.4</v>
      </c>
      <c r="D51" s="22">
        <v>1.05</v>
      </c>
      <c r="E51" s="22" t="s">
        <v>233</v>
      </c>
      <c r="F51" s="22">
        <v>0.4</v>
      </c>
      <c r="G51" s="23">
        <v>38</v>
      </c>
      <c r="H51" s="24">
        <v>20</v>
      </c>
      <c r="I51" s="24">
        <v>30</v>
      </c>
      <c r="J51" s="24">
        <v>30</v>
      </c>
      <c r="K51" s="24">
        <v>20</v>
      </c>
      <c r="L51" s="24">
        <v>110</v>
      </c>
      <c r="M51" s="24" t="s">
        <v>95</v>
      </c>
      <c r="N51" s="24" t="s">
        <v>79</v>
      </c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12.75" x14ac:dyDescent="0.2">
      <c r="A52" s="7" t="s">
        <v>230</v>
      </c>
      <c r="B52" s="7" t="s">
        <v>312</v>
      </c>
      <c r="C52" s="22">
        <v>0.4</v>
      </c>
      <c r="D52" s="22">
        <v>1.1499999999999999</v>
      </c>
      <c r="E52" s="22">
        <v>0.6</v>
      </c>
      <c r="F52" s="22">
        <v>0.4</v>
      </c>
      <c r="G52" s="23">
        <v>39</v>
      </c>
      <c r="H52" s="24">
        <v>25</v>
      </c>
      <c r="I52" s="24">
        <v>35</v>
      </c>
      <c r="J52" s="24">
        <v>45</v>
      </c>
      <c r="K52" s="24">
        <v>25</v>
      </c>
      <c r="L52" s="24">
        <v>130</v>
      </c>
      <c r="M52" s="24" t="s">
        <v>151</v>
      </c>
      <c r="N52" s="24" t="s">
        <v>152</v>
      </c>
      <c r="O52" s="27">
        <v>35</v>
      </c>
      <c r="P52" s="27">
        <v>35</v>
      </c>
      <c r="Q52" s="27">
        <v>35</v>
      </c>
      <c r="R52" s="27">
        <v>35</v>
      </c>
      <c r="S52" s="27">
        <v>140</v>
      </c>
      <c r="T52" s="27" t="s">
        <v>124</v>
      </c>
      <c r="U52" s="27" t="s">
        <v>153</v>
      </c>
      <c r="V52" s="27">
        <v>35</v>
      </c>
      <c r="W52" s="27">
        <v>45</v>
      </c>
      <c r="X52" s="27">
        <v>35</v>
      </c>
      <c r="Y52" s="27">
        <v>25</v>
      </c>
      <c r="Z52" s="27">
        <v>140</v>
      </c>
      <c r="AA52" s="27" t="s">
        <v>108</v>
      </c>
      <c r="AB52" s="27" t="s">
        <v>79</v>
      </c>
    </row>
    <row r="53" spans="1:28" ht="12.75" x14ac:dyDescent="0.2">
      <c r="A53" s="7" t="s">
        <v>230</v>
      </c>
      <c r="B53" s="7" t="s">
        <v>154</v>
      </c>
      <c r="C53" s="22">
        <v>0.4</v>
      </c>
      <c r="D53" s="22">
        <v>1.1000000000000001</v>
      </c>
      <c r="E53" s="22">
        <v>0.3</v>
      </c>
      <c r="F53" s="22">
        <v>0.5</v>
      </c>
      <c r="G53" s="23">
        <v>40</v>
      </c>
      <c r="H53" s="24">
        <v>20</v>
      </c>
      <c r="I53" s="24">
        <v>30</v>
      </c>
      <c r="J53" s="24">
        <v>60</v>
      </c>
      <c r="K53" s="24">
        <v>40</v>
      </c>
      <c r="L53" s="24">
        <v>150</v>
      </c>
      <c r="M53" s="24" t="s">
        <v>84</v>
      </c>
      <c r="N53" s="24" t="s">
        <v>121</v>
      </c>
      <c r="O53" s="27">
        <v>25</v>
      </c>
      <c r="P53" s="27">
        <v>35</v>
      </c>
      <c r="Q53" s="27">
        <v>70</v>
      </c>
      <c r="R53" s="27">
        <v>40</v>
      </c>
      <c r="S53" s="27">
        <v>170</v>
      </c>
      <c r="T53" s="27" t="s">
        <v>86</v>
      </c>
      <c r="U53" s="27" t="s">
        <v>90</v>
      </c>
      <c r="V53" s="25"/>
      <c r="W53" s="25"/>
      <c r="X53" s="25"/>
      <c r="Y53" s="25"/>
      <c r="Z53" s="25"/>
      <c r="AA53" s="25"/>
      <c r="AB53" s="25"/>
    </row>
    <row r="54" spans="1:28" ht="12.75" x14ac:dyDescent="0.2">
      <c r="A54" s="7" t="s">
        <v>230</v>
      </c>
      <c r="B54" s="7" t="s">
        <v>313</v>
      </c>
      <c r="C54" s="22">
        <v>0.5</v>
      </c>
      <c r="D54" s="22">
        <v>1.1519999999999999</v>
      </c>
      <c r="E54" s="22">
        <v>1.1000000000000001</v>
      </c>
      <c r="F54" s="22">
        <v>0.5</v>
      </c>
      <c r="G54" s="23">
        <v>41</v>
      </c>
      <c r="H54" s="24">
        <v>15</v>
      </c>
      <c r="I54" s="24">
        <v>25</v>
      </c>
      <c r="J54" s="24">
        <v>35</v>
      </c>
      <c r="K54" s="24">
        <v>15</v>
      </c>
      <c r="L54" s="24">
        <v>90</v>
      </c>
      <c r="M54" s="24" t="s">
        <v>124</v>
      </c>
      <c r="N54" s="24" t="s">
        <v>121</v>
      </c>
      <c r="O54" s="27">
        <v>20</v>
      </c>
      <c r="P54" s="27">
        <v>30</v>
      </c>
      <c r="Q54" s="27">
        <v>35</v>
      </c>
      <c r="R54" s="27">
        <v>15</v>
      </c>
      <c r="S54" s="27">
        <v>100</v>
      </c>
      <c r="T54" s="27" t="s">
        <v>103</v>
      </c>
      <c r="U54" s="27" t="s">
        <v>79</v>
      </c>
      <c r="V54" s="27">
        <v>35</v>
      </c>
      <c r="W54" s="27">
        <v>25</v>
      </c>
      <c r="X54" s="27">
        <v>30</v>
      </c>
      <c r="Y54" s="27">
        <v>20</v>
      </c>
      <c r="Z54" s="27">
        <v>110</v>
      </c>
      <c r="AA54" s="27" t="s">
        <v>84</v>
      </c>
      <c r="AB54" s="27" t="s">
        <v>140</v>
      </c>
    </row>
    <row r="55" spans="1:28" ht="12.75" x14ac:dyDescent="0.2">
      <c r="A55" s="7" t="s">
        <v>230</v>
      </c>
      <c r="B55" s="7" t="s">
        <v>314</v>
      </c>
      <c r="C55" s="22">
        <v>0.5</v>
      </c>
      <c r="D55" s="22">
        <v>1.1499999999999999</v>
      </c>
      <c r="E55" s="22">
        <v>0.3</v>
      </c>
      <c r="F55" s="22">
        <v>0.5</v>
      </c>
      <c r="G55" s="23">
        <v>42</v>
      </c>
      <c r="H55" s="24">
        <v>15</v>
      </c>
      <c r="I55" s="24">
        <v>25</v>
      </c>
      <c r="J55" s="24">
        <v>35</v>
      </c>
      <c r="K55" s="24">
        <v>15</v>
      </c>
      <c r="L55" s="24">
        <v>90</v>
      </c>
      <c r="M55" s="24" t="s">
        <v>124</v>
      </c>
      <c r="N55" s="24" t="s">
        <v>121</v>
      </c>
      <c r="O55" s="27">
        <v>20</v>
      </c>
      <c r="P55" s="27">
        <v>30</v>
      </c>
      <c r="Q55" s="27">
        <v>35</v>
      </c>
      <c r="R55" s="27">
        <v>15</v>
      </c>
      <c r="S55" s="27">
        <v>100</v>
      </c>
      <c r="T55" s="27" t="s">
        <v>103</v>
      </c>
      <c r="U55" s="27" t="s">
        <v>79</v>
      </c>
      <c r="V55" s="27">
        <v>35</v>
      </c>
      <c r="W55" s="27">
        <v>25</v>
      </c>
      <c r="X55" s="27">
        <v>30</v>
      </c>
      <c r="Y55" s="27">
        <v>20</v>
      </c>
      <c r="Z55" s="27">
        <v>110</v>
      </c>
      <c r="AA55" s="27" t="s">
        <v>84</v>
      </c>
      <c r="AB55" s="27" t="s">
        <v>140</v>
      </c>
    </row>
    <row r="56" spans="1:28" ht="12.75" x14ac:dyDescent="0.2">
      <c r="A56" s="7" t="s">
        <v>230</v>
      </c>
      <c r="B56" s="7" t="s">
        <v>155</v>
      </c>
      <c r="C56" s="22">
        <v>0.5</v>
      </c>
      <c r="D56" s="22">
        <v>1.1499999999999999</v>
      </c>
      <c r="E56" s="22">
        <v>0.5</v>
      </c>
      <c r="F56" s="22" t="s">
        <v>234</v>
      </c>
      <c r="G56" s="23">
        <v>43</v>
      </c>
      <c r="H56" s="24">
        <v>15</v>
      </c>
      <c r="I56" s="24">
        <v>15</v>
      </c>
      <c r="J56" s="24">
        <v>40</v>
      </c>
      <c r="K56" s="24">
        <v>15</v>
      </c>
      <c r="L56" s="24">
        <v>85</v>
      </c>
      <c r="M56" s="24" t="s">
        <v>141</v>
      </c>
      <c r="N56" s="24" t="s">
        <v>156</v>
      </c>
      <c r="O56" s="27">
        <v>20</v>
      </c>
      <c r="P56" s="27" t="s">
        <v>157</v>
      </c>
      <c r="Q56" s="27">
        <v>60</v>
      </c>
      <c r="R56" s="27">
        <v>25</v>
      </c>
      <c r="S56" s="27">
        <v>140</v>
      </c>
      <c r="T56" s="27" t="s">
        <v>124</v>
      </c>
      <c r="U56" s="27" t="s">
        <v>158</v>
      </c>
      <c r="V56" s="27">
        <v>20</v>
      </c>
      <c r="W56" s="27">
        <v>25</v>
      </c>
      <c r="X56" s="27">
        <v>75</v>
      </c>
      <c r="Y56" s="27">
        <v>30</v>
      </c>
      <c r="Z56" s="27">
        <v>150</v>
      </c>
      <c r="AA56" s="27" t="s">
        <v>120</v>
      </c>
      <c r="AB56" s="27" t="s">
        <v>159</v>
      </c>
    </row>
    <row r="57" spans="1:28" s="11" customFormat="1" ht="51" x14ac:dyDescent="0.25">
      <c r="A57" s="14" t="s">
        <v>315</v>
      </c>
      <c r="B57" s="31" t="s">
        <v>315</v>
      </c>
      <c r="C57" s="16">
        <v>0.5</v>
      </c>
      <c r="D57" s="16">
        <v>1</v>
      </c>
      <c r="E57" s="16">
        <v>0.8</v>
      </c>
      <c r="F57" s="17"/>
      <c r="G57" s="18"/>
      <c r="H57" s="28"/>
      <c r="I57" s="28"/>
      <c r="J57" s="28"/>
      <c r="K57" s="28"/>
      <c r="L57" s="28"/>
      <c r="M57" s="28"/>
      <c r="N57" s="28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 spans="1:28" ht="38.25" x14ac:dyDescent="0.2">
      <c r="A58" s="7" t="s">
        <v>315</v>
      </c>
      <c r="B58" s="7" t="s">
        <v>160</v>
      </c>
      <c r="C58" s="22">
        <v>0.5</v>
      </c>
      <c r="D58" s="22">
        <v>1</v>
      </c>
      <c r="E58" s="22">
        <v>0.95</v>
      </c>
      <c r="F58" s="22">
        <v>0.7</v>
      </c>
      <c r="G58" s="23">
        <v>44</v>
      </c>
      <c r="H58" s="24">
        <v>40</v>
      </c>
      <c r="I58" s="24">
        <v>40</v>
      </c>
      <c r="J58" s="24">
        <v>250</v>
      </c>
      <c r="K58" s="24">
        <v>30</v>
      </c>
      <c r="L58" s="24">
        <v>360</v>
      </c>
      <c r="M58" s="24" t="s">
        <v>161</v>
      </c>
      <c r="N58" s="24" t="s">
        <v>162</v>
      </c>
      <c r="O58" s="27">
        <v>20</v>
      </c>
      <c r="P58" s="27">
        <v>25</v>
      </c>
      <c r="Q58" s="27">
        <v>250</v>
      </c>
      <c r="R58" s="27">
        <v>30</v>
      </c>
      <c r="S58" s="27">
        <v>325</v>
      </c>
      <c r="T58" s="27" t="s">
        <v>163</v>
      </c>
      <c r="U58" s="27" t="s">
        <v>164</v>
      </c>
      <c r="V58" s="25"/>
      <c r="W58" s="25"/>
      <c r="X58" s="25"/>
      <c r="Y58" s="25"/>
      <c r="Z58" s="25"/>
      <c r="AA58" s="25"/>
      <c r="AB58" s="25"/>
    </row>
    <row r="59" spans="1:28" ht="38.25" x14ac:dyDescent="0.2">
      <c r="A59" s="7" t="s">
        <v>315</v>
      </c>
      <c r="B59" s="7" t="s">
        <v>165</v>
      </c>
      <c r="C59" s="22">
        <v>0.5</v>
      </c>
      <c r="D59" s="22">
        <v>0.95699999999999996</v>
      </c>
      <c r="E59" s="22">
        <v>0.3</v>
      </c>
      <c r="F59" s="22" t="s">
        <v>235</v>
      </c>
      <c r="G59" s="23">
        <v>45</v>
      </c>
      <c r="H59" s="24">
        <v>50</v>
      </c>
      <c r="I59" s="24">
        <v>30</v>
      </c>
      <c r="J59" s="24">
        <v>100</v>
      </c>
      <c r="K59" s="24">
        <v>50</v>
      </c>
      <c r="L59" s="24">
        <v>230</v>
      </c>
      <c r="M59" s="24" t="s">
        <v>91</v>
      </c>
      <c r="N59" s="24" t="s">
        <v>166</v>
      </c>
      <c r="O59" s="27">
        <v>90</v>
      </c>
      <c r="P59" s="27">
        <v>30</v>
      </c>
      <c r="Q59" s="27">
        <v>200</v>
      </c>
      <c r="R59" s="27">
        <v>45</v>
      </c>
      <c r="S59" s="27">
        <v>365</v>
      </c>
      <c r="T59" s="27" t="s">
        <v>91</v>
      </c>
      <c r="U59" s="27" t="s">
        <v>79</v>
      </c>
      <c r="V59" s="25"/>
      <c r="W59" s="25"/>
      <c r="X59" s="25"/>
      <c r="Y59" s="25"/>
      <c r="Z59" s="25"/>
      <c r="AA59" s="25"/>
      <c r="AB59" s="25"/>
    </row>
    <row r="60" spans="1:28" ht="38.25" x14ac:dyDescent="0.2">
      <c r="A60" s="7" t="s">
        <v>315</v>
      </c>
      <c r="B60" s="7" t="s">
        <v>236</v>
      </c>
      <c r="C60" s="22">
        <v>0.6</v>
      </c>
      <c r="D60" s="22">
        <v>1.1499999999999999</v>
      </c>
      <c r="E60" s="22">
        <v>1.1000000000000001</v>
      </c>
      <c r="F60" s="22" t="s">
        <v>237</v>
      </c>
      <c r="G60" s="23">
        <v>46</v>
      </c>
      <c r="H60" s="26"/>
      <c r="I60" s="26"/>
      <c r="J60" s="26"/>
      <c r="K60" s="26"/>
      <c r="L60" s="26"/>
      <c r="M60" s="26"/>
      <c r="N60" s="26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8.25" x14ac:dyDescent="0.2">
      <c r="A61" s="7" t="s">
        <v>315</v>
      </c>
      <c r="B61" s="7" t="s">
        <v>238</v>
      </c>
      <c r="C61" s="22">
        <v>0.4</v>
      </c>
      <c r="D61" s="22">
        <v>0.85</v>
      </c>
      <c r="E61" s="22">
        <v>0.75</v>
      </c>
      <c r="F61" s="22">
        <v>0.2</v>
      </c>
      <c r="G61" s="23">
        <v>47</v>
      </c>
      <c r="H61" s="26"/>
      <c r="I61" s="26"/>
      <c r="J61" s="26"/>
      <c r="K61" s="26"/>
      <c r="L61" s="26"/>
      <c r="M61" s="26"/>
      <c r="N61" s="26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s="11" customFormat="1" x14ac:dyDescent="0.25">
      <c r="A62" s="14" t="s">
        <v>316</v>
      </c>
      <c r="B62" s="31" t="s">
        <v>316</v>
      </c>
      <c r="C62" s="16">
        <v>0.35</v>
      </c>
      <c r="D62" s="17"/>
      <c r="E62" s="17"/>
      <c r="F62" s="17"/>
      <c r="G62" s="18"/>
      <c r="H62" s="28"/>
      <c r="I62" s="28"/>
      <c r="J62" s="28"/>
      <c r="K62" s="28"/>
      <c r="L62" s="28"/>
      <c r="M62" s="28"/>
      <c r="N62" s="28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</row>
    <row r="63" spans="1:28" ht="12.75" x14ac:dyDescent="0.2">
      <c r="A63" s="7" t="s">
        <v>316</v>
      </c>
      <c r="B63" s="7" t="s">
        <v>167</v>
      </c>
      <c r="C63" s="21">
        <v>0.35</v>
      </c>
      <c r="D63" s="22" t="s">
        <v>239</v>
      </c>
      <c r="E63" s="22" t="s">
        <v>240</v>
      </c>
      <c r="F63" s="22" t="s">
        <v>241</v>
      </c>
      <c r="G63" s="23">
        <v>48</v>
      </c>
      <c r="H63" s="24">
        <v>30</v>
      </c>
      <c r="I63" s="24">
        <v>50</v>
      </c>
      <c r="J63" s="24">
        <v>60</v>
      </c>
      <c r="K63" s="24">
        <v>55</v>
      </c>
      <c r="L63" s="24">
        <v>195</v>
      </c>
      <c r="M63" s="24" t="s">
        <v>168</v>
      </c>
      <c r="N63" s="24" t="s">
        <v>169</v>
      </c>
      <c r="O63" s="27">
        <v>45</v>
      </c>
      <c r="P63" s="27">
        <v>90</v>
      </c>
      <c r="Q63" s="27">
        <v>45</v>
      </c>
      <c r="R63" s="27">
        <v>45</v>
      </c>
      <c r="S63" s="27">
        <v>225</v>
      </c>
      <c r="T63" s="27" t="s">
        <v>95</v>
      </c>
      <c r="U63" s="27" t="s">
        <v>72</v>
      </c>
      <c r="V63" s="27">
        <v>30</v>
      </c>
      <c r="W63" s="27">
        <v>50</v>
      </c>
      <c r="X63" s="27">
        <v>55</v>
      </c>
      <c r="Y63" s="27">
        <v>45</v>
      </c>
      <c r="Z63" s="27">
        <v>180</v>
      </c>
      <c r="AA63" s="27" t="s">
        <v>84</v>
      </c>
      <c r="AB63" s="27" t="s">
        <v>170</v>
      </c>
    </row>
    <row r="64" spans="1:28" ht="12.75" x14ac:dyDescent="0.2">
      <c r="A64" s="7" t="s">
        <v>316</v>
      </c>
      <c r="B64" s="7" t="s">
        <v>171</v>
      </c>
      <c r="C64" s="21">
        <v>0.35</v>
      </c>
      <c r="D64" s="22">
        <v>1.1000000000000001</v>
      </c>
      <c r="E64" s="22">
        <v>0.25</v>
      </c>
      <c r="F64" s="22">
        <v>1.2</v>
      </c>
      <c r="G64" s="23">
        <v>49</v>
      </c>
      <c r="H64" s="24">
        <v>25</v>
      </c>
      <c r="I64" s="24">
        <v>35</v>
      </c>
      <c r="J64" s="24">
        <v>50</v>
      </c>
      <c r="K64" s="24">
        <v>40</v>
      </c>
      <c r="L64" s="24">
        <v>150</v>
      </c>
      <c r="M64" s="24" t="s">
        <v>84</v>
      </c>
      <c r="N64" s="24" t="s">
        <v>121</v>
      </c>
      <c r="O64" s="27">
        <v>30</v>
      </c>
      <c r="P64" s="27">
        <v>40</v>
      </c>
      <c r="Q64" s="27">
        <v>100</v>
      </c>
      <c r="R64" s="27">
        <v>50</v>
      </c>
      <c r="S64" s="27">
        <v>220</v>
      </c>
      <c r="T64" s="27" t="s">
        <v>94</v>
      </c>
      <c r="U64" s="27" t="s">
        <v>172</v>
      </c>
      <c r="V64" s="25"/>
      <c r="W64" s="25"/>
      <c r="X64" s="25"/>
      <c r="Y64" s="25"/>
      <c r="Z64" s="25"/>
      <c r="AA64" s="25"/>
      <c r="AB64" s="25"/>
    </row>
    <row r="65" spans="1:28" ht="12.75" x14ac:dyDescent="0.2">
      <c r="A65" s="7" t="s">
        <v>316</v>
      </c>
      <c r="B65" s="7" t="s">
        <v>317</v>
      </c>
      <c r="C65" s="21">
        <v>0.35</v>
      </c>
      <c r="D65" s="22" t="s">
        <v>242</v>
      </c>
      <c r="E65" s="22" t="s">
        <v>242</v>
      </c>
      <c r="F65" s="22">
        <v>1.5</v>
      </c>
      <c r="G65" s="23">
        <v>50</v>
      </c>
      <c r="H65" s="26"/>
      <c r="I65" s="26"/>
      <c r="J65" s="26"/>
      <c r="K65" s="26"/>
      <c r="L65" s="26"/>
      <c r="M65" s="26"/>
      <c r="N65" s="26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s="11" customFormat="1" x14ac:dyDescent="0.25">
      <c r="A66" s="14" t="s">
        <v>318</v>
      </c>
      <c r="B66" s="31" t="s">
        <v>318</v>
      </c>
      <c r="C66" s="16">
        <v>0.35</v>
      </c>
      <c r="D66" s="16">
        <v>1.1499999999999999</v>
      </c>
      <c r="E66" s="16">
        <v>0.35</v>
      </c>
      <c r="F66" s="17"/>
      <c r="G66" s="18"/>
      <c r="H66" s="28"/>
      <c r="I66" s="28"/>
      <c r="J66" s="28"/>
      <c r="K66" s="28"/>
      <c r="L66" s="28"/>
      <c r="M66" s="28"/>
      <c r="N66" s="28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</row>
    <row r="67" spans="1:28" ht="12.75" x14ac:dyDescent="0.2">
      <c r="A67" s="7" t="s">
        <v>318</v>
      </c>
      <c r="B67" s="7" t="s">
        <v>173</v>
      </c>
      <c r="C67" s="21">
        <v>0.35</v>
      </c>
      <c r="D67" s="22">
        <v>1.1499999999999999</v>
      </c>
      <c r="E67" s="22">
        <v>0.55000000000000004</v>
      </c>
      <c r="F67" s="22">
        <v>0.3</v>
      </c>
      <c r="G67" s="23">
        <v>51</v>
      </c>
      <c r="H67" s="24">
        <v>25</v>
      </c>
      <c r="I67" s="24">
        <v>40</v>
      </c>
      <c r="J67" s="24">
        <v>65</v>
      </c>
      <c r="K67" s="24">
        <v>50</v>
      </c>
      <c r="L67" s="24">
        <v>180</v>
      </c>
      <c r="M67" s="24" t="s">
        <v>95</v>
      </c>
      <c r="N67" s="24" t="s">
        <v>174</v>
      </c>
      <c r="O67" s="27">
        <v>20</v>
      </c>
      <c r="P67" s="27">
        <v>40</v>
      </c>
      <c r="Q67" s="27">
        <v>50</v>
      </c>
      <c r="R67" s="27">
        <v>25</v>
      </c>
      <c r="S67" s="27">
        <v>135</v>
      </c>
      <c r="T67" s="27" t="s">
        <v>150</v>
      </c>
      <c r="U67" s="27" t="s">
        <v>175</v>
      </c>
      <c r="V67" s="25"/>
      <c r="W67" s="25"/>
      <c r="X67" s="25"/>
      <c r="Y67" s="25"/>
      <c r="Z67" s="25"/>
      <c r="AA67" s="25"/>
      <c r="AB67" s="25"/>
    </row>
    <row r="68" spans="1:28" ht="12.75" x14ac:dyDescent="0.2">
      <c r="A68" s="7" t="s">
        <v>318</v>
      </c>
      <c r="B68" s="7" t="s">
        <v>243</v>
      </c>
      <c r="C68" s="21">
        <v>0.35</v>
      </c>
      <c r="D68" s="22" t="s">
        <v>244</v>
      </c>
      <c r="E68" s="22">
        <v>0.35</v>
      </c>
      <c r="F68" s="22">
        <v>0.6</v>
      </c>
      <c r="G68" s="23">
        <v>52</v>
      </c>
      <c r="H68" s="26"/>
      <c r="I68" s="26"/>
      <c r="J68" s="26"/>
      <c r="K68" s="26"/>
      <c r="L68" s="26"/>
      <c r="M68" s="26"/>
      <c r="N68" s="26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12.75" x14ac:dyDescent="0.2">
      <c r="A69" s="7" t="s">
        <v>318</v>
      </c>
      <c r="B69" s="7" t="s">
        <v>176</v>
      </c>
      <c r="C69" s="21">
        <v>0.35</v>
      </c>
      <c r="D69" s="22" t="s">
        <v>244</v>
      </c>
      <c r="E69" s="22">
        <v>0.25</v>
      </c>
      <c r="F69" s="22">
        <v>0.8</v>
      </c>
      <c r="G69" s="23">
        <v>53</v>
      </c>
      <c r="H69" s="24">
        <v>20</v>
      </c>
      <c r="I69" s="24">
        <v>35</v>
      </c>
      <c r="J69" s="24">
        <v>45</v>
      </c>
      <c r="K69" s="24">
        <v>25</v>
      </c>
      <c r="L69" s="24">
        <v>125</v>
      </c>
      <c r="M69" s="24" t="s">
        <v>84</v>
      </c>
      <c r="N69" s="24" t="s">
        <v>177</v>
      </c>
      <c r="O69" s="27">
        <v>25</v>
      </c>
      <c r="P69" s="27">
        <v>35</v>
      </c>
      <c r="Q69" s="27">
        <v>55</v>
      </c>
      <c r="R69" s="27">
        <v>30</v>
      </c>
      <c r="S69" s="27">
        <v>145</v>
      </c>
      <c r="T69" s="27" t="s">
        <v>95</v>
      </c>
      <c r="U69" s="27" t="s">
        <v>153</v>
      </c>
      <c r="V69" s="27">
        <v>35</v>
      </c>
      <c r="W69" s="27">
        <v>55</v>
      </c>
      <c r="X69" s="27">
        <v>60</v>
      </c>
      <c r="Y69" s="27">
        <v>40</v>
      </c>
      <c r="Z69" s="27">
        <v>190</v>
      </c>
      <c r="AA69" s="27" t="s">
        <v>86</v>
      </c>
      <c r="AB69" s="27" t="s">
        <v>90</v>
      </c>
    </row>
    <row r="70" spans="1:28" ht="12.75" x14ac:dyDescent="0.2">
      <c r="A70" s="7" t="s">
        <v>318</v>
      </c>
      <c r="B70" s="7" t="s">
        <v>245</v>
      </c>
      <c r="C70" s="21">
        <v>0.35</v>
      </c>
      <c r="D70" s="22">
        <v>1.1000000000000001</v>
      </c>
      <c r="E70" s="22">
        <v>0.25</v>
      </c>
      <c r="F70" s="22">
        <v>1</v>
      </c>
      <c r="G70" s="23">
        <v>54</v>
      </c>
      <c r="H70" s="24">
        <v>20</v>
      </c>
      <c r="I70" s="24">
        <v>30</v>
      </c>
      <c r="J70" s="24">
        <v>40</v>
      </c>
      <c r="K70" s="24">
        <v>20</v>
      </c>
      <c r="L70" s="24">
        <v>110</v>
      </c>
      <c r="M70" s="24" t="s">
        <v>120</v>
      </c>
      <c r="N70" s="24" t="s">
        <v>178</v>
      </c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12.75" x14ac:dyDescent="0.2">
      <c r="A71" s="7" t="s">
        <v>318</v>
      </c>
      <c r="B71" s="7" t="s">
        <v>179</v>
      </c>
      <c r="C71" s="21">
        <v>0.35</v>
      </c>
      <c r="D71" s="22" t="s">
        <v>244</v>
      </c>
      <c r="E71" s="22">
        <v>0.35</v>
      </c>
      <c r="F71" s="22">
        <v>2</v>
      </c>
      <c r="G71" s="23">
        <v>55</v>
      </c>
      <c r="H71" s="24">
        <v>25</v>
      </c>
      <c r="I71" s="24">
        <v>35</v>
      </c>
      <c r="J71" s="24">
        <v>45</v>
      </c>
      <c r="K71" s="24">
        <v>25</v>
      </c>
      <c r="L71" s="24">
        <v>130</v>
      </c>
      <c r="M71" s="24" t="s">
        <v>93</v>
      </c>
      <c r="N71" s="24" t="s">
        <v>180</v>
      </c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s="11" customFormat="1" x14ac:dyDescent="0.25">
      <c r="A72" s="14" t="s">
        <v>181</v>
      </c>
      <c r="B72" s="31" t="s">
        <v>181</v>
      </c>
      <c r="C72" s="16">
        <v>0.3</v>
      </c>
      <c r="D72" s="16">
        <v>1.1499999999999999</v>
      </c>
      <c r="E72" s="16">
        <v>0.4</v>
      </c>
      <c r="F72" s="17"/>
      <c r="G72" s="18"/>
      <c r="H72" s="28"/>
      <c r="I72" s="28"/>
      <c r="J72" s="28"/>
      <c r="K72" s="28"/>
      <c r="L72" s="28"/>
      <c r="M72" s="28"/>
      <c r="N72" s="28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</row>
    <row r="73" spans="1:28" ht="12.75" x14ac:dyDescent="0.2">
      <c r="A73" s="7" t="s">
        <v>181</v>
      </c>
      <c r="B73" s="7" t="s">
        <v>246</v>
      </c>
      <c r="C73" s="21">
        <v>0.3</v>
      </c>
      <c r="D73" s="22">
        <v>1.1499999999999999</v>
      </c>
      <c r="E73" s="22">
        <v>0.25</v>
      </c>
      <c r="F73" s="22">
        <v>1</v>
      </c>
      <c r="G73" s="23">
        <v>56</v>
      </c>
      <c r="H73" s="24">
        <v>15</v>
      </c>
      <c r="I73" s="24">
        <v>25</v>
      </c>
      <c r="J73" s="24">
        <v>50</v>
      </c>
      <c r="K73" s="24">
        <v>30</v>
      </c>
      <c r="L73" s="24">
        <v>120</v>
      </c>
      <c r="M73" s="24" t="s">
        <v>101</v>
      </c>
      <c r="N73" s="24" t="s">
        <v>182</v>
      </c>
      <c r="O73" s="27">
        <v>20</v>
      </c>
      <c r="P73" s="27">
        <v>25</v>
      </c>
      <c r="Q73" s="27">
        <v>60</v>
      </c>
      <c r="R73" s="27">
        <v>30</v>
      </c>
      <c r="S73" s="27">
        <v>135</v>
      </c>
      <c r="T73" s="27" t="s">
        <v>183</v>
      </c>
      <c r="U73" s="27" t="s">
        <v>184</v>
      </c>
      <c r="V73" s="27">
        <v>15</v>
      </c>
      <c r="W73" s="27">
        <v>30</v>
      </c>
      <c r="X73" s="27">
        <v>65</v>
      </c>
      <c r="Y73" s="27">
        <v>40</v>
      </c>
      <c r="Z73" s="27">
        <v>150</v>
      </c>
      <c r="AA73" s="27" t="s">
        <v>185</v>
      </c>
      <c r="AB73" s="27" t="s">
        <v>186</v>
      </c>
    </row>
    <row r="74" spans="1:28" ht="12.75" x14ac:dyDescent="0.2">
      <c r="A74" s="7" t="s">
        <v>181</v>
      </c>
      <c r="B74" s="7" t="s">
        <v>247</v>
      </c>
      <c r="C74" s="21">
        <v>0.3</v>
      </c>
      <c r="D74" s="22">
        <v>1.1499999999999999</v>
      </c>
      <c r="E74" s="22">
        <v>0.25</v>
      </c>
      <c r="F74" s="22">
        <v>1</v>
      </c>
      <c r="G74" s="23">
        <v>57</v>
      </c>
      <c r="H74" s="24">
        <v>15</v>
      </c>
      <c r="I74" s="24">
        <v>25</v>
      </c>
      <c r="J74" s="24">
        <v>50</v>
      </c>
      <c r="K74" s="24">
        <v>30</v>
      </c>
      <c r="L74" s="24">
        <v>120</v>
      </c>
      <c r="M74" s="24" t="s">
        <v>101</v>
      </c>
      <c r="N74" s="24" t="s">
        <v>182</v>
      </c>
      <c r="O74" s="27">
        <v>20</v>
      </c>
      <c r="P74" s="27">
        <v>25</v>
      </c>
      <c r="Q74" s="27">
        <v>60</v>
      </c>
      <c r="R74" s="27">
        <v>30</v>
      </c>
      <c r="S74" s="27">
        <v>135</v>
      </c>
      <c r="T74" s="27" t="s">
        <v>183</v>
      </c>
      <c r="U74" s="27" t="s">
        <v>184</v>
      </c>
      <c r="V74" s="27">
        <v>15</v>
      </c>
      <c r="W74" s="27">
        <v>30</v>
      </c>
      <c r="X74" s="27">
        <v>65</v>
      </c>
      <c r="Y74" s="27">
        <v>40</v>
      </c>
      <c r="Z74" s="27">
        <v>150</v>
      </c>
      <c r="AA74" s="27" t="s">
        <v>185</v>
      </c>
      <c r="AB74" s="27" t="s">
        <v>186</v>
      </c>
    </row>
    <row r="75" spans="1:28" ht="12.75" x14ac:dyDescent="0.2">
      <c r="A75" s="7" t="s">
        <v>181</v>
      </c>
      <c r="B75" s="7" t="s">
        <v>319</v>
      </c>
      <c r="C75" s="21">
        <v>0.3</v>
      </c>
      <c r="D75" s="22">
        <v>1.1499999999999999</v>
      </c>
      <c r="E75" s="22" t="s">
        <v>248</v>
      </c>
      <c r="F75" s="22">
        <v>1</v>
      </c>
      <c r="G75" s="23">
        <v>58</v>
      </c>
      <c r="H75" s="24">
        <v>15</v>
      </c>
      <c r="I75" s="24">
        <v>25</v>
      </c>
      <c r="J75" s="24">
        <v>50</v>
      </c>
      <c r="K75" s="24">
        <v>30</v>
      </c>
      <c r="L75" s="24">
        <v>120</v>
      </c>
      <c r="M75" s="24" t="s">
        <v>101</v>
      </c>
      <c r="N75" s="24" t="s">
        <v>182</v>
      </c>
      <c r="O75" s="27">
        <v>20</v>
      </c>
      <c r="P75" s="27">
        <v>25</v>
      </c>
      <c r="Q75" s="27">
        <v>60</v>
      </c>
      <c r="R75" s="27">
        <v>30</v>
      </c>
      <c r="S75" s="27">
        <v>135</v>
      </c>
      <c r="T75" s="27" t="s">
        <v>183</v>
      </c>
      <c r="U75" s="27" t="s">
        <v>184</v>
      </c>
      <c r="V75" s="27">
        <v>15</v>
      </c>
      <c r="W75" s="27">
        <v>30</v>
      </c>
      <c r="X75" s="27">
        <v>65</v>
      </c>
      <c r="Y75" s="27">
        <v>40</v>
      </c>
      <c r="Z75" s="27">
        <v>150</v>
      </c>
      <c r="AA75" s="27" t="s">
        <v>185</v>
      </c>
      <c r="AB75" s="27" t="s">
        <v>186</v>
      </c>
    </row>
    <row r="76" spans="1:28" ht="25.5" x14ac:dyDescent="0.2">
      <c r="A76" s="7" t="s">
        <v>181</v>
      </c>
      <c r="B76" s="7" t="s">
        <v>320</v>
      </c>
      <c r="C76" s="22">
        <v>0.4</v>
      </c>
      <c r="D76" s="22">
        <v>1.1499999999999999</v>
      </c>
      <c r="E76" s="22" t="s">
        <v>248</v>
      </c>
      <c r="F76" s="22">
        <v>1</v>
      </c>
      <c r="G76" s="23">
        <v>59</v>
      </c>
      <c r="H76" s="24">
        <v>202</v>
      </c>
      <c r="I76" s="24">
        <v>602</v>
      </c>
      <c r="J76" s="24">
        <v>70</v>
      </c>
      <c r="K76" s="24">
        <v>30</v>
      </c>
      <c r="L76" s="24">
        <v>180</v>
      </c>
      <c r="M76" s="24" t="s">
        <v>187</v>
      </c>
      <c r="N76" s="24" t="s">
        <v>188</v>
      </c>
      <c r="O76" s="27">
        <v>30</v>
      </c>
      <c r="P76" s="27">
        <v>140</v>
      </c>
      <c r="Q76" s="27">
        <v>40</v>
      </c>
      <c r="R76" s="27">
        <v>30</v>
      </c>
      <c r="S76" s="27">
        <v>240</v>
      </c>
      <c r="T76" s="27" t="s">
        <v>101</v>
      </c>
      <c r="U76" s="27" t="s">
        <v>79</v>
      </c>
      <c r="V76" s="27">
        <v>160</v>
      </c>
      <c r="W76" s="27">
        <v>75</v>
      </c>
      <c r="X76" s="27">
        <v>75</v>
      </c>
      <c r="Y76" s="27">
        <v>25</v>
      </c>
      <c r="Z76" s="27">
        <v>335</v>
      </c>
      <c r="AA76" s="27" t="s">
        <v>94</v>
      </c>
      <c r="AB76" s="27" t="s">
        <v>140</v>
      </c>
    </row>
    <row r="77" spans="1:28" ht="25.5" x14ac:dyDescent="0.2">
      <c r="A77" s="7" t="s">
        <v>181</v>
      </c>
      <c r="B77" s="7" t="s">
        <v>321</v>
      </c>
      <c r="C77" s="22">
        <v>0.7</v>
      </c>
      <c r="D77" s="22">
        <v>1.1499999999999999</v>
      </c>
      <c r="E77" s="22" t="s">
        <v>248</v>
      </c>
      <c r="F77" s="22"/>
      <c r="G77" s="23">
        <v>60</v>
      </c>
      <c r="H77" s="24">
        <v>202</v>
      </c>
      <c r="I77" s="24">
        <v>602</v>
      </c>
      <c r="J77" s="24">
        <v>70</v>
      </c>
      <c r="K77" s="24">
        <v>30</v>
      </c>
      <c r="L77" s="24">
        <v>180</v>
      </c>
      <c r="M77" s="24" t="s">
        <v>187</v>
      </c>
      <c r="N77" s="24" t="s">
        <v>188</v>
      </c>
      <c r="O77" s="27">
        <v>30</v>
      </c>
      <c r="P77" s="27">
        <v>140</v>
      </c>
      <c r="Q77" s="27">
        <v>40</v>
      </c>
      <c r="R77" s="27">
        <v>30</v>
      </c>
      <c r="S77" s="27">
        <v>240</v>
      </c>
      <c r="T77" s="27" t="s">
        <v>101</v>
      </c>
      <c r="U77" s="27" t="s">
        <v>79</v>
      </c>
      <c r="V77" s="27">
        <v>160</v>
      </c>
      <c r="W77" s="27">
        <v>75</v>
      </c>
      <c r="X77" s="27">
        <v>75</v>
      </c>
      <c r="Y77" s="27">
        <v>25</v>
      </c>
      <c r="Z77" s="27">
        <v>335</v>
      </c>
      <c r="AA77" s="27" t="s">
        <v>94</v>
      </c>
      <c r="AB77" s="27" t="s">
        <v>140</v>
      </c>
    </row>
    <row r="78" spans="1:28" ht="12.75" x14ac:dyDescent="0.2">
      <c r="A78" s="7" t="s">
        <v>181</v>
      </c>
      <c r="B78" s="7" t="s">
        <v>322</v>
      </c>
      <c r="C78" s="22">
        <v>0.7</v>
      </c>
      <c r="D78" s="22">
        <v>1.2</v>
      </c>
      <c r="E78" s="22" t="s">
        <v>323</v>
      </c>
      <c r="F78" s="22">
        <v>2</v>
      </c>
      <c r="G78" s="23">
        <v>61</v>
      </c>
      <c r="H78" s="24">
        <v>30</v>
      </c>
      <c r="I78" s="24">
        <v>40</v>
      </c>
      <c r="J78" s="24">
        <v>50</v>
      </c>
      <c r="K78" s="24">
        <v>50</v>
      </c>
      <c r="L78" s="24">
        <v>170</v>
      </c>
      <c r="M78" s="24" t="s">
        <v>84</v>
      </c>
      <c r="N78" s="24" t="s">
        <v>140</v>
      </c>
      <c r="O78" s="27">
        <v>25</v>
      </c>
      <c r="P78" s="27">
        <v>40</v>
      </c>
      <c r="Q78" s="27">
        <v>45</v>
      </c>
      <c r="R78" s="27">
        <v>30</v>
      </c>
      <c r="S78" s="27">
        <v>140</v>
      </c>
      <c r="T78" s="27" t="s">
        <v>189</v>
      </c>
      <c r="U78" s="27" t="s">
        <v>77</v>
      </c>
      <c r="V78" s="27">
        <v>30</v>
      </c>
      <c r="W78" s="27">
        <v>40</v>
      </c>
      <c r="X78" s="27">
        <v>50</v>
      </c>
      <c r="Y78" s="27">
        <v>30</v>
      </c>
      <c r="Z78" s="27">
        <v>150</v>
      </c>
      <c r="AA78" s="27" t="s">
        <v>84</v>
      </c>
      <c r="AB78" s="27" t="s">
        <v>190</v>
      </c>
    </row>
    <row r="79" spans="1:28" ht="12.75" x14ac:dyDescent="0.2">
      <c r="A79" s="7" t="s">
        <v>181</v>
      </c>
      <c r="B79" s="7" t="s">
        <v>324</v>
      </c>
      <c r="C79" s="22">
        <v>0.7</v>
      </c>
      <c r="D79" s="22">
        <v>1.1499999999999999</v>
      </c>
      <c r="E79" s="22">
        <v>1.0511999999999999</v>
      </c>
      <c r="F79" s="22">
        <v>1.5</v>
      </c>
      <c r="G79" s="23">
        <v>62</v>
      </c>
      <c r="H79" s="24">
        <v>20</v>
      </c>
      <c r="I79" s="24">
        <v>25</v>
      </c>
      <c r="J79" s="24">
        <v>25</v>
      </c>
      <c r="K79" s="24">
        <v>10</v>
      </c>
      <c r="L79" s="24">
        <v>80</v>
      </c>
      <c r="M79" s="24" t="s">
        <v>191</v>
      </c>
      <c r="N79" s="24" t="s">
        <v>79</v>
      </c>
      <c r="O79" s="27">
        <v>20</v>
      </c>
      <c r="P79" s="27">
        <v>30</v>
      </c>
      <c r="Q79" s="27" t="s">
        <v>75</v>
      </c>
      <c r="R79" s="27">
        <v>10</v>
      </c>
      <c r="S79" s="27">
        <v>90</v>
      </c>
      <c r="T79" s="27" t="s">
        <v>192</v>
      </c>
      <c r="U79" s="27" t="s">
        <v>77</v>
      </c>
      <c r="V79" s="27">
        <v>20</v>
      </c>
      <c r="W79" s="27">
        <v>40</v>
      </c>
      <c r="X79" s="27">
        <v>70</v>
      </c>
      <c r="Y79" s="27">
        <v>10</v>
      </c>
      <c r="Z79" s="27">
        <v>140</v>
      </c>
      <c r="AA79" s="27" t="s">
        <v>85</v>
      </c>
      <c r="AB79" s="27" t="s">
        <v>72</v>
      </c>
    </row>
    <row r="80" spans="1:28" ht="12.75" x14ac:dyDescent="0.2">
      <c r="A80" s="7" t="s">
        <v>181</v>
      </c>
      <c r="B80" s="7" t="s">
        <v>193</v>
      </c>
      <c r="C80" s="22">
        <v>0.7</v>
      </c>
      <c r="D80" s="22">
        <v>1</v>
      </c>
      <c r="E80" s="22">
        <v>0.3</v>
      </c>
      <c r="F80" s="22">
        <v>1.5</v>
      </c>
      <c r="G80" s="23">
        <v>63</v>
      </c>
      <c r="H80" s="24">
        <v>15</v>
      </c>
      <c r="I80" s="24">
        <v>25</v>
      </c>
      <c r="J80" s="24">
        <v>40</v>
      </c>
      <c r="K80" s="24">
        <v>25</v>
      </c>
      <c r="L80" s="24">
        <v>105</v>
      </c>
      <c r="M80" s="24" t="s">
        <v>120</v>
      </c>
      <c r="N80" s="24" t="s">
        <v>194</v>
      </c>
      <c r="O80" s="27">
        <v>20</v>
      </c>
      <c r="P80" s="27">
        <v>30</v>
      </c>
      <c r="Q80" s="27">
        <v>55</v>
      </c>
      <c r="R80" s="27">
        <v>35</v>
      </c>
      <c r="S80" s="27">
        <v>140</v>
      </c>
      <c r="T80" s="27" t="s">
        <v>84</v>
      </c>
      <c r="U80" s="27" t="s">
        <v>158</v>
      </c>
      <c r="V80" s="25"/>
      <c r="W80" s="25"/>
      <c r="X80" s="25"/>
      <c r="Y80" s="25"/>
      <c r="Z80" s="25"/>
      <c r="AA80" s="25"/>
      <c r="AB80" s="25"/>
    </row>
    <row r="81" spans="1:28" ht="12.75" x14ac:dyDescent="0.2">
      <c r="A81" s="7" t="s">
        <v>181</v>
      </c>
      <c r="B81" s="7" t="s">
        <v>325</v>
      </c>
      <c r="C81" s="22">
        <v>0.7</v>
      </c>
      <c r="D81" s="22" t="s">
        <v>249</v>
      </c>
      <c r="E81" s="22">
        <v>0.55000000000000004</v>
      </c>
      <c r="F81" s="22" t="s">
        <v>250</v>
      </c>
      <c r="G81" s="23">
        <v>64</v>
      </c>
      <c r="H81" s="24">
        <v>20</v>
      </c>
      <c r="I81" s="24">
        <v>35</v>
      </c>
      <c r="J81" s="24">
        <v>40</v>
      </c>
      <c r="K81" s="24">
        <v>30</v>
      </c>
      <c r="L81" s="24">
        <v>125</v>
      </c>
      <c r="M81" s="24" t="s">
        <v>195</v>
      </c>
      <c r="N81" s="24" t="s">
        <v>196</v>
      </c>
      <c r="O81" s="27">
        <v>20</v>
      </c>
      <c r="P81" s="27">
        <v>35</v>
      </c>
      <c r="Q81" s="27">
        <v>45</v>
      </c>
      <c r="R81" s="27">
        <v>30</v>
      </c>
      <c r="S81" s="27">
        <v>130</v>
      </c>
      <c r="T81" s="27" t="s">
        <v>197</v>
      </c>
      <c r="U81" s="27" t="s">
        <v>90</v>
      </c>
      <c r="V81" s="25"/>
      <c r="W81" s="25"/>
      <c r="X81" s="25"/>
      <c r="Y81" s="25"/>
      <c r="Z81" s="25"/>
      <c r="AA81" s="25"/>
      <c r="AB81" s="25"/>
    </row>
    <row r="82" spans="1:28" ht="12.75" x14ac:dyDescent="0.2">
      <c r="A82" s="7" t="s">
        <v>181</v>
      </c>
      <c r="B82" s="7" t="s">
        <v>326</v>
      </c>
      <c r="C82" s="22">
        <v>0.7</v>
      </c>
      <c r="D82" s="22">
        <v>1.2</v>
      </c>
      <c r="E82" s="22">
        <v>1.05</v>
      </c>
      <c r="F82" s="22" t="s">
        <v>251</v>
      </c>
      <c r="G82" s="23">
        <v>65</v>
      </c>
      <c r="H82" s="24">
        <v>20</v>
      </c>
      <c r="I82" s="24">
        <v>35</v>
      </c>
      <c r="J82" s="24">
        <v>40</v>
      </c>
      <c r="K82" s="24">
        <v>30</v>
      </c>
      <c r="L82" s="24">
        <v>125</v>
      </c>
      <c r="M82" s="24" t="s">
        <v>195</v>
      </c>
      <c r="N82" s="24" t="s">
        <v>196</v>
      </c>
      <c r="O82" s="27">
        <v>20</v>
      </c>
      <c r="P82" s="27">
        <v>35</v>
      </c>
      <c r="Q82" s="27">
        <v>45</v>
      </c>
      <c r="R82" s="27">
        <v>30</v>
      </c>
      <c r="S82" s="27">
        <v>130</v>
      </c>
      <c r="T82" s="27" t="s">
        <v>197</v>
      </c>
      <c r="U82" s="27" t="s">
        <v>90</v>
      </c>
      <c r="V82" s="25"/>
      <c r="W82" s="25"/>
      <c r="X82" s="25"/>
      <c r="Y82" s="25"/>
      <c r="Z82" s="25"/>
      <c r="AA82" s="25"/>
      <c r="AB82" s="25"/>
    </row>
    <row r="83" spans="1:28" ht="12.75" x14ac:dyDescent="0.2">
      <c r="A83" s="7" t="s">
        <v>181</v>
      </c>
      <c r="B83" s="7" t="s">
        <v>198</v>
      </c>
      <c r="C83" s="22">
        <v>1.05</v>
      </c>
      <c r="D83" s="22">
        <v>1.2</v>
      </c>
      <c r="E83" s="22" t="s">
        <v>252</v>
      </c>
      <c r="F83" s="22">
        <v>1</v>
      </c>
      <c r="G83" s="23">
        <v>66</v>
      </c>
      <c r="H83" s="24">
        <v>30</v>
      </c>
      <c r="I83" s="24">
        <v>30</v>
      </c>
      <c r="J83" s="24">
        <v>60</v>
      </c>
      <c r="K83" s="24">
        <v>30</v>
      </c>
      <c r="L83" s="24">
        <v>150</v>
      </c>
      <c r="M83" s="24" t="s">
        <v>199</v>
      </c>
      <c r="N83" s="24" t="s">
        <v>200</v>
      </c>
      <c r="O83" s="27">
        <v>30</v>
      </c>
      <c r="P83" s="27">
        <v>30</v>
      </c>
      <c r="Q83" s="27">
        <v>80</v>
      </c>
      <c r="R83" s="27">
        <v>40</v>
      </c>
      <c r="S83" s="27">
        <v>180</v>
      </c>
      <c r="T83" s="27" t="s">
        <v>124</v>
      </c>
      <c r="U83" s="27" t="s">
        <v>156</v>
      </c>
      <c r="V83" s="25"/>
      <c r="W83" s="25"/>
      <c r="X83" s="25"/>
      <c r="Y83" s="25"/>
      <c r="Z83" s="25"/>
      <c r="AA83" s="25"/>
      <c r="AB83" s="25"/>
    </row>
    <row r="84" spans="1:28" s="11" customFormat="1" x14ac:dyDescent="0.25">
      <c r="A84" s="14" t="s">
        <v>201</v>
      </c>
      <c r="B84" s="31" t="s">
        <v>201</v>
      </c>
      <c r="C84" s="17">
        <v>1.05</v>
      </c>
      <c r="D84" s="17"/>
      <c r="E84" s="17"/>
      <c r="F84" s="17"/>
      <c r="G84" s="18"/>
      <c r="H84" s="28"/>
      <c r="I84" s="28"/>
      <c r="J84" s="28"/>
      <c r="K84" s="28"/>
      <c r="L84" s="28"/>
      <c r="M84" s="28"/>
      <c r="N84" s="28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</row>
    <row r="85" spans="1:28" ht="38.25" x14ac:dyDescent="0.2">
      <c r="A85" s="7" t="s">
        <v>201</v>
      </c>
      <c r="B85" s="7" t="s">
        <v>327</v>
      </c>
      <c r="C85" s="22">
        <v>0.4</v>
      </c>
      <c r="D85" s="22">
        <v>0.95130000000000003</v>
      </c>
      <c r="E85" s="22">
        <v>0.9</v>
      </c>
      <c r="F85" s="22">
        <v>0.7</v>
      </c>
      <c r="G85" s="23">
        <v>67</v>
      </c>
      <c r="H85" s="24">
        <v>10</v>
      </c>
      <c r="I85" s="24">
        <v>30</v>
      </c>
      <c r="J85" s="24" t="s">
        <v>202</v>
      </c>
      <c r="K85" s="24" t="s">
        <v>202</v>
      </c>
      <c r="L85" s="24" t="s">
        <v>202</v>
      </c>
      <c r="M85" s="24" t="s">
        <v>203</v>
      </c>
      <c r="N85" s="32" t="s">
        <v>328</v>
      </c>
      <c r="O85" s="27">
        <v>10</v>
      </c>
      <c r="P85" s="27">
        <v>20</v>
      </c>
      <c r="Q85" s="27">
        <v>20</v>
      </c>
      <c r="R85" s="27">
        <v>10</v>
      </c>
      <c r="S85" s="27">
        <v>60</v>
      </c>
      <c r="T85" s="27" t="s">
        <v>113</v>
      </c>
      <c r="U85" s="27" t="s">
        <v>204</v>
      </c>
      <c r="V85" s="27">
        <v>10</v>
      </c>
      <c r="W85" s="27">
        <v>30</v>
      </c>
      <c r="X85" s="27">
        <v>25</v>
      </c>
      <c r="Y85" s="27">
        <v>10</v>
      </c>
      <c r="Z85" s="27">
        <v>75</v>
      </c>
      <c r="AA85" s="27" t="s">
        <v>205</v>
      </c>
      <c r="AB85" s="27" t="s">
        <v>206</v>
      </c>
    </row>
    <row r="86" spans="1:28" ht="38.25" x14ac:dyDescent="0.2">
      <c r="A86" s="7" t="s">
        <v>201</v>
      </c>
      <c r="B86" s="7" t="s">
        <v>329</v>
      </c>
      <c r="C86" s="22">
        <v>0.40139999999999998</v>
      </c>
      <c r="D86" s="22">
        <v>1.2014</v>
      </c>
      <c r="E86" s="22">
        <v>1.1514</v>
      </c>
      <c r="F86" s="22">
        <v>0.7</v>
      </c>
      <c r="G86" s="23">
        <v>68</v>
      </c>
      <c r="H86" s="24">
        <v>10</v>
      </c>
      <c r="I86" s="24">
        <v>30</v>
      </c>
      <c r="J86" s="24" t="s">
        <v>202</v>
      </c>
      <c r="K86" s="24" t="s">
        <v>202</v>
      </c>
      <c r="L86" s="24" t="s">
        <v>202</v>
      </c>
      <c r="M86" s="24" t="s">
        <v>203</v>
      </c>
      <c r="N86" s="32" t="s">
        <v>328</v>
      </c>
      <c r="O86" s="27">
        <v>10</v>
      </c>
      <c r="P86" s="27">
        <v>20</v>
      </c>
      <c r="Q86" s="27">
        <v>20</v>
      </c>
      <c r="R86" s="27">
        <v>10</v>
      </c>
      <c r="S86" s="27">
        <v>60</v>
      </c>
      <c r="T86" s="27" t="s">
        <v>113</v>
      </c>
      <c r="U86" s="27" t="s">
        <v>204</v>
      </c>
      <c r="V86" s="27">
        <v>10</v>
      </c>
      <c r="W86" s="27">
        <v>30</v>
      </c>
      <c r="X86" s="27">
        <v>25</v>
      </c>
      <c r="Y86" s="27">
        <v>10</v>
      </c>
      <c r="Z86" s="27">
        <v>75</v>
      </c>
      <c r="AA86" s="27" t="s">
        <v>205</v>
      </c>
      <c r="AB86" s="27" t="s">
        <v>206</v>
      </c>
    </row>
    <row r="87" spans="1:28" ht="38.25" x14ac:dyDescent="0.2">
      <c r="A87" s="7" t="s">
        <v>201</v>
      </c>
      <c r="B87" s="7" t="s">
        <v>330</v>
      </c>
      <c r="C87" s="22">
        <v>0.4</v>
      </c>
      <c r="D87" s="22">
        <v>0.5</v>
      </c>
      <c r="E87" s="22">
        <v>0.5</v>
      </c>
      <c r="F87" s="22">
        <v>0.7</v>
      </c>
      <c r="G87" s="23">
        <v>69</v>
      </c>
      <c r="H87" s="24">
        <v>10</v>
      </c>
      <c r="I87" s="24">
        <v>30</v>
      </c>
      <c r="J87" s="24" t="s">
        <v>202</v>
      </c>
      <c r="K87" s="24" t="s">
        <v>202</v>
      </c>
      <c r="L87" s="24" t="s">
        <v>202</v>
      </c>
      <c r="M87" s="24" t="s">
        <v>203</v>
      </c>
      <c r="N87" s="32" t="s">
        <v>328</v>
      </c>
      <c r="O87" s="27">
        <v>10</v>
      </c>
      <c r="P87" s="27">
        <v>20</v>
      </c>
      <c r="Q87" s="27">
        <v>20</v>
      </c>
      <c r="R87" s="27">
        <v>10</v>
      </c>
      <c r="S87" s="27">
        <v>60</v>
      </c>
      <c r="T87" s="27" t="s">
        <v>113</v>
      </c>
      <c r="U87" s="27" t="s">
        <v>204</v>
      </c>
      <c r="V87" s="27">
        <v>10</v>
      </c>
      <c r="W87" s="27">
        <v>30</v>
      </c>
      <c r="X87" s="27">
        <v>25</v>
      </c>
      <c r="Y87" s="27">
        <v>10</v>
      </c>
      <c r="Z87" s="27">
        <v>75</v>
      </c>
      <c r="AA87" s="27" t="s">
        <v>205</v>
      </c>
      <c r="AB87" s="27" t="s">
        <v>206</v>
      </c>
    </row>
    <row r="88" spans="1:28" ht="25.5" x14ac:dyDescent="0.2">
      <c r="A88" s="7" t="s">
        <v>201</v>
      </c>
      <c r="B88" s="7" t="s">
        <v>331</v>
      </c>
      <c r="C88" s="22">
        <v>0.55000000000000004</v>
      </c>
      <c r="D88" s="22">
        <v>1.0013000000000001</v>
      </c>
      <c r="E88" s="22">
        <v>0.85</v>
      </c>
      <c r="F88" s="22">
        <v>0.35</v>
      </c>
      <c r="G88" s="23">
        <v>70</v>
      </c>
      <c r="H88" s="24">
        <v>10</v>
      </c>
      <c r="I88" s="24">
        <v>25</v>
      </c>
      <c r="J88" s="24">
        <v>35</v>
      </c>
      <c r="K88" s="24">
        <v>35</v>
      </c>
      <c r="L88" s="24">
        <v>105</v>
      </c>
      <c r="M88" s="24" t="s">
        <v>95</v>
      </c>
      <c r="N88" s="24" t="s">
        <v>72</v>
      </c>
      <c r="O88" s="27">
        <v>10</v>
      </c>
      <c r="P88" s="27">
        <v>15</v>
      </c>
      <c r="Q88" s="27">
        <v>75</v>
      </c>
      <c r="R88" s="27">
        <v>35</v>
      </c>
      <c r="S88" s="27">
        <v>135</v>
      </c>
      <c r="T88" s="27" t="s">
        <v>207</v>
      </c>
      <c r="U88" s="27" t="s">
        <v>72</v>
      </c>
      <c r="V88" s="25"/>
      <c r="W88" s="25"/>
      <c r="X88" s="25"/>
      <c r="Y88" s="25"/>
      <c r="Z88" s="25"/>
      <c r="AA88" s="25"/>
      <c r="AB88" s="25"/>
    </row>
    <row r="89" spans="1:28" ht="25.5" x14ac:dyDescent="0.2">
      <c r="A89" s="7" t="s">
        <v>201</v>
      </c>
      <c r="B89" s="7" t="s">
        <v>332</v>
      </c>
      <c r="C89" s="22">
        <v>0.35</v>
      </c>
      <c r="D89" s="22">
        <v>0.9</v>
      </c>
      <c r="E89" s="22">
        <v>0.65</v>
      </c>
      <c r="F89" s="22">
        <v>0.4</v>
      </c>
      <c r="G89" s="23">
        <v>71</v>
      </c>
      <c r="H89" s="24">
        <v>10</v>
      </c>
      <c r="I89" s="24">
        <v>25</v>
      </c>
      <c r="J89" s="24">
        <v>35</v>
      </c>
      <c r="K89" s="24">
        <v>35</v>
      </c>
      <c r="L89" s="24">
        <v>105</v>
      </c>
      <c r="M89" s="24" t="s">
        <v>95</v>
      </c>
      <c r="N89" s="24" t="s">
        <v>72</v>
      </c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25.5" x14ac:dyDescent="0.2">
      <c r="A90" s="7" t="s">
        <v>201</v>
      </c>
      <c r="B90" s="7" t="s">
        <v>333</v>
      </c>
      <c r="C90" s="22">
        <v>0.4</v>
      </c>
      <c r="D90" s="22">
        <v>0.90129999999999999</v>
      </c>
      <c r="E90" s="22">
        <v>0.85</v>
      </c>
      <c r="F90" s="22">
        <v>0.6</v>
      </c>
      <c r="G90" s="23">
        <v>72</v>
      </c>
      <c r="H90" s="26"/>
      <c r="I90" s="26"/>
      <c r="J90" s="26"/>
      <c r="K90" s="26"/>
      <c r="L90" s="26"/>
      <c r="M90" s="26"/>
      <c r="N90" s="26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25.5" x14ac:dyDescent="0.2">
      <c r="A91" s="7" t="s">
        <v>201</v>
      </c>
      <c r="B91" s="7" t="s">
        <v>334</v>
      </c>
      <c r="C91" s="22">
        <v>0.40139999999999998</v>
      </c>
      <c r="D91" s="22">
        <v>1.1514</v>
      </c>
      <c r="E91" s="22">
        <v>1.1013999999999999</v>
      </c>
      <c r="F91" s="22">
        <v>0.6</v>
      </c>
      <c r="G91" s="23">
        <v>73</v>
      </c>
      <c r="H91" s="26"/>
      <c r="I91" s="26"/>
      <c r="J91" s="26"/>
      <c r="K91" s="26"/>
      <c r="L91" s="26"/>
      <c r="M91" s="26"/>
      <c r="N91" s="26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25.5" x14ac:dyDescent="0.2">
      <c r="A92" s="7" t="s">
        <v>201</v>
      </c>
      <c r="B92" s="7" t="s">
        <v>335</v>
      </c>
      <c r="C92" s="22">
        <v>0.95</v>
      </c>
      <c r="D92" s="22">
        <v>1.05</v>
      </c>
      <c r="E92" s="22">
        <v>1</v>
      </c>
      <c r="F92" s="22">
        <v>0.3</v>
      </c>
      <c r="G92" s="23">
        <v>74</v>
      </c>
      <c r="H92" s="26"/>
      <c r="I92" s="26"/>
      <c r="J92" s="26"/>
      <c r="K92" s="26"/>
      <c r="L92" s="26"/>
      <c r="M92" s="26"/>
      <c r="N92" s="26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25.5" x14ac:dyDescent="0.2">
      <c r="A93" s="7" t="s">
        <v>201</v>
      </c>
      <c r="B93" s="7" t="s">
        <v>336</v>
      </c>
      <c r="C93" s="22">
        <v>0.5</v>
      </c>
      <c r="D93" s="22">
        <v>0.90139999999999998</v>
      </c>
      <c r="E93" s="22">
        <v>0.85</v>
      </c>
      <c r="F93" s="22">
        <v>1.2</v>
      </c>
      <c r="G93" s="23">
        <v>75</v>
      </c>
      <c r="H93" s="24">
        <v>25</v>
      </c>
      <c r="I93" s="24">
        <v>25</v>
      </c>
      <c r="J93" s="24">
        <v>15</v>
      </c>
      <c r="K93" s="24">
        <v>10</v>
      </c>
      <c r="L93" s="24">
        <v>75</v>
      </c>
      <c r="M93" s="24" t="s">
        <v>84</v>
      </c>
      <c r="N93" s="24" t="s">
        <v>72</v>
      </c>
      <c r="O93" s="27">
        <v>3</v>
      </c>
      <c r="P93" s="27">
        <v>15</v>
      </c>
      <c r="Q93" s="27">
        <v>12</v>
      </c>
      <c r="R93" s="27">
        <v>7</v>
      </c>
      <c r="S93" s="27">
        <v>37</v>
      </c>
      <c r="T93" s="27" t="s">
        <v>120</v>
      </c>
      <c r="U93" s="27" t="s">
        <v>72</v>
      </c>
      <c r="V93" s="25"/>
      <c r="W93" s="25"/>
      <c r="X93" s="25"/>
      <c r="Y93" s="25"/>
      <c r="Z93" s="25"/>
      <c r="AA93" s="25"/>
      <c r="AB93" s="25"/>
    </row>
    <row r="94" spans="1:28" ht="25.5" x14ac:dyDescent="0.2">
      <c r="A94" s="7" t="s">
        <v>201</v>
      </c>
      <c r="B94" s="7" t="s">
        <v>337</v>
      </c>
      <c r="C94" s="22">
        <v>0.50139999999999996</v>
      </c>
      <c r="D94" s="22">
        <v>1.1514</v>
      </c>
      <c r="E94" s="22">
        <v>1.1013999999999999</v>
      </c>
      <c r="F94" s="22">
        <v>1.2</v>
      </c>
      <c r="G94" s="23">
        <v>76</v>
      </c>
      <c r="H94" s="24">
        <v>25</v>
      </c>
      <c r="I94" s="24">
        <v>25</v>
      </c>
      <c r="J94" s="24">
        <v>15</v>
      </c>
      <c r="K94" s="24">
        <v>10</v>
      </c>
      <c r="L94" s="24">
        <v>75</v>
      </c>
      <c r="M94" s="24" t="s">
        <v>84</v>
      </c>
      <c r="N94" s="24" t="s">
        <v>72</v>
      </c>
      <c r="O94" s="27">
        <v>3</v>
      </c>
      <c r="P94" s="27">
        <v>15</v>
      </c>
      <c r="Q94" s="27">
        <v>12</v>
      </c>
      <c r="R94" s="27">
        <v>7</v>
      </c>
      <c r="S94" s="27">
        <v>37</v>
      </c>
      <c r="T94" s="27" t="s">
        <v>120</v>
      </c>
      <c r="U94" s="27" t="s">
        <v>72</v>
      </c>
      <c r="V94" s="25"/>
      <c r="W94" s="25"/>
      <c r="X94" s="25"/>
      <c r="Y94" s="25"/>
      <c r="Z94" s="25"/>
      <c r="AA94" s="25"/>
      <c r="AB94" s="25"/>
    </row>
    <row r="95" spans="1:28" ht="25.5" x14ac:dyDescent="0.2">
      <c r="A95" s="7" t="s">
        <v>201</v>
      </c>
      <c r="B95" s="7" t="s">
        <v>338</v>
      </c>
      <c r="C95" s="22">
        <v>0.4</v>
      </c>
      <c r="D95" s="22" t="s">
        <v>253</v>
      </c>
      <c r="E95" s="22">
        <v>0.85</v>
      </c>
      <c r="F95" s="22" t="s">
        <v>254</v>
      </c>
      <c r="G95" s="23">
        <v>77</v>
      </c>
      <c r="H95" s="26"/>
      <c r="I95" s="26"/>
      <c r="J95" s="26"/>
      <c r="K95" s="26"/>
      <c r="L95" s="26"/>
      <c r="M95" s="26"/>
      <c r="N95" s="26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25.5" x14ac:dyDescent="0.2">
      <c r="A96" s="7" t="s">
        <v>201</v>
      </c>
      <c r="B96" s="7" t="s">
        <v>339</v>
      </c>
      <c r="C96" s="22">
        <v>0.3</v>
      </c>
      <c r="D96" s="22">
        <v>0.75</v>
      </c>
      <c r="E96" s="22">
        <v>0.75</v>
      </c>
      <c r="F96" s="22">
        <v>0.1</v>
      </c>
      <c r="G96" s="23">
        <v>78</v>
      </c>
      <c r="H96" s="26"/>
      <c r="I96" s="26"/>
      <c r="J96" s="26"/>
      <c r="K96" s="26"/>
      <c r="L96" s="26"/>
      <c r="M96" s="26"/>
      <c r="N96" s="26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12.75" x14ac:dyDescent="0.2">
      <c r="A97" s="7" t="s">
        <v>201</v>
      </c>
      <c r="B97" s="7" t="s">
        <v>340</v>
      </c>
      <c r="C97" s="22">
        <v>0.9</v>
      </c>
      <c r="D97" s="22">
        <v>0.95</v>
      </c>
      <c r="E97" s="22">
        <v>0.95</v>
      </c>
      <c r="F97" s="22">
        <v>0.1</v>
      </c>
      <c r="G97" s="23">
        <v>79</v>
      </c>
      <c r="H97" s="26"/>
      <c r="I97" s="26"/>
      <c r="J97" s="26"/>
      <c r="K97" s="26"/>
      <c r="L97" s="26"/>
      <c r="M97" s="26"/>
      <c r="N97" s="26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25.5" x14ac:dyDescent="0.2">
      <c r="A98" s="7" t="s">
        <v>201</v>
      </c>
      <c r="B98" s="7" t="s">
        <v>341</v>
      </c>
      <c r="C98" s="22">
        <v>0.8</v>
      </c>
      <c r="D98" s="22">
        <v>0.85</v>
      </c>
      <c r="E98" s="22">
        <v>0.85</v>
      </c>
      <c r="F98" s="22">
        <v>0.1</v>
      </c>
      <c r="G98" s="23">
        <v>80</v>
      </c>
      <c r="H98" s="26"/>
      <c r="I98" s="26"/>
      <c r="J98" s="26"/>
      <c r="K98" s="26"/>
      <c r="L98" s="26"/>
      <c r="M98" s="26"/>
      <c r="N98" s="26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s="11" customFormat="1" x14ac:dyDescent="0.25">
      <c r="A99" s="14" t="s">
        <v>255</v>
      </c>
      <c r="B99" s="31" t="s">
        <v>255</v>
      </c>
      <c r="C99" s="16">
        <v>0.4</v>
      </c>
      <c r="D99" s="16">
        <v>1.25</v>
      </c>
      <c r="E99" s="16">
        <v>0.75</v>
      </c>
      <c r="F99" s="16">
        <v>3</v>
      </c>
      <c r="G99" s="18"/>
      <c r="H99" s="24">
        <v>35</v>
      </c>
      <c r="I99" s="24">
        <v>60</v>
      </c>
      <c r="J99" s="24">
        <v>190</v>
      </c>
      <c r="K99" s="24">
        <v>120</v>
      </c>
      <c r="L99" s="24">
        <v>405</v>
      </c>
      <c r="M99" s="24" t="s">
        <v>120</v>
      </c>
      <c r="N99" s="24" t="s">
        <v>208</v>
      </c>
      <c r="O99" s="27">
        <v>50</v>
      </c>
      <c r="P99" s="27">
        <v>70</v>
      </c>
      <c r="Q99" s="27">
        <v>220</v>
      </c>
      <c r="R99" s="27">
        <v>140</v>
      </c>
      <c r="S99" s="27">
        <v>480</v>
      </c>
      <c r="T99" s="27" t="s">
        <v>120</v>
      </c>
      <c r="U99" s="27" t="s">
        <v>156</v>
      </c>
      <c r="V99" s="27">
        <v>25</v>
      </c>
      <c r="W99" s="27">
        <v>70</v>
      </c>
      <c r="X99" s="27">
        <v>135</v>
      </c>
      <c r="Y99" s="27">
        <v>50</v>
      </c>
      <c r="Z99" s="27">
        <v>280</v>
      </c>
      <c r="AA99" s="27" t="s">
        <v>120</v>
      </c>
      <c r="AB99" s="27" t="s">
        <v>208</v>
      </c>
    </row>
    <row r="100" spans="1:28" s="11" customFormat="1" x14ac:dyDescent="0.25">
      <c r="A100" s="14"/>
      <c r="B100" s="31" t="s">
        <v>342</v>
      </c>
      <c r="C100" s="16">
        <v>0.4</v>
      </c>
      <c r="D100" s="16">
        <v>1.25</v>
      </c>
      <c r="E100" s="16">
        <v>0.75</v>
      </c>
      <c r="F100" s="16">
        <v>3</v>
      </c>
      <c r="G100" s="23">
        <v>81</v>
      </c>
      <c r="H100" s="24">
        <v>35</v>
      </c>
      <c r="I100" s="24">
        <v>60</v>
      </c>
      <c r="J100" s="24">
        <v>190</v>
      </c>
      <c r="K100" s="24">
        <v>120</v>
      </c>
      <c r="L100" s="24">
        <v>405</v>
      </c>
      <c r="M100" s="24" t="s">
        <v>120</v>
      </c>
      <c r="N100" s="24" t="s">
        <v>208</v>
      </c>
      <c r="O100" s="27">
        <v>50</v>
      </c>
      <c r="P100" s="27">
        <v>70</v>
      </c>
      <c r="Q100" s="27">
        <v>220</v>
      </c>
      <c r="R100" s="27">
        <v>140</v>
      </c>
      <c r="S100" s="27">
        <v>480</v>
      </c>
      <c r="T100" s="27" t="s">
        <v>120</v>
      </c>
      <c r="U100" s="27" t="s">
        <v>156</v>
      </c>
      <c r="V100" s="27">
        <v>25</v>
      </c>
      <c r="W100" s="27">
        <v>70</v>
      </c>
      <c r="X100" s="27">
        <v>135</v>
      </c>
      <c r="Y100" s="27">
        <v>50</v>
      </c>
      <c r="Z100" s="27">
        <v>280</v>
      </c>
      <c r="AA100" s="27" t="s">
        <v>120</v>
      </c>
      <c r="AB100" s="27" t="s">
        <v>208</v>
      </c>
    </row>
    <row r="101" spans="1:28" ht="12.75" x14ac:dyDescent="0.2">
      <c r="A101" s="7" t="s">
        <v>210</v>
      </c>
      <c r="B101" s="7" t="s">
        <v>343</v>
      </c>
      <c r="C101" s="22">
        <v>0.5</v>
      </c>
      <c r="D101" s="22">
        <v>1.1000000000000001</v>
      </c>
      <c r="E101" s="22">
        <v>1</v>
      </c>
      <c r="F101" s="22">
        <v>3</v>
      </c>
      <c r="G101" s="23">
        <v>82</v>
      </c>
      <c r="H101" s="24">
        <v>120</v>
      </c>
      <c r="I101" s="24">
        <v>90</v>
      </c>
      <c r="J101" s="24">
        <v>120</v>
      </c>
      <c r="K101" s="24">
        <v>60</v>
      </c>
      <c r="L101" s="24">
        <v>390</v>
      </c>
      <c r="M101" s="24" t="s">
        <v>95</v>
      </c>
      <c r="N101" s="24" t="s">
        <v>79</v>
      </c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12.75" x14ac:dyDescent="0.2">
      <c r="A102" s="7" t="s">
        <v>210</v>
      </c>
      <c r="B102" s="7" t="s">
        <v>344</v>
      </c>
      <c r="C102" s="22">
        <v>1</v>
      </c>
      <c r="D102" s="22">
        <v>1.2</v>
      </c>
      <c r="E102" s="22">
        <v>1.1000000000000001</v>
      </c>
      <c r="F102" s="22">
        <v>4</v>
      </c>
      <c r="G102" s="23">
        <v>83</v>
      </c>
      <c r="H102" s="24">
        <v>120</v>
      </c>
      <c r="I102" s="24">
        <v>60</v>
      </c>
      <c r="J102" s="24">
        <v>180</v>
      </c>
      <c r="K102" s="24">
        <v>5</v>
      </c>
      <c r="L102" s="24">
        <v>365</v>
      </c>
      <c r="M102" s="24" t="s">
        <v>91</v>
      </c>
      <c r="N102" s="24" t="s">
        <v>79</v>
      </c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12.75" x14ac:dyDescent="0.2">
      <c r="A103" s="7" t="s">
        <v>210</v>
      </c>
      <c r="B103" s="7" t="s">
        <v>256</v>
      </c>
      <c r="C103" s="22">
        <v>1</v>
      </c>
      <c r="D103" s="22">
        <v>1.05</v>
      </c>
      <c r="E103" s="22">
        <v>1.05</v>
      </c>
      <c r="F103" s="22">
        <v>3</v>
      </c>
      <c r="G103" s="23">
        <v>84</v>
      </c>
      <c r="H103" s="26"/>
      <c r="I103" s="26"/>
      <c r="J103" s="26"/>
      <c r="K103" s="26"/>
      <c r="L103" s="26"/>
      <c r="M103" s="26"/>
      <c r="N103" s="26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12.75" x14ac:dyDescent="0.2">
      <c r="A104" s="7" t="s">
        <v>210</v>
      </c>
      <c r="B104" s="7" t="s">
        <v>345</v>
      </c>
      <c r="C104" s="22">
        <v>0.9</v>
      </c>
      <c r="D104" s="22">
        <v>0.95</v>
      </c>
      <c r="E104" s="22">
        <v>0.95</v>
      </c>
      <c r="F104" s="22" t="s">
        <v>257</v>
      </c>
      <c r="G104" s="23">
        <v>85</v>
      </c>
      <c r="H104" s="24"/>
      <c r="I104" s="24"/>
      <c r="J104" s="24"/>
      <c r="K104" s="24"/>
      <c r="L104" s="24"/>
      <c r="M104" s="24"/>
      <c r="N104" s="24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12.75" x14ac:dyDescent="0.2">
      <c r="A105" s="7" t="s">
        <v>210</v>
      </c>
      <c r="B105" s="7" t="s">
        <v>346</v>
      </c>
      <c r="C105" s="22">
        <v>1.05</v>
      </c>
      <c r="D105" s="22">
        <v>1.1000000000000001</v>
      </c>
      <c r="E105" s="22">
        <v>1.1000000000000001</v>
      </c>
      <c r="F105" s="22" t="s">
        <v>257</v>
      </c>
      <c r="G105" s="23">
        <v>86</v>
      </c>
      <c r="H105" s="24"/>
      <c r="I105" s="24"/>
      <c r="J105" s="24"/>
      <c r="K105" s="24"/>
      <c r="L105" s="24"/>
      <c r="M105" s="24"/>
      <c r="N105" s="24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  <row r="106" spans="1:28" ht="12.75" x14ac:dyDescent="0.2">
      <c r="A106" s="7" t="s">
        <v>210</v>
      </c>
      <c r="B106" s="7" t="s">
        <v>258</v>
      </c>
      <c r="C106" s="22">
        <v>0.9</v>
      </c>
      <c r="D106" s="22">
        <v>0.95</v>
      </c>
      <c r="E106" s="22">
        <v>0.95</v>
      </c>
      <c r="F106" s="22">
        <v>8</v>
      </c>
      <c r="G106" s="23">
        <v>87</v>
      </c>
      <c r="H106" s="26"/>
      <c r="I106" s="26"/>
      <c r="J106" s="26"/>
      <c r="K106" s="26"/>
      <c r="L106" s="26"/>
      <c r="M106" s="26"/>
      <c r="N106" s="26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</row>
    <row r="107" spans="1:28" ht="12.75" x14ac:dyDescent="0.2">
      <c r="A107" s="7" t="s">
        <v>210</v>
      </c>
      <c r="B107" s="7" t="s">
        <v>259</v>
      </c>
      <c r="C107" s="22">
        <v>0.95</v>
      </c>
      <c r="D107" s="22">
        <v>1</v>
      </c>
      <c r="E107" s="22">
        <v>1</v>
      </c>
      <c r="F107" s="22">
        <v>8</v>
      </c>
      <c r="G107" s="23">
        <v>88</v>
      </c>
      <c r="H107" s="26"/>
      <c r="I107" s="26"/>
      <c r="J107" s="26"/>
      <c r="K107" s="26"/>
      <c r="L107" s="26"/>
      <c r="M107" s="26"/>
      <c r="N107" s="26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</row>
    <row r="108" spans="1:28" ht="12.75" x14ac:dyDescent="0.2">
      <c r="A108" s="7" t="s">
        <v>210</v>
      </c>
      <c r="B108" s="7" t="s">
        <v>347</v>
      </c>
      <c r="C108" s="22">
        <v>0.5</v>
      </c>
      <c r="D108" s="22">
        <v>0.3</v>
      </c>
      <c r="E108" s="22">
        <v>0.3</v>
      </c>
      <c r="F108" s="22" t="s">
        <v>260</v>
      </c>
      <c r="G108" s="23">
        <v>89</v>
      </c>
      <c r="H108" s="24">
        <v>60</v>
      </c>
      <c r="I108" s="24">
        <v>120</v>
      </c>
      <c r="J108" s="24">
        <v>600</v>
      </c>
      <c r="K108" s="24">
        <v>10</v>
      </c>
      <c r="L108" s="24">
        <v>790</v>
      </c>
      <c r="M108" s="24" t="s">
        <v>91</v>
      </c>
      <c r="N108" s="24" t="s">
        <v>209</v>
      </c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</row>
    <row r="109" spans="1:28" ht="12.75" x14ac:dyDescent="0.2">
      <c r="A109" s="7" t="s">
        <v>210</v>
      </c>
      <c r="B109" s="7" t="s">
        <v>348</v>
      </c>
      <c r="C109" s="22">
        <v>0.5</v>
      </c>
      <c r="D109" s="22">
        <v>0.5</v>
      </c>
      <c r="E109" s="22">
        <v>0.5</v>
      </c>
      <c r="F109" s="22" t="s">
        <v>260</v>
      </c>
      <c r="G109" s="23">
        <v>90</v>
      </c>
      <c r="H109" s="24">
        <v>60</v>
      </c>
      <c r="I109" s="24">
        <v>120</v>
      </c>
      <c r="J109" s="24">
        <v>600</v>
      </c>
      <c r="K109" s="24">
        <v>10</v>
      </c>
      <c r="L109" s="24">
        <v>790</v>
      </c>
      <c r="M109" s="24" t="s">
        <v>91</v>
      </c>
      <c r="N109" s="24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</row>
    <row r="110" spans="1:28" ht="12.75" x14ac:dyDescent="0.2">
      <c r="A110" s="7" t="s">
        <v>210</v>
      </c>
      <c r="B110" s="7" t="s">
        <v>349</v>
      </c>
      <c r="C110" s="22">
        <v>0.95</v>
      </c>
      <c r="D110" s="22">
        <v>1</v>
      </c>
      <c r="E110" s="22">
        <v>1</v>
      </c>
      <c r="F110" s="22">
        <v>10</v>
      </c>
      <c r="G110" s="23">
        <v>91</v>
      </c>
      <c r="H110" s="26"/>
      <c r="I110" s="26"/>
      <c r="J110" s="26"/>
      <c r="K110" s="26"/>
      <c r="L110" s="26"/>
      <c r="M110" s="26"/>
      <c r="N110" s="26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</row>
    <row r="111" spans="1:28" ht="12.75" x14ac:dyDescent="0.2">
      <c r="A111" s="7" t="s">
        <v>210</v>
      </c>
      <c r="B111" s="7" t="s">
        <v>350</v>
      </c>
      <c r="C111" s="22">
        <v>0.95</v>
      </c>
      <c r="D111" s="22">
        <v>1</v>
      </c>
      <c r="E111" s="22">
        <v>1</v>
      </c>
      <c r="F111" s="22">
        <v>1.5</v>
      </c>
      <c r="G111" s="23">
        <v>92</v>
      </c>
      <c r="H111" s="26"/>
      <c r="I111" s="26"/>
      <c r="J111" s="26"/>
      <c r="K111" s="26"/>
      <c r="L111" s="26"/>
      <c r="M111" s="26"/>
      <c r="N111" s="26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</row>
    <row r="112" spans="1:28" ht="12.75" x14ac:dyDescent="0.2">
      <c r="A112" s="7" t="s">
        <v>210</v>
      </c>
      <c r="B112" s="7" t="s">
        <v>351</v>
      </c>
      <c r="C112" s="22">
        <v>1.1000000000000001</v>
      </c>
      <c r="D112" s="22">
        <v>1.1499999999999999</v>
      </c>
      <c r="E112" s="22">
        <v>1.1499999999999999</v>
      </c>
      <c r="F112" s="22">
        <v>2</v>
      </c>
      <c r="G112" s="23">
        <v>93</v>
      </c>
      <c r="H112" s="26"/>
      <c r="I112" s="26"/>
      <c r="J112" s="26"/>
      <c r="K112" s="26"/>
      <c r="L112" s="26"/>
      <c r="M112" s="26"/>
      <c r="N112" s="26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</row>
    <row r="113" spans="1:28" ht="12.75" x14ac:dyDescent="0.2">
      <c r="A113" s="7" t="s">
        <v>211</v>
      </c>
      <c r="B113" s="7" t="s">
        <v>261</v>
      </c>
      <c r="C113" s="22">
        <v>0.3</v>
      </c>
      <c r="D113" s="22">
        <v>1.05</v>
      </c>
      <c r="E113" s="22">
        <v>0.5</v>
      </c>
      <c r="F113" s="22">
        <v>1.5</v>
      </c>
      <c r="G113" s="23">
        <v>94</v>
      </c>
      <c r="H113" s="26"/>
      <c r="I113" s="26"/>
      <c r="J113" s="26"/>
      <c r="K113" s="26"/>
      <c r="L113" s="26"/>
      <c r="M113" s="26"/>
      <c r="N113" s="26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</row>
    <row r="114" spans="1:28" ht="12.75" x14ac:dyDescent="0.2">
      <c r="A114" s="7" t="s">
        <v>211</v>
      </c>
      <c r="B114" s="7" t="s">
        <v>352</v>
      </c>
      <c r="C114" s="22">
        <v>0.3</v>
      </c>
      <c r="D114" s="22">
        <v>0.85</v>
      </c>
      <c r="E114" s="22">
        <v>0.45</v>
      </c>
      <c r="F114" s="22">
        <v>2</v>
      </c>
      <c r="G114" s="23">
        <v>95</v>
      </c>
      <c r="H114" s="24">
        <v>20</v>
      </c>
      <c r="I114" s="24">
        <v>40</v>
      </c>
      <c r="J114" s="24">
        <v>120</v>
      </c>
      <c r="K114" s="24">
        <v>60</v>
      </c>
      <c r="L114" s="24">
        <v>240</v>
      </c>
      <c r="M114" s="24" t="s">
        <v>84</v>
      </c>
      <c r="N114" s="24" t="s">
        <v>208</v>
      </c>
      <c r="O114" s="27">
        <v>20</v>
      </c>
      <c r="P114" s="27">
        <v>50</v>
      </c>
      <c r="Q114" s="27">
        <v>90</v>
      </c>
      <c r="R114" s="27">
        <v>20</v>
      </c>
      <c r="S114" s="27">
        <v>180</v>
      </c>
      <c r="T114" s="27" t="s">
        <v>124</v>
      </c>
      <c r="U114" s="27" t="s">
        <v>153</v>
      </c>
      <c r="V114" s="27">
        <v>30</v>
      </c>
      <c r="W114" s="27">
        <v>60</v>
      </c>
      <c r="X114" s="27">
        <v>40</v>
      </c>
      <c r="Y114" s="27">
        <v>80</v>
      </c>
      <c r="Z114" s="27">
        <v>210</v>
      </c>
      <c r="AA114" s="27" t="s">
        <v>84</v>
      </c>
      <c r="AB114" s="27" t="s">
        <v>212</v>
      </c>
    </row>
    <row r="115" spans="1:28" ht="12.75" x14ac:dyDescent="0.2">
      <c r="A115" s="7" t="s">
        <v>211</v>
      </c>
      <c r="B115" s="7" t="s">
        <v>353</v>
      </c>
      <c r="C115" s="22">
        <v>0.3</v>
      </c>
      <c r="D115" s="22">
        <v>0.7</v>
      </c>
      <c r="E115" s="22">
        <v>0.45</v>
      </c>
      <c r="F115" s="22" t="s">
        <v>262</v>
      </c>
      <c r="G115" s="23">
        <v>96</v>
      </c>
      <c r="H115" s="24">
        <v>20</v>
      </c>
      <c r="I115" s="24">
        <v>50</v>
      </c>
      <c r="J115" s="24">
        <v>75</v>
      </c>
      <c r="K115" s="24">
        <v>60</v>
      </c>
      <c r="L115" s="24">
        <v>205</v>
      </c>
      <c r="M115" s="24" t="s">
        <v>95</v>
      </c>
      <c r="N115" s="24" t="s">
        <v>96</v>
      </c>
      <c r="O115" s="27">
        <v>20</v>
      </c>
      <c r="P115" s="27">
        <v>50</v>
      </c>
      <c r="Q115" s="27">
        <v>90</v>
      </c>
      <c r="R115" s="27">
        <v>20</v>
      </c>
      <c r="S115" s="27">
        <v>180</v>
      </c>
      <c r="T115" s="27" t="s">
        <v>124</v>
      </c>
      <c r="U115" s="27" t="s">
        <v>153</v>
      </c>
      <c r="V115" s="27">
        <v>30</v>
      </c>
      <c r="W115" s="27">
        <v>60</v>
      </c>
      <c r="X115" s="27">
        <v>40</v>
      </c>
      <c r="Y115" s="27">
        <v>80</v>
      </c>
      <c r="Z115" s="27">
        <v>210</v>
      </c>
      <c r="AA115" s="27" t="s">
        <v>84</v>
      </c>
      <c r="AB115" s="27" t="s">
        <v>212</v>
      </c>
    </row>
    <row r="116" spans="1:28" ht="12.75" x14ac:dyDescent="0.2">
      <c r="A116" s="7" t="s">
        <v>211</v>
      </c>
      <c r="B116" s="7" t="s">
        <v>213</v>
      </c>
      <c r="C116" s="22">
        <v>0.3</v>
      </c>
      <c r="D116" s="22">
        <v>1.05</v>
      </c>
      <c r="E116" s="22">
        <v>0.85</v>
      </c>
      <c r="F116" s="22">
        <v>5</v>
      </c>
      <c r="G116" s="23">
        <v>97</v>
      </c>
      <c r="H116" s="24">
        <v>25</v>
      </c>
      <c r="I116" s="24">
        <v>40</v>
      </c>
      <c r="J116" s="24">
        <v>80</v>
      </c>
      <c r="K116" s="24">
        <v>10</v>
      </c>
      <c r="L116" s="24">
        <v>155</v>
      </c>
      <c r="M116" s="24" t="s">
        <v>84</v>
      </c>
      <c r="N116" s="24" t="s">
        <v>140</v>
      </c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</row>
    <row r="117" spans="1:28" ht="12.75" x14ac:dyDescent="0.2">
      <c r="A117" s="7" t="s">
        <v>354</v>
      </c>
      <c r="B117" s="7" t="s">
        <v>355</v>
      </c>
      <c r="C117" s="22">
        <v>0.4</v>
      </c>
      <c r="D117" s="22">
        <v>0.9</v>
      </c>
      <c r="E117" s="22">
        <v>0.65180000000000005</v>
      </c>
      <c r="F117" s="22">
        <v>5</v>
      </c>
      <c r="G117" s="23">
        <v>98</v>
      </c>
      <c r="H117" s="26"/>
      <c r="I117" s="26"/>
      <c r="J117" s="26"/>
      <c r="K117" s="26"/>
      <c r="L117" s="26"/>
      <c r="M117" s="26"/>
      <c r="N117" s="26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</row>
    <row r="118" spans="1:28" ht="12.75" x14ac:dyDescent="0.2">
      <c r="A118" s="7" t="s">
        <v>354</v>
      </c>
      <c r="B118" s="7" t="s">
        <v>356</v>
      </c>
      <c r="C118" s="22">
        <v>0.4</v>
      </c>
      <c r="D118" s="22"/>
      <c r="E118" s="22"/>
      <c r="F118" s="22"/>
      <c r="G118" s="23">
        <v>99</v>
      </c>
      <c r="H118" s="26"/>
      <c r="I118" s="26"/>
      <c r="J118" s="26"/>
      <c r="K118" s="26"/>
      <c r="L118" s="26"/>
      <c r="M118" s="26"/>
      <c r="N118" s="26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</row>
    <row r="119" spans="1:28" ht="38.25" x14ac:dyDescent="0.2">
      <c r="A119" s="7" t="s">
        <v>354</v>
      </c>
      <c r="B119" s="7" t="s">
        <v>357</v>
      </c>
      <c r="C119" s="22">
        <v>0.45</v>
      </c>
      <c r="D119" s="22">
        <v>0.95</v>
      </c>
      <c r="E119" s="22">
        <v>0.70179999999999998</v>
      </c>
      <c r="F119" s="22">
        <v>4</v>
      </c>
      <c r="G119" s="23">
        <v>100</v>
      </c>
      <c r="H119" s="26"/>
      <c r="I119" s="26"/>
      <c r="J119" s="26"/>
      <c r="K119" s="26"/>
      <c r="L119" s="26"/>
      <c r="M119" s="26"/>
      <c r="N119" s="26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</row>
    <row r="120" spans="1:28" ht="25.5" x14ac:dyDescent="0.2">
      <c r="A120" s="7" t="s">
        <v>354</v>
      </c>
      <c r="B120" s="7" t="s">
        <v>358</v>
      </c>
      <c r="C120" s="22">
        <v>0.6</v>
      </c>
      <c r="D120" s="22">
        <v>0.95</v>
      </c>
      <c r="E120" s="22">
        <v>0.75180000000000002</v>
      </c>
      <c r="F120" s="22">
        <v>4</v>
      </c>
      <c r="G120" s="23">
        <v>101</v>
      </c>
      <c r="H120" s="26"/>
      <c r="I120" s="26"/>
      <c r="J120" s="26"/>
      <c r="K120" s="26"/>
      <c r="L120" s="26"/>
      <c r="M120" s="26"/>
      <c r="N120" s="26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</row>
    <row r="121" spans="1:28" ht="25.5" x14ac:dyDescent="0.2">
      <c r="A121" s="7" t="s">
        <v>354</v>
      </c>
      <c r="B121" s="7" t="s">
        <v>359</v>
      </c>
      <c r="C121" s="22">
        <v>0.5</v>
      </c>
      <c r="D121" s="22">
        <v>1.2</v>
      </c>
      <c r="E121" s="22">
        <v>0.95179999999999998</v>
      </c>
      <c r="F121" s="22">
        <v>4</v>
      </c>
      <c r="G121" s="23">
        <v>102</v>
      </c>
      <c r="H121" s="26"/>
      <c r="I121" s="26"/>
      <c r="J121" s="26"/>
      <c r="K121" s="26"/>
      <c r="L121" s="26"/>
      <c r="M121" s="26"/>
      <c r="N121" s="26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</row>
    <row r="122" spans="1:28" ht="25.5" x14ac:dyDescent="0.2">
      <c r="A122" s="7" t="s">
        <v>354</v>
      </c>
      <c r="B122" s="7" t="s">
        <v>360</v>
      </c>
      <c r="C122" s="22">
        <v>0.8</v>
      </c>
      <c r="D122" s="22">
        <v>1.2</v>
      </c>
      <c r="E122" s="22">
        <v>0.8518</v>
      </c>
      <c r="F122" s="22">
        <v>4</v>
      </c>
      <c r="G122" s="23">
        <v>103</v>
      </c>
      <c r="H122" s="26"/>
      <c r="I122" s="26"/>
      <c r="J122" s="26"/>
      <c r="K122" s="26"/>
      <c r="L122" s="26"/>
      <c r="M122" s="26"/>
      <c r="N122" s="26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</row>
    <row r="123" spans="1:28" ht="38.25" x14ac:dyDescent="0.2">
      <c r="A123" s="7" t="s">
        <v>354</v>
      </c>
      <c r="B123" s="7" t="s">
        <v>361</v>
      </c>
      <c r="C123" s="22">
        <v>0.45</v>
      </c>
      <c r="D123" s="22">
        <v>0.9</v>
      </c>
      <c r="E123" s="22">
        <v>0.65180000000000005</v>
      </c>
      <c r="F123" s="22">
        <v>3</v>
      </c>
      <c r="G123" s="23">
        <v>104</v>
      </c>
      <c r="H123" s="26"/>
      <c r="I123" s="26"/>
      <c r="J123" s="26"/>
      <c r="K123" s="26"/>
      <c r="L123" s="26"/>
      <c r="M123" s="26"/>
      <c r="N123" s="26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</row>
    <row r="124" spans="1:28" ht="38.25" x14ac:dyDescent="0.2">
      <c r="A124" s="7" t="s">
        <v>354</v>
      </c>
      <c r="B124" s="7" t="s">
        <v>362</v>
      </c>
      <c r="C124" s="22">
        <v>0.55000000000000004</v>
      </c>
      <c r="D124" s="22">
        <v>0.9</v>
      </c>
      <c r="E124" s="22">
        <v>0.65180000000000005</v>
      </c>
      <c r="F124" s="22">
        <v>3</v>
      </c>
      <c r="G124" s="23">
        <v>105</v>
      </c>
      <c r="H124" s="26"/>
      <c r="I124" s="26"/>
      <c r="J124" s="26"/>
      <c r="K124" s="26"/>
      <c r="L124" s="26"/>
      <c r="M124" s="26"/>
      <c r="N124" s="26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</row>
    <row r="125" spans="1:28" ht="38.25" x14ac:dyDescent="0.2">
      <c r="A125" s="7" t="s">
        <v>354</v>
      </c>
      <c r="B125" s="7" t="s">
        <v>363</v>
      </c>
      <c r="C125" s="22">
        <v>0.5</v>
      </c>
      <c r="D125" s="22">
        <v>1.1499999999999999</v>
      </c>
      <c r="E125" s="22">
        <v>0.90180000000000005</v>
      </c>
      <c r="F125" s="22">
        <v>3</v>
      </c>
      <c r="G125" s="23">
        <v>106</v>
      </c>
      <c r="H125" s="26"/>
      <c r="I125" s="26"/>
      <c r="J125" s="26"/>
      <c r="K125" s="26"/>
      <c r="L125" s="26"/>
      <c r="M125" s="26"/>
      <c r="N125" s="26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</row>
    <row r="126" spans="1:28" ht="38.25" x14ac:dyDescent="0.2">
      <c r="A126" s="7" t="s">
        <v>354</v>
      </c>
      <c r="B126" s="7" t="s">
        <v>364</v>
      </c>
      <c r="C126" s="22">
        <v>0.8</v>
      </c>
      <c r="D126" s="22">
        <v>1.1499999999999999</v>
      </c>
      <c r="E126" s="22">
        <v>0.8518</v>
      </c>
      <c r="F126" s="22">
        <v>3</v>
      </c>
      <c r="G126" s="23">
        <v>107</v>
      </c>
      <c r="H126" s="26"/>
      <c r="I126" s="26"/>
      <c r="J126" s="26"/>
      <c r="K126" s="26"/>
      <c r="L126" s="26"/>
      <c r="M126" s="26"/>
      <c r="N126" s="26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</row>
    <row r="127" spans="1:28" ht="12.75" x14ac:dyDescent="0.2">
      <c r="A127" s="7" t="s">
        <v>354</v>
      </c>
      <c r="B127" s="7" t="s">
        <v>365</v>
      </c>
      <c r="C127" s="22">
        <v>0.6</v>
      </c>
      <c r="D127" s="22">
        <v>0.85</v>
      </c>
      <c r="E127" s="22">
        <v>0.75</v>
      </c>
      <c r="F127" s="22">
        <v>3</v>
      </c>
      <c r="G127" s="23">
        <v>108</v>
      </c>
      <c r="H127" s="26"/>
      <c r="I127" s="26"/>
      <c r="J127" s="26"/>
      <c r="K127" s="26"/>
      <c r="L127" s="26"/>
      <c r="M127" s="26"/>
      <c r="N127" s="26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</row>
    <row r="128" spans="1:28" ht="25.5" x14ac:dyDescent="0.2">
      <c r="A128" s="7" t="s">
        <v>354</v>
      </c>
      <c r="B128" s="7" t="s">
        <v>366</v>
      </c>
      <c r="C128" s="22">
        <v>0.6</v>
      </c>
      <c r="D128" s="22">
        <v>0.85</v>
      </c>
      <c r="E128" s="22">
        <v>0.75</v>
      </c>
      <c r="F128" s="22">
        <v>3</v>
      </c>
      <c r="G128" s="23">
        <v>109</v>
      </c>
      <c r="H128" s="24">
        <v>60</v>
      </c>
      <c r="I128" s="24">
        <v>90</v>
      </c>
      <c r="J128" s="24">
        <v>120</v>
      </c>
      <c r="K128" s="24">
        <v>95</v>
      </c>
      <c r="L128" s="24">
        <v>365</v>
      </c>
      <c r="M128" s="24" t="s">
        <v>85</v>
      </c>
      <c r="N128" s="24" t="s">
        <v>79</v>
      </c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</row>
    <row r="129" spans="1:28" ht="25.5" x14ac:dyDescent="0.2">
      <c r="A129" s="7" t="s">
        <v>354</v>
      </c>
      <c r="B129" s="7" t="s">
        <v>367</v>
      </c>
      <c r="C129" s="22">
        <v>0.7</v>
      </c>
      <c r="D129" s="22">
        <v>0.65</v>
      </c>
      <c r="E129" s="22">
        <v>0.7</v>
      </c>
      <c r="F129" s="22">
        <v>4</v>
      </c>
      <c r="G129" s="23">
        <v>110</v>
      </c>
      <c r="H129" s="24">
        <v>60</v>
      </c>
      <c r="I129" s="24">
        <v>90</v>
      </c>
      <c r="J129" s="24">
        <v>120</v>
      </c>
      <c r="K129" s="24">
        <v>95</v>
      </c>
      <c r="L129" s="24">
        <v>365</v>
      </c>
      <c r="M129" s="24" t="s">
        <v>85</v>
      </c>
      <c r="N129" s="24" t="s">
        <v>79</v>
      </c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</row>
    <row r="130" spans="1:28" ht="25.5" x14ac:dyDescent="0.2">
      <c r="A130" s="7" t="s">
        <v>354</v>
      </c>
      <c r="B130" s="7" t="s">
        <v>368</v>
      </c>
      <c r="C130" s="22">
        <v>0.65</v>
      </c>
      <c r="D130" s="22">
        <v>0.6</v>
      </c>
      <c r="E130" s="22">
        <v>0.65</v>
      </c>
      <c r="F130" s="22">
        <v>3</v>
      </c>
      <c r="G130" s="23">
        <v>111</v>
      </c>
      <c r="H130" s="24">
        <v>60</v>
      </c>
      <c r="I130" s="24">
        <v>90</v>
      </c>
      <c r="J130" s="24">
        <v>120</v>
      </c>
      <c r="K130" s="24">
        <v>95</v>
      </c>
      <c r="L130" s="24">
        <v>365</v>
      </c>
      <c r="M130" s="24" t="s">
        <v>85</v>
      </c>
      <c r="N130" s="24" t="s">
        <v>79</v>
      </c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</row>
    <row r="131" spans="1:28" ht="25.5" x14ac:dyDescent="0.2">
      <c r="A131" s="7" t="s">
        <v>354</v>
      </c>
      <c r="B131" s="7" t="s">
        <v>369</v>
      </c>
      <c r="C131" s="22">
        <v>0.5</v>
      </c>
      <c r="D131" s="22">
        <v>0.45</v>
      </c>
      <c r="E131" s="22">
        <v>0.55000000000000004</v>
      </c>
      <c r="F131" s="22">
        <v>2</v>
      </c>
      <c r="G131" s="23">
        <v>112</v>
      </c>
      <c r="H131" s="24">
        <v>60</v>
      </c>
      <c r="I131" s="24">
        <v>90</v>
      </c>
      <c r="J131" s="24">
        <v>120</v>
      </c>
      <c r="K131" s="24">
        <v>95</v>
      </c>
      <c r="L131" s="24">
        <v>365</v>
      </c>
      <c r="M131" s="24" t="s">
        <v>85</v>
      </c>
      <c r="N131" s="24" t="s">
        <v>79</v>
      </c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</row>
    <row r="132" spans="1:28" ht="38.25" x14ac:dyDescent="0.2">
      <c r="A132" s="7" t="s">
        <v>354</v>
      </c>
      <c r="B132" s="7" t="s">
        <v>370</v>
      </c>
      <c r="C132" s="22">
        <v>0.75</v>
      </c>
      <c r="D132" s="22">
        <v>0.7</v>
      </c>
      <c r="E132" s="22">
        <v>0.7</v>
      </c>
      <c r="F132" s="22">
        <v>4</v>
      </c>
      <c r="G132" s="23">
        <v>113</v>
      </c>
      <c r="H132" s="24">
        <v>60</v>
      </c>
      <c r="I132" s="24">
        <v>90</v>
      </c>
      <c r="J132" s="24">
        <v>120</v>
      </c>
      <c r="K132" s="24">
        <v>95</v>
      </c>
      <c r="L132" s="24">
        <v>365</v>
      </c>
      <c r="M132" s="24" t="s">
        <v>85</v>
      </c>
      <c r="N132" s="24" t="s">
        <v>79</v>
      </c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</row>
    <row r="133" spans="1:28" ht="38.25" x14ac:dyDescent="0.2">
      <c r="A133" s="7" t="s">
        <v>354</v>
      </c>
      <c r="B133" s="7" t="s">
        <v>371</v>
      </c>
      <c r="C133" s="22">
        <v>0.8</v>
      </c>
      <c r="D133" s="22">
        <v>0.8</v>
      </c>
      <c r="E133" s="22">
        <v>0.8</v>
      </c>
      <c r="F133" s="22">
        <v>3</v>
      </c>
      <c r="G133" s="23">
        <v>114</v>
      </c>
      <c r="H133" s="24">
        <v>60</v>
      </c>
      <c r="I133" s="24">
        <v>90</v>
      </c>
      <c r="J133" s="24">
        <v>120</v>
      </c>
      <c r="K133" s="24">
        <v>95</v>
      </c>
      <c r="L133" s="24">
        <v>365</v>
      </c>
      <c r="M133" s="24" t="s">
        <v>85</v>
      </c>
      <c r="N133" s="24" t="s">
        <v>79</v>
      </c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</row>
    <row r="134" spans="1:28" ht="38.25" x14ac:dyDescent="0.2">
      <c r="A134" s="7" t="s">
        <v>354</v>
      </c>
      <c r="B134" s="7" t="s">
        <v>372</v>
      </c>
      <c r="C134" s="22">
        <v>0.85</v>
      </c>
      <c r="D134" s="22">
        <v>0.85</v>
      </c>
      <c r="E134" s="22">
        <v>0.85</v>
      </c>
      <c r="F134" s="22">
        <v>2</v>
      </c>
      <c r="G134" s="23">
        <v>115</v>
      </c>
      <c r="H134" s="24">
        <v>60</v>
      </c>
      <c r="I134" s="24">
        <v>90</v>
      </c>
      <c r="J134" s="24">
        <v>120</v>
      </c>
      <c r="K134" s="24">
        <v>95</v>
      </c>
      <c r="L134" s="24">
        <v>365</v>
      </c>
      <c r="M134" s="24" t="s">
        <v>85</v>
      </c>
      <c r="N134" s="24" t="s">
        <v>79</v>
      </c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</row>
    <row r="135" spans="1:28" ht="12.75" x14ac:dyDescent="0.2">
      <c r="A135" s="7" t="s">
        <v>354</v>
      </c>
      <c r="B135" s="7" t="s">
        <v>373</v>
      </c>
      <c r="C135" s="22">
        <v>1</v>
      </c>
      <c r="D135" s="22">
        <v>1</v>
      </c>
      <c r="E135" s="22">
        <v>1</v>
      </c>
      <c r="F135" s="22">
        <v>10</v>
      </c>
      <c r="G135" s="23">
        <v>116</v>
      </c>
      <c r="H135" s="26"/>
      <c r="I135" s="26"/>
      <c r="J135" s="26"/>
      <c r="K135" s="26"/>
      <c r="L135" s="26"/>
      <c r="M135" s="26"/>
      <c r="N135" s="26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</row>
    <row r="136" spans="1:28" ht="12.75" x14ac:dyDescent="0.2">
      <c r="A136" s="7" t="s">
        <v>354</v>
      </c>
      <c r="B136" s="7" t="s">
        <v>263</v>
      </c>
      <c r="C136" s="22">
        <v>0.4</v>
      </c>
      <c r="D136" s="22">
        <v>1.05</v>
      </c>
      <c r="E136" s="22">
        <v>1.05</v>
      </c>
      <c r="F136" s="22">
        <v>3</v>
      </c>
      <c r="G136" s="23">
        <v>117</v>
      </c>
      <c r="H136" s="26"/>
      <c r="I136" s="26"/>
      <c r="J136" s="26"/>
      <c r="K136" s="26"/>
      <c r="L136" s="26"/>
      <c r="M136" s="26"/>
      <c r="N136" s="26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</row>
    <row r="137" spans="1:28" ht="25.5" x14ac:dyDescent="0.2">
      <c r="A137" s="7" t="s">
        <v>354</v>
      </c>
      <c r="B137" s="7" t="s">
        <v>374</v>
      </c>
      <c r="C137" s="22">
        <v>0.65</v>
      </c>
      <c r="D137" s="22">
        <v>0.7</v>
      </c>
      <c r="E137" s="22">
        <v>0.7</v>
      </c>
      <c r="F137" s="22" t="s">
        <v>264</v>
      </c>
      <c r="G137" s="23">
        <v>118</v>
      </c>
      <c r="H137" s="26"/>
      <c r="I137" s="26"/>
      <c r="J137" s="26"/>
      <c r="K137" s="26"/>
      <c r="L137" s="26"/>
      <c r="M137" s="26"/>
      <c r="N137" s="26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</row>
    <row r="138" spans="1:28" ht="12.75" x14ac:dyDescent="0.2">
      <c r="A138" s="7" t="s">
        <v>354</v>
      </c>
      <c r="B138" s="7" t="s">
        <v>375</v>
      </c>
      <c r="C138" s="22">
        <v>0.4</v>
      </c>
      <c r="D138" s="22">
        <v>1.1000000000000001</v>
      </c>
      <c r="E138" s="22">
        <v>0.45</v>
      </c>
      <c r="F138" s="22" t="s">
        <v>264</v>
      </c>
      <c r="G138" s="23">
        <v>119</v>
      </c>
      <c r="H138" s="26"/>
      <c r="I138" s="26"/>
      <c r="J138" s="26"/>
      <c r="K138" s="26"/>
      <c r="L138" s="26"/>
      <c r="M138" s="26"/>
      <c r="N138" s="26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</row>
    <row r="139" spans="1:28" ht="12.75" x14ac:dyDescent="0.2">
      <c r="A139" s="7" t="s">
        <v>354</v>
      </c>
      <c r="B139" s="7" t="s">
        <v>376</v>
      </c>
      <c r="C139" s="22">
        <v>0.5</v>
      </c>
      <c r="D139" s="22">
        <v>1.1000000000000001</v>
      </c>
      <c r="E139" s="22">
        <v>0.65180000000000005</v>
      </c>
      <c r="F139" s="22" t="s">
        <v>265</v>
      </c>
      <c r="G139" s="23">
        <v>120</v>
      </c>
      <c r="H139" s="26"/>
      <c r="I139" s="26"/>
      <c r="J139" s="26"/>
      <c r="K139" s="26"/>
      <c r="L139" s="26"/>
      <c r="M139" s="26"/>
      <c r="N139" s="26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</row>
    <row r="140" spans="1:28" ht="25.5" x14ac:dyDescent="0.2">
      <c r="A140" s="7" t="s">
        <v>266</v>
      </c>
      <c r="B140" s="7" t="s">
        <v>377</v>
      </c>
      <c r="C140" s="22">
        <v>0.3</v>
      </c>
      <c r="D140" s="22">
        <v>1.2</v>
      </c>
      <c r="E140" s="22">
        <v>0.3</v>
      </c>
      <c r="F140" s="22">
        <v>2</v>
      </c>
      <c r="G140" s="23">
        <v>121</v>
      </c>
      <c r="H140" s="26"/>
      <c r="I140" s="26"/>
      <c r="J140" s="26"/>
      <c r="K140" s="26"/>
      <c r="L140" s="26"/>
      <c r="M140" s="26"/>
      <c r="N140" s="26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</row>
    <row r="141" spans="1:28" ht="12.75" x14ac:dyDescent="0.2">
      <c r="A141" s="7" t="s">
        <v>266</v>
      </c>
      <c r="B141" s="7" t="s">
        <v>267</v>
      </c>
      <c r="C141" s="22">
        <v>0.6</v>
      </c>
      <c r="D141" s="22">
        <v>1.2</v>
      </c>
      <c r="E141" s="22">
        <v>0.6</v>
      </c>
      <c r="F141" s="22">
        <v>2</v>
      </c>
      <c r="G141" s="23">
        <v>122</v>
      </c>
      <c r="H141" s="26"/>
      <c r="I141" s="26"/>
      <c r="J141" s="26"/>
      <c r="K141" s="26"/>
      <c r="L141" s="26"/>
      <c r="M141" s="26"/>
      <c r="N141" s="26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</row>
    <row r="142" spans="1:28" ht="12.75" x14ac:dyDescent="0.2">
      <c r="A142" s="7" t="s">
        <v>266</v>
      </c>
      <c r="B142" s="7" t="s">
        <v>268</v>
      </c>
      <c r="C142" s="22">
        <v>1.05</v>
      </c>
      <c r="D142" s="22">
        <v>1.1000000000000001</v>
      </c>
      <c r="E142" s="22">
        <v>1.1000000000000001</v>
      </c>
      <c r="F142" s="22">
        <v>0.3</v>
      </c>
      <c r="G142" s="23">
        <v>123</v>
      </c>
      <c r="H142" s="26"/>
      <c r="I142" s="26"/>
      <c r="J142" s="26"/>
      <c r="K142" s="26"/>
      <c r="L142" s="26"/>
      <c r="M142" s="26"/>
      <c r="N142" s="26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</row>
    <row r="143" spans="1:28" ht="25.5" x14ac:dyDescent="0.2">
      <c r="A143" s="7" t="s">
        <v>266</v>
      </c>
      <c r="B143" s="7" t="s">
        <v>378</v>
      </c>
      <c r="C143" s="22">
        <v>1</v>
      </c>
      <c r="D143" s="22">
        <v>1.2</v>
      </c>
      <c r="E143" s="22">
        <v>1</v>
      </c>
      <c r="F143" s="22" t="s">
        <v>269</v>
      </c>
      <c r="G143" s="23">
        <v>124</v>
      </c>
      <c r="H143" s="26"/>
      <c r="I143" s="26"/>
      <c r="J143" s="26"/>
      <c r="K143" s="26"/>
      <c r="L143" s="26"/>
      <c r="M143" s="26"/>
      <c r="N143" s="26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</row>
    <row r="144" spans="1:28" ht="12.75" x14ac:dyDescent="0.2">
      <c r="A144" s="7" t="s">
        <v>266</v>
      </c>
      <c r="B144" s="7" t="s">
        <v>270</v>
      </c>
      <c r="C144" s="22">
        <v>0.9</v>
      </c>
      <c r="D144" s="22">
        <v>1.2</v>
      </c>
      <c r="E144" s="22">
        <v>0.7</v>
      </c>
      <c r="F144" s="22" t="s">
        <v>269</v>
      </c>
      <c r="G144" s="23">
        <v>125</v>
      </c>
      <c r="H144" s="26"/>
      <c r="I144" s="26"/>
      <c r="J144" s="26"/>
      <c r="K144" s="26"/>
      <c r="L144" s="26"/>
      <c r="M144" s="26"/>
      <c r="N144" s="26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</row>
    <row r="145" spans="1:28" ht="12.75" x14ac:dyDescent="0.2">
      <c r="A145" s="7" t="s">
        <v>271</v>
      </c>
      <c r="B145" s="7" t="s">
        <v>379</v>
      </c>
      <c r="C145" s="22"/>
      <c r="D145" s="22">
        <v>1.05</v>
      </c>
      <c r="E145" s="22">
        <v>1.05</v>
      </c>
      <c r="F145" s="22"/>
      <c r="G145" s="23">
        <v>126</v>
      </c>
      <c r="H145" s="26"/>
      <c r="I145" s="26"/>
      <c r="J145" s="26"/>
      <c r="K145" s="26"/>
      <c r="L145" s="26"/>
      <c r="M145" s="26"/>
      <c r="N145" s="26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</row>
  </sheetData>
  <mergeCells count="3">
    <mergeCell ref="H7:N7"/>
    <mergeCell ref="O7:U7"/>
    <mergeCell ref="V7:A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6"/>
  <sheetViews>
    <sheetView workbookViewId="0">
      <selection activeCell="B18" sqref="B18"/>
    </sheetView>
  </sheetViews>
  <sheetFormatPr baseColWidth="10" defaultRowHeight="12.75" x14ac:dyDescent="0.2"/>
  <cols>
    <col min="1" max="2" width="14.625" bestFit="1" customWidth="1"/>
    <col min="3" max="3" width="3" bestFit="1" customWidth="1"/>
    <col min="4" max="4" width="2.625" bestFit="1" customWidth="1"/>
  </cols>
  <sheetData>
    <row r="1" spans="1:8" x14ac:dyDescent="0.2">
      <c r="A1" t="s">
        <v>49</v>
      </c>
      <c r="B1" t="s">
        <v>401</v>
      </c>
    </row>
    <row r="2" spans="1:8" x14ac:dyDescent="0.2">
      <c r="A2" t="s">
        <v>50</v>
      </c>
    </row>
    <row r="3" spans="1:8" x14ac:dyDescent="0.2">
      <c r="A3" t="s">
        <v>48</v>
      </c>
      <c r="B3" t="s">
        <v>592</v>
      </c>
    </row>
    <row r="5" spans="1:8" x14ac:dyDescent="0.2">
      <c r="A5" t="s">
        <v>51</v>
      </c>
    </row>
    <row r="6" spans="1:8" x14ac:dyDescent="0.2">
      <c r="A6" t="s">
        <v>52</v>
      </c>
      <c r="B6">
        <v>0.5</v>
      </c>
      <c r="C6" t="s">
        <v>53</v>
      </c>
      <c r="D6" t="s">
        <v>54</v>
      </c>
      <c r="E6">
        <v>-5</v>
      </c>
      <c r="G6" t="s">
        <v>57</v>
      </c>
      <c r="H6">
        <v>50</v>
      </c>
    </row>
    <row r="7" spans="1:8" x14ac:dyDescent="0.2">
      <c r="A7" t="s">
        <v>52</v>
      </c>
      <c r="B7">
        <v>0.7</v>
      </c>
      <c r="C7" t="s">
        <v>53</v>
      </c>
      <c r="D7" t="s">
        <v>54</v>
      </c>
      <c r="E7">
        <v>20</v>
      </c>
      <c r="G7" t="s">
        <v>58</v>
      </c>
      <c r="H7">
        <v>50</v>
      </c>
    </row>
    <row r="9" spans="1:8" x14ac:dyDescent="0.2">
      <c r="A9" t="s">
        <v>55</v>
      </c>
      <c r="B9">
        <v>80</v>
      </c>
      <c r="C9" t="s">
        <v>56</v>
      </c>
    </row>
    <row r="13" spans="1:8" x14ac:dyDescent="0.2">
      <c r="A13" t="s">
        <v>402</v>
      </c>
    </row>
    <row r="14" spans="1:8" x14ac:dyDescent="0.2">
      <c r="A14" t="s">
        <v>403</v>
      </c>
      <c r="B14">
        <v>95</v>
      </c>
      <c r="C14" t="s">
        <v>56</v>
      </c>
    </row>
    <row r="15" spans="1:8" x14ac:dyDescent="0.2">
      <c r="A15" t="s">
        <v>404</v>
      </c>
      <c r="B15">
        <v>90</v>
      </c>
      <c r="C15" t="s">
        <v>56</v>
      </c>
    </row>
    <row r="18" spans="1:3" x14ac:dyDescent="0.2">
      <c r="A18" t="s">
        <v>662</v>
      </c>
      <c r="B18">
        <v>2.3E-3</v>
      </c>
    </row>
    <row r="19" spans="1:3" x14ac:dyDescent="0.2">
      <c r="A19" t="s">
        <v>663</v>
      </c>
      <c r="B19">
        <v>0.5</v>
      </c>
    </row>
    <row r="20" spans="1:3" x14ac:dyDescent="0.2">
      <c r="A20" t="s">
        <v>664</v>
      </c>
      <c r="B20">
        <v>17.8</v>
      </c>
    </row>
    <row r="22" spans="1:3" x14ac:dyDescent="0.2">
      <c r="A22" t="s">
        <v>669</v>
      </c>
    </row>
    <row r="23" spans="1:3" x14ac:dyDescent="0.2">
      <c r="A23" t="s">
        <v>422</v>
      </c>
      <c r="B23">
        <v>1</v>
      </c>
    </row>
    <row r="24" spans="1:3" x14ac:dyDescent="0.2">
      <c r="A24" t="s">
        <v>670</v>
      </c>
      <c r="B24">
        <v>0.16</v>
      </c>
    </row>
    <row r="26" spans="1:3" x14ac:dyDescent="0.2">
      <c r="A26" t="s">
        <v>671</v>
      </c>
      <c r="B26">
        <v>0</v>
      </c>
      <c r="C26" t="s">
        <v>672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B10"/>
  <sheetViews>
    <sheetView workbookViewId="0">
      <selection activeCell="B23" sqref="B23"/>
    </sheetView>
  </sheetViews>
  <sheetFormatPr baseColWidth="10" defaultRowHeight="12.75" x14ac:dyDescent="0.2"/>
  <cols>
    <col min="1" max="1" width="30.125" bestFit="1" customWidth="1"/>
  </cols>
  <sheetData>
    <row r="1" spans="1:2" x14ac:dyDescent="0.2">
      <c r="A1" t="s">
        <v>405</v>
      </c>
      <c r="B1" t="s">
        <v>403</v>
      </c>
    </row>
    <row r="2" spans="1:2" x14ac:dyDescent="0.2">
      <c r="A2" t="s">
        <v>406</v>
      </c>
      <c r="B2">
        <v>12.84</v>
      </c>
    </row>
    <row r="3" spans="1:2" x14ac:dyDescent="0.2">
      <c r="A3" t="s">
        <v>407</v>
      </c>
      <c r="B3">
        <v>15</v>
      </c>
    </row>
    <row r="4" spans="1:2" x14ac:dyDescent="0.2">
      <c r="A4" t="s">
        <v>408</v>
      </c>
      <c r="B4">
        <v>18</v>
      </c>
    </row>
    <row r="5" spans="1:2" x14ac:dyDescent="0.2">
      <c r="A5" t="s">
        <v>409</v>
      </c>
      <c r="B5">
        <v>5</v>
      </c>
    </row>
    <row r="6" spans="1:2" x14ac:dyDescent="0.2">
      <c r="A6" t="s">
        <v>19</v>
      </c>
      <c r="B6">
        <v>2</v>
      </c>
    </row>
    <row r="7" spans="1:2" x14ac:dyDescent="0.2">
      <c r="A7" t="s">
        <v>410</v>
      </c>
      <c r="B7">
        <v>0.5</v>
      </c>
    </row>
    <row r="8" spans="1:2" x14ac:dyDescent="0.2">
      <c r="A8" t="s">
        <v>411</v>
      </c>
      <c r="B8">
        <v>2.6659999999999999</v>
      </c>
    </row>
    <row r="9" spans="1:2" x14ac:dyDescent="0.2">
      <c r="A9" t="s">
        <v>412</v>
      </c>
      <c r="B9">
        <v>0</v>
      </c>
    </row>
    <row r="10" spans="1:2" x14ac:dyDescent="0.2">
      <c r="A10" t="s">
        <v>690</v>
      </c>
      <c r="B10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H92"/>
  <sheetViews>
    <sheetView workbookViewId="0">
      <selection activeCell="B16" sqref="B16"/>
    </sheetView>
  </sheetViews>
  <sheetFormatPr baseColWidth="10" defaultRowHeight="12.75" x14ac:dyDescent="0.2"/>
  <cols>
    <col min="1" max="1" width="21.125" customWidth="1"/>
  </cols>
  <sheetData>
    <row r="1" spans="1:8" x14ac:dyDescent="0.2">
      <c r="A1" t="s">
        <v>27</v>
      </c>
      <c r="B1">
        <v>4</v>
      </c>
      <c r="D1" t="s">
        <v>42</v>
      </c>
      <c r="E1">
        <f>IF(B1=1,INDEX(B22:E26,B2,2),IF(B1=2,INDEX(B22:E26,B2,1),IF(B1=3,INDEX(B22:E26,B2,3),INDEX(B22:E26,B2,4))))</f>
        <v>0.5</v>
      </c>
    </row>
    <row r="2" spans="1:8" ht="13.5" thickBot="1" x14ac:dyDescent="0.25">
      <c r="A2" t="s">
        <v>28</v>
      </c>
      <c r="B2">
        <v>3</v>
      </c>
      <c r="D2" t="s">
        <v>729</v>
      </c>
      <c r="E2">
        <v>0</v>
      </c>
    </row>
    <row r="3" spans="1:8" s="1" customFormat="1" ht="39" thickBot="1" x14ac:dyDescent="0.25">
      <c r="A3" s="1" t="s">
        <v>25</v>
      </c>
      <c r="B3" s="1" t="s">
        <v>26</v>
      </c>
      <c r="D3" s="1" t="s">
        <v>40</v>
      </c>
      <c r="E3" s="71" t="s">
        <v>476</v>
      </c>
      <c r="F3" s="71" t="s">
        <v>477</v>
      </c>
      <c r="G3" s="72" t="s">
        <v>479</v>
      </c>
      <c r="H3" s="71" t="s">
        <v>478</v>
      </c>
    </row>
    <row r="4" spans="1:8" x14ac:dyDescent="0.2">
      <c r="A4">
        <v>12</v>
      </c>
      <c r="B4">
        <v>10.3</v>
      </c>
      <c r="C4">
        <f>B4/1000</f>
        <v>1.03E-2</v>
      </c>
      <c r="D4">
        <v>1</v>
      </c>
    </row>
    <row r="5" spans="1:8" x14ac:dyDescent="0.2">
      <c r="A5">
        <v>16</v>
      </c>
      <c r="B5">
        <v>13.8</v>
      </c>
      <c r="C5">
        <f t="shared" ref="C5:C19" si="0">B5/1000</f>
        <v>1.3800000000000002E-2</v>
      </c>
      <c r="D5">
        <v>2</v>
      </c>
    </row>
    <row r="6" spans="1:8" x14ac:dyDescent="0.2">
      <c r="A6">
        <v>17</v>
      </c>
      <c r="B6">
        <v>18</v>
      </c>
      <c r="C6">
        <f t="shared" si="0"/>
        <v>1.7999999999999999E-2</v>
      </c>
      <c r="D6">
        <v>3</v>
      </c>
    </row>
    <row r="7" spans="1:8" x14ac:dyDescent="0.2">
      <c r="A7">
        <v>18</v>
      </c>
      <c r="B7">
        <v>16</v>
      </c>
      <c r="C7">
        <f t="shared" si="0"/>
        <v>1.6E-2</v>
      </c>
      <c r="D7">
        <v>4</v>
      </c>
    </row>
    <row r="8" spans="1:8" ht="13.5" thickBot="1" x14ac:dyDescent="0.25">
      <c r="A8">
        <v>20</v>
      </c>
      <c r="B8">
        <v>16.73</v>
      </c>
      <c r="C8">
        <f t="shared" si="0"/>
        <v>1.6730000000000002E-2</v>
      </c>
      <c r="D8">
        <v>5</v>
      </c>
    </row>
    <row r="9" spans="1:8" ht="13.5" thickBot="1" x14ac:dyDescent="0.25">
      <c r="A9">
        <v>25</v>
      </c>
      <c r="B9">
        <v>31.38</v>
      </c>
      <c r="C9">
        <f t="shared" si="0"/>
        <v>3.1379999999999998E-2</v>
      </c>
      <c r="D9">
        <v>6</v>
      </c>
      <c r="E9" s="73">
        <v>40</v>
      </c>
      <c r="F9" s="73">
        <v>70</v>
      </c>
      <c r="G9" s="76">
        <v>15</v>
      </c>
      <c r="H9" s="73">
        <v>5</v>
      </c>
    </row>
    <row r="10" spans="1:8" x14ac:dyDescent="0.2">
      <c r="A10">
        <v>32</v>
      </c>
      <c r="B10">
        <v>39</v>
      </c>
      <c r="C10">
        <f t="shared" si="0"/>
        <v>3.9E-2</v>
      </c>
      <c r="D10">
        <v>7</v>
      </c>
      <c r="E10" s="74">
        <v>40</v>
      </c>
      <c r="F10" s="74">
        <v>70</v>
      </c>
      <c r="G10" s="76">
        <v>15</v>
      </c>
      <c r="H10" s="73">
        <v>5</v>
      </c>
    </row>
    <row r="11" spans="1:8" x14ac:dyDescent="0.2">
      <c r="A11">
        <v>38</v>
      </c>
      <c r="B11">
        <v>45.31</v>
      </c>
      <c r="C11">
        <f t="shared" si="0"/>
        <v>4.5310000000000003E-2</v>
      </c>
      <c r="D11">
        <v>8</v>
      </c>
      <c r="E11" s="74">
        <v>40</v>
      </c>
      <c r="F11" s="74">
        <v>70</v>
      </c>
      <c r="G11" s="77">
        <v>15</v>
      </c>
      <c r="H11" s="74">
        <v>5</v>
      </c>
    </row>
    <row r="12" spans="1:8" x14ac:dyDescent="0.2">
      <c r="A12">
        <v>50</v>
      </c>
      <c r="B12">
        <v>55.7</v>
      </c>
      <c r="C12">
        <f t="shared" si="0"/>
        <v>5.57E-2</v>
      </c>
      <c r="D12">
        <v>9</v>
      </c>
      <c r="E12" s="74">
        <v>40</v>
      </c>
      <c r="F12" s="74">
        <v>70</v>
      </c>
      <c r="G12" s="77">
        <v>15</v>
      </c>
      <c r="H12" s="74">
        <v>5</v>
      </c>
    </row>
    <row r="13" spans="1:8" x14ac:dyDescent="0.2">
      <c r="A13">
        <v>75</v>
      </c>
      <c r="B13">
        <v>84</v>
      </c>
      <c r="C13">
        <f t="shared" si="0"/>
        <v>8.4000000000000005E-2</v>
      </c>
      <c r="D13">
        <v>10</v>
      </c>
      <c r="E13" s="74">
        <v>40</v>
      </c>
      <c r="F13" s="74">
        <v>70</v>
      </c>
      <c r="G13" s="77">
        <v>15</v>
      </c>
      <c r="H13" s="74">
        <v>5</v>
      </c>
    </row>
    <row r="14" spans="1:8" x14ac:dyDescent="0.2">
      <c r="A14">
        <v>100</v>
      </c>
      <c r="B14">
        <v>105</v>
      </c>
      <c r="C14">
        <f t="shared" si="0"/>
        <v>0.105</v>
      </c>
      <c r="D14">
        <v>11</v>
      </c>
      <c r="E14" s="74">
        <v>40</v>
      </c>
      <c r="F14" s="74">
        <v>70</v>
      </c>
      <c r="G14" s="77">
        <v>15</v>
      </c>
      <c r="H14" s="74">
        <v>5</v>
      </c>
    </row>
    <row r="15" spans="1:8" x14ac:dyDescent="0.2">
      <c r="A15">
        <v>160</v>
      </c>
      <c r="B15">
        <v>154.4</v>
      </c>
      <c r="C15">
        <f t="shared" si="0"/>
        <v>0.15440000000000001</v>
      </c>
      <c r="D15">
        <v>12</v>
      </c>
      <c r="E15" s="74">
        <v>60</v>
      </c>
      <c r="F15" s="74">
        <v>75</v>
      </c>
      <c r="G15" s="77">
        <v>15</v>
      </c>
      <c r="H15" s="74">
        <v>5</v>
      </c>
    </row>
    <row r="16" spans="1:8" x14ac:dyDescent="0.2">
      <c r="A16">
        <v>200</v>
      </c>
      <c r="B16">
        <v>193</v>
      </c>
      <c r="C16">
        <f t="shared" si="0"/>
        <v>0.193</v>
      </c>
      <c r="D16">
        <v>13</v>
      </c>
      <c r="E16" s="74">
        <v>60</v>
      </c>
      <c r="F16" s="74">
        <v>80</v>
      </c>
      <c r="G16" s="77">
        <v>15</v>
      </c>
      <c r="H16" s="74">
        <v>5</v>
      </c>
    </row>
    <row r="17" spans="1:8" x14ac:dyDescent="0.2">
      <c r="A17">
        <v>250</v>
      </c>
      <c r="B17">
        <v>241.2</v>
      </c>
      <c r="C17">
        <f t="shared" si="0"/>
        <v>0.2412</v>
      </c>
      <c r="D17">
        <v>14</v>
      </c>
      <c r="E17" s="74">
        <v>60</v>
      </c>
      <c r="F17" s="74">
        <v>85</v>
      </c>
      <c r="G17" s="77">
        <v>15</v>
      </c>
      <c r="H17" s="74">
        <v>5</v>
      </c>
    </row>
    <row r="18" spans="1:8" x14ac:dyDescent="0.2">
      <c r="A18">
        <v>315</v>
      </c>
      <c r="B18">
        <v>303.8</v>
      </c>
      <c r="C18">
        <f t="shared" si="0"/>
        <v>0.30380000000000001</v>
      </c>
      <c r="D18">
        <v>15</v>
      </c>
      <c r="E18" s="74">
        <v>80</v>
      </c>
      <c r="F18" s="74">
        <v>90</v>
      </c>
      <c r="G18" s="77">
        <v>15</v>
      </c>
      <c r="H18" s="74">
        <v>5</v>
      </c>
    </row>
    <row r="19" spans="1:8" x14ac:dyDescent="0.2">
      <c r="A19">
        <v>355</v>
      </c>
      <c r="B19">
        <v>342.6</v>
      </c>
      <c r="C19">
        <f t="shared" si="0"/>
        <v>0.34260000000000002</v>
      </c>
      <c r="D19">
        <v>16</v>
      </c>
      <c r="E19" s="74">
        <v>80</v>
      </c>
      <c r="F19" s="74">
        <v>90</v>
      </c>
      <c r="G19" s="77">
        <v>20</v>
      </c>
      <c r="H19" s="74">
        <v>5</v>
      </c>
    </row>
    <row r="20" spans="1:8" x14ac:dyDescent="0.2">
      <c r="E20" s="74"/>
      <c r="F20" s="74"/>
      <c r="G20" s="77"/>
      <c r="H20" s="74"/>
    </row>
    <row r="21" spans="1:8" ht="13.5" thickBot="1" x14ac:dyDescent="0.25">
      <c r="A21" s="5" t="s">
        <v>29</v>
      </c>
      <c r="B21" s="5" t="s">
        <v>34</v>
      </c>
      <c r="C21" s="5" t="s">
        <v>35</v>
      </c>
      <c r="D21" s="5" t="s">
        <v>36</v>
      </c>
      <c r="E21" s="75" t="s">
        <v>726</v>
      </c>
      <c r="F21" s="75"/>
      <c r="G21" s="78"/>
      <c r="H21" s="75"/>
    </row>
    <row r="22" spans="1:8" ht="14.25" x14ac:dyDescent="0.2">
      <c r="A22" s="3" t="s">
        <v>30</v>
      </c>
      <c r="B22">
        <v>8.9999999999999993E-3</v>
      </c>
      <c r="C22">
        <v>145</v>
      </c>
      <c r="D22">
        <v>0.32</v>
      </c>
      <c r="E22" s="150">
        <v>1.5E-3</v>
      </c>
    </row>
    <row r="23" spans="1:8" ht="14.25" x14ac:dyDescent="0.2">
      <c r="A23" s="3" t="s">
        <v>31</v>
      </c>
      <c r="B23">
        <v>8.0000000000000002E-3</v>
      </c>
      <c r="C23">
        <v>150</v>
      </c>
      <c r="D23">
        <v>0.32</v>
      </c>
      <c r="E23" s="150">
        <v>1.5E-3</v>
      </c>
    </row>
    <row r="24" spans="1:8" ht="14.25" x14ac:dyDescent="0.2">
      <c r="A24" s="3" t="s">
        <v>728</v>
      </c>
      <c r="B24" s="4">
        <v>1.4999999999999999E-2</v>
      </c>
      <c r="C24">
        <v>130</v>
      </c>
      <c r="D24">
        <v>0.43</v>
      </c>
      <c r="E24" s="150">
        <v>0.5</v>
      </c>
    </row>
    <row r="25" spans="1:8" ht="14.25" x14ac:dyDescent="0.2">
      <c r="A25" s="3" t="s">
        <v>32</v>
      </c>
      <c r="B25">
        <v>1.0999999999999999E-2</v>
      </c>
      <c r="C25">
        <v>135</v>
      </c>
      <c r="D25">
        <v>0.32</v>
      </c>
      <c r="E25">
        <v>1</v>
      </c>
    </row>
    <row r="26" spans="1:8" ht="14.25" x14ac:dyDescent="0.2">
      <c r="A26" s="3" t="s">
        <v>33</v>
      </c>
      <c r="B26">
        <v>1.0500000000000001E-2</v>
      </c>
      <c r="C26">
        <v>125</v>
      </c>
      <c r="D26">
        <v>0.45</v>
      </c>
      <c r="E26">
        <v>0.15</v>
      </c>
    </row>
    <row r="28" spans="1:8" ht="15" x14ac:dyDescent="0.25">
      <c r="A28" s="33" t="s">
        <v>37</v>
      </c>
    </row>
    <row r="29" spans="1:8" ht="14.25" x14ac:dyDescent="0.2">
      <c r="A29" s="3" t="s">
        <v>38</v>
      </c>
      <c r="B29">
        <v>4</v>
      </c>
      <c r="C29">
        <v>4</v>
      </c>
      <c r="E29" t="s">
        <v>649</v>
      </c>
      <c r="F29">
        <v>10</v>
      </c>
      <c r="G29" t="s">
        <v>56</v>
      </c>
    </row>
    <row r="30" spans="1:8" ht="14.25" x14ac:dyDescent="0.2">
      <c r="A30" s="3" t="s">
        <v>39</v>
      </c>
      <c r="B30">
        <v>1</v>
      </c>
      <c r="C30">
        <v>1</v>
      </c>
      <c r="E30" t="s">
        <v>650</v>
      </c>
      <c r="F30">
        <v>0</v>
      </c>
      <c r="G30" t="s">
        <v>56</v>
      </c>
    </row>
    <row r="31" spans="1:8" ht="14.25" x14ac:dyDescent="0.2">
      <c r="A31" s="3" t="s">
        <v>648</v>
      </c>
      <c r="B31">
        <v>10</v>
      </c>
      <c r="C31">
        <v>98</v>
      </c>
      <c r="D31" t="s">
        <v>528</v>
      </c>
    </row>
    <row r="32" spans="1:8" ht="14.25" x14ac:dyDescent="0.2">
      <c r="A32" s="3" t="s">
        <v>41</v>
      </c>
      <c r="B32">
        <v>16</v>
      </c>
      <c r="C32">
        <v>16</v>
      </c>
    </row>
    <row r="33" spans="1:6" ht="14.25" x14ac:dyDescent="0.2">
      <c r="A33" s="3" t="s">
        <v>43</v>
      </c>
      <c r="B33">
        <f>LOOKUP(B32,A4:A19,C4:C19)</f>
        <v>1.3800000000000002E-2</v>
      </c>
      <c r="C33">
        <f>LOOKUP(C32,A4:A19,C4:C19)</f>
        <v>1.3800000000000002E-2</v>
      </c>
    </row>
    <row r="34" spans="1:6" ht="14.25" x14ac:dyDescent="0.2">
      <c r="A34" s="3" t="s">
        <v>511</v>
      </c>
      <c r="B34" t="s">
        <v>692</v>
      </c>
      <c r="C34" t="s">
        <v>692</v>
      </c>
    </row>
    <row r="35" spans="1:6" ht="15" x14ac:dyDescent="0.25">
      <c r="A35" s="33" t="s">
        <v>413</v>
      </c>
      <c r="B35" s="121" t="s">
        <v>642</v>
      </c>
      <c r="C35">
        <v>-1</v>
      </c>
    </row>
    <row r="36" spans="1:6" ht="14.25" x14ac:dyDescent="0.2">
      <c r="A36" s="3" t="s">
        <v>400</v>
      </c>
      <c r="B36">
        <v>75</v>
      </c>
    </row>
    <row r="37" spans="1:6" ht="14.25" x14ac:dyDescent="0.2">
      <c r="A37" s="3" t="s">
        <v>43</v>
      </c>
      <c r="B37">
        <f>LOOKUP(B36,A4:A19,C4:C19)</f>
        <v>8.4000000000000005E-2</v>
      </c>
    </row>
    <row r="39" spans="1:6" x14ac:dyDescent="0.2">
      <c r="A39" s="34" t="s">
        <v>414</v>
      </c>
    </row>
    <row r="40" spans="1:6" x14ac:dyDescent="0.2">
      <c r="A40" t="s">
        <v>415</v>
      </c>
      <c r="B40">
        <v>60</v>
      </c>
      <c r="C40" t="s">
        <v>418</v>
      </c>
    </row>
    <row r="41" spans="1:6" x14ac:dyDescent="0.2">
      <c r="A41" t="s">
        <v>416</v>
      </c>
      <c r="B41">
        <v>100</v>
      </c>
      <c r="C41" t="s">
        <v>399</v>
      </c>
    </row>
    <row r="42" spans="1:6" x14ac:dyDescent="0.2">
      <c r="A42" t="s">
        <v>417</v>
      </c>
      <c r="B42">
        <v>32</v>
      </c>
      <c r="C42" t="s">
        <v>399</v>
      </c>
    </row>
    <row r="43" spans="1:6" x14ac:dyDescent="0.2">
      <c r="A43" t="s">
        <v>419</v>
      </c>
      <c r="B43">
        <f>LOOKUP(B41,A4:A19,C4:C19)</f>
        <v>0.105</v>
      </c>
      <c r="C43" t="s">
        <v>420</v>
      </c>
    </row>
    <row r="45" spans="1:6" x14ac:dyDescent="0.2">
      <c r="A45" s="34" t="s">
        <v>421</v>
      </c>
    </row>
    <row r="46" spans="1:6" x14ac:dyDescent="0.2">
      <c r="A46" t="s">
        <v>422</v>
      </c>
      <c r="B46">
        <v>1</v>
      </c>
    </row>
    <row r="47" spans="1:6" x14ac:dyDescent="0.2">
      <c r="A47" t="s">
        <v>417</v>
      </c>
      <c r="B47" t="s">
        <v>423</v>
      </c>
      <c r="C47">
        <v>1</v>
      </c>
      <c r="D47" t="s">
        <v>424</v>
      </c>
      <c r="E47">
        <v>43</v>
      </c>
      <c r="F47" t="s">
        <v>399</v>
      </c>
    </row>
    <row r="48" spans="1:6" x14ac:dyDescent="0.2">
      <c r="A48" t="s">
        <v>425</v>
      </c>
      <c r="B48" t="s">
        <v>426</v>
      </c>
      <c r="C48">
        <v>0.5</v>
      </c>
      <c r="D48" t="s">
        <v>428</v>
      </c>
      <c r="E48">
        <v>3</v>
      </c>
      <c r="F48" t="s">
        <v>427</v>
      </c>
    </row>
    <row r="50" spans="1:3" x14ac:dyDescent="0.2">
      <c r="A50" s="34" t="s">
        <v>474</v>
      </c>
    </row>
    <row r="51" spans="1:3" x14ac:dyDescent="0.2">
      <c r="A51" t="s">
        <v>475</v>
      </c>
      <c r="B51">
        <v>340</v>
      </c>
      <c r="C51" t="s">
        <v>399</v>
      </c>
    </row>
    <row r="52" spans="1:3" x14ac:dyDescent="0.2">
      <c r="A52" t="s">
        <v>10</v>
      </c>
      <c r="B52">
        <v>100</v>
      </c>
      <c r="C52" t="s">
        <v>420</v>
      </c>
    </row>
    <row r="53" spans="1:3" x14ac:dyDescent="0.2">
      <c r="A53" t="s">
        <v>480</v>
      </c>
      <c r="B53">
        <f>LOOKUP(B52,A9:A19,E9:E19)</f>
        <v>40</v>
      </c>
      <c r="C53" t="s">
        <v>484</v>
      </c>
    </row>
    <row r="54" spans="1:3" x14ac:dyDescent="0.2">
      <c r="A54" t="s">
        <v>481</v>
      </c>
      <c r="B54">
        <f>LOOKUP(B52,A9:A19,F9:F19)</f>
        <v>70</v>
      </c>
      <c r="C54" t="s">
        <v>484</v>
      </c>
    </row>
    <row r="55" spans="1:3" x14ac:dyDescent="0.2">
      <c r="A55" t="s">
        <v>482</v>
      </c>
      <c r="B55">
        <f>LOOKUP(B52,A9:A19,G9:G19)</f>
        <v>15</v>
      </c>
      <c r="C55" t="s">
        <v>484</v>
      </c>
    </row>
    <row r="56" spans="1:3" x14ac:dyDescent="0.2">
      <c r="A56" t="s">
        <v>483</v>
      </c>
      <c r="B56">
        <f>LOOKUP(B52,A9:A19,H9:H19)</f>
        <v>5</v>
      </c>
      <c r="C56" t="s">
        <v>484</v>
      </c>
    </row>
    <row r="58" spans="1:3" x14ac:dyDescent="0.2">
      <c r="A58" s="5" t="s">
        <v>506</v>
      </c>
    </row>
    <row r="59" spans="1:3" x14ac:dyDescent="0.2">
      <c r="A59" t="s">
        <v>507</v>
      </c>
      <c r="B59" t="s">
        <v>113</v>
      </c>
    </row>
    <row r="60" spans="1:3" x14ac:dyDescent="0.2">
      <c r="A60" t="s">
        <v>60</v>
      </c>
      <c r="B60">
        <v>19.3</v>
      </c>
      <c r="C60" t="s">
        <v>420</v>
      </c>
    </row>
    <row r="62" spans="1:3" x14ac:dyDescent="0.2">
      <c r="A62" s="143" t="s">
        <v>512</v>
      </c>
    </row>
    <row r="63" spans="1:3" x14ac:dyDescent="0.2">
      <c r="A63" s="5" t="s">
        <v>519</v>
      </c>
      <c r="B63">
        <v>1</v>
      </c>
    </row>
    <row r="64" spans="1:3" x14ac:dyDescent="0.2">
      <c r="A64" t="s">
        <v>513</v>
      </c>
      <c r="B64">
        <v>6</v>
      </c>
      <c r="C64" t="s">
        <v>518</v>
      </c>
    </row>
    <row r="65" spans="1:3" x14ac:dyDescent="0.2">
      <c r="A65" t="s">
        <v>514</v>
      </c>
      <c r="B65">
        <v>2</v>
      </c>
      <c r="C65" t="s">
        <v>517</v>
      </c>
    </row>
    <row r="66" spans="1:3" x14ac:dyDescent="0.2">
      <c r="A66" t="s">
        <v>515</v>
      </c>
      <c r="B66">
        <v>60</v>
      </c>
      <c r="C66" t="s">
        <v>56</v>
      </c>
    </row>
    <row r="67" spans="1:3" x14ac:dyDescent="0.2">
      <c r="A67" t="s">
        <v>516</v>
      </c>
      <c r="B67">
        <v>1000</v>
      </c>
      <c r="C67" t="s">
        <v>399</v>
      </c>
    </row>
    <row r="70" spans="1:3" x14ac:dyDescent="0.2">
      <c r="A70" s="34" t="s">
        <v>546</v>
      </c>
    </row>
    <row r="71" spans="1:3" x14ac:dyDescent="0.2">
      <c r="A71" t="s">
        <v>432</v>
      </c>
      <c r="B71">
        <v>3.42</v>
      </c>
      <c r="C71" t="s">
        <v>438</v>
      </c>
    </row>
    <row r="72" spans="1:3" x14ac:dyDescent="0.2">
      <c r="A72" t="s">
        <v>547</v>
      </c>
      <c r="B72">
        <v>8</v>
      </c>
      <c r="C72" t="s">
        <v>399</v>
      </c>
    </row>
    <row r="73" spans="1:3" x14ac:dyDescent="0.2">
      <c r="A73" t="s">
        <v>548</v>
      </c>
      <c r="B73">
        <v>1.5</v>
      </c>
      <c r="C73" t="s">
        <v>453</v>
      </c>
    </row>
    <row r="74" spans="1:3" x14ac:dyDescent="0.2">
      <c r="A74" t="s">
        <v>549</v>
      </c>
      <c r="B74">
        <v>207</v>
      </c>
      <c r="C74" t="s">
        <v>399</v>
      </c>
    </row>
    <row r="75" spans="1:3" x14ac:dyDescent="0.2">
      <c r="A75" t="s">
        <v>550</v>
      </c>
      <c r="B75">
        <v>2</v>
      </c>
      <c r="C75" t="s">
        <v>399</v>
      </c>
    </row>
    <row r="77" spans="1:3" x14ac:dyDescent="0.2">
      <c r="A77" t="s">
        <v>673</v>
      </c>
      <c r="B77">
        <v>0.308</v>
      </c>
      <c r="C77" t="s">
        <v>418</v>
      </c>
    </row>
    <row r="78" spans="1:3" x14ac:dyDescent="0.2">
      <c r="A78" t="s">
        <v>674</v>
      </c>
      <c r="B78">
        <v>8</v>
      </c>
      <c r="C78" t="s">
        <v>399</v>
      </c>
    </row>
    <row r="79" spans="1:3" x14ac:dyDescent="0.2">
      <c r="A79" t="s">
        <v>429</v>
      </c>
      <c r="B79">
        <v>180</v>
      </c>
      <c r="C79" t="s">
        <v>399</v>
      </c>
    </row>
    <row r="80" spans="1:3" x14ac:dyDescent="0.2">
      <c r="A80" t="s">
        <v>675</v>
      </c>
      <c r="B80">
        <v>1</v>
      </c>
      <c r="C80" t="s">
        <v>399</v>
      </c>
    </row>
    <row r="81" spans="1:3" x14ac:dyDescent="0.2">
      <c r="A81" s="121" t="s">
        <v>696</v>
      </c>
    </row>
    <row r="82" spans="1:3" x14ac:dyDescent="0.2">
      <c r="A82" t="s">
        <v>432</v>
      </c>
      <c r="B82">
        <v>4</v>
      </c>
      <c r="C82" t="s">
        <v>438</v>
      </c>
    </row>
    <row r="83" spans="1:3" x14ac:dyDescent="0.2">
      <c r="A83" t="s">
        <v>547</v>
      </c>
      <c r="B83">
        <v>10</v>
      </c>
      <c r="C83" t="s">
        <v>399</v>
      </c>
    </row>
    <row r="84" spans="1:3" x14ac:dyDescent="0.2">
      <c r="A84" t="s">
        <v>548</v>
      </c>
      <c r="B84">
        <v>0.99</v>
      </c>
      <c r="C84" t="s">
        <v>453</v>
      </c>
    </row>
    <row r="85" spans="1:3" x14ac:dyDescent="0.2">
      <c r="A85" t="s">
        <v>549</v>
      </c>
      <c r="B85">
        <v>105</v>
      </c>
      <c r="C85" t="s">
        <v>399</v>
      </c>
    </row>
    <row r="86" spans="1:3" x14ac:dyDescent="0.2">
      <c r="A86" t="s">
        <v>550</v>
      </c>
      <c r="B86">
        <v>2</v>
      </c>
      <c r="C86" t="s">
        <v>399</v>
      </c>
    </row>
    <row r="87" spans="1:3" x14ac:dyDescent="0.2">
      <c r="A87" t="s">
        <v>697</v>
      </c>
      <c r="B87">
        <v>0.5</v>
      </c>
      <c r="C87" t="s">
        <v>427</v>
      </c>
    </row>
    <row r="89" spans="1:3" x14ac:dyDescent="0.2">
      <c r="A89" t="s">
        <v>673</v>
      </c>
      <c r="B89">
        <v>1</v>
      </c>
      <c r="C89" t="s">
        <v>418</v>
      </c>
    </row>
    <row r="90" spans="1:3" x14ac:dyDescent="0.2">
      <c r="A90" t="s">
        <v>674</v>
      </c>
      <c r="B90">
        <v>10</v>
      </c>
      <c r="C90" t="s">
        <v>399</v>
      </c>
    </row>
    <row r="91" spans="1:3" x14ac:dyDescent="0.2">
      <c r="A91" t="s">
        <v>429</v>
      </c>
      <c r="B91">
        <v>105</v>
      </c>
      <c r="C91" t="s">
        <v>399</v>
      </c>
    </row>
    <row r="92" spans="1:3" x14ac:dyDescent="0.2">
      <c r="A92" t="s">
        <v>675</v>
      </c>
      <c r="B92">
        <v>2</v>
      </c>
      <c r="C92" t="s">
        <v>399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C22"/>
  <sheetViews>
    <sheetView workbookViewId="0">
      <selection activeCell="C21" sqref="C21"/>
    </sheetView>
  </sheetViews>
  <sheetFormatPr baseColWidth="10" defaultRowHeight="12.75" x14ac:dyDescent="0.2"/>
  <cols>
    <col min="2" max="2" width="25.375" bestFit="1" customWidth="1"/>
  </cols>
  <sheetData>
    <row r="1" spans="1:3" x14ac:dyDescent="0.2">
      <c r="B1" t="s">
        <v>15</v>
      </c>
      <c r="C1" t="s">
        <v>272</v>
      </c>
    </row>
    <row r="2" spans="1:3" x14ac:dyDescent="0.2">
      <c r="A2">
        <v>1</v>
      </c>
      <c r="B2" s="8" t="s">
        <v>280</v>
      </c>
      <c r="C2">
        <v>3</v>
      </c>
    </row>
    <row r="3" spans="1:3" x14ac:dyDescent="0.2">
      <c r="A3">
        <v>2</v>
      </c>
      <c r="B3" s="8" t="s">
        <v>281</v>
      </c>
      <c r="C3">
        <v>0.3</v>
      </c>
    </row>
    <row r="4" spans="1:3" x14ac:dyDescent="0.2">
      <c r="A4">
        <v>3</v>
      </c>
      <c r="B4" s="8" t="s">
        <v>282</v>
      </c>
      <c r="C4">
        <v>0.2</v>
      </c>
    </row>
    <row r="5" spans="1:3" x14ac:dyDescent="0.2">
      <c r="A5">
        <v>4</v>
      </c>
      <c r="B5" s="8" t="s">
        <v>283</v>
      </c>
      <c r="C5">
        <v>0.25</v>
      </c>
    </row>
    <row r="6" spans="1:3" x14ac:dyDescent="0.2">
      <c r="A6">
        <v>5</v>
      </c>
      <c r="B6" s="8" t="s">
        <v>284</v>
      </c>
      <c r="C6">
        <v>0.35</v>
      </c>
    </row>
    <row r="7" spans="1:3" x14ac:dyDescent="0.2">
      <c r="A7">
        <v>6</v>
      </c>
      <c r="B7" s="8" t="s">
        <v>273</v>
      </c>
      <c r="C7">
        <v>0.9</v>
      </c>
    </row>
    <row r="8" spans="1:3" x14ac:dyDescent="0.2">
      <c r="A8">
        <v>7</v>
      </c>
      <c r="B8" s="8" t="s">
        <v>274</v>
      </c>
      <c r="C8">
        <v>0.4</v>
      </c>
    </row>
    <row r="9" spans="1:3" x14ac:dyDescent="0.2">
      <c r="A9">
        <v>8</v>
      </c>
      <c r="B9" s="8" t="s">
        <v>275</v>
      </c>
      <c r="C9">
        <v>0.4</v>
      </c>
    </row>
    <row r="10" spans="1:3" x14ac:dyDescent="0.2">
      <c r="A10">
        <v>9</v>
      </c>
      <c r="B10" s="8" t="s">
        <v>276</v>
      </c>
      <c r="C10">
        <v>0.2</v>
      </c>
    </row>
    <row r="11" spans="1:3" x14ac:dyDescent="0.2">
      <c r="A11">
        <v>10</v>
      </c>
      <c r="B11" s="8" t="s">
        <v>277</v>
      </c>
      <c r="C11">
        <v>0.1</v>
      </c>
    </row>
    <row r="12" spans="1:3" x14ac:dyDescent="0.2">
      <c r="A12">
        <v>11</v>
      </c>
      <c r="B12" s="8" t="s">
        <v>572</v>
      </c>
      <c r="C12">
        <v>0.1</v>
      </c>
    </row>
    <row r="13" spans="1:3" x14ac:dyDescent="0.2">
      <c r="A13">
        <v>12</v>
      </c>
      <c r="B13" s="8" t="s">
        <v>278</v>
      </c>
      <c r="C13">
        <v>5</v>
      </c>
    </row>
    <row r="14" spans="1:3" x14ac:dyDescent="0.2">
      <c r="A14">
        <v>13</v>
      </c>
      <c r="B14" s="8" t="s">
        <v>285</v>
      </c>
      <c r="C14">
        <v>10</v>
      </c>
    </row>
    <row r="15" spans="1:3" x14ac:dyDescent="0.2">
      <c r="A15">
        <v>14</v>
      </c>
      <c r="B15" s="8" t="s">
        <v>286</v>
      </c>
      <c r="C15">
        <v>2</v>
      </c>
    </row>
    <row r="16" spans="1:3" x14ac:dyDescent="0.2">
      <c r="A16">
        <v>15</v>
      </c>
      <c r="B16" s="8" t="s">
        <v>279</v>
      </c>
      <c r="C16">
        <v>2.5</v>
      </c>
    </row>
    <row r="17" spans="1:3" x14ac:dyDescent="0.2">
      <c r="A17">
        <v>16</v>
      </c>
      <c r="B17" s="8" t="s">
        <v>287</v>
      </c>
      <c r="C17">
        <v>0.24</v>
      </c>
    </row>
    <row r="20" spans="1:3" x14ac:dyDescent="0.2">
      <c r="A20" t="s">
        <v>288</v>
      </c>
      <c r="B20" s="9" t="s">
        <v>273</v>
      </c>
    </row>
    <row r="21" spans="1:3" x14ac:dyDescent="0.2">
      <c r="A21" t="s">
        <v>41</v>
      </c>
      <c r="B21">
        <f>Metodo!B36</f>
        <v>75</v>
      </c>
    </row>
    <row r="22" spans="1:3" x14ac:dyDescent="0.2">
      <c r="A22" t="s">
        <v>289</v>
      </c>
      <c r="B22">
        <v>5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I19"/>
  <sheetViews>
    <sheetView zoomScaleNormal="100" workbookViewId="0">
      <selection activeCell="E3" sqref="E3"/>
    </sheetView>
  </sheetViews>
  <sheetFormatPr baseColWidth="10" defaultRowHeight="12.75" x14ac:dyDescent="0.2"/>
  <cols>
    <col min="1" max="1" width="5" style="61" customWidth="1"/>
    <col min="2" max="4" width="15.625" style="61" customWidth="1"/>
    <col min="5" max="5" width="9.5" style="61" customWidth="1"/>
    <col min="6" max="6" width="9.125" style="61" customWidth="1"/>
    <col min="7" max="7" width="10.5" style="61" bestFit="1" customWidth="1"/>
    <col min="8" max="8" width="15.625" style="61" bestFit="1" customWidth="1"/>
    <col min="9" max="9" width="19.375" style="61" customWidth="1"/>
    <col min="10" max="16384" width="11" style="61"/>
  </cols>
  <sheetData>
    <row r="1" spans="1:9" ht="15.75" thickBot="1" x14ac:dyDescent="0.25">
      <c r="A1" s="160" t="s">
        <v>461</v>
      </c>
      <c r="B1" s="160"/>
      <c r="C1" s="160"/>
      <c r="D1" s="160"/>
      <c r="E1" s="160"/>
      <c r="F1" s="160"/>
      <c r="G1" s="160"/>
      <c r="H1" s="160"/>
      <c r="I1" s="160"/>
    </row>
    <row r="2" spans="1:9" x14ac:dyDescent="0.2">
      <c r="B2" s="89" t="s">
        <v>394</v>
      </c>
      <c r="C2" s="90" t="s">
        <v>255</v>
      </c>
    </row>
    <row r="3" spans="1:9" ht="13.5" thickBot="1" x14ac:dyDescent="0.25">
      <c r="B3" s="91" t="s">
        <v>395</v>
      </c>
      <c r="C3" s="92" t="s">
        <v>342</v>
      </c>
      <c r="I3" s="37" t="s">
        <v>457</v>
      </c>
    </row>
    <row r="4" spans="1:9" x14ac:dyDescent="0.2">
      <c r="I4" s="45" t="s">
        <v>397</v>
      </c>
    </row>
    <row r="5" spans="1:9" ht="13.5" thickBot="1" x14ac:dyDescent="0.25">
      <c r="I5" s="45" t="s">
        <v>449</v>
      </c>
    </row>
    <row r="6" spans="1:9" x14ac:dyDescent="0.2">
      <c r="B6" s="155" t="s">
        <v>381</v>
      </c>
      <c r="C6" s="156"/>
      <c r="D6" s="157"/>
      <c r="I6" s="37" t="s">
        <v>450</v>
      </c>
    </row>
    <row r="7" spans="1:9" x14ac:dyDescent="0.2">
      <c r="B7" s="93" t="s">
        <v>382</v>
      </c>
      <c r="C7" s="62" t="s">
        <v>383</v>
      </c>
      <c r="D7" s="94" t="s">
        <v>384</v>
      </c>
      <c r="I7" s="37" t="s">
        <v>451</v>
      </c>
    </row>
    <row r="8" spans="1:9" ht="13.5" thickBot="1" x14ac:dyDescent="0.25">
      <c r="B8" s="95">
        <v>0.4</v>
      </c>
      <c r="C8" s="96">
        <v>1.25</v>
      </c>
      <c r="D8" s="97">
        <v>0.75</v>
      </c>
      <c r="I8" s="37" t="s">
        <v>452</v>
      </c>
    </row>
    <row r="9" spans="1:9" ht="13.5" thickBot="1" x14ac:dyDescent="0.25">
      <c r="B9" s="63"/>
      <c r="C9" s="63"/>
      <c r="D9" s="63"/>
    </row>
    <row r="10" spans="1:9" ht="13.5" thickBot="1" x14ac:dyDescent="0.25">
      <c r="B10" s="158" t="s">
        <v>396</v>
      </c>
      <c r="C10" s="159"/>
      <c r="D10" s="98">
        <v>3</v>
      </c>
      <c r="E10" s="99" t="s">
        <v>399</v>
      </c>
    </row>
    <row r="12" spans="1:9" ht="13.5" thickBot="1" x14ac:dyDescent="0.25"/>
    <row r="13" spans="1:9" x14ac:dyDescent="0.2">
      <c r="B13" s="155" t="s">
        <v>385</v>
      </c>
      <c r="C13" s="156"/>
      <c r="D13" s="156"/>
      <c r="E13" s="156"/>
      <c r="F13" s="156"/>
      <c r="G13" s="156"/>
      <c r="H13" s="156"/>
      <c r="I13" s="157"/>
    </row>
    <row r="14" spans="1:9" s="66" customFormat="1" x14ac:dyDescent="0.2">
      <c r="B14" s="100"/>
      <c r="C14" s="65" t="s">
        <v>389</v>
      </c>
      <c r="D14" s="65" t="s">
        <v>390</v>
      </c>
      <c r="E14" s="65" t="s">
        <v>391</v>
      </c>
      <c r="F14" s="65" t="s">
        <v>392</v>
      </c>
      <c r="G14" s="65" t="s">
        <v>398</v>
      </c>
      <c r="H14" s="65" t="s">
        <v>393</v>
      </c>
      <c r="I14" s="101" t="s">
        <v>70</v>
      </c>
    </row>
    <row r="15" spans="1:9" x14ac:dyDescent="0.2">
      <c r="B15" s="102" t="s">
        <v>386</v>
      </c>
      <c r="C15" s="67">
        <v>35</v>
      </c>
      <c r="D15" s="67">
        <v>60</v>
      </c>
      <c r="E15" s="67">
        <v>190</v>
      </c>
      <c r="F15" s="67">
        <v>120</v>
      </c>
      <c r="G15" s="67">
        <v>405</v>
      </c>
      <c r="H15" s="64" t="s">
        <v>120</v>
      </c>
      <c r="I15" s="103" t="s">
        <v>208</v>
      </c>
    </row>
    <row r="16" spans="1:9" x14ac:dyDescent="0.2">
      <c r="B16" s="102" t="s">
        <v>387</v>
      </c>
      <c r="C16" s="67">
        <v>50</v>
      </c>
      <c r="D16" s="67">
        <v>70</v>
      </c>
      <c r="E16" s="67">
        <v>220</v>
      </c>
      <c r="F16" s="67">
        <v>140</v>
      </c>
      <c r="G16" s="67">
        <v>480</v>
      </c>
      <c r="H16" s="64" t="s">
        <v>120</v>
      </c>
      <c r="I16" s="103" t="s">
        <v>156</v>
      </c>
    </row>
    <row r="17" spans="2:9" ht="13.5" thickBot="1" x14ac:dyDescent="0.25">
      <c r="B17" s="104" t="s">
        <v>388</v>
      </c>
      <c r="C17" s="105">
        <v>25</v>
      </c>
      <c r="D17" s="105">
        <v>70</v>
      </c>
      <c r="E17" s="105">
        <v>135</v>
      </c>
      <c r="F17" s="105">
        <v>50</v>
      </c>
      <c r="G17" s="105">
        <v>280</v>
      </c>
      <c r="H17" s="106" t="s">
        <v>120</v>
      </c>
      <c r="I17" s="107" t="s">
        <v>208</v>
      </c>
    </row>
    <row r="19" spans="2:9" x14ac:dyDescent="0.2">
      <c r="B19" s="68"/>
    </row>
  </sheetData>
  <mergeCells count="4">
    <mergeCell ref="B6:D6"/>
    <mergeCell ref="B10:C10"/>
    <mergeCell ref="B13:I13"/>
    <mergeCell ref="A1:I1"/>
  </mergeCells>
  <hyperlinks>
    <hyperlink ref="I4" r:id="rId1"/>
    <hyperlink ref="I5" r:id="rId2"/>
  </hyperlinks>
  <pageMargins left="0.7" right="0.7" top="0.75" bottom="0.75" header="0.3" footer="0.3"/>
  <pageSetup orientation="portrait" verticalDpi="0" r:id="rId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C33"/>
  <sheetViews>
    <sheetView workbookViewId="0">
      <selection activeCell="D11" sqref="D11"/>
    </sheetView>
  </sheetViews>
  <sheetFormatPr baseColWidth="10" defaultRowHeight="12.75" x14ac:dyDescent="0.2"/>
  <cols>
    <col min="1" max="1" width="29.625" style="35" bestFit="1" customWidth="1"/>
    <col min="2" max="2" width="12.875" style="35" customWidth="1"/>
    <col min="3" max="3" width="13.375" style="35" customWidth="1"/>
    <col min="4" max="16384" width="11" style="35"/>
  </cols>
  <sheetData>
    <row r="1" spans="1:3" ht="15.75" thickBot="1" x14ac:dyDescent="0.25">
      <c r="A1" s="161" t="s">
        <v>458</v>
      </c>
      <c r="B1" s="162"/>
      <c r="C1" s="163"/>
    </row>
    <row r="2" spans="1:3" ht="13.5" thickBot="1" x14ac:dyDescent="0.25"/>
    <row r="3" spans="1:3" ht="13.5" thickBot="1" x14ac:dyDescent="0.25">
      <c r="A3" s="164" t="s">
        <v>437</v>
      </c>
      <c r="B3" s="165"/>
      <c r="C3" s="166"/>
    </row>
    <row r="4" spans="1:3" x14ac:dyDescent="0.2">
      <c r="A4" s="43" t="s">
        <v>405</v>
      </c>
      <c r="B4" s="167" t="s">
        <v>403</v>
      </c>
      <c r="C4" s="168"/>
    </row>
    <row r="5" spans="1:3" x14ac:dyDescent="0.2">
      <c r="A5" s="38" t="s">
        <v>432</v>
      </c>
      <c r="B5" s="56">
        <v>12.84</v>
      </c>
      <c r="C5" s="39" t="s">
        <v>438</v>
      </c>
    </row>
    <row r="6" spans="1:3" x14ac:dyDescent="0.2">
      <c r="A6" s="38" t="s">
        <v>465</v>
      </c>
      <c r="B6" s="56">
        <v>15</v>
      </c>
      <c r="C6" s="39" t="s">
        <v>418</v>
      </c>
    </row>
    <row r="7" spans="1:3" x14ac:dyDescent="0.2">
      <c r="A7" s="38" t="s">
        <v>433</v>
      </c>
      <c r="B7" s="56">
        <v>18</v>
      </c>
      <c r="C7" s="39" t="s">
        <v>439</v>
      </c>
    </row>
    <row r="8" spans="1:3" x14ac:dyDescent="0.2">
      <c r="A8" s="38" t="s">
        <v>462</v>
      </c>
      <c r="B8" s="56">
        <v>5</v>
      </c>
      <c r="C8" s="39" t="s">
        <v>463</v>
      </c>
    </row>
    <row r="9" spans="1:3" x14ac:dyDescent="0.2">
      <c r="A9" s="38" t="s">
        <v>466</v>
      </c>
      <c r="B9" s="56">
        <v>2</v>
      </c>
      <c r="C9" s="39" t="s">
        <v>440</v>
      </c>
    </row>
    <row r="10" spans="1:3" x14ac:dyDescent="0.2">
      <c r="A10" s="38" t="s">
        <v>434</v>
      </c>
      <c r="B10" s="56">
        <v>0.5</v>
      </c>
      <c r="C10" s="39" t="s">
        <v>399</v>
      </c>
    </row>
    <row r="11" spans="1:3" x14ac:dyDescent="0.2">
      <c r="A11" s="38" t="s">
        <v>435</v>
      </c>
      <c r="B11" s="56">
        <v>2.6659999999999999</v>
      </c>
      <c r="C11" s="39" t="s">
        <v>399</v>
      </c>
    </row>
    <row r="12" spans="1:3" x14ac:dyDescent="0.2">
      <c r="A12" s="38" t="s">
        <v>691</v>
      </c>
      <c r="B12" s="35">
        <v>100</v>
      </c>
      <c r="C12" s="35" t="s">
        <v>56</v>
      </c>
    </row>
    <row r="13" spans="1:3" ht="13.5" thickBot="1" x14ac:dyDescent="0.25">
      <c r="A13" s="40" t="s">
        <v>436</v>
      </c>
      <c r="B13" s="70" t="s">
        <v>534</v>
      </c>
      <c r="C13" s="41"/>
    </row>
    <row r="14" spans="1:3" ht="13.5" thickBot="1" x14ac:dyDescent="0.25">
      <c r="A14" s="164" t="s">
        <v>441</v>
      </c>
      <c r="B14" s="165"/>
      <c r="C14" s="166"/>
    </row>
    <row r="15" spans="1:3" ht="14.25" x14ac:dyDescent="0.2">
      <c r="A15" s="43" t="s">
        <v>442</v>
      </c>
      <c r="B15" s="55">
        <v>1.333</v>
      </c>
      <c r="C15" s="44" t="s">
        <v>456</v>
      </c>
    </row>
    <row r="16" spans="1:3" x14ac:dyDescent="0.2">
      <c r="A16" s="38" t="s">
        <v>443</v>
      </c>
      <c r="B16" s="56">
        <v>1.5</v>
      </c>
      <c r="C16" s="39" t="s">
        <v>453</v>
      </c>
    </row>
    <row r="17" spans="1:3" x14ac:dyDescent="0.2">
      <c r="A17" s="38" t="s">
        <v>444</v>
      </c>
      <c r="B17" s="56">
        <v>5.2629999999999999</v>
      </c>
      <c r="C17" s="39" t="s">
        <v>453</v>
      </c>
    </row>
    <row r="18" spans="1:3" x14ac:dyDescent="0.2">
      <c r="A18" s="38" t="s">
        <v>445</v>
      </c>
      <c r="B18" s="56">
        <v>4.1680000000000001</v>
      </c>
      <c r="C18" s="39" t="s">
        <v>454</v>
      </c>
    </row>
    <row r="19" spans="1:3" x14ac:dyDescent="0.2">
      <c r="A19" s="38" t="s">
        <v>464</v>
      </c>
      <c r="B19" s="56">
        <v>17.995999999999999</v>
      </c>
      <c r="C19" s="39" t="s">
        <v>438</v>
      </c>
    </row>
    <row r="20" spans="1:3" x14ac:dyDescent="0.2">
      <c r="A20" s="38" t="s">
        <v>467</v>
      </c>
      <c r="B20" s="56">
        <v>53.513379999999998</v>
      </c>
      <c r="C20" s="39" t="s">
        <v>418</v>
      </c>
    </row>
    <row r="21" spans="1:3" x14ac:dyDescent="0.2">
      <c r="A21" s="38" t="s">
        <v>446</v>
      </c>
      <c r="B21" s="56"/>
      <c r="C21" s="39"/>
    </row>
    <row r="22" spans="1:3" x14ac:dyDescent="0.2">
      <c r="A22" s="38" t="s">
        <v>447</v>
      </c>
      <c r="B22" s="56"/>
      <c r="C22" s="39" t="s">
        <v>438</v>
      </c>
    </row>
    <row r="23" spans="1:3" x14ac:dyDescent="0.2">
      <c r="A23" s="38" t="s">
        <v>468</v>
      </c>
      <c r="B23" s="56"/>
      <c r="C23" s="39" t="s">
        <v>418</v>
      </c>
    </row>
    <row r="24" spans="1:3" ht="13.5" thickBot="1" x14ac:dyDescent="0.25">
      <c r="A24" s="40" t="s">
        <v>448</v>
      </c>
      <c r="B24" s="57">
        <v>3.5078900000000002</v>
      </c>
      <c r="C24" s="42" t="s">
        <v>455</v>
      </c>
    </row>
    <row r="25" spans="1:3" ht="13.5" thickBot="1" x14ac:dyDescent="0.25"/>
    <row r="26" spans="1:3" ht="77.25" customHeight="1" thickBot="1" x14ac:dyDescent="0.25">
      <c r="A26" s="69" t="s">
        <v>431</v>
      </c>
      <c r="B26" s="169" t="s">
        <v>732</v>
      </c>
      <c r="C26" s="170"/>
    </row>
    <row r="28" spans="1:3" x14ac:dyDescent="0.2">
      <c r="A28" s="35" t="s">
        <v>457</v>
      </c>
    </row>
    <row r="29" spans="1:3" x14ac:dyDescent="0.2">
      <c r="A29" s="36" t="s">
        <v>397</v>
      </c>
    </row>
    <row r="30" spans="1:3" x14ac:dyDescent="0.2">
      <c r="A30" s="36" t="s">
        <v>449</v>
      </c>
    </row>
    <row r="31" spans="1:3" x14ac:dyDescent="0.2">
      <c r="A31" s="35" t="s">
        <v>450</v>
      </c>
    </row>
    <row r="32" spans="1:3" x14ac:dyDescent="0.2">
      <c r="A32" s="35" t="s">
        <v>451</v>
      </c>
    </row>
    <row r="33" spans="1:1" x14ac:dyDescent="0.2">
      <c r="A33" s="35" t="s">
        <v>452</v>
      </c>
    </row>
  </sheetData>
  <mergeCells count="5">
    <mergeCell ref="A1:C1"/>
    <mergeCell ref="A3:C3"/>
    <mergeCell ref="A14:C14"/>
    <mergeCell ref="B4:C4"/>
    <mergeCell ref="B26:C26"/>
  </mergeCells>
  <hyperlinks>
    <hyperlink ref="A29" r:id="rId1"/>
    <hyperlink ref="A30" r:id="rId2"/>
  </hyperlinks>
  <pageMargins left="0.7" right="0.7" top="0.75" bottom="0.75" header="0.3" footer="0.3"/>
  <pageSetup orientation="portrait" verticalDpi="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G129"/>
  <sheetViews>
    <sheetView workbookViewId="0">
      <selection activeCell="F9" sqref="F9"/>
    </sheetView>
  </sheetViews>
  <sheetFormatPr baseColWidth="10" defaultRowHeight="12.75" x14ac:dyDescent="0.2"/>
  <cols>
    <col min="1" max="1" width="10.5" bestFit="1" customWidth="1"/>
    <col min="2" max="6" width="11.125" customWidth="1"/>
    <col min="7" max="7" width="32.875" customWidth="1"/>
  </cols>
  <sheetData>
    <row r="1" spans="1:7" ht="15" x14ac:dyDescent="0.2">
      <c r="A1" s="171" t="s">
        <v>459</v>
      </c>
      <c r="B1" s="171"/>
      <c r="C1" s="171"/>
      <c r="D1" s="171"/>
      <c r="E1" s="171"/>
      <c r="F1" s="171"/>
      <c r="G1" s="171"/>
    </row>
    <row r="2" spans="1:7" x14ac:dyDescent="0.2">
      <c r="A2" s="37"/>
      <c r="B2" s="37"/>
      <c r="C2" s="37"/>
      <c r="D2" s="37"/>
      <c r="E2" s="37"/>
      <c r="F2" s="37"/>
      <c r="G2" s="37" t="s">
        <v>473</v>
      </c>
    </row>
    <row r="3" spans="1:7" ht="13.5" thickBot="1" x14ac:dyDescent="0.25">
      <c r="D3" s="37"/>
      <c r="E3" s="37"/>
      <c r="F3" s="37"/>
      <c r="G3" s="45" t="s">
        <v>397</v>
      </c>
    </row>
    <row r="4" spans="1:7" x14ac:dyDescent="0.2">
      <c r="A4" s="49" t="s">
        <v>429</v>
      </c>
      <c r="B4" s="50">
        <v>192</v>
      </c>
      <c r="C4" s="51" t="s">
        <v>399</v>
      </c>
      <c r="D4" s="37"/>
      <c r="E4" s="37"/>
      <c r="F4" s="37"/>
      <c r="G4" s="45" t="s">
        <v>449</v>
      </c>
    </row>
    <row r="5" spans="1:7" ht="13.5" thickBot="1" x14ac:dyDescent="0.25">
      <c r="A5" s="52" t="s">
        <v>460</v>
      </c>
      <c r="B5" s="53">
        <v>56.781008</v>
      </c>
      <c r="C5" s="54" t="s">
        <v>399</v>
      </c>
      <c r="D5" s="37"/>
      <c r="E5" s="37"/>
      <c r="F5" s="37"/>
      <c r="G5" s="37" t="s">
        <v>450</v>
      </c>
    </row>
    <row r="6" spans="1:7" x14ac:dyDescent="0.2">
      <c r="A6" s="37"/>
      <c r="B6" s="37"/>
      <c r="C6" s="37"/>
      <c r="D6" s="37"/>
      <c r="E6" s="37"/>
      <c r="F6" s="37"/>
      <c r="G6" s="37" t="s">
        <v>451</v>
      </c>
    </row>
    <row r="7" spans="1:7" x14ac:dyDescent="0.2">
      <c r="A7" s="37"/>
      <c r="B7" s="37"/>
      <c r="C7" s="37"/>
      <c r="D7" s="37"/>
      <c r="E7" s="37"/>
      <c r="F7" s="37"/>
      <c r="G7" s="37" t="s">
        <v>452</v>
      </c>
    </row>
    <row r="8" spans="1:7" ht="13.5" thickBot="1" x14ac:dyDescent="0.25">
      <c r="A8" s="37"/>
      <c r="B8" s="37"/>
      <c r="C8" s="37"/>
      <c r="D8" s="37"/>
      <c r="E8" s="37"/>
      <c r="F8" s="37"/>
      <c r="G8" s="37"/>
    </row>
    <row r="9" spans="1:7" ht="13.5" thickBot="1" x14ac:dyDescent="0.25">
      <c r="A9" s="46" t="s">
        <v>469</v>
      </c>
      <c r="B9" s="47" t="s">
        <v>12</v>
      </c>
      <c r="C9" s="47" t="s">
        <v>470</v>
      </c>
      <c r="D9" s="47" t="s">
        <v>13</v>
      </c>
      <c r="E9" s="47" t="s">
        <v>471</v>
      </c>
      <c r="F9" s="47" t="s">
        <v>430</v>
      </c>
      <c r="G9" s="48" t="s">
        <v>472</v>
      </c>
    </row>
    <row r="10" spans="1:7" x14ac:dyDescent="0.2">
      <c r="A10" s="59"/>
      <c r="B10" s="58"/>
      <c r="C10" s="58"/>
      <c r="D10" s="58"/>
      <c r="E10" s="58"/>
      <c r="F10" s="58"/>
      <c r="G10" s="60"/>
    </row>
    <row r="11" spans="1:7" x14ac:dyDescent="0.2">
      <c r="A11" s="59"/>
      <c r="B11" s="58"/>
      <c r="C11" s="58"/>
      <c r="D11" s="58"/>
      <c r="E11" s="58"/>
      <c r="F11" s="58"/>
      <c r="G11" s="60"/>
    </row>
    <row r="12" spans="1:7" x14ac:dyDescent="0.2">
      <c r="A12" s="59"/>
      <c r="B12" s="58"/>
      <c r="C12" s="58"/>
      <c r="D12" s="58"/>
      <c r="E12" s="58"/>
      <c r="F12" s="58"/>
      <c r="G12" s="60"/>
    </row>
    <row r="13" spans="1:7" x14ac:dyDescent="0.2">
      <c r="A13" s="59"/>
      <c r="B13" s="58"/>
      <c r="C13" s="58"/>
      <c r="D13" s="58"/>
      <c r="E13" s="58"/>
      <c r="F13" s="58"/>
      <c r="G13" s="60"/>
    </row>
    <row r="14" spans="1:7" x14ac:dyDescent="0.2">
      <c r="A14" s="59"/>
      <c r="B14" s="58"/>
      <c r="C14" s="58"/>
      <c r="D14" s="58"/>
      <c r="E14" s="58"/>
      <c r="F14" s="58"/>
      <c r="G14" s="60"/>
    </row>
    <row r="15" spans="1:7" x14ac:dyDescent="0.2">
      <c r="A15" s="59"/>
      <c r="B15" s="58"/>
      <c r="C15" s="58"/>
      <c r="D15" s="58"/>
      <c r="E15" s="58"/>
      <c r="F15" s="58"/>
      <c r="G15" s="60"/>
    </row>
    <row r="16" spans="1:7" x14ac:dyDescent="0.2">
      <c r="A16" s="59"/>
      <c r="B16" s="58"/>
      <c r="C16" s="58"/>
      <c r="D16" s="58"/>
      <c r="E16" s="58"/>
      <c r="F16" s="58"/>
      <c r="G16" s="60"/>
    </row>
    <row r="17" spans="1:7" x14ac:dyDescent="0.2">
      <c r="A17" s="59"/>
      <c r="B17" s="58"/>
      <c r="C17" s="58"/>
      <c r="D17" s="58"/>
      <c r="E17" s="58"/>
      <c r="F17" s="58"/>
      <c r="G17" s="60"/>
    </row>
    <row r="18" spans="1:7" x14ac:dyDescent="0.2">
      <c r="A18" s="59"/>
      <c r="B18" s="58"/>
      <c r="C18" s="58"/>
      <c r="D18" s="58"/>
      <c r="E18" s="58"/>
      <c r="F18" s="58"/>
      <c r="G18" s="60"/>
    </row>
    <row r="19" spans="1:7" x14ac:dyDescent="0.2">
      <c r="A19" s="59"/>
      <c r="B19" s="58"/>
      <c r="C19" s="58"/>
      <c r="D19" s="58"/>
      <c r="E19" s="58"/>
      <c r="F19" s="58"/>
      <c r="G19" s="60"/>
    </row>
    <row r="20" spans="1:7" x14ac:dyDescent="0.2">
      <c r="A20" s="59"/>
      <c r="B20" s="58"/>
      <c r="C20" s="58"/>
      <c r="D20" s="58"/>
      <c r="E20" s="58"/>
      <c r="F20" s="58"/>
      <c r="G20" s="60"/>
    </row>
    <row r="21" spans="1:7" x14ac:dyDescent="0.2">
      <c r="A21" s="59"/>
      <c r="B21" s="58"/>
      <c r="C21" s="58"/>
      <c r="D21" s="58"/>
      <c r="E21" s="58"/>
      <c r="F21" s="58"/>
      <c r="G21" s="60"/>
    </row>
    <row r="22" spans="1:7" x14ac:dyDescent="0.2">
      <c r="A22" s="59"/>
      <c r="B22" s="58"/>
      <c r="C22" s="58"/>
      <c r="D22" s="58"/>
      <c r="E22" s="58"/>
      <c r="F22" s="58"/>
      <c r="G22" s="60"/>
    </row>
    <row r="23" spans="1:7" x14ac:dyDescent="0.2">
      <c r="A23" s="59"/>
      <c r="B23" s="58"/>
      <c r="C23" s="58"/>
      <c r="D23" s="58"/>
      <c r="E23" s="58"/>
      <c r="F23" s="58"/>
      <c r="G23" s="60"/>
    </row>
    <row r="24" spans="1:7" x14ac:dyDescent="0.2">
      <c r="A24" s="59"/>
      <c r="B24" s="58"/>
      <c r="C24" s="58"/>
      <c r="D24" s="58"/>
      <c r="E24" s="58"/>
      <c r="F24" s="58"/>
      <c r="G24" s="60"/>
    </row>
    <row r="25" spans="1:7" x14ac:dyDescent="0.2">
      <c r="A25" s="59"/>
      <c r="B25" s="58"/>
      <c r="C25" s="58"/>
      <c r="D25" s="58"/>
      <c r="E25" s="58"/>
      <c r="F25" s="58"/>
      <c r="G25" s="60"/>
    </row>
    <row r="26" spans="1:7" x14ac:dyDescent="0.2">
      <c r="A26" s="59"/>
      <c r="B26" s="58"/>
      <c r="C26" s="58"/>
      <c r="D26" s="58"/>
      <c r="E26" s="58"/>
      <c r="F26" s="58"/>
      <c r="G26" s="60"/>
    </row>
    <row r="27" spans="1:7" x14ac:dyDescent="0.2">
      <c r="A27" s="59"/>
      <c r="B27" s="58"/>
      <c r="C27" s="58"/>
      <c r="D27" s="58"/>
      <c r="E27" s="58"/>
      <c r="F27" s="58"/>
      <c r="G27" s="60"/>
    </row>
    <row r="28" spans="1:7" x14ac:dyDescent="0.2">
      <c r="A28" s="59"/>
      <c r="B28" s="58"/>
      <c r="C28" s="58"/>
      <c r="D28" s="58"/>
      <c r="E28" s="58"/>
      <c r="F28" s="58"/>
      <c r="G28" s="60"/>
    </row>
    <row r="29" spans="1:7" x14ac:dyDescent="0.2">
      <c r="A29" s="59"/>
      <c r="B29" s="58"/>
      <c r="C29" s="58"/>
      <c r="D29" s="58"/>
      <c r="E29" s="58"/>
      <c r="F29" s="58"/>
      <c r="G29" s="60"/>
    </row>
    <row r="30" spans="1:7" x14ac:dyDescent="0.2">
      <c r="A30" s="59"/>
      <c r="B30" s="58"/>
      <c r="C30" s="58"/>
      <c r="D30" s="58"/>
      <c r="E30" s="58"/>
      <c r="F30" s="58"/>
      <c r="G30" s="60"/>
    </row>
    <row r="31" spans="1:7" x14ac:dyDescent="0.2">
      <c r="A31" s="59"/>
      <c r="B31" s="58"/>
      <c r="C31" s="58"/>
      <c r="D31" s="58"/>
      <c r="E31" s="58"/>
      <c r="F31" s="58"/>
      <c r="G31" s="60"/>
    </row>
    <row r="32" spans="1:7" x14ac:dyDescent="0.2">
      <c r="A32" s="59"/>
      <c r="B32" s="58"/>
      <c r="C32" s="58"/>
      <c r="D32" s="58"/>
      <c r="E32" s="58"/>
      <c r="F32" s="58"/>
      <c r="G32" s="60"/>
    </row>
    <row r="33" spans="1:7" x14ac:dyDescent="0.2">
      <c r="A33" s="59"/>
      <c r="B33" s="58"/>
      <c r="C33" s="58"/>
      <c r="D33" s="58"/>
      <c r="E33" s="58"/>
      <c r="F33" s="58"/>
      <c r="G33" s="60"/>
    </row>
    <row r="34" spans="1:7" x14ac:dyDescent="0.2">
      <c r="A34" s="59"/>
      <c r="B34" s="58"/>
      <c r="C34" s="58"/>
      <c r="D34" s="58"/>
      <c r="E34" s="58"/>
      <c r="F34" s="58"/>
      <c r="G34" s="60"/>
    </row>
    <row r="35" spans="1:7" x14ac:dyDescent="0.2">
      <c r="A35" s="59"/>
      <c r="B35" s="58"/>
      <c r="C35" s="58"/>
      <c r="D35" s="58"/>
      <c r="E35" s="58"/>
      <c r="F35" s="58"/>
      <c r="G35" s="60"/>
    </row>
    <row r="36" spans="1:7" x14ac:dyDescent="0.2">
      <c r="A36" s="59"/>
      <c r="B36" s="58"/>
      <c r="C36" s="58"/>
      <c r="D36" s="58"/>
      <c r="E36" s="58"/>
      <c r="F36" s="58"/>
      <c r="G36" s="60"/>
    </row>
    <row r="37" spans="1:7" x14ac:dyDescent="0.2">
      <c r="A37" s="59"/>
      <c r="B37" s="58"/>
      <c r="C37" s="58"/>
      <c r="D37" s="58"/>
      <c r="E37" s="58"/>
      <c r="F37" s="58"/>
      <c r="G37" s="60"/>
    </row>
    <row r="38" spans="1:7" x14ac:dyDescent="0.2">
      <c r="A38" s="59"/>
      <c r="B38" s="58"/>
      <c r="C38" s="58"/>
      <c r="D38" s="58"/>
      <c r="E38" s="58"/>
      <c r="F38" s="58"/>
      <c r="G38" s="60"/>
    </row>
    <row r="39" spans="1:7" x14ac:dyDescent="0.2">
      <c r="A39" s="59"/>
      <c r="B39" s="58"/>
      <c r="C39" s="58"/>
      <c r="D39" s="58"/>
      <c r="E39" s="58"/>
      <c r="F39" s="58"/>
      <c r="G39" s="60"/>
    </row>
    <row r="40" spans="1:7" x14ac:dyDescent="0.2">
      <c r="A40" s="59"/>
      <c r="B40" s="58"/>
      <c r="C40" s="58"/>
      <c r="D40" s="58"/>
      <c r="E40" s="58"/>
      <c r="F40" s="58"/>
      <c r="G40" s="60"/>
    </row>
    <row r="41" spans="1:7" x14ac:dyDescent="0.2">
      <c r="A41" s="59"/>
      <c r="B41" s="58"/>
      <c r="C41" s="58"/>
      <c r="D41" s="58"/>
      <c r="E41" s="58"/>
      <c r="F41" s="58"/>
      <c r="G41" s="60"/>
    </row>
    <row r="42" spans="1:7" x14ac:dyDescent="0.2">
      <c r="A42" s="59"/>
      <c r="B42" s="58"/>
      <c r="C42" s="58"/>
      <c r="D42" s="58"/>
      <c r="E42" s="58"/>
      <c r="F42" s="58"/>
      <c r="G42" s="60"/>
    </row>
    <row r="43" spans="1:7" x14ac:dyDescent="0.2">
      <c r="A43" s="59"/>
      <c r="B43" s="58"/>
      <c r="C43" s="58"/>
      <c r="D43" s="58"/>
      <c r="E43" s="58"/>
      <c r="F43" s="58"/>
      <c r="G43" s="60"/>
    </row>
    <row r="44" spans="1:7" x14ac:dyDescent="0.2">
      <c r="A44" s="59"/>
      <c r="B44" s="58"/>
      <c r="C44" s="58"/>
      <c r="D44" s="58"/>
      <c r="E44" s="58"/>
      <c r="F44" s="58"/>
      <c r="G44" s="60"/>
    </row>
    <row r="45" spans="1:7" x14ac:dyDescent="0.2">
      <c r="A45" s="59"/>
      <c r="B45" s="58"/>
      <c r="C45" s="58"/>
      <c r="D45" s="58"/>
      <c r="E45" s="58"/>
      <c r="F45" s="58"/>
      <c r="G45" s="60"/>
    </row>
    <row r="46" spans="1:7" x14ac:dyDescent="0.2">
      <c r="A46" s="59"/>
      <c r="B46" s="58"/>
      <c r="C46" s="58"/>
      <c r="D46" s="58"/>
      <c r="E46" s="58"/>
      <c r="F46" s="58"/>
      <c r="G46" s="60"/>
    </row>
    <row r="47" spans="1:7" x14ac:dyDescent="0.2">
      <c r="A47" s="59"/>
      <c r="B47" s="58"/>
      <c r="C47" s="58"/>
      <c r="D47" s="58"/>
      <c r="E47" s="58"/>
      <c r="F47" s="58"/>
      <c r="G47" s="60"/>
    </row>
    <row r="48" spans="1:7" x14ac:dyDescent="0.2">
      <c r="A48" s="59"/>
      <c r="B48" s="58"/>
      <c r="C48" s="58"/>
      <c r="D48" s="58"/>
      <c r="E48" s="58"/>
      <c r="F48" s="58"/>
      <c r="G48" s="60"/>
    </row>
    <row r="49" spans="1:7" x14ac:dyDescent="0.2">
      <c r="A49" s="59"/>
      <c r="B49" s="58"/>
      <c r="C49" s="58"/>
      <c r="D49" s="58"/>
      <c r="E49" s="58"/>
      <c r="F49" s="58"/>
      <c r="G49" s="60"/>
    </row>
    <row r="50" spans="1:7" x14ac:dyDescent="0.2">
      <c r="A50" s="59"/>
      <c r="B50" s="58"/>
      <c r="C50" s="58"/>
      <c r="D50" s="58"/>
      <c r="E50" s="58"/>
      <c r="F50" s="58"/>
      <c r="G50" s="60"/>
    </row>
    <row r="51" spans="1:7" x14ac:dyDescent="0.2">
      <c r="A51" s="59"/>
      <c r="B51" s="58"/>
      <c r="C51" s="58"/>
      <c r="D51" s="58"/>
      <c r="E51" s="58"/>
      <c r="F51" s="58"/>
      <c r="G51" s="60"/>
    </row>
    <row r="52" spans="1:7" x14ac:dyDescent="0.2">
      <c r="A52" s="59"/>
      <c r="B52" s="58"/>
      <c r="C52" s="58"/>
      <c r="D52" s="58"/>
      <c r="E52" s="58"/>
      <c r="F52" s="58"/>
      <c r="G52" s="60"/>
    </row>
    <row r="53" spans="1:7" x14ac:dyDescent="0.2">
      <c r="A53" s="59"/>
      <c r="B53" s="58"/>
      <c r="C53" s="58"/>
      <c r="D53" s="58"/>
      <c r="E53" s="58"/>
      <c r="F53" s="58"/>
      <c r="G53" s="60"/>
    </row>
    <row r="54" spans="1:7" x14ac:dyDescent="0.2">
      <c r="A54" s="59"/>
      <c r="B54" s="58"/>
      <c r="C54" s="58"/>
      <c r="D54" s="58"/>
      <c r="E54" s="58"/>
      <c r="F54" s="58"/>
      <c r="G54" s="60"/>
    </row>
    <row r="55" spans="1:7" x14ac:dyDescent="0.2">
      <c r="A55" s="59"/>
      <c r="B55" s="58"/>
      <c r="C55" s="58"/>
      <c r="D55" s="58"/>
      <c r="E55" s="58"/>
      <c r="F55" s="58"/>
      <c r="G55" s="60"/>
    </row>
    <row r="56" spans="1:7" x14ac:dyDescent="0.2">
      <c r="A56" s="59"/>
      <c r="B56" s="58"/>
      <c r="C56" s="58"/>
      <c r="D56" s="58"/>
      <c r="E56" s="58"/>
      <c r="F56" s="58"/>
      <c r="G56" s="60"/>
    </row>
    <row r="57" spans="1:7" x14ac:dyDescent="0.2">
      <c r="A57" s="59"/>
      <c r="B57" s="58"/>
      <c r="C57" s="58"/>
      <c r="D57" s="58"/>
      <c r="E57" s="58"/>
      <c r="F57" s="58"/>
      <c r="G57" s="60"/>
    </row>
    <row r="58" spans="1:7" x14ac:dyDescent="0.2">
      <c r="A58" s="59"/>
      <c r="B58" s="58"/>
      <c r="C58" s="58"/>
      <c r="D58" s="58"/>
      <c r="E58" s="58"/>
      <c r="F58" s="58"/>
      <c r="G58" s="60"/>
    </row>
    <row r="59" spans="1:7" x14ac:dyDescent="0.2">
      <c r="A59" s="59"/>
      <c r="B59" s="58"/>
      <c r="C59" s="58"/>
      <c r="D59" s="58"/>
      <c r="E59" s="58"/>
      <c r="F59" s="58"/>
      <c r="G59" s="60"/>
    </row>
    <row r="60" spans="1:7" x14ac:dyDescent="0.2">
      <c r="A60" s="59"/>
      <c r="B60" s="58"/>
      <c r="C60" s="58"/>
      <c r="D60" s="58"/>
      <c r="E60" s="58"/>
      <c r="F60" s="58"/>
      <c r="G60" s="60"/>
    </row>
    <row r="61" spans="1:7" x14ac:dyDescent="0.2">
      <c r="A61" s="59"/>
      <c r="B61" s="58"/>
      <c r="C61" s="58"/>
      <c r="D61" s="58"/>
      <c r="E61" s="58"/>
      <c r="F61" s="58"/>
      <c r="G61" s="60"/>
    </row>
    <row r="62" spans="1:7" x14ac:dyDescent="0.2">
      <c r="A62" s="59"/>
      <c r="B62" s="58"/>
      <c r="C62" s="58"/>
      <c r="D62" s="58"/>
      <c r="E62" s="58"/>
      <c r="F62" s="58"/>
      <c r="G62" s="60"/>
    </row>
    <row r="63" spans="1:7" x14ac:dyDescent="0.2">
      <c r="A63" s="59"/>
      <c r="B63" s="58"/>
      <c r="C63" s="58"/>
      <c r="D63" s="58"/>
      <c r="E63" s="58"/>
      <c r="F63" s="58"/>
      <c r="G63" s="60"/>
    </row>
    <row r="64" spans="1:7" x14ac:dyDescent="0.2">
      <c r="A64" s="59"/>
      <c r="B64" s="58"/>
      <c r="C64" s="58"/>
      <c r="D64" s="58"/>
      <c r="E64" s="58"/>
      <c r="F64" s="58"/>
      <c r="G64" s="60"/>
    </row>
    <row r="65" spans="1:7" x14ac:dyDescent="0.2">
      <c r="A65" s="59"/>
      <c r="B65" s="58"/>
      <c r="C65" s="58"/>
      <c r="D65" s="58"/>
      <c r="E65" s="58"/>
      <c r="F65" s="58"/>
      <c r="G65" s="60"/>
    </row>
    <row r="66" spans="1:7" x14ac:dyDescent="0.2">
      <c r="A66" s="59"/>
      <c r="B66" s="58"/>
      <c r="C66" s="58"/>
      <c r="D66" s="58"/>
      <c r="E66" s="58"/>
      <c r="F66" s="58"/>
      <c r="G66" s="60"/>
    </row>
    <row r="67" spans="1:7" x14ac:dyDescent="0.2">
      <c r="A67" s="59"/>
      <c r="B67" s="58"/>
      <c r="C67" s="58"/>
      <c r="D67" s="58"/>
      <c r="E67" s="58"/>
      <c r="F67" s="58"/>
      <c r="G67" s="60"/>
    </row>
    <row r="68" spans="1:7" x14ac:dyDescent="0.2">
      <c r="A68" s="59"/>
      <c r="B68" s="58"/>
      <c r="C68" s="58"/>
      <c r="D68" s="58"/>
      <c r="E68" s="58"/>
      <c r="F68" s="58"/>
      <c r="G68" s="60"/>
    </row>
    <row r="69" spans="1:7" x14ac:dyDescent="0.2">
      <c r="A69" s="59"/>
      <c r="B69" s="58"/>
      <c r="C69" s="58"/>
      <c r="D69" s="58"/>
      <c r="E69" s="58"/>
      <c r="F69" s="58"/>
      <c r="G69" s="60"/>
    </row>
    <row r="70" spans="1:7" x14ac:dyDescent="0.2">
      <c r="A70" s="59"/>
      <c r="B70" s="58"/>
      <c r="C70" s="58"/>
      <c r="D70" s="58"/>
      <c r="E70" s="58"/>
      <c r="F70" s="58"/>
      <c r="G70" s="60"/>
    </row>
    <row r="71" spans="1:7" x14ac:dyDescent="0.2">
      <c r="A71" s="59"/>
      <c r="B71" s="58"/>
      <c r="C71" s="58"/>
      <c r="D71" s="58"/>
      <c r="E71" s="58"/>
      <c r="F71" s="58"/>
      <c r="G71" s="60"/>
    </row>
    <row r="72" spans="1:7" x14ac:dyDescent="0.2">
      <c r="A72" s="59"/>
      <c r="B72" s="58"/>
      <c r="C72" s="58"/>
      <c r="D72" s="58"/>
      <c r="E72" s="58"/>
      <c r="F72" s="58"/>
      <c r="G72" s="60"/>
    </row>
    <row r="73" spans="1:7" x14ac:dyDescent="0.2">
      <c r="A73" s="59"/>
      <c r="B73" s="58"/>
      <c r="C73" s="58"/>
      <c r="D73" s="58"/>
      <c r="E73" s="58"/>
      <c r="F73" s="58"/>
      <c r="G73" s="60"/>
    </row>
    <row r="74" spans="1:7" x14ac:dyDescent="0.2">
      <c r="A74" s="59"/>
      <c r="B74" s="58"/>
      <c r="C74" s="58"/>
      <c r="D74" s="58"/>
      <c r="E74" s="58"/>
      <c r="F74" s="58"/>
      <c r="G74" s="60"/>
    </row>
    <row r="75" spans="1:7" x14ac:dyDescent="0.2">
      <c r="A75" s="59"/>
      <c r="B75" s="58"/>
      <c r="C75" s="58"/>
      <c r="D75" s="58"/>
      <c r="E75" s="58"/>
      <c r="F75" s="58"/>
      <c r="G75" s="60"/>
    </row>
    <row r="76" spans="1:7" x14ac:dyDescent="0.2">
      <c r="A76" s="59"/>
      <c r="B76" s="58"/>
      <c r="C76" s="58"/>
      <c r="D76" s="58"/>
      <c r="E76" s="58"/>
      <c r="F76" s="58"/>
      <c r="G76" s="60"/>
    </row>
    <row r="77" spans="1:7" x14ac:dyDescent="0.2">
      <c r="A77" s="59"/>
      <c r="B77" s="58"/>
      <c r="C77" s="58"/>
      <c r="D77" s="58"/>
      <c r="E77" s="58"/>
      <c r="F77" s="58"/>
      <c r="G77" s="60"/>
    </row>
    <row r="78" spans="1:7" x14ac:dyDescent="0.2">
      <c r="A78" s="59"/>
      <c r="B78" s="58"/>
      <c r="C78" s="58"/>
      <c r="D78" s="58"/>
      <c r="E78" s="58"/>
      <c r="F78" s="58"/>
      <c r="G78" s="60"/>
    </row>
    <row r="79" spans="1:7" x14ac:dyDescent="0.2">
      <c r="A79" s="59"/>
      <c r="B79" s="58"/>
      <c r="C79" s="58"/>
      <c r="D79" s="58"/>
      <c r="E79" s="58"/>
      <c r="F79" s="58"/>
      <c r="G79" s="60"/>
    </row>
    <row r="80" spans="1:7" x14ac:dyDescent="0.2">
      <c r="A80" s="59"/>
      <c r="B80" s="58"/>
      <c r="C80" s="58"/>
      <c r="D80" s="58"/>
      <c r="E80" s="58"/>
      <c r="F80" s="58"/>
      <c r="G80" s="60"/>
    </row>
    <row r="81" spans="1:7" x14ac:dyDescent="0.2">
      <c r="A81" s="59"/>
      <c r="B81" s="58"/>
      <c r="C81" s="58"/>
      <c r="D81" s="58"/>
      <c r="E81" s="58"/>
      <c r="F81" s="58"/>
      <c r="G81" s="60"/>
    </row>
    <row r="82" spans="1:7" x14ac:dyDescent="0.2">
      <c r="A82" s="59"/>
      <c r="B82" s="58"/>
      <c r="C82" s="58"/>
      <c r="D82" s="58"/>
      <c r="E82" s="58"/>
      <c r="F82" s="58"/>
      <c r="G82" s="60"/>
    </row>
    <row r="83" spans="1:7" x14ac:dyDescent="0.2">
      <c r="A83" s="59"/>
      <c r="B83" s="58"/>
      <c r="C83" s="58"/>
      <c r="D83" s="58"/>
      <c r="E83" s="58"/>
      <c r="F83" s="58"/>
      <c r="G83" s="60"/>
    </row>
    <row r="84" spans="1:7" x14ac:dyDescent="0.2">
      <c r="A84" s="59"/>
      <c r="B84" s="58"/>
      <c r="C84" s="58"/>
      <c r="D84" s="58"/>
      <c r="E84" s="58"/>
      <c r="F84" s="58"/>
      <c r="G84" s="60"/>
    </row>
    <row r="85" spans="1:7" x14ac:dyDescent="0.2">
      <c r="A85" s="59"/>
      <c r="B85" s="58"/>
      <c r="C85" s="58"/>
      <c r="D85" s="58"/>
      <c r="E85" s="58"/>
      <c r="F85" s="58"/>
      <c r="G85" s="60"/>
    </row>
    <row r="86" spans="1:7" x14ac:dyDescent="0.2">
      <c r="A86" s="59"/>
      <c r="B86" s="58"/>
      <c r="C86" s="58"/>
      <c r="D86" s="58"/>
      <c r="E86" s="58"/>
      <c r="F86" s="58"/>
      <c r="G86" s="60"/>
    </row>
    <row r="87" spans="1:7" x14ac:dyDescent="0.2">
      <c r="A87" s="59"/>
      <c r="B87" s="58"/>
      <c r="C87" s="58"/>
      <c r="D87" s="58"/>
      <c r="E87" s="58"/>
      <c r="F87" s="58"/>
      <c r="G87" s="60"/>
    </row>
    <row r="88" spans="1:7" x14ac:dyDescent="0.2">
      <c r="A88" s="59"/>
      <c r="B88" s="58"/>
      <c r="C88" s="58"/>
      <c r="D88" s="58"/>
      <c r="E88" s="58"/>
      <c r="F88" s="58"/>
      <c r="G88" s="60"/>
    </row>
    <row r="89" spans="1:7" x14ac:dyDescent="0.2">
      <c r="A89" s="59"/>
      <c r="B89" s="58"/>
      <c r="C89" s="58"/>
      <c r="D89" s="58"/>
      <c r="E89" s="58"/>
      <c r="F89" s="58"/>
      <c r="G89" s="60"/>
    </row>
    <row r="90" spans="1:7" x14ac:dyDescent="0.2">
      <c r="A90" s="59"/>
      <c r="B90" s="58"/>
      <c r="C90" s="58"/>
      <c r="D90" s="58"/>
      <c r="E90" s="58"/>
      <c r="F90" s="58"/>
      <c r="G90" s="60"/>
    </row>
    <row r="91" spans="1:7" x14ac:dyDescent="0.2">
      <c r="A91" s="59"/>
      <c r="B91" s="58"/>
      <c r="C91" s="58"/>
      <c r="D91" s="58"/>
      <c r="E91" s="58"/>
      <c r="F91" s="58"/>
      <c r="G91" s="60"/>
    </row>
    <row r="92" spans="1:7" x14ac:dyDescent="0.2">
      <c r="A92" s="59"/>
      <c r="B92" s="58"/>
      <c r="C92" s="58"/>
      <c r="D92" s="58"/>
      <c r="E92" s="58"/>
      <c r="F92" s="58"/>
      <c r="G92" s="60"/>
    </row>
    <row r="93" spans="1:7" x14ac:dyDescent="0.2">
      <c r="A93" s="59"/>
      <c r="B93" s="58"/>
      <c r="C93" s="58"/>
      <c r="D93" s="58"/>
      <c r="E93" s="58"/>
      <c r="F93" s="58"/>
      <c r="G93" s="60"/>
    </row>
    <row r="94" spans="1:7" x14ac:dyDescent="0.2">
      <c r="A94" s="59"/>
      <c r="B94" s="58"/>
      <c r="C94" s="58"/>
      <c r="D94" s="58"/>
      <c r="E94" s="58"/>
      <c r="F94" s="58"/>
      <c r="G94" s="60"/>
    </row>
    <row r="95" spans="1:7" x14ac:dyDescent="0.2">
      <c r="A95" s="59"/>
      <c r="B95" s="58"/>
      <c r="C95" s="58"/>
      <c r="D95" s="58"/>
      <c r="E95" s="58"/>
      <c r="F95" s="58"/>
      <c r="G95" s="60"/>
    </row>
    <row r="96" spans="1:7" x14ac:dyDescent="0.2">
      <c r="A96" s="59"/>
      <c r="B96" s="58"/>
      <c r="C96" s="58"/>
      <c r="D96" s="58"/>
      <c r="E96" s="58"/>
      <c r="F96" s="58"/>
      <c r="G96" s="60"/>
    </row>
    <row r="97" spans="1:7" x14ac:dyDescent="0.2">
      <c r="A97" s="59"/>
      <c r="B97" s="58"/>
      <c r="C97" s="58"/>
      <c r="D97" s="58"/>
      <c r="E97" s="58"/>
      <c r="F97" s="58"/>
      <c r="G97" s="60"/>
    </row>
    <row r="98" spans="1:7" x14ac:dyDescent="0.2">
      <c r="A98" s="59"/>
      <c r="B98" s="58"/>
      <c r="C98" s="58"/>
      <c r="D98" s="58"/>
      <c r="E98" s="58"/>
      <c r="F98" s="58"/>
      <c r="G98" s="60"/>
    </row>
    <row r="99" spans="1:7" x14ac:dyDescent="0.2">
      <c r="A99" s="59"/>
      <c r="B99" s="58"/>
      <c r="C99" s="58"/>
      <c r="D99" s="58"/>
      <c r="E99" s="58"/>
      <c r="F99" s="58"/>
      <c r="G99" s="60"/>
    </row>
    <row r="100" spans="1:7" x14ac:dyDescent="0.2">
      <c r="A100" s="59"/>
      <c r="B100" s="58"/>
      <c r="C100" s="58"/>
      <c r="D100" s="58"/>
      <c r="E100" s="58"/>
      <c r="F100" s="58"/>
      <c r="G100" s="60"/>
    </row>
    <row r="101" spans="1:7" x14ac:dyDescent="0.2">
      <c r="A101" s="59"/>
      <c r="B101" s="58"/>
      <c r="C101" s="58"/>
      <c r="D101" s="58"/>
      <c r="E101" s="58"/>
      <c r="F101" s="58"/>
      <c r="G101" s="60"/>
    </row>
    <row r="102" spans="1:7" x14ac:dyDescent="0.2">
      <c r="A102" s="59"/>
      <c r="B102" s="58"/>
      <c r="C102" s="58"/>
      <c r="D102" s="58"/>
      <c r="E102" s="58"/>
      <c r="F102" s="58"/>
      <c r="G102" s="60"/>
    </row>
    <row r="103" spans="1:7" x14ac:dyDescent="0.2">
      <c r="A103" s="59"/>
      <c r="B103" s="58"/>
      <c r="C103" s="58"/>
      <c r="D103" s="58"/>
      <c r="E103" s="58"/>
      <c r="F103" s="58"/>
      <c r="G103" s="60"/>
    </row>
    <row r="104" spans="1:7" x14ac:dyDescent="0.2">
      <c r="A104" s="59"/>
      <c r="B104" s="58"/>
      <c r="C104" s="58"/>
      <c r="D104" s="58"/>
      <c r="E104" s="58"/>
      <c r="F104" s="58"/>
      <c r="G104" s="60"/>
    </row>
    <row r="105" spans="1:7" x14ac:dyDescent="0.2">
      <c r="A105" s="59"/>
      <c r="B105" s="58"/>
      <c r="C105" s="58"/>
      <c r="D105" s="58"/>
      <c r="E105" s="58"/>
      <c r="F105" s="58"/>
      <c r="G105" s="60"/>
    </row>
    <row r="106" spans="1:7" x14ac:dyDescent="0.2">
      <c r="A106" s="59"/>
      <c r="B106" s="58"/>
      <c r="C106" s="58"/>
      <c r="D106" s="58"/>
      <c r="E106" s="58"/>
      <c r="F106" s="58"/>
      <c r="G106" s="60"/>
    </row>
    <row r="107" spans="1:7" x14ac:dyDescent="0.2">
      <c r="A107" s="59"/>
      <c r="B107" s="58"/>
      <c r="C107" s="58"/>
      <c r="D107" s="58"/>
      <c r="E107" s="58"/>
      <c r="F107" s="58"/>
      <c r="G107" s="60"/>
    </row>
    <row r="108" spans="1:7" x14ac:dyDescent="0.2">
      <c r="A108" s="59"/>
      <c r="B108" s="58"/>
      <c r="C108" s="58"/>
      <c r="D108" s="58"/>
      <c r="E108" s="58"/>
      <c r="F108" s="58"/>
      <c r="G108" s="60"/>
    </row>
    <row r="109" spans="1:7" x14ac:dyDescent="0.2">
      <c r="A109" s="59"/>
      <c r="B109" s="58"/>
      <c r="C109" s="58"/>
      <c r="D109" s="58"/>
      <c r="E109" s="58"/>
      <c r="F109" s="58"/>
      <c r="G109" s="60"/>
    </row>
    <row r="110" spans="1:7" x14ac:dyDescent="0.2">
      <c r="A110" s="59"/>
      <c r="B110" s="58"/>
      <c r="C110" s="58"/>
      <c r="D110" s="58"/>
      <c r="E110" s="58"/>
      <c r="F110" s="58"/>
      <c r="G110" s="60"/>
    </row>
    <row r="111" spans="1:7" x14ac:dyDescent="0.2">
      <c r="A111" s="59"/>
      <c r="B111" s="58"/>
      <c r="C111" s="58"/>
      <c r="D111" s="58"/>
      <c r="E111" s="58"/>
      <c r="F111" s="58"/>
      <c r="G111" s="60"/>
    </row>
    <row r="112" spans="1:7" x14ac:dyDescent="0.2">
      <c r="A112" s="59"/>
      <c r="B112" s="58"/>
      <c r="C112" s="58"/>
      <c r="D112" s="58"/>
      <c r="E112" s="58"/>
      <c r="F112" s="58"/>
      <c r="G112" s="60"/>
    </row>
    <row r="113" spans="1:7" x14ac:dyDescent="0.2">
      <c r="A113" s="59"/>
      <c r="B113" s="58"/>
      <c r="C113" s="58"/>
      <c r="D113" s="58"/>
      <c r="E113" s="58"/>
      <c r="F113" s="58"/>
      <c r="G113" s="60"/>
    </row>
    <row r="114" spans="1:7" x14ac:dyDescent="0.2">
      <c r="A114" s="59"/>
      <c r="B114" s="58"/>
      <c r="C114" s="58"/>
      <c r="D114" s="58"/>
      <c r="E114" s="58"/>
      <c r="F114" s="58"/>
      <c r="G114" s="60"/>
    </row>
    <row r="115" spans="1:7" x14ac:dyDescent="0.2">
      <c r="A115" s="59"/>
      <c r="B115" s="58"/>
      <c r="C115" s="58"/>
      <c r="D115" s="58"/>
      <c r="E115" s="58"/>
      <c r="F115" s="58"/>
      <c r="G115" s="60"/>
    </row>
    <row r="116" spans="1:7" x14ac:dyDescent="0.2">
      <c r="A116" s="59"/>
      <c r="B116" s="58"/>
      <c r="C116" s="58"/>
      <c r="D116" s="58"/>
      <c r="E116" s="58"/>
      <c r="F116" s="58"/>
      <c r="G116" s="60"/>
    </row>
    <row r="117" spans="1:7" x14ac:dyDescent="0.2">
      <c r="A117" s="59"/>
      <c r="B117" s="58"/>
      <c r="C117" s="58"/>
      <c r="D117" s="58"/>
      <c r="E117" s="58"/>
      <c r="F117" s="58"/>
      <c r="G117" s="60"/>
    </row>
    <row r="118" spans="1:7" x14ac:dyDescent="0.2">
      <c r="A118" s="59"/>
      <c r="B118" s="58"/>
      <c r="C118" s="58"/>
      <c r="D118" s="58"/>
      <c r="E118" s="58"/>
      <c r="F118" s="58"/>
      <c r="G118" s="60"/>
    </row>
    <row r="119" spans="1:7" x14ac:dyDescent="0.2">
      <c r="A119" s="59"/>
      <c r="B119" s="58"/>
      <c r="C119" s="58"/>
      <c r="D119" s="58"/>
      <c r="E119" s="58"/>
      <c r="F119" s="58"/>
      <c r="G119" s="60"/>
    </row>
    <row r="120" spans="1:7" x14ac:dyDescent="0.2">
      <c r="A120" s="59"/>
      <c r="B120" s="58"/>
      <c r="C120" s="58"/>
      <c r="D120" s="58"/>
      <c r="E120" s="58"/>
      <c r="F120" s="58"/>
      <c r="G120" s="60"/>
    </row>
    <row r="121" spans="1:7" x14ac:dyDescent="0.2">
      <c r="A121" s="59"/>
      <c r="B121" s="58"/>
      <c r="C121" s="58"/>
      <c r="D121" s="58"/>
      <c r="E121" s="58"/>
      <c r="F121" s="58"/>
      <c r="G121" s="60"/>
    </row>
    <row r="122" spans="1:7" x14ac:dyDescent="0.2">
      <c r="A122" s="59"/>
      <c r="B122" s="58"/>
      <c r="C122" s="58"/>
      <c r="D122" s="58"/>
      <c r="E122" s="58"/>
      <c r="F122" s="58"/>
      <c r="G122" s="60"/>
    </row>
    <row r="123" spans="1:7" x14ac:dyDescent="0.2">
      <c r="A123" s="59"/>
      <c r="B123" s="58"/>
      <c r="C123" s="58"/>
      <c r="D123" s="58"/>
      <c r="E123" s="58"/>
      <c r="F123" s="58"/>
      <c r="G123" s="60"/>
    </row>
    <row r="124" spans="1:7" x14ac:dyDescent="0.2">
      <c r="A124" s="59"/>
      <c r="B124" s="58"/>
      <c r="C124" s="58"/>
      <c r="D124" s="58"/>
      <c r="E124" s="58"/>
      <c r="F124" s="58"/>
      <c r="G124" s="60"/>
    </row>
    <row r="125" spans="1:7" x14ac:dyDescent="0.2">
      <c r="A125" s="59"/>
      <c r="B125" s="58"/>
      <c r="C125" s="58"/>
      <c r="D125" s="58"/>
      <c r="E125" s="58"/>
      <c r="F125" s="58"/>
      <c r="G125" s="60"/>
    </row>
    <row r="126" spans="1:7" x14ac:dyDescent="0.2">
      <c r="A126" s="59"/>
      <c r="B126" s="58"/>
      <c r="C126" s="58"/>
      <c r="D126" s="58"/>
      <c r="E126" s="58"/>
      <c r="F126" s="58"/>
      <c r="G126" s="60"/>
    </row>
    <row r="127" spans="1:7" x14ac:dyDescent="0.2">
      <c r="A127" s="59"/>
      <c r="B127" s="58"/>
      <c r="C127" s="58"/>
      <c r="D127" s="58"/>
      <c r="E127" s="58"/>
      <c r="F127" s="58"/>
      <c r="G127" s="60"/>
    </row>
    <row r="128" spans="1:7" x14ac:dyDescent="0.2">
      <c r="A128" s="59"/>
      <c r="B128" s="58"/>
      <c r="C128" s="58"/>
      <c r="D128" s="58"/>
      <c r="E128" s="58"/>
      <c r="F128" s="58"/>
      <c r="G128" s="60"/>
    </row>
    <row r="129" spans="1:7" x14ac:dyDescent="0.2">
      <c r="A129" s="59"/>
      <c r="B129" s="58"/>
      <c r="C129" s="58"/>
      <c r="D129" s="58"/>
      <c r="E129" s="58"/>
      <c r="F129" s="58"/>
      <c r="G129" s="60"/>
    </row>
  </sheetData>
  <mergeCells count="1">
    <mergeCell ref="A1:G1"/>
  </mergeCells>
  <hyperlinks>
    <hyperlink ref="G3" r:id="rId1"/>
    <hyperlink ref="G4" r:id="rId2"/>
  </hyperlinks>
  <pageMargins left="0.7" right="0.7" top="0.75" bottom="0.75" header="0.3" footer="0.3"/>
  <pageSetup orientation="portrait" verticalDpi="0" r:id="rId3"/>
</worksheet>
</file>

<file path=customUI/_rels/customUI14.xml.rels><?xml version="1.0" encoding="UTF-8" standalone="yes"?>
<Relationships xmlns="http://schemas.openxmlformats.org/package/2006/relationships"><Relationship Id="Configuracion" Type="http://schemas.openxmlformats.org/officeDocument/2006/relationships/image" Target="images/Configuracion.png"/><Relationship Id="Suelo" Type="http://schemas.openxmlformats.org/officeDocument/2006/relationships/image" Target="images/Suelo.png"/><Relationship Id="Water" Type="http://schemas.openxmlformats.org/officeDocument/2006/relationships/image" Target="images/Water.png"/><Relationship Id="Z1" Type="http://schemas.openxmlformats.org/officeDocument/2006/relationships/image" Target="images/Z1.png"/><Relationship Id="Rain" Type="http://schemas.openxmlformats.org/officeDocument/2006/relationships/image" Target="images/Rain.png"/><Relationship Id="Crop" Type="http://schemas.openxmlformats.org/officeDocument/2006/relationships/image" Target="images/Crop.png"/><Relationship Id="PipeAc" Type="http://schemas.openxmlformats.org/officeDocument/2006/relationships/image" Target="images/PipeAc.png"/><Relationship Id="f3" Type="http://schemas.openxmlformats.org/officeDocument/2006/relationships/image" Target="images/f3.png"/><Relationship Id="Min" Type="http://schemas.openxmlformats.org/officeDocument/2006/relationships/image" Target="images/Min.png"/><Relationship Id="sun" Type="http://schemas.openxmlformats.org/officeDocument/2006/relationships/image" Target="images/sun.png"/><Relationship Id="formula2" Type="http://schemas.openxmlformats.org/officeDocument/2006/relationships/image" Target="images/formula2.png"/><Relationship Id="formula" Type="http://schemas.openxmlformats.org/officeDocument/2006/relationships/image" Target="images/formula.png"/><Relationship Id="error" Type="http://schemas.openxmlformats.org/officeDocument/2006/relationships/image" Target="images/error.png"/><Relationship Id="TELES" Type="http://schemas.openxmlformats.org/officeDocument/2006/relationships/image" Target="images/TELES.png"/><Relationship Id="cul" Type="http://schemas.openxmlformats.org/officeDocument/2006/relationships/image" Target="images/cul.png"/><Relationship Id="fs3" Type="http://schemas.openxmlformats.org/officeDocument/2006/relationships/image" Target="images/fs3.png"/><Relationship Id="G1" Type="http://schemas.openxmlformats.org/officeDocument/2006/relationships/image" Target="images/G1.png"/><Relationship Id="bomba1" Type="http://schemas.openxmlformats.org/officeDocument/2006/relationships/image" Target="images/bomba1.png"/><Relationship Id="Ciega" Type="http://schemas.openxmlformats.org/officeDocument/2006/relationships/image" Target="images/Ciega.png"/><Relationship Id="goteo" Type="http://schemas.openxmlformats.org/officeDocument/2006/relationships/image" Target="images/goteo.png"/><Relationship Id="F2" Type="http://schemas.openxmlformats.org/officeDocument/2006/relationships/image" Target="images/F2.png"/><Relationship Id="AGRO" Type="http://schemas.openxmlformats.org/officeDocument/2006/relationships/image" Target="images/AGRO.png"/><Relationship Id="fs2" Type="http://schemas.openxmlformats.org/officeDocument/2006/relationships/image" Target="images/fs2.png"/><Relationship Id="Coeficiente" Type="http://schemas.openxmlformats.org/officeDocument/2006/relationships/image" Target="images/Coeficiente.png"/><Relationship Id="icons8-info-64" Type="http://schemas.openxmlformats.org/officeDocument/2006/relationships/image" Target="images/icons8-info-64.png"/><Relationship Id="REGA" Type="http://schemas.openxmlformats.org/officeDocument/2006/relationships/image" Target="images/REGA.png"/><Relationship Id="fs1" Type="http://schemas.openxmlformats.org/officeDocument/2006/relationships/image" Target="images/fs1.png"/><Relationship Id="Help" Type="http://schemas.openxmlformats.org/officeDocument/2006/relationships/image" Target="images/Help.png"/><Relationship Id="Girasol" Type="http://schemas.openxmlformats.org/officeDocument/2006/relationships/image" Target="images/Girasol.png"/><Relationship Id="Tractor1" Type="http://schemas.openxmlformats.org/officeDocument/2006/relationships/image" Target="images/Tractor1.png"/><Relationship Id="F1" Type="http://schemas.openxmlformats.org/officeDocument/2006/relationships/image" Target="images/F1.png"/></Relationships>
</file>

<file path=customUI/customUI14.xml><?xml version="1.0" encoding="utf-8"?>
<customUI xmlns="http://schemas.microsoft.com/office/2009/07/customui">
  <ribbon>
    <tabs>
      <tab id="HFRiego" label="HF RIEGO" insertAfterMso="TabView" keytip="H">
        <group id="HFETO" label="Evapotranspiración" image="sun">
          <menu id="Menu_ETo" label="Evapotranspiración" supertip="Calcula la Evapotranspiración de Referencia (ETo)" image="sun" keytip="A" size="large">
            <button id="ETOPM" label="ETo FAO-Penman-Monteith (PM)" image="formula2" onAction="GENERAL2.llamarETOPM" screentip="Evapotranspiración de Referencia" supertip="Calcula la Evapotranspiración de Referencia (ETo) con el Metodo de FAO-Penman-Monteith" keytip="A"/>
            <button id="ETOPMDL" label="ETo FAO-PM (datos limitados)" image="formula2" onAction="GENERAL2.llamarETOPMDL" screentip="Evapotranspiración de Referencia" supertip="Calcula la Evapotranspiración de Referencia (ETo) diaria con el Metodo de FAO-Penman-Monteith con datos climaticos limitados" keytip="A"/>
            <button id="ETOHS" label="ETo Hargreaves y Samani" image="formula2" onAction="GENERAL2.llamarETOHS" screentip="Evapotranspiración de Referencia" supertip="Calcula la Evapotranspiración de Referencia (ETo) diaria con el Metodo de Hargreaves y Samani" keytip="B"/>
            <button id="ETOTANQUE" label="ETo Tanque tipo A(Formulario)" image="formula2" onAction="GENERAL2.llamarETO" screentip="Evapotranspiración de Referencia" supertip="Calcula la Evapotranspiración de Referencia (ETo) diaria con el Metodo del Tanque Evaporimetro Tipo A" keytip="C"/>
            <button id="ETOTANQUEA" label="ETo Tanque tipo A(Formula)" image="formula2" onAction="GENERAL2.llamarETO2" screentip="Formula para estimar evapotranspiración de Referencia" supertip="Calcula la Evapotranspiración de Referencia (ETo) diaria con el Metodo del Tanque Evaporimetro Tipo A" keytip="D"/>
            <button id="ETOPT" label="ETo Priestley-Taylor" image="formula2" onAction="GENERAL2.llamarETOPT" screentip="Evapotranspiración de Referencia" supertip="Calcula la Evapotranspiración de Referencia (ETo) diaria con la formula de Priestley-Taylor" keytip="E"/>
            <menuSeparator id="separator"/>
            <button id="diaj" label="Día Juliano" image="formula2" onAction="GENERAL2.llamarJuliano" screentip="Día juliano" supertip="Determina el Día juliano" keytip="F"/>
            <button id="velj" label="Velocidad del viento a 2m" image="formula2" onAction="GENERAL2.llamarVelocidad" screentip="Velocidad viento" supertip="Convierte la velocidad del viento a 2m de altura" keytip="G"/>
            <button id="REj" label="Radiación Extraterrestre" image="formula2" onAction="GENERAL2.llamarRE" screentip="Radiación" supertip="Determina la radiacion extraterrestre de un punto (en una latitud establecida)" keytip="G"/>
            <button id="Rsj" label="Radiación Solar con cobertura de nubes" image="formula2" onAction="GENERAL2.llamarRs" screentip="Radiación" supertip="Calcula la radiación solar diaria en MJ/m2*Dia e base a la cobertura media de nubes. " keytip="G"/>
            <menuSeparator id="separatorHE"/>
            <button id="RETrocio" label="Presión de Vapor actual con Temp Rocio" image="formula2" onAction="GENERAL2.llamarVPA" screentip="Radiación" supertip="Determina la presion actual de vapor (kPa) con la temperatura del punto de rocio" keytip="G"/>
            <button id="HRj" label="Humedad especifica a Presión de Vapor actual" image="formula2" onAction="GENERAL2.llamarHR" screentip="Radiación" supertip="Calcula la presión actual de vapor (kPa) en base a la humedad especifica (kg/kg)" keytip="G"/>
          </menu>
          <button id="KC" label="Coeficiente de Cultivo" image="Coeficiente" onAction="GENERAL2.llamarKC" size="large" screentip="Coeficiente de cultivo" supertip="Calcula el coeficiente de cultivo segun la FAO del boletin 56" keytip="B"/>
          <button id="PE" label="Precipitación Efectiva" image="Rain" onAction="GENERAL2.llamarPE" size="large" screentip="Percipitación Efectiva" supertip="Calcula la precipitación efectiva" keytip="C"/>
        </group>
        <group id="HFAGRONOMICO" label="Agronómico" image="Girasol">
          <button id="AGROLAMINA" label="Lámina Horaria" image="G1" onAction="GENERAL2.llamarLAMINA" size="normal" screentip="Lámina de riego" supertip="Fórmula que calcula La lamina Horaria de un sistema de riego localizado" keytip="D"/>
          <button id="QSISTEMAA" label="Gasto del sistema" image="Water" onAction="GENERAL2.llamarQSISTEMA" size="normal" screentip="Gasto o Caudal del sistema" supertip="Fórmula que calcula el caudal necesario de un sistema de riego" keytip="E"/>
          <button id="QMINIMO" label="Gasto min. por sección" image="Min" onAction="GENERAL2.llamarQMINIMO" size="normal" screentip="Gasto o Caudal mímino" supertip="Formula que calcula el gasto minimo que se requiere en un sistema de riego" keytip="F"/>
          <button id="DAGRONOMICO" label="Diseño Agronomico" image="Girasol" onAction="GENERAL2.llamaAGRONOMICO" size="large" screentip="Diseño Agronomico" supertip="Calcula los parámetros del diseño agronómico de un sistema de riego localizado" keytip="G"/>
        </group>
        <group id="HFLATERAL" label="Diseño Hidráulico" image="Ciega">
          <menu id="FuncionesH" label="Funciones" supertip="Funciones sobre el diseño hidraulico en tuberias" image="formula" keytip="U" size="large">
            <button id="FSALIDAS" label="FSM Christiansen" image="F1" onAction="GENERAL2.llamarSALIDASM" screentip="Factor de salidas multiples de christiansen" supertip="Fórmula que calcula el factor de salidas múltiples de christiansen, se utiliza cuando la distancia a la primera salida es igual al espaciamiento entre salidas consecutivas" keytip="A"/>
            <button id="FSALIDAS2" label="FSM Jensen y Fratini" image="F2" onAction="GENERAL2.llamarSALIDAS2" screentip="Factor de salidas multiples de Jensen y Fratini" supertip="Fórmula que calcula el factor de salidas múltiples de Jensen y Fratini, se utiliza cuando la distancia a la primera salida es igual a la mitad del espaciamiento entre salidas consecutivas" keytip="B"/>
            <button id="FSALIDAS3" label="FSM Scaloppi" image="f3" onAction="GENERAL2.llamarSALIDASM3" screentip="Factor de salidas multiples Scaloppi" supertip="Fórmula que calcula el factor de salidas múltiples de Scalopi, se utiliza cuando la distancia a la primera puede ser cualquier distancia" keytip="C"/>
            <menuSeparator id="separator2"/>
            <button id="lreG" label="Longitud Máxima Regante" image="formula2" onAction="GENERAL2.llamarLM" screentip="Longitud Máxima Regante" supertip="Determina la longitud maáxima de la linea regante" keytip="D"/>
            <button id="Friccion" label="Pérdida de carga por fricción" image="formula2" onAction="GENERAL2.llamarPCF" screentip="Pérdida de carga por fricción" supertip="Estima la Pérdida de carga por fricción en tuberias ciegas o simples" keytip="E"/>
            <button id="Velocidad" label="Velocidad de flujo" image="formula2" onAction="GENERAL2.llamarVeflujo" screentip="Velocidad" supertip="Determina la velocidad de flujo en una tuberia" keytip="F"/>
            <button id="Reylonds" label="Numero de Reynolds" image="formula2" onAction="GENERAL2.llamarReynolds" screentip="Numero de Reynolds" supertip="Determina el número de renolds" keytip="G"/>
            <button id="CDW" label="Coeficiente de fricción D-W" image="formula2" onAction="GENERAL2.llamarCoeficienteF" screentip="Coeficiente de fricción con Colebrook-White " supertip="Determina coeficiente de fricción con la ecuación de Colebrook-White" keytip="H"/>
            <button id="CSJ" label="Coeficiente de fricción con Swamee y Jain" image="formula2" onAction="GENERAL2.llamarCoeficienteSJ" screentip="Coeficiente de fricción de Darcy-Weisbach con Swamee y Jain" supertip="Determina coeficiente de fricción con la ecuación de Swamee y Jain" keytip="S"/>
            <menuSeparator id="separator22"/>
            <button id="Dinterno" label="Diámetro Interno" image="formula2" onAction="GENERAL2.llamarInterno" screentip="Diámetro Interno" supertip="Busca el diámetro interno de un diámetro comercial dentro de los datos ingresados en ajuste" keytip="E"/>
          </menu>
          <button id="LLateral" label="Tubería con salidas múltiples" image="REGA" onAction="GENERAL2.llamarLATERAL" size="large" screentip="Longitud Máxima de una tuberia con salidas multiples(SM)" supertip="Calcula la longitud maxima de una tuberia con salidas múltiples de servicio mixto (un solo diametro)" keytip="K"/>
          <button id="BPerfilESREc" label="Tubería - Telescopeado" image="TELES" onAction="GENERAL2.llamarTeles" size="large" screentip="DISEÑO HIDRÁULICO DE UNA TUBERIA TELESCOPICA CON SALIDAS MULTIPLES" supertip="Cálcula los diametros de una tubería Secundaria o portalateral en un sistema de riego localizado o tubería lateral en sistema de riego por aspersión. Una tubería Telescopica esta constituidas por dos o más tramos de tubería con diámetro de diferente magnitud o tipo de material" keytip="T"/>
          <button id="BPerfilGVTRa" label="Tubería Ciega" image="Ciega" onAction="GENERAL2.HPrincipal" size="large" screentip="Pérdida de carga en tuberias ciegas o simples" supertip="Formulario para estimar la pérdida de carga por fricción en tuberias ciegas o simples" keytip="L"/>
          <button id="haccesorios" label="Accesorios" image="PipeAc" onAction="GENERAL2.llamarACCESORIOS" size="large" screentip="Accesorios" supertip="calcula la pérdida de carga por fricción en accesorios" keytip="M"/>
        </group>
        <group id="HFotros" label="Otros" image="Tractor1">
          <button id="RR" label="Textura" image="Suelo" onAction="GENERAL2.llamarTEXTURA" size="normal" screentip="Textura del suelo" supertip="Fórmula que calcula la textura de un suelo en base al porcentaje de Arena, Limo y Arcilla" keytip="X"/>
          <button id="Bombeo" label="Bombeo" image="bomba1" onAction="GENERAL2.llamarBOMBEO" size="normal" screentip="Textura del suelo" supertip="Fórmula que Cálculá la potencia de una bomba" keytip="P"/>
          <button id="hzanja" label="Zanja" image="Tractor1" onAction="GENERAL2.llamarZANJA" size="large" screentip="Zanja" supertip="Cálculo de Volumenes de Excavación y relleno" keytip="R"/>
          <menu id="Menu_Error" label="Parametros de Error" supertip="Parámetros de Error como la Raiz del cuadrado medio del error (RMSE), Error medio , desviación estandar del error, Índice de concordancia de Willmott " image="error" keytip="A" size="large">
            <button id="ErrorME" label="Error Medio" image="formula2" onAction="GENERAL2.llamarME" screentip="Error Medio" supertip="Determina el error medio de dos conjuntos de datos, uno medido u observado y otro estimado" keytip="F"/>
            <button id="ErrorRMSE" label="Raiz del cuadrado medio del error (RMSE)" image="formula2" onAction="GENERAL2.llamarRMSE" screentip="Raiz del cuadrado medio del error (RMSE)" supertip="Determina la Raíz del cuadrado medio del error de dos conjuntos de datos, uno medido u observado y otro estimado" keytip="G"/>
            <button id="ErrorDSE" label="Desviación estandar del error" image="formula2" onAction="GENERAL2.llamarSDE" screentip="Desviación estandar del error" supertip="Determina la desviación estándar de los errores de dos conjuntos de datos" keytip="G"/>
            <button id="ErrorD" label="Índice de concordancia de Willmott (d)" image="formula2" onAction="GENERAL2.llamarDW" screentip="Índice de concordancia de Willmott (d)" supertip="Determina Índice de concordancia de Willmott entre dos conjuntos de datos" keytip="G"/>
          </menu>
        </group>
        <group id="HFCONFIGURACION" label="Configuración">
          <button id="Ccompuestos2" label="Configuración" image="Configuracion" onAction="GENERAL2.llamarCONFIGURACION" size="large" screentip="Configuración General" keytip="O"/>
        </group>
        <group id="HFAYUDA" label="Ayuda" image="Help" keytip="Y">
          <menu id="Menu_Help" label="Ayuda" supertip="Despliega la ayuda HFRiego" image="Help" keytip="H" size="large">
            <button id="ayuda2" label="Ayuda Rapida" image="icons8-info-64" onAction="GENERAL2.llamarAyuda"/>
            <button id="AcercaDE2" label="Acerca de HFRiego" image="icons8-info-64" onAction="GENERAL2.llamarAcercaDe"/>
            <menuSeparator id="separator3"/>
            <button id="HFacil" label="www.hidraulicafacil.com" onAction="GENERAL2.llamarHFacil"/>
          </menu>
        </group>
      </tab>
    </tabs>
  </ribbon>
</customUI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</vt:i4>
      </vt:variant>
    </vt:vector>
  </HeadingPairs>
  <TitlesOfParts>
    <vt:vector size="19" baseType="lpstr">
      <vt:lpstr>Funcions</vt:lpstr>
      <vt:lpstr>KC</vt:lpstr>
      <vt:lpstr>PE</vt:lpstr>
      <vt:lpstr>Agronomico</vt:lpstr>
      <vt:lpstr>Metodo</vt:lpstr>
      <vt:lpstr>Acce</vt:lpstr>
      <vt:lpstr>KCExport</vt:lpstr>
      <vt:lpstr>RAgronomico</vt:lpstr>
      <vt:lpstr>RTubCiega</vt:lpstr>
      <vt:lpstr>RZanjeo</vt:lpstr>
      <vt:lpstr>RPE</vt:lpstr>
      <vt:lpstr>RETo</vt:lpstr>
      <vt:lpstr>RTuberiaSM</vt:lpstr>
      <vt:lpstr>LMax</vt:lpstr>
      <vt:lpstr>RTuberiaT</vt:lpstr>
      <vt:lpstr>RTuberiaT3</vt:lpstr>
      <vt:lpstr>RAccesorios</vt:lpstr>
      <vt:lpstr>TeleLateral</vt:lpstr>
      <vt:lpstr>Funcions!FuncList</vt:lpstr>
    </vt:vector>
  </TitlesOfParts>
  <Company>xlSupport.com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HF Riego</dc:title>
  <dc:subject>ComplementoExcel</dc:subject>
  <dc:creator>Sergio Jiménez</dc:creator>
  <cp:keywords>VBA UDF; Riego</cp:keywords>
  <dc:description>Complemento de Excel 2013 and 2016</dc:description>
  <cp:lastModifiedBy>Microsoft</cp:lastModifiedBy>
  <cp:revision>1</cp:revision>
  <dcterms:created xsi:type="dcterms:W3CDTF">2006-02-19T23:52:24Z</dcterms:created>
  <dcterms:modified xsi:type="dcterms:W3CDTF">2022-06-28T01:23:51Z</dcterms:modified>
  <cp:category>VBA code;Riego</cp:category>
  <cp:contentStatus/>
  <cp:version>1.1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safePathAndName">
    <vt:lpwstr>C:\data\RegisterUDF\RegisterUDF6.xls</vt:lpwstr>
  </property>
</Properties>
</file>