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ebiehl1_jh_edu/Documents/COVID19 Response/P- COVID19 Indicators/Data Collection/Cleaned Data/"/>
    </mc:Choice>
  </mc:AlternateContent>
  <xr:revisionPtr revIDLastSave="1687" documentId="8_{FFDCF932-653C-0E42-8ED2-F21988E7CABB}" xr6:coauthVersionLast="46" xr6:coauthVersionMax="46" xr10:uidLastSave="{3FCAE191-3B3A-7B44-8A1E-A6226F44F695}"/>
  <bookViews>
    <workbookView xWindow="0" yWindow="500" windowWidth="35840" windowHeight="21900" activeTab="2" xr2:uid="{F0DEF1A5-F896-5B41-91D0-1E496DA385CE}"/>
  </bookViews>
  <sheets>
    <sheet name="Notes" sheetId="5" r:id="rId1"/>
    <sheet name="Manipulated Data_sometimes" sheetId="1" r:id="rId2"/>
    <sheet name="Manipulated Data_often" sheetId="2" r:id="rId3"/>
    <sheet name="Final Data_sometimes" sheetId="3" r:id="rId4"/>
    <sheet name="Final Data_often" sheetId="4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8" i="1" l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0" i="1"/>
  <c r="O9" i="1"/>
  <c r="O8" i="1"/>
  <c r="O13" i="1"/>
  <c r="O12" i="1"/>
  <c r="O11" i="1"/>
  <c r="O7" i="1"/>
  <c r="O6" i="1"/>
  <c r="O5" i="1"/>
  <c r="O4" i="1"/>
  <c r="O3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18" i="2"/>
  <c r="O22" i="2"/>
  <c r="O21" i="2"/>
  <c r="O20" i="2"/>
  <c r="O19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L53" i="2"/>
  <c r="L52" i="2"/>
  <c r="L51" i="2"/>
  <c r="L50" i="2"/>
  <c r="L45" i="2"/>
  <c r="L49" i="2"/>
  <c r="L48" i="2"/>
  <c r="L47" i="2"/>
  <c r="L46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K53" i="2"/>
  <c r="J53" i="2"/>
  <c r="I53" i="2"/>
  <c r="K52" i="2"/>
  <c r="J52" i="2"/>
  <c r="I52" i="2"/>
  <c r="K51" i="2"/>
  <c r="J51" i="2"/>
  <c r="I51" i="2"/>
  <c r="K50" i="2"/>
  <c r="J50" i="2"/>
  <c r="I50" i="2"/>
  <c r="K49" i="2"/>
  <c r="J49" i="2"/>
  <c r="I49" i="2"/>
  <c r="K48" i="2"/>
  <c r="J48" i="2"/>
  <c r="I48" i="2"/>
  <c r="K47" i="2"/>
  <c r="J47" i="2"/>
  <c r="I47" i="2"/>
  <c r="K46" i="2"/>
  <c r="J46" i="2"/>
  <c r="I46" i="2"/>
  <c r="K45" i="2"/>
  <c r="J45" i="2"/>
  <c r="I45" i="2"/>
  <c r="K44" i="2"/>
  <c r="J44" i="2"/>
  <c r="I44" i="2"/>
  <c r="K43" i="2"/>
  <c r="J43" i="2"/>
  <c r="I43" i="2"/>
  <c r="K42" i="2"/>
  <c r="J42" i="2"/>
  <c r="I42" i="2"/>
  <c r="K41" i="2"/>
  <c r="J41" i="2"/>
  <c r="I41" i="2"/>
  <c r="K40" i="2"/>
  <c r="J40" i="2"/>
  <c r="I40" i="2"/>
  <c r="K39" i="2"/>
  <c r="J39" i="2"/>
  <c r="I39" i="2"/>
  <c r="K38" i="2"/>
  <c r="J38" i="2"/>
  <c r="I38" i="2"/>
  <c r="K37" i="2"/>
  <c r="J37" i="2"/>
  <c r="I37" i="2"/>
  <c r="K36" i="2"/>
  <c r="J36" i="2"/>
  <c r="I36" i="2"/>
  <c r="K35" i="2"/>
  <c r="J35" i="2"/>
  <c r="I35" i="2"/>
  <c r="K34" i="2"/>
  <c r="J34" i="2"/>
  <c r="I34" i="2"/>
  <c r="K33" i="2"/>
  <c r="J33" i="2"/>
  <c r="I33" i="2"/>
  <c r="K32" i="2"/>
  <c r="J32" i="2"/>
  <c r="I32" i="2"/>
  <c r="K31" i="2"/>
  <c r="J31" i="2"/>
  <c r="I31" i="2"/>
  <c r="K30" i="2"/>
  <c r="J30" i="2"/>
  <c r="I30" i="2"/>
  <c r="K29" i="2"/>
  <c r="J29" i="2"/>
  <c r="I29" i="2"/>
  <c r="K28" i="2"/>
  <c r="J28" i="2"/>
  <c r="I28" i="2"/>
  <c r="K27" i="2"/>
  <c r="J27" i="2"/>
  <c r="I27" i="2"/>
  <c r="K26" i="2"/>
  <c r="J26" i="2"/>
  <c r="I26" i="2"/>
  <c r="K25" i="2"/>
  <c r="J25" i="2"/>
  <c r="I25" i="2"/>
  <c r="K24" i="2"/>
  <c r="J24" i="2"/>
  <c r="I24" i="2"/>
  <c r="K23" i="2"/>
  <c r="J23" i="2"/>
  <c r="I23" i="2"/>
  <c r="K22" i="2"/>
  <c r="J22" i="2"/>
  <c r="I22" i="2"/>
  <c r="K21" i="2"/>
  <c r="J21" i="2"/>
  <c r="I21" i="2"/>
  <c r="K20" i="2"/>
  <c r="J20" i="2"/>
  <c r="I20" i="2"/>
  <c r="K19" i="2"/>
  <c r="J19" i="2"/>
  <c r="I19" i="2"/>
  <c r="K18" i="2"/>
  <c r="J18" i="2"/>
  <c r="I18" i="2"/>
  <c r="K17" i="2"/>
  <c r="J17" i="2"/>
  <c r="I17" i="2"/>
  <c r="K16" i="2"/>
  <c r="J16" i="2"/>
  <c r="I16" i="2"/>
  <c r="K15" i="2"/>
  <c r="J15" i="2"/>
  <c r="I15" i="2"/>
  <c r="K14" i="2"/>
  <c r="J14" i="2"/>
  <c r="I14" i="2"/>
  <c r="K13" i="2"/>
  <c r="J13" i="2"/>
  <c r="I13" i="2"/>
  <c r="K12" i="2"/>
  <c r="J12" i="2"/>
  <c r="I12" i="2"/>
  <c r="K11" i="2"/>
  <c r="J11" i="2"/>
  <c r="I11" i="2"/>
  <c r="K10" i="2"/>
  <c r="J10" i="2"/>
  <c r="I10" i="2"/>
  <c r="K9" i="2"/>
  <c r="J9" i="2"/>
  <c r="I9" i="2"/>
  <c r="K8" i="2"/>
  <c r="J8" i="2"/>
  <c r="I8" i="2"/>
  <c r="K7" i="2"/>
  <c r="J7" i="2"/>
  <c r="I7" i="2"/>
  <c r="K6" i="2"/>
  <c r="J6" i="2"/>
  <c r="I6" i="2"/>
  <c r="K5" i="2"/>
  <c r="J5" i="2"/>
  <c r="I5" i="2"/>
  <c r="L4" i="2"/>
  <c r="K4" i="2"/>
  <c r="J4" i="2"/>
  <c r="I4" i="2"/>
  <c r="L3" i="2"/>
  <c r="K3" i="2"/>
  <c r="J3" i="2"/>
  <c r="I3" i="2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5" i="1"/>
  <c r="L28" i="1"/>
  <c r="L27" i="1"/>
  <c r="L26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17" i="1"/>
  <c r="J20" i="1"/>
  <c r="J19" i="1"/>
  <c r="J18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E51" i="2"/>
  <c r="F35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29" i="2"/>
  <c r="H34" i="2"/>
  <c r="H33" i="2"/>
  <c r="H32" i="2"/>
  <c r="H31" i="2"/>
  <c r="H30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E53" i="2"/>
  <c r="E52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4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3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<sst xmlns="http://schemas.openxmlformats.org/spreadsheetml/2006/main" count="279" uniqueCount="78">
  <si>
    <t>State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</si>
  <si>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</si>
  <si>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</si>
  <si>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</si>
  <si>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</si>
  <si>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</si>
  <si>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</si>
  <si>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</si>
  <si>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</si>
  <si>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</si>
  <si>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</si>
  <si>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</si>
  <si>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</si>
  <si>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</si>
  <si>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</si>
  <si>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Alabama - AL</t>
  </si>
  <si>
    <t>Alaska - AK</t>
  </si>
  <si>
    <t>Arizona - AZ</t>
  </si>
  <si>
    <t>Arkansas - AR</t>
  </si>
  <si>
    <t>California - CA</t>
  </si>
  <si>
    <t>Colorado - CO</t>
  </si>
  <si>
    <t>Connecticut - CT</t>
  </si>
  <si>
    <t>Delaware - DE</t>
  </si>
  <si>
    <t>District of Columbia - DC</t>
  </si>
  <si>
    <t>Florida - FL</t>
  </si>
  <si>
    <t>Georgia - GA</t>
  </si>
  <si>
    <t>Hawaii - HI</t>
  </si>
  <si>
    <t>Idaho - ID</t>
  </si>
  <si>
    <t>Illinois - IL</t>
  </si>
  <si>
    <t>Indiana - IN</t>
  </si>
  <si>
    <t>Iowa - IA</t>
  </si>
  <si>
    <t>Kansas - KS</t>
  </si>
  <si>
    <t>Kentucky - KY</t>
  </si>
  <si>
    <t>Louisiana - LA</t>
  </si>
  <si>
    <t>Maine - ME</t>
  </si>
  <si>
    <t>Maryland - MD</t>
  </si>
  <si>
    <t>Massachusetts - MA</t>
  </si>
  <si>
    <t>Michigan - MI</t>
  </si>
  <si>
    <t>Minnesota - MN</t>
  </si>
  <si>
    <t>Mississippi - MS</t>
  </si>
  <si>
    <t>Missouri - MO</t>
  </si>
  <si>
    <t>Montana - MT</t>
  </si>
  <si>
    <t>Nebraska - NE</t>
  </si>
  <si>
    <t>Nevada - NV</t>
  </si>
  <si>
    <t>New Hampshire - NH</t>
  </si>
  <si>
    <t>New Jersey - NJ</t>
  </si>
  <si>
    <t>New Mexico - NM</t>
  </si>
  <si>
    <t>New York - NY</t>
  </si>
  <si>
    <t>North Carolina - NC</t>
  </si>
  <si>
    <t>North Dakota - ND</t>
  </si>
  <si>
    <t>Ohio - OH</t>
  </si>
  <si>
    <t>Oklahoma - OK</t>
  </si>
  <si>
    <t>Oregon - OR</t>
  </si>
  <si>
    <t>Pennsylvania - PA</t>
  </si>
  <si>
    <t>Rhode Island - RI</t>
  </si>
  <si>
    <t>South Carolina - SC</t>
  </si>
  <si>
    <t>South Dakota - SD</t>
  </si>
  <si>
    <t>Tennessee - TN</t>
  </si>
  <si>
    <t>Texas - TX</t>
  </si>
  <si>
    <t>Utah - UT</t>
  </si>
  <si>
    <t>Vermont - VT</t>
  </si>
  <si>
    <t>Virginia - VA</t>
  </si>
  <si>
    <t>Washington - WA</t>
  </si>
  <si>
    <t>West Virginia - WV</t>
  </si>
  <si>
    <t>Wisconsin - WI</t>
  </si>
  <si>
    <t>Wyoming - WY</t>
  </si>
  <si>
    <t>COVID-19 food sufficiency among households - reporting sometimes not enough to eat</t>
  </si>
  <si>
    <t>COVID-19 food sufficiency among households - reporting often not enough to eat</t>
  </si>
  <si>
    <t>Source</t>
  </si>
  <si>
    <t>US Census Bureau</t>
  </si>
  <si>
    <t>Date Downloaded</t>
  </si>
  <si>
    <t>URL</t>
  </si>
  <si>
    <t>https://www.census.gov/programs-surveys/household-pulse-survey/data.html</t>
  </si>
  <si>
    <t>Geographic Unit</t>
  </si>
  <si>
    <t>Time Period</t>
  </si>
  <si>
    <t>Weekly</t>
  </si>
  <si>
    <t>Note:</t>
  </si>
  <si>
    <t>Raw data can be found in Data Collection&gt;Raw Data&gt;USCB_CensusPulseIndicators - Households_v2_10_05_2020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</si>
</sst>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rgb="FF0066CC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10" fontId="0" fillId="0" borderId="0" xfId="1" applyNumberFormat="1" applyFont="1"/>
    <xf numFmtId="14" fontId="0" fillId="0" borderId="0" xfId="0" applyNumberFormat="1"/>
    <xf numFmtId="0" fontId="6" fillId="0" borderId="0" xfId="0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1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1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12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13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8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Boston_Metro_Area"/>
      <sheetName val="Atlanta_Metro_Area"/>
      <sheetName val="Los.Angeles_Metro_Area"/>
      <sheetName val="Phoenix_Metro_Area"/>
      <sheetName val="New.York_Metro_Area"/>
      <sheetName val="San.Francisco_Metro_Area"/>
      <sheetName val="Chicago_Metro_Area"/>
      <sheetName val="Dallas_Metro_Area"/>
      <sheetName val="Riverside_Metro_Area"/>
      <sheetName val="Detroit_Metro_Area"/>
      <sheetName val="Houston_Metro_Area"/>
      <sheetName val="Washington.DC_Metro_Area"/>
      <sheetName val="Philadelphia_Metro_Area"/>
      <sheetName val="Seattle_Metro_Area"/>
      <sheetName val="Miami_Metro_Area"/>
    </sheetNames>
    <sheetDataSet>
      <sheetData sheetId="0"/>
      <sheetData sheetId="1">
        <row r="7">
          <cell r="B7">
            <v>3717378</v>
          </cell>
          <cell r="E7">
            <v>298751</v>
          </cell>
          <cell r="F7">
            <v>84719</v>
          </cell>
        </row>
      </sheetData>
      <sheetData sheetId="2">
        <row r="7">
          <cell r="B7">
            <v>524925</v>
          </cell>
          <cell r="E7">
            <v>23515</v>
          </cell>
          <cell r="F7">
            <v>14978</v>
          </cell>
        </row>
      </sheetData>
      <sheetData sheetId="3">
        <row r="7">
          <cell r="B7">
            <v>5597268</v>
          </cell>
          <cell r="E7">
            <v>418882</v>
          </cell>
          <cell r="F7">
            <v>104906</v>
          </cell>
        </row>
      </sheetData>
      <sheetData sheetId="4">
        <row r="7">
          <cell r="B7">
            <v>2246527</v>
          </cell>
          <cell r="E7">
            <v>235315</v>
          </cell>
          <cell r="F7">
            <v>30805</v>
          </cell>
        </row>
      </sheetData>
      <sheetData sheetId="5">
        <row r="7">
          <cell r="B7">
            <v>29939021</v>
          </cell>
          <cell r="E7">
            <v>2412856</v>
          </cell>
          <cell r="F7">
            <v>466595</v>
          </cell>
        </row>
      </sheetData>
      <sheetData sheetId="6">
        <row r="7">
          <cell r="B7">
            <v>4454718</v>
          </cell>
          <cell r="E7">
            <v>247550</v>
          </cell>
          <cell r="F7">
            <v>86037</v>
          </cell>
        </row>
      </sheetData>
      <sheetData sheetId="7">
        <row r="7">
          <cell r="B7">
            <v>2732423</v>
          </cell>
          <cell r="E7">
            <v>206796</v>
          </cell>
          <cell r="F7">
            <v>31986</v>
          </cell>
        </row>
      </sheetData>
      <sheetData sheetId="8">
        <row r="7">
          <cell r="B7">
            <v>754637</v>
          </cell>
          <cell r="E7">
            <v>55379</v>
          </cell>
          <cell r="F7">
            <v>31604</v>
          </cell>
        </row>
      </sheetData>
      <sheetData sheetId="9">
        <row r="7">
          <cell r="B7">
            <v>542635</v>
          </cell>
          <cell r="E7">
            <v>57216</v>
          </cell>
          <cell r="F7">
            <v>11338</v>
          </cell>
        </row>
      </sheetData>
      <sheetData sheetId="10">
        <row r="7">
          <cell r="B7">
            <v>17085385</v>
          </cell>
          <cell r="E7">
            <v>1337514</v>
          </cell>
          <cell r="F7">
            <v>356403</v>
          </cell>
        </row>
      </sheetData>
      <sheetData sheetId="11">
        <row r="7">
          <cell r="B7">
            <v>7955983</v>
          </cell>
          <cell r="E7">
            <v>668393</v>
          </cell>
          <cell r="F7">
            <v>223615</v>
          </cell>
        </row>
      </sheetData>
      <sheetData sheetId="12">
        <row r="7">
          <cell r="B7">
            <v>1073229</v>
          </cell>
          <cell r="E7">
            <v>91694</v>
          </cell>
          <cell r="F7">
            <v>14257</v>
          </cell>
        </row>
      </sheetData>
      <sheetData sheetId="13">
        <row r="7">
          <cell r="B7">
            <v>1343198</v>
          </cell>
          <cell r="E7">
            <v>86364</v>
          </cell>
          <cell r="F7">
            <v>17724</v>
          </cell>
        </row>
      </sheetData>
      <sheetData sheetId="14">
        <row r="7">
          <cell r="B7">
            <v>9546424</v>
          </cell>
          <cell r="E7">
            <v>892472</v>
          </cell>
          <cell r="F7">
            <v>105938</v>
          </cell>
        </row>
      </sheetData>
      <sheetData sheetId="15">
        <row r="7">
          <cell r="B7">
            <v>5015550</v>
          </cell>
          <cell r="E7">
            <v>366052</v>
          </cell>
          <cell r="F7">
            <v>102432</v>
          </cell>
        </row>
      </sheetData>
      <sheetData sheetId="16">
        <row r="7">
          <cell r="B7">
            <v>2342905</v>
          </cell>
          <cell r="E7">
            <v>130849</v>
          </cell>
          <cell r="F7">
            <v>31727</v>
          </cell>
        </row>
      </sheetData>
      <sheetData sheetId="17">
        <row r="7">
          <cell r="B7">
            <v>2140957</v>
          </cell>
          <cell r="E7">
            <v>128653</v>
          </cell>
          <cell r="F7">
            <v>15197</v>
          </cell>
        </row>
      </sheetData>
      <sheetData sheetId="18">
        <row r="7">
          <cell r="B7">
            <v>3344102</v>
          </cell>
          <cell r="E7">
            <v>271777</v>
          </cell>
          <cell r="F7">
            <v>100832</v>
          </cell>
        </row>
      </sheetData>
      <sheetData sheetId="19">
        <row r="7">
          <cell r="B7">
            <v>3431432</v>
          </cell>
          <cell r="E7">
            <v>425272</v>
          </cell>
          <cell r="F7">
            <v>114296</v>
          </cell>
        </row>
      </sheetData>
      <sheetData sheetId="20">
        <row r="7">
          <cell r="B7">
            <v>1065620</v>
          </cell>
          <cell r="E7">
            <v>47360</v>
          </cell>
          <cell r="F7">
            <v>10067</v>
          </cell>
        </row>
      </sheetData>
      <sheetData sheetId="21">
        <row r="7">
          <cell r="B7">
            <v>4586920</v>
          </cell>
          <cell r="E7">
            <v>376302</v>
          </cell>
          <cell r="F7">
            <v>100989</v>
          </cell>
        </row>
      </sheetData>
      <sheetData sheetId="22">
        <row r="7">
          <cell r="B7">
            <v>5324065</v>
          </cell>
          <cell r="E7">
            <v>298026</v>
          </cell>
          <cell r="F7">
            <v>75957</v>
          </cell>
        </row>
      </sheetData>
      <sheetData sheetId="23">
        <row r="7">
          <cell r="B7">
            <v>7644458</v>
          </cell>
          <cell r="E7">
            <v>595089</v>
          </cell>
          <cell r="F7">
            <v>110240</v>
          </cell>
        </row>
      </sheetData>
      <sheetData sheetId="24">
        <row r="7">
          <cell r="B7">
            <v>4241624</v>
          </cell>
          <cell r="E7">
            <v>212018</v>
          </cell>
          <cell r="F7">
            <v>68186</v>
          </cell>
        </row>
      </sheetData>
      <sheetData sheetId="25">
        <row r="7">
          <cell r="B7">
            <v>2189670</v>
          </cell>
          <cell r="E7">
            <v>209828</v>
          </cell>
          <cell r="F7">
            <v>54595</v>
          </cell>
        </row>
      </sheetData>
      <sheetData sheetId="26">
        <row r="7">
          <cell r="B7">
            <v>4617880</v>
          </cell>
          <cell r="E7">
            <v>397663</v>
          </cell>
          <cell r="F7">
            <v>86593</v>
          </cell>
        </row>
      </sheetData>
      <sheetData sheetId="27">
        <row r="7">
          <cell r="B7">
            <v>822204</v>
          </cell>
          <cell r="E7">
            <v>37870</v>
          </cell>
          <cell r="F7">
            <v>18757</v>
          </cell>
        </row>
      </sheetData>
      <sheetData sheetId="28">
        <row r="7">
          <cell r="B7">
            <v>1418191</v>
          </cell>
          <cell r="E7">
            <v>111499</v>
          </cell>
          <cell r="F7">
            <v>8526</v>
          </cell>
        </row>
      </sheetData>
      <sheetData sheetId="29">
        <row r="7">
          <cell r="B7">
            <v>2399457</v>
          </cell>
          <cell r="E7">
            <v>205975</v>
          </cell>
          <cell r="F7">
            <v>39633</v>
          </cell>
        </row>
      </sheetData>
      <sheetData sheetId="30">
        <row r="7">
          <cell r="B7">
            <v>1073014</v>
          </cell>
          <cell r="E7">
            <v>36544</v>
          </cell>
          <cell r="F7">
            <v>12651</v>
          </cell>
        </row>
      </sheetData>
      <sheetData sheetId="31">
        <row r="7">
          <cell r="B7">
            <v>6776822</v>
          </cell>
          <cell r="E7">
            <v>687961</v>
          </cell>
          <cell r="F7">
            <v>102962</v>
          </cell>
        </row>
      </sheetData>
      <sheetData sheetId="32">
        <row r="7">
          <cell r="B7">
            <v>1589574</v>
          </cell>
          <cell r="E7">
            <v>140105</v>
          </cell>
          <cell r="F7">
            <v>12312</v>
          </cell>
        </row>
      </sheetData>
      <sheetData sheetId="33">
        <row r="7">
          <cell r="B7">
            <v>14847080</v>
          </cell>
          <cell r="E7">
            <v>1023796</v>
          </cell>
          <cell r="F7">
            <v>330963</v>
          </cell>
        </row>
      </sheetData>
      <sheetData sheetId="34">
        <row r="7">
          <cell r="B7">
            <v>8017566</v>
          </cell>
          <cell r="E7">
            <v>531439</v>
          </cell>
          <cell r="F7">
            <v>85833</v>
          </cell>
        </row>
      </sheetData>
      <sheetData sheetId="35">
        <row r="7">
          <cell r="B7">
            <v>561016</v>
          </cell>
          <cell r="E7">
            <v>12351</v>
          </cell>
          <cell r="F7">
            <v>5364</v>
          </cell>
        </row>
      </sheetData>
      <sheetData sheetId="36">
        <row r="7">
          <cell r="B7">
            <v>8822539</v>
          </cell>
          <cell r="E7">
            <v>717380</v>
          </cell>
          <cell r="F7">
            <v>246899</v>
          </cell>
        </row>
      </sheetData>
      <sheetData sheetId="37">
        <row r="7">
          <cell r="B7">
            <v>2916436</v>
          </cell>
          <cell r="E7">
            <v>195755</v>
          </cell>
          <cell r="F7">
            <v>48117</v>
          </cell>
        </row>
      </sheetData>
      <sheetData sheetId="38">
        <row r="7">
          <cell r="B7">
            <v>3302727</v>
          </cell>
          <cell r="E7">
            <v>172375</v>
          </cell>
          <cell r="F7">
            <v>52123</v>
          </cell>
        </row>
      </sheetData>
      <sheetData sheetId="39">
        <row r="7">
          <cell r="B7">
            <v>9776154</v>
          </cell>
          <cell r="E7">
            <v>725936</v>
          </cell>
          <cell r="F7">
            <v>274744</v>
          </cell>
        </row>
      </sheetData>
      <sheetData sheetId="40">
        <row r="7">
          <cell r="B7">
            <v>817559</v>
          </cell>
          <cell r="E7">
            <v>41657</v>
          </cell>
          <cell r="F7">
            <v>14855</v>
          </cell>
        </row>
      </sheetData>
      <sheetData sheetId="41">
        <row r="7">
          <cell r="B7">
            <v>3969123</v>
          </cell>
          <cell r="E7">
            <v>383778</v>
          </cell>
          <cell r="F7">
            <v>68679</v>
          </cell>
        </row>
      </sheetData>
      <sheetData sheetId="42">
        <row r="7">
          <cell r="B7">
            <v>642658</v>
          </cell>
          <cell r="E7">
            <v>22395</v>
          </cell>
          <cell r="F7">
            <v>9639</v>
          </cell>
        </row>
      </sheetData>
      <sheetData sheetId="43">
        <row r="7">
          <cell r="B7">
            <v>5221475</v>
          </cell>
          <cell r="E7">
            <v>546400</v>
          </cell>
          <cell r="F7">
            <v>57460</v>
          </cell>
        </row>
      </sheetData>
      <sheetData sheetId="44">
        <row r="7">
          <cell r="B7">
            <v>21356906</v>
          </cell>
          <cell r="E7">
            <v>2135792</v>
          </cell>
          <cell r="F7">
            <v>446268</v>
          </cell>
        </row>
      </sheetData>
      <sheetData sheetId="45">
        <row r="7">
          <cell r="B7">
            <v>2281207</v>
          </cell>
          <cell r="E7">
            <v>119005</v>
          </cell>
          <cell r="F7">
            <v>19398</v>
          </cell>
        </row>
      </sheetData>
      <sheetData sheetId="46">
        <row r="7">
          <cell r="B7">
            <v>485485</v>
          </cell>
          <cell r="E7">
            <v>22266</v>
          </cell>
          <cell r="F7">
            <v>4226</v>
          </cell>
        </row>
      </sheetData>
      <sheetData sheetId="47">
        <row r="7">
          <cell r="B7">
            <v>6472737</v>
          </cell>
          <cell r="E7">
            <v>384550</v>
          </cell>
          <cell r="F7">
            <v>154858</v>
          </cell>
        </row>
      </sheetData>
      <sheetData sheetId="48">
        <row r="7">
          <cell r="B7">
            <v>5890357</v>
          </cell>
          <cell r="E7">
            <v>335773</v>
          </cell>
          <cell r="F7">
            <v>58912</v>
          </cell>
        </row>
      </sheetData>
      <sheetData sheetId="49">
        <row r="7">
          <cell r="B7">
            <v>1379576</v>
          </cell>
          <cell r="E7">
            <v>95120</v>
          </cell>
          <cell r="F7">
            <v>8752</v>
          </cell>
        </row>
      </sheetData>
      <sheetData sheetId="50">
        <row r="7">
          <cell r="B7">
            <v>4438719</v>
          </cell>
          <cell r="E7">
            <v>194117</v>
          </cell>
          <cell r="F7">
            <v>140632</v>
          </cell>
        </row>
      </sheetData>
      <sheetData sheetId="51">
        <row r="7">
          <cell r="B7">
            <v>433400</v>
          </cell>
          <cell r="E7">
            <v>20621</v>
          </cell>
          <cell r="F7">
            <v>3024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Washington.DC_Metro_Area"/>
      <sheetName val="Dallas_Metro_Area"/>
      <sheetName val="Boston_Metro_Area"/>
      <sheetName val="San.Francisco_Metro_Area"/>
      <sheetName val="Phoenix_Metro_Area"/>
      <sheetName val="Miami_Metro_Area"/>
      <sheetName val="New.York_Metro_Area"/>
      <sheetName val="Los.Angeles_Metro_Area"/>
      <sheetName val="Riverside_Metro_Area"/>
      <sheetName val="Atlanta_Metro_Area"/>
      <sheetName val="Detroit_Metro_Area"/>
      <sheetName val="Chicago_Metro_Area"/>
      <sheetName val="Houston_Metro_Area"/>
      <sheetName val="Philadelphia_Metro_Area"/>
      <sheetName val="Seattle_Metro_Area"/>
    </sheetNames>
    <sheetDataSet>
      <sheetData sheetId="0" refreshError="1"/>
      <sheetData sheetId="1">
        <row r="7">
          <cell r="B7">
            <v>3717378</v>
          </cell>
          <cell r="E7">
            <v>375064</v>
          </cell>
          <cell r="F7">
            <v>100268</v>
          </cell>
        </row>
      </sheetData>
      <sheetData sheetId="2">
        <row r="7">
          <cell r="B7">
            <v>524925</v>
          </cell>
          <cell r="E7">
            <v>28093</v>
          </cell>
          <cell r="F7">
            <v>3873</v>
          </cell>
        </row>
      </sheetData>
      <sheetData sheetId="3">
        <row r="7">
          <cell r="B7">
            <v>5597268</v>
          </cell>
          <cell r="E7">
            <v>355687</v>
          </cell>
          <cell r="F7">
            <v>132744</v>
          </cell>
        </row>
      </sheetData>
      <sheetData sheetId="4">
        <row r="7">
          <cell r="B7">
            <v>2246527</v>
          </cell>
          <cell r="E7">
            <v>264540</v>
          </cell>
          <cell r="F7">
            <v>34802</v>
          </cell>
        </row>
      </sheetData>
      <sheetData sheetId="5">
        <row r="7">
          <cell r="B7">
            <v>29939021</v>
          </cell>
          <cell r="E7">
            <v>3048485</v>
          </cell>
          <cell r="F7">
            <v>435713</v>
          </cell>
        </row>
      </sheetData>
      <sheetData sheetId="6">
        <row r="7">
          <cell r="B7">
            <v>4454718</v>
          </cell>
          <cell r="E7">
            <v>329252</v>
          </cell>
          <cell r="F7">
            <v>74423</v>
          </cell>
        </row>
      </sheetData>
      <sheetData sheetId="7">
        <row r="7">
          <cell r="B7">
            <v>2732423</v>
          </cell>
          <cell r="E7">
            <v>204577</v>
          </cell>
          <cell r="F7">
            <v>46945</v>
          </cell>
        </row>
      </sheetData>
      <sheetData sheetId="8">
        <row r="7">
          <cell r="B7">
            <v>754637</v>
          </cell>
          <cell r="E7">
            <v>41345</v>
          </cell>
          <cell r="F7">
            <v>2088</v>
          </cell>
        </row>
      </sheetData>
      <sheetData sheetId="9">
        <row r="7">
          <cell r="B7">
            <v>542635</v>
          </cell>
          <cell r="E7">
            <v>63882</v>
          </cell>
          <cell r="F7">
            <v>12735</v>
          </cell>
        </row>
      </sheetData>
      <sheetData sheetId="10">
        <row r="7">
          <cell r="B7">
            <v>17085385</v>
          </cell>
          <cell r="E7">
            <v>1360582</v>
          </cell>
          <cell r="F7">
            <v>519507</v>
          </cell>
        </row>
      </sheetData>
      <sheetData sheetId="11">
        <row r="7">
          <cell r="B7">
            <v>7955983</v>
          </cell>
          <cell r="E7">
            <v>718338</v>
          </cell>
          <cell r="F7">
            <v>313161</v>
          </cell>
        </row>
      </sheetData>
      <sheetData sheetId="12">
        <row r="7">
          <cell r="B7">
            <v>1073229</v>
          </cell>
          <cell r="E7">
            <v>78654</v>
          </cell>
          <cell r="F7">
            <v>25840</v>
          </cell>
        </row>
      </sheetData>
      <sheetData sheetId="13">
        <row r="7">
          <cell r="B7">
            <v>1343198</v>
          </cell>
          <cell r="E7">
            <v>91304</v>
          </cell>
          <cell r="F7">
            <v>15679</v>
          </cell>
        </row>
      </sheetData>
      <sheetData sheetId="14">
        <row r="7">
          <cell r="B7">
            <v>9546424</v>
          </cell>
          <cell r="E7">
            <v>966593</v>
          </cell>
          <cell r="F7">
            <v>162304</v>
          </cell>
        </row>
      </sheetData>
      <sheetData sheetId="15">
        <row r="7">
          <cell r="B7">
            <v>5015550</v>
          </cell>
          <cell r="E7">
            <v>396499</v>
          </cell>
          <cell r="F7">
            <v>54537</v>
          </cell>
        </row>
      </sheetData>
      <sheetData sheetId="16">
        <row r="7">
          <cell r="B7">
            <v>2342905</v>
          </cell>
          <cell r="E7">
            <v>136017</v>
          </cell>
          <cell r="F7">
            <v>27955</v>
          </cell>
        </row>
      </sheetData>
      <sheetData sheetId="17">
        <row r="7">
          <cell r="B7">
            <v>2140957</v>
          </cell>
          <cell r="E7">
            <v>117039</v>
          </cell>
          <cell r="F7">
            <v>29407</v>
          </cell>
        </row>
      </sheetData>
      <sheetData sheetId="18">
        <row r="7">
          <cell r="B7">
            <v>3344102</v>
          </cell>
          <cell r="E7">
            <v>383135</v>
          </cell>
          <cell r="F7">
            <v>87288</v>
          </cell>
        </row>
      </sheetData>
      <sheetData sheetId="19">
        <row r="7">
          <cell r="B7">
            <v>3431432</v>
          </cell>
          <cell r="E7">
            <v>505264</v>
          </cell>
          <cell r="F7">
            <v>83846</v>
          </cell>
        </row>
      </sheetData>
      <sheetData sheetId="20">
        <row r="7">
          <cell r="B7">
            <v>1065620</v>
          </cell>
          <cell r="E7">
            <v>69042</v>
          </cell>
          <cell r="F7">
            <v>15977</v>
          </cell>
        </row>
      </sheetData>
      <sheetData sheetId="21">
        <row r="7">
          <cell r="B7">
            <v>4586920</v>
          </cell>
          <cell r="E7">
            <v>470970</v>
          </cell>
          <cell r="F7">
            <v>65237</v>
          </cell>
        </row>
      </sheetData>
      <sheetData sheetId="22">
        <row r="7">
          <cell r="B7">
            <v>5324065</v>
          </cell>
          <cell r="E7">
            <v>252055</v>
          </cell>
          <cell r="F7">
            <v>33912</v>
          </cell>
        </row>
      </sheetData>
      <sheetData sheetId="23">
        <row r="7">
          <cell r="B7">
            <v>7644458</v>
          </cell>
          <cell r="E7">
            <v>415934</v>
          </cell>
          <cell r="F7">
            <v>37935</v>
          </cell>
        </row>
      </sheetData>
      <sheetData sheetId="24">
        <row r="7">
          <cell r="B7">
            <v>4241624</v>
          </cell>
          <cell r="E7">
            <v>281082</v>
          </cell>
          <cell r="F7">
            <v>32461</v>
          </cell>
        </row>
      </sheetData>
      <sheetData sheetId="25">
        <row r="7">
          <cell r="B7">
            <v>2189670</v>
          </cell>
          <cell r="E7">
            <v>185386</v>
          </cell>
          <cell r="F7">
            <v>45176</v>
          </cell>
        </row>
      </sheetData>
      <sheetData sheetId="26">
        <row r="7">
          <cell r="B7">
            <v>4617880</v>
          </cell>
          <cell r="E7">
            <v>301800</v>
          </cell>
          <cell r="F7">
            <v>59581</v>
          </cell>
        </row>
      </sheetData>
      <sheetData sheetId="27">
        <row r="7">
          <cell r="B7">
            <v>822204</v>
          </cell>
          <cell r="E7">
            <v>87345</v>
          </cell>
          <cell r="F7">
            <v>6496</v>
          </cell>
        </row>
      </sheetData>
      <sheetData sheetId="28">
        <row r="7">
          <cell r="B7">
            <v>1418191</v>
          </cell>
          <cell r="E7">
            <v>102928</v>
          </cell>
          <cell r="F7">
            <v>13839</v>
          </cell>
        </row>
      </sheetData>
      <sheetData sheetId="29">
        <row r="7">
          <cell r="B7">
            <v>2399457</v>
          </cell>
          <cell r="E7">
            <v>355586</v>
          </cell>
          <cell r="F7">
            <v>62199</v>
          </cell>
        </row>
      </sheetData>
      <sheetData sheetId="30">
        <row r="7">
          <cell r="B7">
            <v>1073014</v>
          </cell>
          <cell r="E7">
            <v>44198</v>
          </cell>
          <cell r="F7">
            <v>22010</v>
          </cell>
        </row>
      </sheetData>
      <sheetData sheetId="31">
        <row r="7">
          <cell r="B7">
            <v>6776822</v>
          </cell>
          <cell r="E7">
            <v>442481</v>
          </cell>
          <cell r="F7">
            <v>113420</v>
          </cell>
        </row>
      </sheetData>
      <sheetData sheetId="32">
        <row r="7">
          <cell r="B7">
            <v>1589574</v>
          </cell>
          <cell r="E7">
            <v>179144</v>
          </cell>
          <cell r="F7">
            <v>24735</v>
          </cell>
        </row>
      </sheetData>
      <sheetData sheetId="33">
        <row r="7">
          <cell r="B7">
            <v>14847080</v>
          </cell>
          <cell r="E7">
            <v>1098602</v>
          </cell>
          <cell r="F7">
            <v>331503</v>
          </cell>
        </row>
      </sheetData>
      <sheetData sheetId="34">
        <row r="7">
          <cell r="B7">
            <v>8017566</v>
          </cell>
          <cell r="E7">
            <v>531132</v>
          </cell>
          <cell r="F7">
            <v>105900</v>
          </cell>
        </row>
      </sheetData>
      <sheetData sheetId="35">
        <row r="7">
          <cell r="B7">
            <v>561016</v>
          </cell>
          <cell r="E7">
            <v>31448</v>
          </cell>
          <cell r="F7">
            <v>2537</v>
          </cell>
        </row>
      </sheetData>
      <sheetData sheetId="36">
        <row r="7">
          <cell r="B7">
            <v>8822539</v>
          </cell>
          <cell r="E7">
            <v>1351545</v>
          </cell>
          <cell r="F7">
            <v>128033</v>
          </cell>
        </row>
      </sheetData>
      <sheetData sheetId="37">
        <row r="7">
          <cell r="B7">
            <v>2916436</v>
          </cell>
          <cell r="E7">
            <v>321919</v>
          </cell>
          <cell r="F7">
            <v>50857</v>
          </cell>
        </row>
      </sheetData>
      <sheetData sheetId="38">
        <row r="7">
          <cell r="B7">
            <v>3302727</v>
          </cell>
          <cell r="E7">
            <v>200553</v>
          </cell>
          <cell r="F7">
            <v>114262</v>
          </cell>
        </row>
      </sheetData>
      <sheetData sheetId="39">
        <row r="7">
          <cell r="B7">
            <v>9776154</v>
          </cell>
          <cell r="E7">
            <v>539265</v>
          </cell>
          <cell r="F7">
            <v>315017</v>
          </cell>
        </row>
      </sheetData>
      <sheetData sheetId="40">
        <row r="7">
          <cell r="B7">
            <v>817559</v>
          </cell>
          <cell r="E7">
            <v>74319</v>
          </cell>
          <cell r="F7">
            <v>6109</v>
          </cell>
        </row>
      </sheetData>
      <sheetData sheetId="41">
        <row r="7">
          <cell r="B7">
            <v>3969123</v>
          </cell>
          <cell r="E7">
            <v>348505</v>
          </cell>
          <cell r="F7">
            <v>116289</v>
          </cell>
        </row>
      </sheetData>
      <sheetData sheetId="42">
        <row r="7">
          <cell r="B7">
            <v>642658</v>
          </cell>
          <cell r="E7">
            <v>54350</v>
          </cell>
          <cell r="F7">
            <v>17268</v>
          </cell>
        </row>
      </sheetData>
      <sheetData sheetId="43">
        <row r="7">
          <cell r="B7">
            <v>5221475</v>
          </cell>
          <cell r="E7">
            <v>498247</v>
          </cell>
          <cell r="F7">
            <v>138551</v>
          </cell>
        </row>
      </sheetData>
      <sheetData sheetId="44">
        <row r="7">
          <cell r="B7">
            <v>21356906</v>
          </cell>
          <cell r="E7">
            <v>2564542</v>
          </cell>
          <cell r="F7">
            <v>310397</v>
          </cell>
        </row>
      </sheetData>
      <sheetData sheetId="45">
        <row r="7">
          <cell r="B7">
            <v>2281207</v>
          </cell>
          <cell r="E7">
            <v>188570</v>
          </cell>
          <cell r="F7">
            <v>36028</v>
          </cell>
        </row>
      </sheetData>
      <sheetData sheetId="46">
        <row r="7">
          <cell r="B7">
            <v>485485</v>
          </cell>
          <cell r="E7">
            <v>33218</v>
          </cell>
          <cell r="F7">
            <v>5802</v>
          </cell>
        </row>
      </sheetData>
      <sheetData sheetId="47">
        <row r="7">
          <cell r="B7">
            <v>6472737</v>
          </cell>
          <cell r="E7">
            <v>465872</v>
          </cell>
          <cell r="F7">
            <v>65557</v>
          </cell>
        </row>
      </sheetData>
      <sheetData sheetId="48">
        <row r="7">
          <cell r="B7">
            <v>5890357</v>
          </cell>
          <cell r="E7">
            <v>357691</v>
          </cell>
          <cell r="F7">
            <v>68735</v>
          </cell>
        </row>
      </sheetData>
      <sheetData sheetId="49">
        <row r="7">
          <cell r="B7">
            <v>1379576</v>
          </cell>
          <cell r="E7">
            <v>122834</v>
          </cell>
          <cell r="F7">
            <v>25175</v>
          </cell>
        </row>
      </sheetData>
      <sheetData sheetId="50">
        <row r="7">
          <cell r="B7">
            <v>4438719</v>
          </cell>
          <cell r="E7">
            <v>268475</v>
          </cell>
          <cell r="F7">
            <v>33888</v>
          </cell>
        </row>
      </sheetData>
      <sheetData sheetId="51">
        <row r="7">
          <cell r="B7">
            <v>433400</v>
          </cell>
          <cell r="E7">
            <v>41131</v>
          </cell>
          <cell r="F7">
            <v>11779</v>
          </cell>
        </row>
      </sheetData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San.Francisco_Metro_Area"/>
      <sheetName val="Washington.DC_Metro_Area"/>
      <sheetName val="Atlanta_Metro_Area"/>
      <sheetName val="Boston_Metro_Area"/>
      <sheetName val="Detroit_Metro_Area"/>
      <sheetName val="Houston_Metro_Area"/>
      <sheetName val="Phoenix_Metro_Area"/>
      <sheetName val="Miami_Metro_Area"/>
      <sheetName val="Philadelphia_Metro_Area"/>
      <sheetName val="Riverside_Metro_Area"/>
      <sheetName val="Dallas_Metro_Area"/>
      <sheetName val="Chicago_Metro_Area"/>
      <sheetName val="New.York_Metro_Area"/>
      <sheetName val="Seattle_Metro_Area"/>
      <sheetName val="Los.Angeles_Metro_Area"/>
    </sheetNames>
    <sheetDataSet>
      <sheetData sheetId="0" refreshError="1"/>
      <sheetData sheetId="1">
        <row r="7">
          <cell r="B7">
            <v>3717378</v>
          </cell>
          <cell r="E7">
            <v>427546</v>
          </cell>
          <cell r="F7">
            <v>42362</v>
          </cell>
        </row>
      </sheetData>
      <sheetData sheetId="2">
        <row r="7">
          <cell r="B7">
            <v>524925</v>
          </cell>
          <cell r="E7">
            <v>50697</v>
          </cell>
          <cell r="F7">
            <v>10559</v>
          </cell>
        </row>
      </sheetData>
      <sheetData sheetId="3">
        <row r="7">
          <cell r="B7">
            <v>5597268</v>
          </cell>
          <cell r="E7">
            <v>600493</v>
          </cell>
          <cell r="F7">
            <v>52844</v>
          </cell>
        </row>
      </sheetData>
      <sheetData sheetId="4">
        <row r="7">
          <cell r="B7">
            <v>2246527</v>
          </cell>
          <cell r="E7">
            <v>220819</v>
          </cell>
          <cell r="F7">
            <v>51169</v>
          </cell>
        </row>
      </sheetData>
      <sheetData sheetId="5">
        <row r="7">
          <cell r="B7">
            <v>29939021</v>
          </cell>
          <cell r="E7">
            <v>2757990</v>
          </cell>
          <cell r="F7">
            <v>689198</v>
          </cell>
        </row>
      </sheetData>
      <sheetData sheetId="6">
        <row r="7">
          <cell r="B7">
            <v>4454718</v>
          </cell>
          <cell r="E7">
            <v>294416</v>
          </cell>
          <cell r="F7">
            <v>144504</v>
          </cell>
        </row>
      </sheetData>
      <sheetData sheetId="7">
        <row r="7">
          <cell r="B7">
            <v>2732423</v>
          </cell>
          <cell r="E7">
            <v>166873</v>
          </cell>
          <cell r="F7">
            <v>61783</v>
          </cell>
        </row>
      </sheetData>
      <sheetData sheetId="8">
        <row r="7">
          <cell r="B7">
            <v>754637</v>
          </cell>
          <cell r="E7">
            <v>59479</v>
          </cell>
          <cell r="F7">
            <v>14303</v>
          </cell>
        </row>
      </sheetData>
      <sheetData sheetId="9">
        <row r="7">
          <cell r="B7">
            <v>542635</v>
          </cell>
          <cell r="E7">
            <v>58912</v>
          </cell>
          <cell r="F7">
            <v>6477</v>
          </cell>
        </row>
      </sheetData>
      <sheetData sheetId="10">
        <row r="7">
          <cell r="B7">
            <v>17085385</v>
          </cell>
          <cell r="E7">
            <v>1629773</v>
          </cell>
          <cell r="F7">
            <v>310663</v>
          </cell>
        </row>
      </sheetData>
      <sheetData sheetId="11">
        <row r="7">
          <cell r="B7">
            <v>7955983</v>
          </cell>
          <cell r="E7">
            <v>549087</v>
          </cell>
          <cell r="F7">
            <v>223473</v>
          </cell>
        </row>
      </sheetData>
      <sheetData sheetId="12">
        <row r="7">
          <cell r="B7">
            <v>1073229</v>
          </cell>
          <cell r="E7">
            <v>96814</v>
          </cell>
          <cell r="F7">
            <v>17126</v>
          </cell>
        </row>
      </sheetData>
      <sheetData sheetId="13">
        <row r="7">
          <cell r="B7">
            <v>1343198</v>
          </cell>
          <cell r="E7">
            <v>101585</v>
          </cell>
          <cell r="F7">
            <v>20954</v>
          </cell>
        </row>
      </sheetData>
      <sheetData sheetId="14">
        <row r="7">
          <cell r="B7">
            <v>9546424</v>
          </cell>
          <cell r="E7">
            <v>565769</v>
          </cell>
          <cell r="F7">
            <v>135909</v>
          </cell>
        </row>
      </sheetData>
      <sheetData sheetId="15">
        <row r="7">
          <cell r="B7">
            <v>5015550</v>
          </cell>
          <cell r="E7">
            <v>438214</v>
          </cell>
          <cell r="F7">
            <v>79503</v>
          </cell>
        </row>
      </sheetData>
      <sheetData sheetId="16">
        <row r="7">
          <cell r="B7">
            <v>2342905</v>
          </cell>
          <cell r="E7">
            <v>107623</v>
          </cell>
          <cell r="F7">
            <v>23630</v>
          </cell>
        </row>
      </sheetData>
      <sheetData sheetId="17">
        <row r="7">
          <cell r="B7">
            <v>2140957</v>
          </cell>
          <cell r="E7">
            <v>130727</v>
          </cell>
          <cell r="F7">
            <v>14892</v>
          </cell>
        </row>
      </sheetData>
      <sheetData sheetId="18">
        <row r="7">
          <cell r="B7">
            <v>3344102</v>
          </cell>
          <cell r="E7">
            <v>261336</v>
          </cell>
          <cell r="F7">
            <v>39008</v>
          </cell>
        </row>
      </sheetData>
      <sheetData sheetId="19">
        <row r="7">
          <cell r="B7">
            <v>3431432</v>
          </cell>
          <cell r="E7">
            <v>497503</v>
          </cell>
          <cell r="F7">
            <v>106451</v>
          </cell>
        </row>
      </sheetData>
      <sheetData sheetId="20">
        <row r="7">
          <cell r="B7">
            <v>1065620</v>
          </cell>
          <cell r="E7">
            <v>63013</v>
          </cell>
          <cell r="F7">
            <v>12420</v>
          </cell>
        </row>
      </sheetData>
      <sheetData sheetId="21">
        <row r="7">
          <cell r="B7">
            <v>4586920</v>
          </cell>
          <cell r="E7">
            <v>327961</v>
          </cell>
          <cell r="F7">
            <v>135668</v>
          </cell>
        </row>
      </sheetData>
      <sheetData sheetId="22">
        <row r="7">
          <cell r="B7">
            <v>5324065</v>
          </cell>
          <cell r="E7">
            <v>399527</v>
          </cell>
          <cell r="F7">
            <v>25215</v>
          </cell>
        </row>
      </sheetData>
      <sheetData sheetId="23">
        <row r="7">
          <cell r="B7">
            <v>7644458</v>
          </cell>
          <cell r="E7">
            <v>628175</v>
          </cell>
          <cell r="F7">
            <v>84134</v>
          </cell>
        </row>
      </sheetData>
      <sheetData sheetId="24">
        <row r="7">
          <cell r="B7">
            <v>4241624</v>
          </cell>
          <cell r="E7">
            <v>259726</v>
          </cell>
          <cell r="F7">
            <v>38289</v>
          </cell>
        </row>
      </sheetData>
      <sheetData sheetId="25">
        <row r="7">
          <cell r="B7">
            <v>2189670</v>
          </cell>
          <cell r="E7">
            <v>210274</v>
          </cell>
          <cell r="F7">
            <v>61343</v>
          </cell>
        </row>
      </sheetData>
      <sheetData sheetId="26">
        <row r="7">
          <cell r="B7">
            <v>4617880</v>
          </cell>
          <cell r="E7">
            <v>460612</v>
          </cell>
          <cell r="F7">
            <v>69731</v>
          </cell>
        </row>
      </sheetData>
      <sheetData sheetId="27">
        <row r="7">
          <cell r="B7">
            <v>822204</v>
          </cell>
          <cell r="E7">
            <v>97848</v>
          </cell>
          <cell r="F7">
            <v>21574</v>
          </cell>
        </row>
      </sheetData>
      <sheetData sheetId="28">
        <row r="7">
          <cell r="B7">
            <v>1418191</v>
          </cell>
          <cell r="E7">
            <v>142189</v>
          </cell>
          <cell r="F7">
            <v>13791</v>
          </cell>
        </row>
      </sheetData>
      <sheetData sheetId="29">
        <row r="7">
          <cell r="B7">
            <v>2399457</v>
          </cell>
          <cell r="E7">
            <v>249593</v>
          </cell>
          <cell r="F7">
            <v>57875</v>
          </cell>
        </row>
      </sheetData>
      <sheetData sheetId="30">
        <row r="7">
          <cell r="B7">
            <v>1073014</v>
          </cell>
          <cell r="E7">
            <v>47433</v>
          </cell>
          <cell r="F7">
            <v>6181</v>
          </cell>
        </row>
      </sheetData>
      <sheetData sheetId="31">
        <row r="7">
          <cell r="B7">
            <v>6776822</v>
          </cell>
          <cell r="E7">
            <v>321244</v>
          </cell>
          <cell r="F7">
            <v>86380</v>
          </cell>
        </row>
      </sheetData>
      <sheetData sheetId="32">
        <row r="7">
          <cell r="B7">
            <v>1589574</v>
          </cell>
          <cell r="E7">
            <v>192871</v>
          </cell>
          <cell r="F7">
            <v>26765</v>
          </cell>
        </row>
      </sheetData>
      <sheetData sheetId="33">
        <row r="7">
          <cell r="B7">
            <v>14847080</v>
          </cell>
          <cell r="E7">
            <v>1180018</v>
          </cell>
          <cell r="F7">
            <v>126548</v>
          </cell>
        </row>
      </sheetData>
      <sheetData sheetId="34">
        <row r="7">
          <cell r="B7">
            <v>8017566</v>
          </cell>
          <cell r="E7">
            <v>897118</v>
          </cell>
          <cell r="F7">
            <v>82916</v>
          </cell>
        </row>
      </sheetData>
      <sheetData sheetId="35">
        <row r="7">
          <cell r="B7">
            <v>561016</v>
          </cell>
          <cell r="E7">
            <v>59301</v>
          </cell>
          <cell r="F7">
            <v>8607</v>
          </cell>
        </row>
      </sheetData>
      <sheetData sheetId="36">
        <row r="7">
          <cell r="B7">
            <v>8822539</v>
          </cell>
          <cell r="E7">
            <v>857842</v>
          </cell>
          <cell r="F7">
            <v>62217</v>
          </cell>
        </row>
      </sheetData>
      <sheetData sheetId="37">
        <row r="7">
          <cell r="B7">
            <v>2916436</v>
          </cell>
          <cell r="E7">
            <v>261649</v>
          </cell>
          <cell r="F7">
            <v>65601</v>
          </cell>
        </row>
      </sheetData>
      <sheetData sheetId="38">
        <row r="7">
          <cell r="B7">
            <v>3302727</v>
          </cell>
          <cell r="E7">
            <v>249191</v>
          </cell>
          <cell r="F7">
            <v>24570</v>
          </cell>
        </row>
      </sheetData>
      <sheetData sheetId="39">
        <row r="7">
          <cell r="B7">
            <v>9776154</v>
          </cell>
          <cell r="E7">
            <v>700184</v>
          </cell>
          <cell r="F7">
            <v>246092</v>
          </cell>
        </row>
      </sheetData>
      <sheetData sheetId="40">
        <row r="7">
          <cell r="B7">
            <v>817559</v>
          </cell>
          <cell r="E7">
            <v>76612</v>
          </cell>
          <cell r="F7">
            <v>18018</v>
          </cell>
        </row>
      </sheetData>
      <sheetData sheetId="41">
        <row r="7">
          <cell r="B7">
            <v>3969123</v>
          </cell>
          <cell r="E7">
            <v>355191</v>
          </cell>
          <cell r="F7">
            <v>219630</v>
          </cell>
        </row>
      </sheetData>
      <sheetData sheetId="42">
        <row r="7">
          <cell r="B7">
            <v>642658</v>
          </cell>
          <cell r="E7">
            <v>51417</v>
          </cell>
          <cell r="F7">
            <v>13927</v>
          </cell>
        </row>
      </sheetData>
      <sheetData sheetId="43">
        <row r="7">
          <cell r="B7">
            <v>5221475</v>
          </cell>
          <cell r="E7">
            <v>517734</v>
          </cell>
          <cell r="F7">
            <v>131973</v>
          </cell>
        </row>
      </sheetData>
      <sheetData sheetId="44">
        <row r="7">
          <cell r="B7">
            <v>21356906</v>
          </cell>
          <cell r="E7">
            <v>2798971</v>
          </cell>
          <cell r="F7">
            <v>385431</v>
          </cell>
        </row>
      </sheetData>
      <sheetData sheetId="45">
        <row r="7">
          <cell r="B7">
            <v>2281207</v>
          </cell>
          <cell r="E7">
            <v>156178</v>
          </cell>
          <cell r="F7">
            <v>15110</v>
          </cell>
        </row>
      </sheetData>
      <sheetData sheetId="46">
        <row r="7">
          <cell r="B7">
            <v>485485</v>
          </cell>
          <cell r="E7">
            <v>26231</v>
          </cell>
          <cell r="F7">
            <v>7581</v>
          </cell>
        </row>
      </sheetData>
      <sheetData sheetId="47">
        <row r="7">
          <cell r="B7">
            <v>6472737</v>
          </cell>
          <cell r="E7">
            <v>363520</v>
          </cell>
          <cell r="F7">
            <v>188977</v>
          </cell>
        </row>
      </sheetData>
      <sheetData sheetId="48">
        <row r="7">
          <cell r="B7">
            <v>5890357</v>
          </cell>
          <cell r="E7">
            <v>284575</v>
          </cell>
          <cell r="F7">
            <v>62665</v>
          </cell>
        </row>
      </sheetData>
      <sheetData sheetId="49">
        <row r="7">
          <cell r="B7">
            <v>1379576</v>
          </cell>
          <cell r="E7">
            <v>99255</v>
          </cell>
          <cell r="F7">
            <v>36300</v>
          </cell>
        </row>
      </sheetData>
      <sheetData sheetId="50">
        <row r="7">
          <cell r="B7">
            <v>4438719</v>
          </cell>
          <cell r="E7">
            <v>239232</v>
          </cell>
          <cell r="F7">
            <v>53461</v>
          </cell>
        </row>
      </sheetData>
      <sheetData sheetId="51">
        <row r="7">
          <cell r="B7">
            <v>433400</v>
          </cell>
          <cell r="E7">
            <v>26814</v>
          </cell>
          <cell r="F7">
            <v>7421</v>
          </cell>
        </row>
      </sheetData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Atlanta_Metro_Area"/>
      <sheetName val="Boston_Metro_Area"/>
      <sheetName val="Detroit_Metro_Area"/>
      <sheetName val="Chicago_Metro_Area"/>
      <sheetName val="Phoenix_Metro_Area"/>
      <sheetName val="Dallas_Metro_Area"/>
      <sheetName val="New.York_Metro_Area"/>
      <sheetName val="Seattle_Metro_Area"/>
      <sheetName val="Washington.DC_Metro_Area"/>
      <sheetName val="Houston_Metro_Area"/>
      <sheetName val="Los.Angeles_Metro_Area"/>
      <sheetName val="Miami_Metro_Area"/>
      <sheetName val="Philadelphia_Metro_Area"/>
      <sheetName val="Riverside_Metro_Area"/>
      <sheetName val="San.Francisco_Metro_Area"/>
    </sheetNames>
    <sheetDataSet>
      <sheetData sheetId="0" refreshError="1"/>
      <sheetData sheetId="1">
        <row r="7">
          <cell r="B7">
            <v>3717378</v>
          </cell>
          <cell r="E7">
            <v>419784</v>
          </cell>
          <cell r="F7">
            <v>47704</v>
          </cell>
        </row>
      </sheetData>
      <sheetData sheetId="2">
        <row r="7">
          <cell r="B7">
            <v>524925</v>
          </cell>
          <cell r="E7">
            <v>39525</v>
          </cell>
          <cell r="F7">
            <v>6904</v>
          </cell>
        </row>
      </sheetData>
      <sheetData sheetId="3">
        <row r="7">
          <cell r="B7">
            <v>5597268</v>
          </cell>
          <cell r="E7">
            <v>655605</v>
          </cell>
          <cell r="F7">
            <v>82741</v>
          </cell>
        </row>
      </sheetData>
      <sheetData sheetId="4">
        <row r="7">
          <cell r="B7">
            <v>2246527</v>
          </cell>
          <cell r="E7">
            <v>267669</v>
          </cell>
          <cell r="F7">
            <v>59265</v>
          </cell>
        </row>
      </sheetData>
      <sheetData sheetId="5">
        <row r="7">
          <cell r="B7">
            <v>29939021</v>
          </cell>
          <cell r="E7">
            <v>3546345</v>
          </cell>
          <cell r="F7">
            <v>581064</v>
          </cell>
        </row>
      </sheetData>
      <sheetData sheetId="6">
        <row r="7">
          <cell r="B7">
            <v>4454718</v>
          </cell>
          <cell r="E7">
            <v>177144</v>
          </cell>
          <cell r="F7">
            <v>91495</v>
          </cell>
        </row>
      </sheetData>
      <sheetData sheetId="7">
        <row r="7">
          <cell r="B7">
            <v>2732423</v>
          </cell>
          <cell r="E7">
            <v>167389</v>
          </cell>
          <cell r="F7">
            <v>62824</v>
          </cell>
        </row>
      </sheetData>
      <sheetData sheetId="8">
        <row r="7">
          <cell r="B7">
            <v>754637</v>
          </cell>
          <cell r="E7">
            <v>70736</v>
          </cell>
          <cell r="F7">
            <v>12895</v>
          </cell>
        </row>
      </sheetData>
      <sheetData sheetId="9">
        <row r="7">
          <cell r="B7">
            <v>542635</v>
          </cell>
          <cell r="E7">
            <v>54207</v>
          </cell>
          <cell r="F7">
            <v>6328</v>
          </cell>
        </row>
      </sheetData>
      <sheetData sheetId="10">
        <row r="7">
          <cell r="B7">
            <v>17085385</v>
          </cell>
          <cell r="E7">
            <v>1568631</v>
          </cell>
          <cell r="F7">
            <v>334795</v>
          </cell>
        </row>
      </sheetData>
      <sheetData sheetId="11">
        <row r="7">
          <cell r="B7">
            <v>7955983</v>
          </cell>
          <cell r="E7">
            <v>736206</v>
          </cell>
          <cell r="F7">
            <v>199559</v>
          </cell>
        </row>
      </sheetData>
      <sheetData sheetId="12">
        <row r="7">
          <cell r="B7">
            <v>1073229</v>
          </cell>
          <cell r="E7">
            <v>99133</v>
          </cell>
          <cell r="F7">
            <v>5476</v>
          </cell>
        </row>
      </sheetData>
      <sheetData sheetId="13">
        <row r="7">
          <cell r="B7">
            <v>1343198</v>
          </cell>
          <cell r="E7">
            <v>81036</v>
          </cell>
          <cell r="F7">
            <v>27303</v>
          </cell>
        </row>
      </sheetData>
      <sheetData sheetId="14">
        <row r="7">
          <cell r="B7">
            <v>9546424</v>
          </cell>
          <cell r="E7">
            <v>1131214</v>
          </cell>
          <cell r="F7">
            <v>116420</v>
          </cell>
        </row>
      </sheetData>
      <sheetData sheetId="15">
        <row r="7">
          <cell r="B7">
            <v>5015550</v>
          </cell>
          <cell r="E7">
            <v>335743</v>
          </cell>
          <cell r="F7">
            <v>141307</v>
          </cell>
        </row>
      </sheetData>
      <sheetData sheetId="16">
        <row r="7">
          <cell r="B7">
            <v>2342905</v>
          </cell>
          <cell r="E7">
            <v>106654</v>
          </cell>
          <cell r="F7">
            <v>61424</v>
          </cell>
        </row>
      </sheetData>
      <sheetData sheetId="17">
        <row r="7">
          <cell r="B7">
            <v>2140957</v>
          </cell>
          <cell r="E7">
            <v>179471</v>
          </cell>
          <cell r="F7">
            <v>27675</v>
          </cell>
        </row>
      </sheetData>
      <sheetData sheetId="18">
        <row r="7">
          <cell r="B7">
            <v>3344102</v>
          </cell>
          <cell r="E7">
            <v>227093</v>
          </cell>
          <cell r="F7">
            <v>46580</v>
          </cell>
        </row>
      </sheetData>
      <sheetData sheetId="19">
        <row r="7">
          <cell r="B7">
            <v>3431432</v>
          </cell>
          <cell r="E7">
            <v>450913</v>
          </cell>
          <cell r="F7">
            <v>101725</v>
          </cell>
        </row>
      </sheetData>
      <sheetData sheetId="20">
        <row r="7">
          <cell r="B7">
            <v>1065620</v>
          </cell>
          <cell r="E7">
            <v>37876</v>
          </cell>
          <cell r="F7">
            <v>13543</v>
          </cell>
        </row>
      </sheetData>
      <sheetData sheetId="21">
        <row r="7">
          <cell r="B7">
            <v>4586920</v>
          </cell>
          <cell r="E7">
            <v>326936</v>
          </cell>
          <cell r="F7">
            <v>135798</v>
          </cell>
        </row>
      </sheetData>
      <sheetData sheetId="22">
        <row r="7">
          <cell r="B7">
            <v>5324065</v>
          </cell>
          <cell r="E7">
            <v>348589</v>
          </cell>
          <cell r="F7">
            <v>39155</v>
          </cell>
        </row>
      </sheetData>
      <sheetData sheetId="23">
        <row r="7">
          <cell r="B7">
            <v>7644458</v>
          </cell>
          <cell r="E7">
            <v>614567</v>
          </cell>
          <cell r="F7">
            <v>90377</v>
          </cell>
        </row>
      </sheetData>
      <sheetData sheetId="24">
        <row r="7">
          <cell r="B7">
            <v>4241624</v>
          </cell>
          <cell r="E7">
            <v>230192</v>
          </cell>
          <cell r="F7">
            <v>72246</v>
          </cell>
        </row>
      </sheetData>
      <sheetData sheetId="25">
        <row r="7">
          <cell r="B7">
            <v>2189670</v>
          </cell>
          <cell r="E7">
            <v>357006</v>
          </cell>
          <cell r="F7">
            <v>49791</v>
          </cell>
        </row>
      </sheetData>
      <sheetData sheetId="26">
        <row r="7">
          <cell r="B7">
            <v>4617880</v>
          </cell>
          <cell r="E7">
            <v>303130</v>
          </cell>
          <cell r="F7">
            <v>90020</v>
          </cell>
        </row>
      </sheetData>
      <sheetData sheetId="27">
        <row r="7">
          <cell r="B7">
            <v>822204</v>
          </cell>
          <cell r="E7">
            <v>83448</v>
          </cell>
          <cell r="F7">
            <v>3236</v>
          </cell>
        </row>
      </sheetData>
      <sheetData sheetId="28">
        <row r="7">
          <cell r="B7">
            <v>1418191</v>
          </cell>
          <cell r="E7">
            <v>78723</v>
          </cell>
          <cell r="F7">
            <v>24712</v>
          </cell>
        </row>
      </sheetData>
      <sheetData sheetId="29">
        <row r="7">
          <cell r="B7">
            <v>2399457</v>
          </cell>
          <cell r="E7">
            <v>302062</v>
          </cell>
          <cell r="F7">
            <v>70164</v>
          </cell>
        </row>
      </sheetData>
      <sheetData sheetId="30">
        <row r="7">
          <cell r="B7">
            <v>1073014</v>
          </cell>
          <cell r="E7">
            <v>36821</v>
          </cell>
          <cell r="F7">
            <v>11541</v>
          </cell>
        </row>
      </sheetData>
      <sheetData sheetId="31">
        <row r="7">
          <cell r="B7">
            <v>6776822</v>
          </cell>
          <cell r="E7">
            <v>477816</v>
          </cell>
          <cell r="F7">
            <v>39659</v>
          </cell>
        </row>
      </sheetData>
      <sheetData sheetId="32">
        <row r="7">
          <cell r="B7">
            <v>1589574</v>
          </cell>
          <cell r="E7">
            <v>191414</v>
          </cell>
          <cell r="F7">
            <v>41126</v>
          </cell>
        </row>
      </sheetData>
      <sheetData sheetId="33">
        <row r="7">
          <cell r="B7">
            <v>14847080</v>
          </cell>
          <cell r="E7">
            <v>1918297</v>
          </cell>
          <cell r="F7">
            <v>646924</v>
          </cell>
        </row>
      </sheetData>
      <sheetData sheetId="34">
        <row r="7">
          <cell r="B7">
            <v>8017566</v>
          </cell>
          <cell r="E7">
            <v>720578</v>
          </cell>
          <cell r="F7">
            <v>202982</v>
          </cell>
        </row>
      </sheetData>
      <sheetData sheetId="35">
        <row r="7">
          <cell r="B7">
            <v>561016</v>
          </cell>
          <cell r="E7">
            <v>51380</v>
          </cell>
          <cell r="F7">
            <v>4179</v>
          </cell>
        </row>
      </sheetData>
      <sheetData sheetId="36">
        <row r="7">
          <cell r="B7">
            <v>8822539</v>
          </cell>
          <cell r="E7">
            <v>577123</v>
          </cell>
          <cell r="F7">
            <v>105916</v>
          </cell>
        </row>
      </sheetData>
      <sheetData sheetId="37">
        <row r="7">
          <cell r="B7">
            <v>2916436</v>
          </cell>
          <cell r="E7">
            <v>308897</v>
          </cell>
          <cell r="F7">
            <v>65400</v>
          </cell>
        </row>
      </sheetData>
      <sheetData sheetId="38">
        <row r="7">
          <cell r="B7">
            <v>3302727</v>
          </cell>
          <cell r="E7">
            <v>257506</v>
          </cell>
          <cell r="F7">
            <v>72610</v>
          </cell>
        </row>
      </sheetData>
      <sheetData sheetId="39">
        <row r="7">
          <cell r="B7">
            <v>9776154</v>
          </cell>
          <cell r="E7">
            <v>771121</v>
          </cell>
          <cell r="F7">
            <v>289445</v>
          </cell>
        </row>
      </sheetData>
      <sheetData sheetId="40">
        <row r="7">
          <cell r="B7">
            <v>817559</v>
          </cell>
          <cell r="E7">
            <v>81892</v>
          </cell>
          <cell r="F7">
            <v>34564</v>
          </cell>
        </row>
      </sheetData>
      <sheetData sheetId="41">
        <row r="7">
          <cell r="B7">
            <v>3969123</v>
          </cell>
          <cell r="E7">
            <v>312257</v>
          </cell>
          <cell r="F7">
            <v>116312</v>
          </cell>
        </row>
      </sheetData>
      <sheetData sheetId="42">
        <row r="7">
          <cell r="B7">
            <v>642658</v>
          </cell>
          <cell r="E7">
            <v>24745</v>
          </cell>
          <cell r="F7">
            <v>20174</v>
          </cell>
        </row>
      </sheetData>
      <sheetData sheetId="43">
        <row r="7">
          <cell r="B7">
            <v>5221475</v>
          </cell>
          <cell r="E7">
            <v>441938</v>
          </cell>
          <cell r="F7">
            <v>216542</v>
          </cell>
        </row>
      </sheetData>
      <sheetData sheetId="44">
        <row r="7">
          <cell r="B7">
            <v>21356906</v>
          </cell>
          <cell r="E7">
            <v>3019745</v>
          </cell>
          <cell r="F7">
            <v>588376</v>
          </cell>
        </row>
      </sheetData>
      <sheetData sheetId="45">
        <row r="7">
          <cell r="B7">
            <v>2281207</v>
          </cell>
          <cell r="E7">
            <v>131818</v>
          </cell>
          <cell r="F7">
            <v>19349</v>
          </cell>
        </row>
      </sheetData>
      <sheetData sheetId="46">
        <row r="7">
          <cell r="B7">
            <v>485485</v>
          </cell>
          <cell r="E7">
            <v>29643</v>
          </cell>
          <cell r="F7">
            <v>2837</v>
          </cell>
        </row>
      </sheetData>
      <sheetData sheetId="47">
        <row r="7">
          <cell r="B7">
            <v>6472737</v>
          </cell>
          <cell r="E7">
            <v>560693</v>
          </cell>
          <cell r="F7">
            <v>141355</v>
          </cell>
        </row>
      </sheetData>
      <sheetData sheetId="48">
        <row r="7">
          <cell r="B7">
            <v>5890357</v>
          </cell>
          <cell r="E7">
            <v>506106</v>
          </cell>
          <cell r="F7">
            <v>66657</v>
          </cell>
        </row>
      </sheetData>
      <sheetData sheetId="49">
        <row r="7">
          <cell r="B7">
            <v>1379576</v>
          </cell>
          <cell r="E7">
            <v>121073</v>
          </cell>
          <cell r="F7">
            <v>22165</v>
          </cell>
        </row>
      </sheetData>
      <sheetData sheetId="50">
        <row r="7">
          <cell r="B7">
            <v>4438719</v>
          </cell>
          <cell r="E7">
            <v>299172</v>
          </cell>
          <cell r="F7">
            <v>105838</v>
          </cell>
        </row>
      </sheetData>
      <sheetData sheetId="51">
        <row r="7">
          <cell r="B7">
            <v>433400</v>
          </cell>
          <cell r="E7">
            <v>24157</v>
          </cell>
          <cell r="F7">
            <v>6889</v>
          </cell>
        </row>
      </sheetData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New.York_Metro_Area"/>
      <sheetName val="Los.Angeles_Metro_Area"/>
      <sheetName val="Chicago_Metro_Area"/>
      <sheetName val="Dallas_Metro_Area"/>
      <sheetName val="Houston_Metro_Area"/>
      <sheetName val="Washington.DC_Metro_Area"/>
      <sheetName val="Miami_Metro_Area"/>
      <sheetName val="Philadelphia_Metro_Area"/>
      <sheetName val="Atlanta_Metro_Area"/>
      <sheetName val="Phoenix_Metro_Area"/>
      <sheetName val="Boston_Metro_Area"/>
      <sheetName val="San.Francisco_Metro_Area"/>
      <sheetName val="Riverside_Metro_Area"/>
      <sheetName val="Detroit_Metro_Area"/>
      <sheetName val="Seattle_Metro_Area"/>
    </sheetNames>
    <sheetDataSet>
      <sheetData sheetId="0" refreshError="1"/>
      <sheetData sheetId="1">
        <row r="8">
          <cell r="B8">
            <v>3717378</v>
          </cell>
          <cell r="E8">
            <v>384442</v>
          </cell>
          <cell r="F8">
            <v>64174</v>
          </cell>
        </row>
      </sheetData>
      <sheetData sheetId="2">
        <row r="8">
          <cell r="B8">
            <v>524925</v>
          </cell>
          <cell r="E8">
            <v>39597</v>
          </cell>
          <cell r="F8">
            <v>14880</v>
          </cell>
        </row>
      </sheetData>
      <sheetData sheetId="3">
        <row r="8">
          <cell r="B8">
            <v>5597268</v>
          </cell>
          <cell r="E8">
            <v>500888</v>
          </cell>
          <cell r="F8">
            <v>71526</v>
          </cell>
        </row>
      </sheetData>
      <sheetData sheetId="4">
        <row r="8">
          <cell r="B8">
            <v>2246527</v>
          </cell>
          <cell r="E8">
            <v>143074</v>
          </cell>
          <cell r="F8">
            <v>39995</v>
          </cell>
        </row>
      </sheetData>
      <sheetData sheetId="5">
        <row r="8">
          <cell r="B8">
            <v>29939021</v>
          </cell>
          <cell r="E8">
            <v>2159785</v>
          </cell>
          <cell r="F8">
            <v>729873</v>
          </cell>
        </row>
      </sheetData>
      <sheetData sheetId="6">
        <row r="8">
          <cell r="B8">
            <v>4454718</v>
          </cell>
          <cell r="E8">
            <v>228606</v>
          </cell>
          <cell r="F8">
            <v>83329</v>
          </cell>
        </row>
      </sheetData>
      <sheetData sheetId="7">
        <row r="8">
          <cell r="B8">
            <v>2732423</v>
          </cell>
          <cell r="E8">
            <v>178894</v>
          </cell>
          <cell r="F8">
            <v>33155</v>
          </cell>
        </row>
      </sheetData>
      <sheetData sheetId="8">
        <row r="8">
          <cell r="B8">
            <v>754637</v>
          </cell>
          <cell r="E8">
            <v>47843</v>
          </cell>
          <cell r="F8">
            <v>13453</v>
          </cell>
        </row>
      </sheetData>
      <sheetData sheetId="9">
        <row r="8">
          <cell r="B8">
            <v>542635</v>
          </cell>
          <cell r="E8">
            <v>51808</v>
          </cell>
          <cell r="F8">
            <v>9357</v>
          </cell>
        </row>
      </sheetData>
      <sheetData sheetId="10">
        <row r="8">
          <cell r="B8">
            <v>17085385</v>
          </cell>
          <cell r="E8">
            <v>1414521</v>
          </cell>
          <cell r="F8">
            <v>612315</v>
          </cell>
        </row>
      </sheetData>
      <sheetData sheetId="11">
        <row r="8">
          <cell r="B8">
            <v>7955983</v>
          </cell>
          <cell r="E8">
            <v>589120</v>
          </cell>
          <cell r="F8">
            <v>134066</v>
          </cell>
        </row>
      </sheetData>
      <sheetData sheetId="12">
        <row r="8">
          <cell r="B8">
            <v>1073229</v>
          </cell>
          <cell r="E8">
            <v>68980</v>
          </cell>
          <cell r="F8">
            <v>22046</v>
          </cell>
        </row>
      </sheetData>
      <sheetData sheetId="13">
        <row r="8">
          <cell r="B8">
            <v>1343198</v>
          </cell>
          <cell r="E8">
            <v>69470</v>
          </cell>
          <cell r="F8">
            <v>27280</v>
          </cell>
        </row>
      </sheetData>
      <sheetData sheetId="14">
        <row r="8">
          <cell r="B8">
            <v>9546424</v>
          </cell>
          <cell r="E8">
            <v>770568</v>
          </cell>
          <cell r="F8">
            <v>231694</v>
          </cell>
        </row>
      </sheetData>
      <sheetData sheetId="15">
        <row r="8">
          <cell r="B8">
            <v>5015550</v>
          </cell>
          <cell r="E8">
            <v>359491</v>
          </cell>
          <cell r="F8">
            <v>99692</v>
          </cell>
        </row>
      </sheetData>
      <sheetData sheetId="16">
        <row r="8">
          <cell r="B8">
            <v>2342905</v>
          </cell>
          <cell r="E8">
            <v>119769</v>
          </cell>
          <cell r="F8">
            <v>28662</v>
          </cell>
        </row>
      </sheetData>
      <sheetData sheetId="17">
        <row r="8">
          <cell r="B8">
            <v>2140957</v>
          </cell>
          <cell r="E8">
            <v>160018</v>
          </cell>
          <cell r="F8">
            <v>63819</v>
          </cell>
        </row>
      </sheetData>
      <sheetData sheetId="18">
        <row r="8">
          <cell r="B8">
            <v>3344102</v>
          </cell>
          <cell r="E8">
            <v>253552</v>
          </cell>
          <cell r="F8">
            <v>53564</v>
          </cell>
        </row>
      </sheetData>
      <sheetData sheetId="19">
        <row r="8">
          <cell r="B8">
            <v>3431432</v>
          </cell>
          <cell r="E8">
            <v>289075</v>
          </cell>
          <cell r="F8">
            <v>83187</v>
          </cell>
        </row>
      </sheetData>
      <sheetData sheetId="20">
        <row r="8">
          <cell r="B8">
            <v>1065620</v>
          </cell>
          <cell r="E8">
            <v>40974</v>
          </cell>
          <cell r="F8">
            <v>19166</v>
          </cell>
        </row>
      </sheetData>
      <sheetData sheetId="21">
        <row r="8">
          <cell r="B8">
            <v>4586920</v>
          </cell>
          <cell r="E8">
            <v>285178</v>
          </cell>
          <cell r="F8">
            <v>67597</v>
          </cell>
        </row>
      </sheetData>
      <sheetData sheetId="22">
        <row r="8">
          <cell r="B8">
            <v>5324065</v>
          </cell>
          <cell r="E8">
            <v>353742</v>
          </cell>
          <cell r="F8">
            <v>70651</v>
          </cell>
        </row>
      </sheetData>
      <sheetData sheetId="23">
        <row r="8">
          <cell r="B8">
            <v>7644458</v>
          </cell>
          <cell r="E8">
            <v>553637</v>
          </cell>
          <cell r="F8">
            <v>86899</v>
          </cell>
        </row>
      </sheetData>
      <sheetData sheetId="24">
        <row r="8">
          <cell r="B8">
            <v>4241624</v>
          </cell>
          <cell r="E8">
            <v>219810</v>
          </cell>
          <cell r="F8">
            <v>47016</v>
          </cell>
        </row>
      </sheetData>
      <sheetData sheetId="25">
        <row r="8">
          <cell r="B8">
            <v>2189670</v>
          </cell>
          <cell r="E8">
            <v>166366</v>
          </cell>
          <cell r="F8">
            <v>102239</v>
          </cell>
        </row>
      </sheetData>
      <sheetData sheetId="26">
        <row r="8">
          <cell r="B8">
            <v>4617880</v>
          </cell>
          <cell r="E8">
            <v>360210</v>
          </cell>
          <cell r="F8">
            <v>77659</v>
          </cell>
        </row>
      </sheetData>
      <sheetData sheetId="27">
        <row r="8">
          <cell r="B8">
            <v>822204</v>
          </cell>
          <cell r="E8">
            <v>35480</v>
          </cell>
          <cell r="F8">
            <v>13156</v>
          </cell>
        </row>
      </sheetData>
      <sheetData sheetId="28">
        <row r="8">
          <cell r="B8">
            <v>1418191</v>
          </cell>
          <cell r="E8">
            <v>55529</v>
          </cell>
          <cell r="F8">
            <v>30391</v>
          </cell>
        </row>
      </sheetData>
      <sheetData sheetId="29">
        <row r="8">
          <cell r="B8">
            <v>2399457</v>
          </cell>
          <cell r="E8">
            <v>156207</v>
          </cell>
          <cell r="F8">
            <v>59360</v>
          </cell>
        </row>
      </sheetData>
      <sheetData sheetId="30">
        <row r="8">
          <cell r="B8">
            <v>1073014</v>
          </cell>
          <cell r="E8">
            <v>35359</v>
          </cell>
          <cell r="F8">
            <v>11192</v>
          </cell>
        </row>
      </sheetData>
      <sheetData sheetId="31">
        <row r="8">
          <cell r="B8">
            <v>6776822</v>
          </cell>
          <cell r="E8">
            <v>442694</v>
          </cell>
          <cell r="F8">
            <v>119406</v>
          </cell>
        </row>
      </sheetData>
      <sheetData sheetId="32">
        <row r="8">
          <cell r="B8">
            <v>1589574</v>
          </cell>
          <cell r="E8">
            <v>152330</v>
          </cell>
          <cell r="F8">
            <v>21535</v>
          </cell>
        </row>
      </sheetData>
      <sheetData sheetId="33">
        <row r="8">
          <cell r="B8">
            <v>14847080</v>
          </cell>
          <cell r="E8">
            <v>723025</v>
          </cell>
          <cell r="F8">
            <v>221521</v>
          </cell>
        </row>
      </sheetData>
      <sheetData sheetId="34">
        <row r="8">
          <cell r="B8">
            <v>8017566</v>
          </cell>
          <cell r="E8">
            <v>654416</v>
          </cell>
          <cell r="F8">
            <v>202523</v>
          </cell>
        </row>
      </sheetData>
      <sheetData sheetId="35">
        <row r="8">
          <cell r="B8">
            <v>561016</v>
          </cell>
          <cell r="E8">
            <v>30546</v>
          </cell>
          <cell r="F8">
            <v>6243</v>
          </cell>
        </row>
      </sheetData>
      <sheetData sheetId="36">
        <row r="8">
          <cell r="B8">
            <v>8822539</v>
          </cell>
          <cell r="E8">
            <v>544367</v>
          </cell>
          <cell r="F8">
            <v>281420</v>
          </cell>
        </row>
      </sheetData>
      <sheetData sheetId="37">
        <row r="8">
          <cell r="B8">
            <v>2916436</v>
          </cell>
          <cell r="E8">
            <v>290158</v>
          </cell>
          <cell r="F8">
            <v>78836</v>
          </cell>
        </row>
      </sheetData>
      <sheetData sheetId="38">
        <row r="8">
          <cell r="B8">
            <v>3302727</v>
          </cell>
          <cell r="E8">
            <v>210207</v>
          </cell>
          <cell r="F8">
            <v>61610</v>
          </cell>
        </row>
      </sheetData>
      <sheetData sheetId="39">
        <row r="8">
          <cell r="B8">
            <v>9776154</v>
          </cell>
          <cell r="E8">
            <v>531056</v>
          </cell>
          <cell r="F8">
            <v>99710</v>
          </cell>
        </row>
      </sheetData>
      <sheetData sheetId="40">
        <row r="8">
          <cell r="B8">
            <v>817559</v>
          </cell>
          <cell r="E8">
            <v>73671</v>
          </cell>
          <cell r="F8">
            <v>12058</v>
          </cell>
        </row>
      </sheetData>
      <sheetData sheetId="41">
        <row r="8">
          <cell r="B8">
            <v>3969123</v>
          </cell>
          <cell r="E8">
            <v>271422</v>
          </cell>
          <cell r="F8">
            <v>81088</v>
          </cell>
        </row>
      </sheetData>
      <sheetData sheetId="42">
        <row r="8">
          <cell r="B8">
            <v>642658</v>
          </cell>
          <cell r="E8">
            <v>48941</v>
          </cell>
          <cell r="F8">
            <v>5028</v>
          </cell>
        </row>
      </sheetData>
      <sheetData sheetId="43">
        <row r="8">
          <cell r="B8">
            <v>5221475</v>
          </cell>
          <cell r="E8">
            <v>428038</v>
          </cell>
          <cell r="F8">
            <v>137582</v>
          </cell>
        </row>
      </sheetData>
      <sheetData sheetId="44">
        <row r="8">
          <cell r="B8">
            <v>21356906</v>
          </cell>
          <cell r="E8">
            <v>1664345</v>
          </cell>
          <cell r="F8">
            <v>465768</v>
          </cell>
        </row>
      </sheetData>
      <sheetData sheetId="45">
        <row r="8">
          <cell r="B8">
            <v>2281207</v>
          </cell>
          <cell r="E8">
            <v>100199</v>
          </cell>
          <cell r="F8">
            <v>9639</v>
          </cell>
        </row>
      </sheetData>
      <sheetData sheetId="46">
        <row r="8">
          <cell r="B8">
            <v>485485</v>
          </cell>
          <cell r="E8">
            <v>18908</v>
          </cell>
          <cell r="F8">
            <v>1080</v>
          </cell>
        </row>
      </sheetData>
      <sheetData sheetId="47">
        <row r="8">
          <cell r="B8">
            <v>6472737</v>
          </cell>
          <cell r="E8">
            <v>324972</v>
          </cell>
          <cell r="F8">
            <v>146737</v>
          </cell>
        </row>
      </sheetData>
      <sheetData sheetId="48">
        <row r="8">
          <cell r="B8">
            <v>5890357</v>
          </cell>
          <cell r="E8">
            <v>279859</v>
          </cell>
          <cell r="F8">
            <v>97004</v>
          </cell>
        </row>
      </sheetData>
      <sheetData sheetId="49">
        <row r="8">
          <cell r="B8">
            <v>1379576</v>
          </cell>
          <cell r="E8">
            <v>118478</v>
          </cell>
          <cell r="F8">
            <v>22587</v>
          </cell>
        </row>
      </sheetData>
      <sheetData sheetId="50">
        <row r="8">
          <cell r="B8">
            <v>4438719</v>
          </cell>
          <cell r="E8">
            <v>214718</v>
          </cell>
          <cell r="F8">
            <v>48856</v>
          </cell>
        </row>
      </sheetData>
      <sheetData sheetId="51">
        <row r="8">
          <cell r="B8">
            <v>433400</v>
          </cell>
          <cell r="E8">
            <v>17686</v>
          </cell>
          <cell r="F8">
            <v>11559</v>
          </cell>
        </row>
      </sheetData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New.York_Metro_Area"/>
      <sheetName val="Los.Angeles_Metro_Area"/>
      <sheetName val="Chicago_Metro_Area"/>
      <sheetName val="Dallas_Metro_Area"/>
      <sheetName val="Houston_Metro_Area"/>
      <sheetName val="Washington.DC_Metro_Area"/>
      <sheetName val="Miami_Metro_Area"/>
      <sheetName val="Philadelphia_Metro_Area"/>
      <sheetName val="Atlanta_Metro_Area"/>
      <sheetName val="Phoenix_Metro_Area"/>
      <sheetName val="Boston_Metro_Area"/>
      <sheetName val="San.Francisco_Metro_Area"/>
      <sheetName val="Riverside_Metro_Area"/>
      <sheetName val="Detroit_Metro_Area"/>
      <sheetName val="Seattle_Metro_Area"/>
    </sheetNames>
    <sheetDataSet>
      <sheetData sheetId="0" refreshError="1"/>
      <sheetData sheetId="1">
        <row r="8">
          <cell r="B8">
            <v>3717378</v>
          </cell>
          <cell r="E8">
            <v>311967</v>
          </cell>
          <cell r="F8">
            <v>107994</v>
          </cell>
        </row>
      </sheetData>
      <sheetData sheetId="2">
        <row r="8">
          <cell r="B8">
            <v>524925</v>
          </cell>
          <cell r="E8">
            <v>29274</v>
          </cell>
          <cell r="F8">
            <v>12340</v>
          </cell>
        </row>
      </sheetData>
      <sheetData sheetId="3">
        <row r="8">
          <cell r="B8">
            <v>5597268</v>
          </cell>
          <cell r="E8">
            <v>368531</v>
          </cell>
          <cell r="F8">
            <v>111455</v>
          </cell>
        </row>
      </sheetData>
      <sheetData sheetId="4">
        <row r="8">
          <cell r="B8">
            <v>2246527</v>
          </cell>
          <cell r="E8">
            <v>209788</v>
          </cell>
          <cell r="F8">
            <v>62938</v>
          </cell>
        </row>
      </sheetData>
      <sheetData sheetId="5">
        <row r="8">
          <cell r="B8">
            <v>29939021</v>
          </cell>
          <cell r="E8">
            <v>2258596</v>
          </cell>
          <cell r="F8">
            <v>478858</v>
          </cell>
        </row>
      </sheetData>
      <sheetData sheetId="6">
        <row r="8">
          <cell r="B8">
            <v>4454718</v>
          </cell>
          <cell r="E8">
            <v>343033</v>
          </cell>
          <cell r="F8">
            <v>51955</v>
          </cell>
        </row>
      </sheetData>
      <sheetData sheetId="7">
        <row r="8">
          <cell r="B8">
            <v>2732423</v>
          </cell>
          <cell r="E8">
            <v>200280</v>
          </cell>
          <cell r="F8">
            <v>44305</v>
          </cell>
        </row>
      </sheetData>
      <sheetData sheetId="8">
        <row r="8">
          <cell r="B8">
            <v>754637</v>
          </cell>
          <cell r="E8">
            <v>59425</v>
          </cell>
          <cell r="F8">
            <v>12440</v>
          </cell>
        </row>
      </sheetData>
      <sheetData sheetId="9">
        <row r="8">
          <cell r="B8">
            <v>542635</v>
          </cell>
          <cell r="E8">
            <v>53721</v>
          </cell>
          <cell r="F8">
            <v>18122</v>
          </cell>
        </row>
      </sheetData>
      <sheetData sheetId="10">
        <row r="8">
          <cell r="B8">
            <v>17085385</v>
          </cell>
          <cell r="E8">
            <v>1632717</v>
          </cell>
          <cell r="F8">
            <v>316878</v>
          </cell>
        </row>
      </sheetData>
      <sheetData sheetId="11">
        <row r="8">
          <cell r="B8">
            <v>7955983</v>
          </cell>
          <cell r="E8">
            <v>576902</v>
          </cell>
          <cell r="F8">
            <v>156493</v>
          </cell>
        </row>
      </sheetData>
      <sheetData sheetId="12">
        <row r="8">
          <cell r="B8">
            <v>1073229</v>
          </cell>
          <cell r="E8">
            <v>50727</v>
          </cell>
          <cell r="F8">
            <v>13862</v>
          </cell>
        </row>
      </sheetData>
      <sheetData sheetId="13">
        <row r="8">
          <cell r="B8">
            <v>1343198</v>
          </cell>
          <cell r="E8">
            <v>71127</v>
          </cell>
          <cell r="F8">
            <v>14171</v>
          </cell>
        </row>
      </sheetData>
      <sheetData sheetId="14">
        <row r="8">
          <cell r="B8">
            <v>9546424</v>
          </cell>
          <cell r="E8">
            <v>789226</v>
          </cell>
          <cell r="F8">
            <v>166477</v>
          </cell>
        </row>
      </sheetData>
      <sheetData sheetId="15">
        <row r="8">
          <cell r="B8">
            <v>5015550</v>
          </cell>
          <cell r="E8">
            <v>406691</v>
          </cell>
          <cell r="F8">
            <v>99696</v>
          </cell>
        </row>
      </sheetData>
      <sheetData sheetId="16">
        <row r="8">
          <cell r="B8">
            <v>2342905</v>
          </cell>
          <cell r="E8">
            <v>123729</v>
          </cell>
          <cell r="F8">
            <v>56393</v>
          </cell>
        </row>
      </sheetData>
      <sheetData sheetId="17">
        <row r="8">
          <cell r="B8">
            <v>2140957</v>
          </cell>
          <cell r="E8">
            <v>113357</v>
          </cell>
          <cell r="F8">
            <v>55739</v>
          </cell>
        </row>
      </sheetData>
      <sheetData sheetId="18">
        <row r="8">
          <cell r="B8">
            <v>3344102</v>
          </cell>
          <cell r="E8">
            <v>315602</v>
          </cell>
          <cell r="F8">
            <v>105543</v>
          </cell>
        </row>
      </sheetData>
      <sheetData sheetId="19">
        <row r="8">
          <cell r="B8">
            <v>3431432</v>
          </cell>
          <cell r="E8">
            <v>333705</v>
          </cell>
          <cell r="F8">
            <v>141904</v>
          </cell>
        </row>
      </sheetData>
      <sheetData sheetId="20">
        <row r="8">
          <cell r="B8">
            <v>1065620</v>
          </cell>
          <cell r="E8">
            <v>49777</v>
          </cell>
          <cell r="F8">
            <v>15337</v>
          </cell>
        </row>
      </sheetData>
      <sheetData sheetId="21">
        <row r="8">
          <cell r="B8">
            <v>4586920</v>
          </cell>
          <cell r="E8">
            <v>258615</v>
          </cell>
          <cell r="F8">
            <v>99357</v>
          </cell>
        </row>
      </sheetData>
      <sheetData sheetId="22">
        <row r="8">
          <cell r="B8">
            <v>5324065</v>
          </cell>
          <cell r="E8">
            <v>258741</v>
          </cell>
          <cell r="F8">
            <v>83072</v>
          </cell>
        </row>
      </sheetData>
      <sheetData sheetId="23">
        <row r="8">
          <cell r="B8">
            <v>7644458</v>
          </cell>
          <cell r="E8">
            <v>430840</v>
          </cell>
          <cell r="F8">
            <v>154478</v>
          </cell>
        </row>
      </sheetData>
      <sheetData sheetId="24">
        <row r="8">
          <cell r="B8">
            <v>4241624</v>
          </cell>
          <cell r="E8">
            <v>209513</v>
          </cell>
          <cell r="F8">
            <v>36817</v>
          </cell>
        </row>
      </sheetData>
      <sheetData sheetId="25">
        <row r="8">
          <cell r="B8">
            <v>2189670</v>
          </cell>
          <cell r="E8">
            <v>262281</v>
          </cell>
          <cell r="F8">
            <v>57998</v>
          </cell>
        </row>
      </sheetData>
      <sheetData sheetId="26">
        <row r="8">
          <cell r="B8">
            <v>4617880</v>
          </cell>
          <cell r="E8">
            <v>280208</v>
          </cell>
          <cell r="F8">
            <v>81807</v>
          </cell>
        </row>
      </sheetData>
      <sheetData sheetId="27">
        <row r="8">
          <cell r="B8">
            <v>822204</v>
          </cell>
          <cell r="E8">
            <v>39168</v>
          </cell>
          <cell r="F8">
            <v>10155</v>
          </cell>
        </row>
      </sheetData>
      <sheetData sheetId="28">
        <row r="8">
          <cell r="B8">
            <v>1418191</v>
          </cell>
          <cell r="E8">
            <v>87020</v>
          </cell>
          <cell r="F8">
            <v>44181</v>
          </cell>
        </row>
      </sheetData>
      <sheetData sheetId="29">
        <row r="8">
          <cell r="B8">
            <v>2399457</v>
          </cell>
          <cell r="E8">
            <v>210093</v>
          </cell>
          <cell r="F8">
            <v>43090</v>
          </cell>
        </row>
      </sheetData>
      <sheetData sheetId="30">
        <row r="8">
          <cell r="B8">
            <v>1073014</v>
          </cell>
          <cell r="E8">
            <v>66204</v>
          </cell>
          <cell r="F8">
            <v>9510</v>
          </cell>
        </row>
      </sheetData>
      <sheetData sheetId="31">
        <row r="8">
          <cell r="B8">
            <v>6776822</v>
          </cell>
          <cell r="E8">
            <v>521631</v>
          </cell>
          <cell r="F8">
            <v>119047</v>
          </cell>
        </row>
      </sheetData>
      <sheetData sheetId="32">
        <row r="8">
          <cell r="B8">
            <v>1589574</v>
          </cell>
          <cell r="E8">
            <v>144588</v>
          </cell>
          <cell r="F8">
            <v>26333</v>
          </cell>
        </row>
      </sheetData>
      <sheetData sheetId="33">
        <row r="8">
          <cell r="B8">
            <v>14847080</v>
          </cell>
          <cell r="E8">
            <v>1336250</v>
          </cell>
          <cell r="F8">
            <v>247777</v>
          </cell>
        </row>
      </sheetData>
      <sheetData sheetId="34">
        <row r="8">
          <cell r="B8">
            <v>8017566</v>
          </cell>
          <cell r="E8">
            <v>405518</v>
          </cell>
          <cell r="F8">
            <v>214942</v>
          </cell>
        </row>
      </sheetData>
      <sheetData sheetId="35">
        <row r="8">
          <cell r="B8">
            <v>561016</v>
          </cell>
          <cell r="E8">
            <v>25978</v>
          </cell>
          <cell r="F8">
            <v>10939</v>
          </cell>
        </row>
      </sheetData>
      <sheetData sheetId="36">
        <row r="8">
          <cell r="B8">
            <v>8822539</v>
          </cell>
          <cell r="E8">
            <v>749669</v>
          </cell>
          <cell r="F8">
            <v>117545</v>
          </cell>
        </row>
      </sheetData>
      <sheetData sheetId="37">
        <row r="8">
          <cell r="B8">
            <v>2916436</v>
          </cell>
          <cell r="E8">
            <v>192316</v>
          </cell>
          <cell r="F8">
            <v>89136</v>
          </cell>
        </row>
      </sheetData>
      <sheetData sheetId="38">
        <row r="8">
          <cell r="B8">
            <v>3302727</v>
          </cell>
          <cell r="E8">
            <v>183022</v>
          </cell>
          <cell r="F8">
            <v>66464</v>
          </cell>
        </row>
      </sheetData>
      <sheetData sheetId="39">
        <row r="8">
          <cell r="B8">
            <v>9776154</v>
          </cell>
          <cell r="E8">
            <v>535148</v>
          </cell>
          <cell r="F8">
            <v>199577</v>
          </cell>
        </row>
      </sheetData>
      <sheetData sheetId="40">
        <row r="8">
          <cell r="B8">
            <v>817559</v>
          </cell>
          <cell r="E8">
            <v>65483</v>
          </cell>
          <cell r="F8">
            <v>21530</v>
          </cell>
        </row>
      </sheetData>
      <sheetData sheetId="41">
        <row r="8">
          <cell r="B8">
            <v>3969123</v>
          </cell>
          <cell r="E8">
            <v>262971</v>
          </cell>
          <cell r="F8">
            <v>70209</v>
          </cell>
        </row>
      </sheetData>
      <sheetData sheetId="42">
        <row r="8">
          <cell r="B8">
            <v>642658</v>
          </cell>
          <cell r="E8">
            <v>26337</v>
          </cell>
          <cell r="F8">
            <v>8810</v>
          </cell>
        </row>
      </sheetData>
      <sheetData sheetId="43">
        <row r="8">
          <cell r="B8">
            <v>5221475</v>
          </cell>
          <cell r="E8">
            <v>389571</v>
          </cell>
          <cell r="F8">
            <v>120161</v>
          </cell>
        </row>
      </sheetData>
      <sheetData sheetId="44">
        <row r="8">
          <cell r="B8">
            <v>21356906</v>
          </cell>
          <cell r="E8">
            <v>1791434</v>
          </cell>
          <cell r="F8">
            <v>334409</v>
          </cell>
        </row>
      </sheetData>
      <sheetData sheetId="45">
        <row r="8">
          <cell r="B8">
            <v>2281207</v>
          </cell>
          <cell r="E8">
            <v>107646</v>
          </cell>
          <cell r="F8">
            <v>27013</v>
          </cell>
        </row>
      </sheetData>
      <sheetData sheetId="46">
        <row r="8">
          <cell r="B8">
            <v>485485</v>
          </cell>
          <cell r="E8">
            <v>16102</v>
          </cell>
          <cell r="F8">
            <v>2694</v>
          </cell>
        </row>
      </sheetData>
      <sheetData sheetId="47">
        <row r="8">
          <cell r="B8">
            <v>6472737</v>
          </cell>
          <cell r="E8">
            <v>347329</v>
          </cell>
          <cell r="F8">
            <v>159122</v>
          </cell>
        </row>
      </sheetData>
      <sheetData sheetId="48">
        <row r="8">
          <cell r="B8">
            <v>5890357</v>
          </cell>
          <cell r="E8">
            <v>295726</v>
          </cell>
          <cell r="F8">
            <v>74894</v>
          </cell>
        </row>
      </sheetData>
      <sheetData sheetId="49">
        <row r="8">
          <cell r="B8">
            <v>1379576</v>
          </cell>
          <cell r="E8">
            <v>89413</v>
          </cell>
          <cell r="F8">
            <v>35639</v>
          </cell>
        </row>
      </sheetData>
      <sheetData sheetId="50">
        <row r="8">
          <cell r="B8">
            <v>4438719</v>
          </cell>
          <cell r="E8">
            <v>265697</v>
          </cell>
          <cell r="F8">
            <v>88379</v>
          </cell>
        </row>
      </sheetData>
      <sheetData sheetId="51">
        <row r="8">
          <cell r="B8">
            <v>433400</v>
          </cell>
          <cell r="E8">
            <v>35495</v>
          </cell>
          <cell r="F8">
            <v>11641</v>
          </cell>
        </row>
      </sheetData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Los.Angeles_Metro_Area"/>
      <sheetName val="San.Francisco_Metro_Area"/>
      <sheetName val="Atlanta_Metro_Area"/>
      <sheetName val="Dallas_Metro_Area"/>
      <sheetName val="Boston_Metro_Area"/>
      <sheetName val="Riverside_Metro_Area"/>
      <sheetName val="Detroit_Metro_Area"/>
      <sheetName val="Chicago_Metro_Area"/>
      <sheetName val="Houston_Metro_Area"/>
      <sheetName val="Seattle_Metro_Area"/>
      <sheetName val="Miami_Metro_Area"/>
      <sheetName val="New.York_Metro_Area"/>
      <sheetName val="Philadelphia_Metro_Area"/>
      <sheetName val="Phoenix_Metro_Area"/>
      <sheetName val="Washington.DC_Metro_Area"/>
    </sheetNames>
    <sheetDataSet>
      <sheetData sheetId="0" refreshError="1"/>
      <sheetData sheetId="1">
        <row r="7">
          <cell r="B7">
            <v>3717378</v>
          </cell>
          <cell r="E7">
            <v>389696</v>
          </cell>
          <cell r="F7">
            <v>93987</v>
          </cell>
        </row>
      </sheetData>
      <sheetData sheetId="2">
        <row r="7">
          <cell r="B7">
            <v>524925</v>
          </cell>
          <cell r="E7">
            <v>23311</v>
          </cell>
          <cell r="F7">
            <v>2716</v>
          </cell>
        </row>
      </sheetData>
      <sheetData sheetId="3">
        <row r="7">
          <cell r="B7">
            <v>5597268</v>
          </cell>
          <cell r="E7">
            <v>404952</v>
          </cell>
          <cell r="F7">
            <v>65475</v>
          </cell>
        </row>
      </sheetData>
      <sheetData sheetId="4">
        <row r="7">
          <cell r="B7">
            <v>2246527</v>
          </cell>
          <cell r="E7">
            <v>186321</v>
          </cell>
          <cell r="F7">
            <v>13808</v>
          </cell>
        </row>
      </sheetData>
      <sheetData sheetId="5">
        <row r="7">
          <cell r="B7">
            <v>29939021</v>
          </cell>
          <cell r="E7">
            <v>2522859</v>
          </cell>
          <cell r="F7">
            <v>743019</v>
          </cell>
        </row>
      </sheetData>
      <sheetData sheetId="6">
        <row r="7">
          <cell r="B7">
            <v>4454718</v>
          </cell>
          <cell r="E7">
            <v>314142</v>
          </cell>
          <cell r="F7">
            <v>45158</v>
          </cell>
        </row>
      </sheetData>
      <sheetData sheetId="7">
        <row r="7">
          <cell r="B7">
            <v>2732423</v>
          </cell>
          <cell r="E7">
            <v>221233</v>
          </cell>
          <cell r="F7">
            <v>13180</v>
          </cell>
        </row>
      </sheetData>
      <sheetData sheetId="8">
        <row r="7">
          <cell r="B7">
            <v>754637</v>
          </cell>
          <cell r="E7">
            <v>25924</v>
          </cell>
          <cell r="F7">
            <v>19398</v>
          </cell>
        </row>
      </sheetData>
      <sheetData sheetId="9">
        <row r="7">
          <cell r="B7">
            <v>542635</v>
          </cell>
          <cell r="E7">
            <v>71335</v>
          </cell>
          <cell r="F7">
            <v>9422</v>
          </cell>
        </row>
      </sheetData>
      <sheetData sheetId="10">
        <row r="7">
          <cell r="B7">
            <v>17085385</v>
          </cell>
          <cell r="E7">
            <v>1471914</v>
          </cell>
          <cell r="F7">
            <v>710361</v>
          </cell>
        </row>
      </sheetData>
      <sheetData sheetId="11">
        <row r="7">
          <cell r="B7">
            <v>7955983</v>
          </cell>
          <cell r="E7">
            <v>817166</v>
          </cell>
          <cell r="F7">
            <v>184782</v>
          </cell>
        </row>
      </sheetData>
      <sheetData sheetId="12">
        <row r="7">
          <cell r="B7">
            <v>1073229</v>
          </cell>
          <cell r="E7">
            <v>74026</v>
          </cell>
          <cell r="F7">
            <v>8420</v>
          </cell>
        </row>
      </sheetData>
      <sheetData sheetId="13">
        <row r="7">
          <cell r="B7">
            <v>1343198</v>
          </cell>
          <cell r="E7">
            <v>79534</v>
          </cell>
          <cell r="F7">
            <v>22599</v>
          </cell>
        </row>
      </sheetData>
      <sheetData sheetId="14">
        <row r="7">
          <cell r="B7">
            <v>9546424</v>
          </cell>
          <cell r="E7">
            <v>1279491</v>
          </cell>
          <cell r="F7">
            <v>42746</v>
          </cell>
        </row>
      </sheetData>
      <sheetData sheetId="15">
        <row r="7">
          <cell r="B7">
            <v>5015550</v>
          </cell>
          <cell r="E7">
            <v>376086</v>
          </cell>
          <cell r="F7">
            <v>52802</v>
          </cell>
        </row>
      </sheetData>
      <sheetData sheetId="16">
        <row r="7">
          <cell r="B7">
            <v>2342905</v>
          </cell>
          <cell r="E7">
            <v>140691</v>
          </cell>
          <cell r="F7">
            <v>57581</v>
          </cell>
        </row>
      </sheetData>
      <sheetData sheetId="17">
        <row r="7">
          <cell r="B7">
            <v>2140957</v>
          </cell>
          <cell r="E7">
            <v>139953</v>
          </cell>
          <cell r="F7">
            <v>15382</v>
          </cell>
        </row>
      </sheetData>
      <sheetData sheetId="18">
        <row r="7">
          <cell r="B7">
            <v>3344102</v>
          </cell>
          <cell r="E7">
            <v>311630</v>
          </cell>
          <cell r="F7">
            <v>50184</v>
          </cell>
        </row>
      </sheetData>
      <sheetData sheetId="19">
        <row r="7">
          <cell r="B7">
            <v>3431432</v>
          </cell>
          <cell r="E7">
            <v>374508</v>
          </cell>
          <cell r="F7">
            <v>87762</v>
          </cell>
        </row>
      </sheetData>
      <sheetData sheetId="20">
        <row r="7">
          <cell r="B7">
            <v>1065620</v>
          </cell>
          <cell r="E7">
            <v>34176</v>
          </cell>
          <cell r="F7">
            <v>40933</v>
          </cell>
        </row>
      </sheetData>
      <sheetData sheetId="21">
        <row r="7">
          <cell r="B7">
            <v>4586920</v>
          </cell>
          <cell r="E7">
            <v>449034</v>
          </cell>
          <cell r="F7">
            <v>225063</v>
          </cell>
        </row>
      </sheetData>
      <sheetData sheetId="22">
        <row r="7">
          <cell r="B7">
            <v>5324065</v>
          </cell>
          <cell r="E7">
            <v>382672</v>
          </cell>
          <cell r="F7">
            <v>165561</v>
          </cell>
        </row>
      </sheetData>
      <sheetData sheetId="23">
        <row r="7">
          <cell r="B7">
            <v>7644458</v>
          </cell>
          <cell r="E7">
            <v>521979</v>
          </cell>
          <cell r="F7">
            <v>176615</v>
          </cell>
        </row>
      </sheetData>
      <sheetData sheetId="24">
        <row r="7">
          <cell r="B7">
            <v>4241624</v>
          </cell>
          <cell r="E7">
            <v>257986</v>
          </cell>
          <cell r="F7">
            <v>60270</v>
          </cell>
        </row>
      </sheetData>
      <sheetData sheetId="25">
        <row r="7">
          <cell r="B7">
            <v>2189670</v>
          </cell>
          <cell r="E7">
            <v>399623</v>
          </cell>
          <cell r="F7">
            <v>30810</v>
          </cell>
        </row>
      </sheetData>
      <sheetData sheetId="26">
        <row r="7">
          <cell r="B7">
            <v>4617880</v>
          </cell>
          <cell r="E7">
            <v>386226</v>
          </cell>
          <cell r="F7">
            <v>133572</v>
          </cell>
        </row>
      </sheetData>
      <sheetData sheetId="27">
        <row r="7">
          <cell r="B7">
            <v>822204</v>
          </cell>
          <cell r="E7">
            <v>59378</v>
          </cell>
          <cell r="F7">
            <v>5959</v>
          </cell>
        </row>
      </sheetData>
      <sheetData sheetId="28">
        <row r="7">
          <cell r="B7">
            <v>1418191</v>
          </cell>
          <cell r="E7">
            <v>102263</v>
          </cell>
          <cell r="F7">
            <v>15734</v>
          </cell>
        </row>
      </sheetData>
      <sheetData sheetId="29">
        <row r="7">
          <cell r="B7">
            <v>2399457</v>
          </cell>
          <cell r="E7">
            <v>223046</v>
          </cell>
          <cell r="F7">
            <v>85025</v>
          </cell>
        </row>
      </sheetData>
      <sheetData sheetId="30">
        <row r="7">
          <cell r="B7">
            <v>1073014</v>
          </cell>
          <cell r="E7">
            <v>61600</v>
          </cell>
          <cell r="F7">
            <v>1782</v>
          </cell>
        </row>
      </sheetData>
      <sheetData sheetId="31">
        <row r="7">
          <cell r="B7">
            <v>6776822</v>
          </cell>
          <cell r="E7">
            <v>420283</v>
          </cell>
          <cell r="F7">
            <v>275480</v>
          </cell>
        </row>
      </sheetData>
      <sheetData sheetId="32">
        <row r="7">
          <cell r="B7">
            <v>1589574</v>
          </cell>
          <cell r="E7">
            <v>73574</v>
          </cell>
          <cell r="F7">
            <v>70309</v>
          </cell>
        </row>
      </sheetData>
      <sheetData sheetId="33">
        <row r="7">
          <cell r="B7">
            <v>14847080</v>
          </cell>
          <cell r="E7">
            <v>1423796</v>
          </cell>
          <cell r="F7">
            <v>150091</v>
          </cell>
        </row>
      </sheetData>
      <sheetData sheetId="34">
        <row r="7">
          <cell r="B7">
            <v>8017566</v>
          </cell>
          <cell r="E7">
            <v>752462</v>
          </cell>
          <cell r="F7">
            <v>217473</v>
          </cell>
        </row>
      </sheetData>
      <sheetData sheetId="35">
        <row r="7">
          <cell r="B7">
            <v>561016</v>
          </cell>
          <cell r="E7">
            <v>14221</v>
          </cell>
          <cell r="F7">
            <v>15851</v>
          </cell>
        </row>
      </sheetData>
      <sheetData sheetId="36">
        <row r="7">
          <cell r="B7">
            <v>8822539</v>
          </cell>
          <cell r="E7">
            <v>600502</v>
          </cell>
          <cell r="F7">
            <v>104137</v>
          </cell>
        </row>
      </sheetData>
      <sheetData sheetId="37">
        <row r="7">
          <cell r="B7">
            <v>2916436</v>
          </cell>
          <cell r="E7">
            <v>182344</v>
          </cell>
          <cell r="F7">
            <v>65760</v>
          </cell>
        </row>
      </sheetData>
      <sheetData sheetId="38">
        <row r="7">
          <cell r="B7">
            <v>3302727</v>
          </cell>
          <cell r="E7">
            <v>268431</v>
          </cell>
          <cell r="F7">
            <v>31791</v>
          </cell>
        </row>
      </sheetData>
      <sheetData sheetId="39">
        <row r="7">
          <cell r="B7">
            <v>9776154</v>
          </cell>
          <cell r="E7">
            <v>672988</v>
          </cell>
          <cell r="F7">
            <v>114726</v>
          </cell>
        </row>
      </sheetData>
      <sheetData sheetId="40">
        <row r="7">
          <cell r="B7">
            <v>817559</v>
          </cell>
          <cell r="E7">
            <v>54076</v>
          </cell>
          <cell r="F7">
            <v>30388</v>
          </cell>
        </row>
      </sheetData>
      <sheetData sheetId="41">
        <row r="7">
          <cell r="B7">
            <v>3969123</v>
          </cell>
          <cell r="E7">
            <v>407392</v>
          </cell>
          <cell r="F7">
            <v>45819</v>
          </cell>
        </row>
      </sheetData>
      <sheetData sheetId="42">
        <row r="7">
          <cell r="B7">
            <v>642658</v>
          </cell>
          <cell r="E7">
            <v>77941</v>
          </cell>
          <cell r="F7">
            <v>6536</v>
          </cell>
        </row>
      </sheetData>
      <sheetData sheetId="43">
        <row r="7">
          <cell r="B7">
            <v>5221475</v>
          </cell>
          <cell r="E7">
            <v>254297</v>
          </cell>
          <cell r="F7">
            <v>119425</v>
          </cell>
        </row>
      </sheetData>
      <sheetData sheetId="44">
        <row r="7">
          <cell r="B7">
            <v>21356906</v>
          </cell>
          <cell r="E7">
            <v>2105574</v>
          </cell>
          <cell r="F7">
            <v>443317</v>
          </cell>
        </row>
      </sheetData>
      <sheetData sheetId="45">
        <row r="7">
          <cell r="B7">
            <v>2281207</v>
          </cell>
          <cell r="E7">
            <v>204059</v>
          </cell>
          <cell r="F7">
            <v>12013</v>
          </cell>
        </row>
      </sheetData>
      <sheetData sheetId="46">
        <row r="7">
          <cell r="B7">
            <v>485485</v>
          </cell>
          <cell r="E7">
            <v>7464</v>
          </cell>
          <cell r="F7">
            <v>5408</v>
          </cell>
        </row>
      </sheetData>
      <sheetData sheetId="47">
        <row r="7">
          <cell r="B7">
            <v>6472737</v>
          </cell>
          <cell r="E7">
            <v>318645</v>
          </cell>
          <cell r="F7">
            <v>138189</v>
          </cell>
        </row>
      </sheetData>
      <sheetData sheetId="48">
        <row r="7">
          <cell r="B7">
            <v>5890357</v>
          </cell>
          <cell r="E7">
            <v>404795</v>
          </cell>
          <cell r="F7">
            <v>102245</v>
          </cell>
        </row>
      </sheetData>
      <sheetData sheetId="49">
        <row r="7">
          <cell r="B7">
            <v>1379576</v>
          </cell>
          <cell r="E7">
            <v>123462</v>
          </cell>
          <cell r="F7">
            <v>10682</v>
          </cell>
        </row>
      </sheetData>
      <sheetData sheetId="50">
        <row r="7">
          <cell r="B7">
            <v>4438719</v>
          </cell>
          <cell r="E7">
            <v>248044</v>
          </cell>
          <cell r="F7">
            <v>7355</v>
          </cell>
        </row>
      </sheetData>
      <sheetData sheetId="51">
        <row r="7">
          <cell r="B7">
            <v>433400</v>
          </cell>
          <cell r="E7">
            <v>25552</v>
          </cell>
          <cell r="F7">
            <v>3909</v>
          </cell>
        </row>
      </sheetData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Philadelphia_Metro_Area"/>
      <sheetName val="San.Francisco_Metro_Area"/>
      <sheetName val="Atlanta_Metro_Area"/>
      <sheetName val="Dallas_Metro_Area"/>
      <sheetName val="Boston_Metro_Area"/>
      <sheetName val="Chicago_Metro_Area"/>
      <sheetName val="Houston_Metro_Area"/>
      <sheetName val="Los.Angeles_Metro_Area"/>
      <sheetName val="Seattle_Metro_Area"/>
      <sheetName val="Miami_Metro_Area"/>
      <sheetName val="New.York_Metro_Area"/>
      <sheetName val="Phoenix_Metro_Area"/>
      <sheetName val="Riverside_Metro_Area"/>
      <sheetName val="Washington.DC_Metro_Area"/>
      <sheetName val="Detroit_Metro_Area"/>
    </sheetNames>
    <sheetDataSet>
      <sheetData sheetId="0" refreshError="1"/>
      <sheetData sheetId="1">
        <row r="7">
          <cell r="B7">
            <v>3717378</v>
          </cell>
          <cell r="E7">
            <v>299615</v>
          </cell>
          <cell r="F7">
            <v>47962</v>
          </cell>
        </row>
      </sheetData>
      <sheetData sheetId="2">
        <row r="7">
          <cell r="B7">
            <v>524925</v>
          </cell>
          <cell r="E7">
            <v>27317</v>
          </cell>
          <cell r="F7">
            <v>9137</v>
          </cell>
        </row>
      </sheetData>
      <sheetData sheetId="3">
        <row r="7">
          <cell r="B7">
            <v>5597268</v>
          </cell>
          <cell r="E7">
            <v>436742</v>
          </cell>
          <cell r="F7">
            <v>92624</v>
          </cell>
        </row>
      </sheetData>
      <sheetData sheetId="4">
        <row r="7">
          <cell r="B7">
            <v>2246527</v>
          </cell>
          <cell r="E7">
            <v>203850</v>
          </cell>
          <cell r="F7">
            <v>53598</v>
          </cell>
        </row>
      </sheetData>
      <sheetData sheetId="5">
        <row r="7">
          <cell r="B7">
            <v>29939021</v>
          </cell>
          <cell r="E7">
            <v>2461628</v>
          </cell>
          <cell r="F7">
            <v>476156</v>
          </cell>
        </row>
      </sheetData>
      <sheetData sheetId="6">
        <row r="7">
          <cell r="B7">
            <v>4454718</v>
          </cell>
          <cell r="E7">
            <v>262049</v>
          </cell>
          <cell r="F7">
            <v>73100</v>
          </cell>
        </row>
      </sheetData>
      <sheetData sheetId="7">
        <row r="7">
          <cell r="B7">
            <v>2732423</v>
          </cell>
          <cell r="E7">
            <v>249719</v>
          </cell>
          <cell r="F7">
            <v>69233</v>
          </cell>
        </row>
      </sheetData>
      <sheetData sheetId="8">
        <row r="7">
          <cell r="B7">
            <v>754637</v>
          </cell>
          <cell r="E7">
            <v>39108</v>
          </cell>
          <cell r="F7">
            <v>32112</v>
          </cell>
        </row>
      </sheetData>
      <sheetData sheetId="9">
        <row r="7">
          <cell r="B7">
            <v>542635</v>
          </cell>
          <cell r="E7">
            <v>56082</v>
          </cell>
          <cell r="F7">
            <v>4818</v>
          </cell>
        </row>
      </sheetData>
      <sheetData sheetId="10">
        <row r="7">
          <cell r="B7">
            <v>17085385</v>
          </cell>
          <cell r="E7">
            <v>1873798</v>
          </cell>
          <cell r="F7">
            <v>407449</v>
          </cell>
        </row>
      </sheetData>
      <sheetData sheetId="11">
        <row r="7">
          <cell r="B7">
            <v>7955983</v>
          </cell>
          <cell r="E7">
            <v>667580</v>
          </cell>
          <cell r="F7">
            <v>191874</v>
          </cell>
        </row>
      </sheetData>
      <sheetData sheetId="12">
        <row r="7">
          <cell r="B7">
            <v>1073229</v>
          </cell>
          <cell r="E7">
            <v>52012</v>
          </cell>
          <cell r="F7">
            <v>20718</v>
          </cell>
        </row>
      </sheetData>
      <sheetData sheetId="13">
        <row r="7">
          <cell r="B7">
            <v>1343198</v>
          </cell>
          <cell r="E7">
            <v>68539</v>
          </cell>
          <cell r="F7">
            <v>10413</v>
          </cell>
        </row>
      </sheetData>
      <sheetData sheetId="14">
        <row r="7">
          <cell r="B7">
            <v>9546424</v>
          </cell>
          <cell r="E7">
            <v>956897</v>
          </cell>
          <cell r="F7">
            <v>191319</v>
          </cell>
        </row>
      </sheetData>
      <sheetData sheetId="15">
        <row r="7">
          <cell r="B7">
            <v>5015550</v>
          </cell>
          <cell r="E7">
            <v>355047</v>
          </cell>
          <cell r="F7">
            <v>148908</v>
          </cell>
        </row>
      </sheetData>
      <sheetData sheetId="16">
        <row r="7">
          <cell r="B7">
            <v>2342905</v>
          </cell>
          <cell r="E7">
            <v>210243</v>
          </cell>
          <cell r="F7">
            <v>12090</v>
          </cell>
        </row>
      </sheetData>
      <sheetData sheetId="17">
        <row r="7">
          <cell r="B7">
            <v>2140957</v>
          </cell>
          <cell r="E7">
            <v>133384</v>
          </cell>
          <cell r="F7">
            <v>9300</v>
          </cell>
        </row>
      </sheetData>
      <sheetData sheetId="18">
        <row r="7">
          <cell r="B7">
            <v>3344102</v>
          </cell>
          <cell r="E7">
            <v>290731</v>
          </cell>
          <cell r="F7">
            <v>18827</v>
          </cell>
        </row>
      </sheetData>
      <sheetData sheetId="19">
        <row r="7">
          <cell r="B7">
            <v>3431432</v>
          </cell>
          <cell r="E7">
            <v>400648</v>
          </cell>
          <cell r="F7">
            <v>124634</v>
          </cell>
        </row>
      </sheetData>
      <sheetData sheetId="20">
        <row r="7">
          <cell r="B7">
            <v>1065620</v>
          </cell>
          <cell r="E7">
            <v>79377</v>
          </cell>
          <cell r="F7">
            <v>8357</v>
          </cell>
        </row>
      </sheetData>
      <sheetData sheetId="21">
        <row r="7">
          <cell r="B7">
            <v>4586920</v>
          </cell>
          <cell r="E7">
            <v>543994</v>
          </cell>
          <cell r="F7">
            <v>90000</v>
          </cell>
        </row>
      </sheetData>
      <sheetData sheetId="22">
        <row r="7">
          <cell r="B7">
            <v>5324065</v>
          </cell>
          <cell r="E7">
            <v>318051</v>
          </cell>
          <cell r="F7">
            <v>57369</v>
          </cell>
        </row>
      </sheetData>
      <sheetData sheetId="23">
        <row r="7">
          <cell r="B7">
            <v>7644458</v>
          </cell>
          <cell r="E7">
            <v>820705</v>
          </cell>
          <cell r="F7">
            <v>128433</v>
          </cell>
        </row>
      </sheetData>
      <sheetData sheetId="24">
        <row r="7">
          <cell r="B7">
            <v>4241624</v>
          </cell>
          <cell r="E7">
            <v>182990</v>
          </cell>
          <cell r="F7">
            <v>58400</v>
          </cell>
        </row>
      </sheetData>
      <sheetData sheetId="25">
        <row r="7">
          <cell r="B7">
            <v>2189670</v>
          </cell>
          <cell r="E7">
            <v>341628</v>
          </cell>
          <cell r="F7">
            <v>37110</v>
          </cell>
        </row>
      </sheetData>
      <sheetData sheetId="26">
        <row r="7">
          <cell r="B7">
            <v>4617880</v>
          </cell>
          <cell r="E7">
            <v>390060</v>
          </cell>
          <cell r="F7">
            <v>90639</v>
          </cell>
        </row>
      </sheetData>
      <sheetData sheetId="27">
        <row r="7">
          <cell r="B7">
            <v>822204</v>
          </cell>
          <cell r="E7">
            <v>49190</v>
          </cell>
          <cell r="F7">
            <v>7936</v>
          </cell>
        </row>
      </sheetData>
      <sheetData sheetId="28">
        <row r="7">
          <cell r="B7">
            <v>1418191</v>
          </cell>
          <cell r="E7">
            <v>67068</v>
          </cell>
          <cell r="F7">
            <v>10633</v>
          </cell>
        </row>
      </sheetData>
      <sheetData sheetId="29">
        <row r="7">
          <cell r="B7">
            <v>2399457</v>
          </cell>
          <cell r="E7">
            <v>171123</v>
          </cell>
          <cell r="F7">
            <v>46881</v>
          </cell>
        </row>
      </sheetData>
      <sheetData sheetId="30">
        <row r="7">
          <cell r="B7">
            <v>1073014</v>
          </cell>
          <cell r="E7">
            <v>53068</v>
          </cell>
          <cell r="F7">
            <v>10624</v>
          </cell>
        </row>
      </sheetData>
      <sheetData sheetId="31">
        <row r="7">
          <cell r="B7">
            <v>6776822</v>
          </cell>
          <cell r="E7">
            <v>508866</v>
          </cell>
          <cell r="F7">
            <v>165676</v>
          </cell>
        </row>
      </sheetData>
      <sheetData sheetId="32">
        <row r="7">
          <cell r="B7">
            <v>1589574</v>
          </cell>
          <cell r="E7">
            <v>154801</v>
          </cell>
          <cell r="F7">
            <v>22572</v>
          </cell>
        </row>
      </sheetData>
      <sheetData sheetId="33">
        <row r="7">
          <cell r="B7">
            <v>14847080</v>
          </cell>
          <cell r="E7">
            <v>1225763</v>
          </cell>
          <cell r="F7">
            <v>314416</v>
          </cell>
        </row>
      </sheetData>
      <sheetData sheetId="34">
        <row r="7">
          <cell r="B7">
            <v>8017566</v>
          </cell>
          <cell r="E7">
            <v>745001</v>
          </cell>
          <cell r="F7">
            <v>185766</v>
          </cell>
        </row>
      </sheetData>
      <sheetData sheetId="35">
        <row r="7">
          <cell r="B7">
            <v>561016</v>
          </cell>
          <cell r="E7">
            <v>29561</v>
          </cell>
          <cell r="F7">
            <v>17739</v>
          </cell>
        </row>
      </sheetData>
      <sheetData sheetId="36">
        <row r="7">
          <cell r="B7">
            <v>8822539</v>
          </cell>
          <cell r="E7">
            <v>1038374</v>
          </cell>
          <cell r="F7">
            <v>74149</v>
          </cell>
        </row>
      </sheetData>
      <sheetData sheetId="37">
        <row r="7">
          <cell r="B7">
            <v>2916436</v>
          </cell>
          <cell r="E7">
            <v>158696</v>
          </cell>
          <cell r="F7">
            <v>61089</v>
          </cell>
        </row>
      </sheetData>
      <sheetData sheetId="38">
        <row r="7">
          <cell r="B7">
            <v>3302727</v>
          </cell>
          <cell r="E7">
            <v>222607</v>
          </cell>
          <cell r="F7">
            <v>45305</v>
          </cell>
        </row>
      </sheetData>
      <sheetData sheetId="39">
        <row r="7">
          <cell r="B7">
            <v>9776154</v>
          </cell>
          <cell r="E7">
            <v>748597</v>
          </cell>
          <cell r="F7">
            <v>162536</v>
          </cell>
        </row>
      </sheetData>
      <sheetData sheetId="40">
        <row r="7">
          <cell r="B7">
            <v>817559</v>
          </cell>
          <cell r="E7">
            <v>46145</v>
          </cell>
          <cell r="F7">
            <v>13193</v>
          </cell>
        </row>
      </sheetData>
      <sheetData sheetId="41">
        <row r="7">
          <cell r="B7">
            <v>3969123</v>
          </cell>
          <cell r="E7">
            <v>357537</v>
          </cell>
          <cell r="F7">
            <v>90423</v>
          </cell>
        </row>
      </sheetData>
      <sheetData sheetId="42">
        <row r="7">
          <cell r="B7">
            <v>642658</v>
          </cell>
          <cell r="E7">
            <v>21925</v>
          </cell>
          <cell r="F7">
            <v>11673</v>
          </cell>
        </row>
      </sheetData>
      <sheetData sheetId="43">
        <row r="7">
          <cell r="B7">
            <v>5221475</v>
          </cell>
          <cell r="E7">
            <v>517127</v>
          </cell>
          <cell r="F7">
            <v>68023</v>
          </cell>
        </row>
      </sheetData>
      <sheetData sheetId="44">
        <row r="7">
          <cell r="B7">
            <v>21356906</v>
          </cell>
          <cell r="E7">
            <v>2173789</v>
          </cell>
          <cell r="F7">
            <v>420959</v>
          </cell>
        </row>
      </sheetData>
      <sheetData sheetId="45">
        <row r="7">
          <cell r="B7">
            <v>2281207</v>
          </cell>
          <cell r="E7">
            <v>217380</v>
          </cell>
          <cell r="F7">
            <v>20435</v>
          </cell>
        </row>
      </sheetData>
      <sheetData sheetId="46">
        <row r="7">
          <cell r="B7">
            <v>485485</v>
          </cell>
          <cell r="E7">
            <v>10000</v>
          </cell>
          <cell r="F7">
            <v>4444</v>
          </cell>
        </row>
      </sheetData>
      <sheetData sheetId="47">
        <row r="7">
          <cell r="B7">
            <v>6472737</v>
          </cell>
          <cell r="E7">
            <v>451130</v>
          </cell>
          <cell r="F7">
            <v>193859</v>
          </cell>
        </row>
      </sheetData>
      <sheetData sheetId="48">
        <row r="7">
          <cell r="B7">
            <v>5890357</v>
          </cell>
          <cell r="E7">
            <v>448078</v>
          </cell>
          <cell r="F7">
            <v>98905</v>
          </cell>
        </row>
      </sheetData>
      <sheetData sheetId="49">
        <row r="7">
          <cell r="B7">
            <v>1379576</v>
          </cell>
          <cell r="E7">
            <v>109727</v>
          </cell>
          <cell r="F7">
            <v>6793</v>
          </cell>
        </row>
      </sheetData>
      <sheetData sheetId="50">
        <row r="7">
          <cell r="B7">
            <v>4438719</v>
          </cell>
          <cell r="E7">
            <v>317166</v>
          </cell>
          <cell r="F7">
            <v>40840</v>
          </cell>
        </row>
      </sheetData>
      <sheetData sheetId="51">
        <row r="7">
          <cell r="B7">
            <v>433400</v>
          </cell>
          <cell r="E7">
            <v>32444</v>
          </cell>
          <cell r="F7">
            <v>3976</v>
          </cell>
        </row>
      </sheetData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Boston_Metro_Area"/>
      <sheetName val="Detroit_Metro_Area"/>
      <sheetName val="Washington.DC_Metro_Area"/>
      <sheetName val="Houston_Metro_Area"/>
      <sheetName val="Phoenix_Metro_Area"/>
      <sheetName val="Miami_Metro_Area"/>
      <sheetName val="New.York_Metro_Area"/>
      <sheetName val="Philadelphia_Metro_Area"/>
      <sheetName val="Riverside_Metro_Area"/>
      <sheetName val="Seattle_Metro_Area"/>
      <sheetName val="San.Francisco_Metro_Area"/>
      <sheetName val="Dallas_Metro_Area"/>
      <sheetName val="Chicago_Metro_Area"/>
      <sheetName val="Atlanta_Metro_Area"/>
      <sheetName val="Los.Angeles_Metro_Area"/>
    </sheetNames>
    <sheetDataSet>
      <sheetData sheetId="0" refreshError="1"/>
      <sheetData sheetId="1">
        <row r="7">
          <cell r="B7">
            <v>3717378</v>
          </cell>
          <cell r="E7">
            <v>265007</v>
          </cell>
          <cell r="F7">
            <v>106737</v>
          </cell>
        </row>
      </sheetData>
      <sheetData sheetId="2">
        <row r="7">
          <cell r="B7">
            <v>524925</v>
          </cell>
          <cell r="E7">
            <v>37469</v>
          </cell>
          <cell r="F7">
            <v>7716</v>
          </cell>
        </row>
      </sheetData>
      <sheetData sheetId="3">
        <row r="7">
          <cell r="B7">
            <v>5597268</v>
          </cell>
          <cell r="E7">
            <v>348260</v>
          </cell>
          <cell r="F7">
            <v>141811</v>
          </cell>
        </row>
      </sheetData>
      <sheetData sheetId="4">
        <row r="7">
          <cell r="B7">
            <v>2246527</v>
          </cell>
          <cell r="E7">
            <v>132491</v>
          </cell>
          <cell r="F7">
            <v>38915</v>
          </cell>
        </row>
      </sheetData>
      <sheetData sheetId="5">
        <row r="7">
          <cell r="B7">
            <v>29939021</v>
          </cell>
          <cell r="E7">
            <v>1954724</v>
          </cell>
          <cell r="F7">
            <v>1064212</v>
          </cell>
        </row>
      </sheetData>
      <sheetData sheetId="6">
        <row r="7">
          <cell r="B7">
            <v>4454718</v>
          </cell>
          <cell r="E7">
            <v>300963</v>
          </cell>
          <cell r="F7">
            <v>75733</v>
          </cell>
        </row>
      </sheetData>
      <sheetData sheetId="7">
        <row r="7">
          <cell r="B7">
            <v>2732423</v>
          </cell>
          <cell r="E7">
            <v>156634</v>
          </cell>
          <cell r="F7">
            <v>86623</v>
          </cell>
        </row>
      </sheetData>
      <sheetData sheetId="8">
        <row r="7">
          <cell r="B7">
            <v>754637</v>
          </cell>
          <cell r="E7">
            <v>58730</v>
          </cell>
          <cell r="F7">
            <v>11229</v>
          </cell>
        </row>
      </sheetData>
      <sheetData sheetId="9">
        <row r="7">
          <cell r="B7">
            <v>542635</v>
          </cell>
          <cell r="E7">
            <v>45755</v>
          </cell>
          <cell r="F7">
            <v>7828</v>
          </cell>
        </row>
      </sheetData>
      <sheetData sheetId="10">
        <row r="7">
          <cell r="B7">
            <v>17085385</v>
          </cell>
          <cell r="E7">
            <v>1555470</v>
          </cell>
          <cell r="F7">
            <v>640639</v>
          </cell>
        </row>
      </sheetData>
      <sheetData sheetId="11">
        <row r="7">
          <cell r="B7">
            <v>7955983</v>
          </cell>
          <cell r="E7">
            <v>632311</v>
          </cell>
          <cell r="F7">
            <v>165023</v>
          </cell>
        </row>
      </sheetData>
      <sheetData sheetId="12">
        <row r="7">
          <cell r="B7">
            <v>1073229</v>
          </cell>
          <cell r="E7">
            <v>86803</v>
          </cell>
          <cell r="F7">
            <v>6035</v>
          </cell>
        </row>
      </sheetData>
      <sheetData sheetId="13">
        <row r="7">
          <cell r="B7">
            <v>1343198</v>
          </cell>
          <cell r="E7">
            <v>47147</v>
          </cell>
          <cell r="F7">
            <v>11559</v>
          </cell>
        </row>
      </sheetData>
      <sheetData sheetId="14">
        <row r="7">
          <cell r="B7">
            <v>9546424</v>
          </cell>
          <cell r="E7">
            <v>624599</v>
          </cell>
          <cell r="F7">
            <v>151089</v>
          </cell>
        </row>
      </sheetData>
      <sheetData sheetId="15">
        <row r="7">
          <cell r="B7">
            <v>5015550</v>
          </cell>
          <cell r="E7">
            <v>410244</v>
          </cell>
          <cell r="F7">
            <v>120709</v>
          </cell>
        </row>
      </sheetData>
      <sheetData sheetId="16">
        <row r="7">
          <cell r="B7">
            <v>2342905</v>
          </cell>
          <cell r="E7">
            <v>72496</v>
          </cell>
          <cell r="F7">
            <v>62163</v>
          </cell>
        </row>
      </sheetData>
      <sheetData sheetId="17">
        <row r="7">
          <cell r="B7">
            <v>2140957</v>
          </cell>
          <cell r="E7">
            <v>131972</v>
          </cell>
          <cell r="F7">
            <v>32569</v>
          </cell>
        </row>
      </sheetData>
      <sheetData sheetId="18">
        <row r="7">
          <cell r="B7">
            <v>3344102</v>
          </cell>
          <cell r="E7">
            <v>273646</v>
          </cell>
          <cell r="F7">
            <v>65390</v>
          </cell>
        </row>
      </sheetData>
      <sheetData sheetId="19">
        <row r="7">
          <cell r="B7">
            <v>3431432</v>
          </cell>
          <cell r="E7">
            <v>489308</v>
          </cell>
          <cell r="F7">
            <v>118897</v>
          </cell>
        </row>
      </sheetData>
      <sheetData sheetId="20">
        <row r="7">
          <cell r="B7">
            <v>1065620</v>
          </cell>
          <cell r="E7">
            <v>41665</v>
          </cell>
          <cell r="F7">
            <v>3552</v>
          </cell>
        </row>
      </sheetData>
      <sheetData sheetId="21">
        <row r="7">
          <cell r="B7">
            <v>4586920</v>
          </cell>
          <cell r="E7">
            <v>294644</v>
          </cell>
          <cell r="F7">
            <v>63665</v>
          </cell>
        </row>
      </sheetData>
      <sheetData sheetId="22">
        <row r="7">
          <cell r="B7">
            <v>5324065</v>
          </cell>
          <cell r="E7">
            <v>273942</v>
          </cell>
          <cell r="F7">
            <v>77183</v>
          </cell>
        </row>
      </sheetData>
      <sheetData sheetId="23">
        <row r="7">
          <cell r="B7">
            <v>7644458</v>
          </cell>
          <cell r="E7">
            <v>589971</v>
          </cell>
          <cell r="F7">
            <v>112839</v>
          </cell>
        </row>
      </sheetData>
      <sheetData sheetId="24">
        <row r="7">
          <cell r="B7">
            <v>4241624</v>
          </cell>
          <cell r="E7">
            <v>251954</v>
          </cell>
          <cell r="F7">
            <v>27842</v>
          </cell>
        </row>
      </sheetData>
      <sheetData sheetId="25">
        <row r="7">
          <cell r="B7">
            <v>2189670</v>
          </cell>
          <cell r="E7">
            <v>364334</v>
          </cell>
          <cell r="F7">
            <v>40315</v>
          </cell>
        </row>
      </sheetData>
      <sheetData sheetId="26">
        <row r="7">
          <cell r="B7">
            <v>4617880</v>
          </cell>
          <cell r="E7">
            <v>409555</v>
          </cell>
          <cell r="F7">
            <v>43647</v>
          </cell>
        </row>
      </sheetData>
      <sheetData sheetId="27">
        <row r="7">
          <cell r="B7">
            <v>822204</v>
          </cell>
          <cell r="E7">
            <v>48592</v>
          </cell>
          <cell r="F7">
            <v>9625</v>
          </cell>
        </row>
      </sheetData>
      <sheetData sheetId="28">
        <row r="7">
          <cell r="B7">
            <v>1418191</v>
          </cell>
          <cell r="E7">
            <v>75270</v>
          </cell>
          <cell r="F7">
            <v>18366</v>
          </cell>
        </row>
      </sheetData>
      <sheetData sheetId="29">
        <row r="7">
          <cell r="B7">
            <v>2399457</v>
          </cell>
          <cell r="E7">
            <v>159614</v>
          </cell>
          <cell r="F7">
            <v>25687</v>
          </cell>
        </row>
      </sheetData>
      <sheetData sheetId="30">
        <row r="7">
          <cell r="B7">
            <v>1073014</v>
          </cell>
          <cell r="E7">
            <v>35442</v>
          </cell>
          <cell r="F7">
            <v>12937</v>
          </cell>
        </row>
      </sheetData>
      <sheetData sheetId="31">
        <row r="7">
          <cell r="B7">
            <v>6776822</v>
          </cell>
          <cell r="E7">
            <v>549224</v>
          </cell>
          <cell r="F7">
            <v>76812</v>
          </cell>
        </row>
      </sheetData>
      <sheetData sheetId="32">
        <row r="7">
          <cell r="B7">
            <v>1589574</v>
          </cell>
          <cell r="E7">
            <v>105624</v>
          </cell>
          <cell r="F7">
            <v>8323</v>
          </cell>
        </row>
      </sheetData>
      <sheetData sheetId="33">
        <row r="7">
          <cell r="B7">
            <v>14847080</v>
          </cell>
          <cell r="E7">
            <v>1146959</v>
          </cell>
          <cell r="F7">
            <v>223238</v>
          </cell>
        </row>
      </sheetData>
      <sheetData sheetId="34">
        <row r="7">
          <cell r="B7">
            <v>8017566</v>
          </cell>
          <cell r="E7">
            <v>716813</v>
          </cell>
          <cell r="F7">
            <v>253050</v>
          </cell>
        </row>
      </sheetData>
      <sheetData sheetId="35">
        <row r="7">
          <cell r="B7">
            <v>561016</v>
          </cell>
          <cell r="E7">
            <v>28382</v>
          </cell>
          <cell r="F7">
            <v>8884</v>
          </cell>
        </row>
      </sheetData>
      <sheetData sheetId="36">
        <row r="7">
          <cell r="B7">
            <v>8822539</v>
          </cell>
          <cell r="E7">
            <v>553987</v>
          </cell>
          <cell r="F7">
            <v>214101</v>
          </cell>
        </row>
      </sheetData>
      <sheetData sheetId="37">
        <row r="7">
          <cell r="B7">
            <v>2916436</v>
          </cell>
          <cell r="E7">
            <v>264075</v>
          </cell>
          <cell r="F7">
            <v>47016</v>
          </cell>
        </row>
      </sheetData>
      <sheetData sheetId="38">
        <row r="7">
          <cell r="B7">
            <v>3302727</v>
          </cell>
          <cell r="E7">
            <v>196885</v>
          </cell>
          <cell r="F7">
            <v>41650</v>
          </cell>
        </row>
      </sheetData>
      <sheetData sheetId="39">
        <row r="7">
          <cell r="B7">
            <v>9776154</v>
          </cell>
          <cell r="E7">
            <v>636999</v>
          </cell>
          <cell r="F7">
            <v>178615</v>
          </cell>
        </row>
      </sheetData>
      <sheetData sheetId="40">
        <row r="7">
          <cell r="B7">
            <v>817559</v>
          </cell>
          <cell r="E7">
            <v>43999</v>
          </cell>
          <cell r="F7">
            <v>9484</v>
          </cell>
        </row>
      </sheetData>
      <sheetData sheetId="41">
        <row r="7">
          <cell r="B7">
            <v>3969123</v>
          </cell>
          <cell r="E7">
            <v>358551</v>
          </cell>
          <cell r="F7">
            <v>65239</v>
          </cell>
        </row>
      </sheetData>
      <sheetData sheetId="42">
        <row r="7">
          <cell r="B7">
            <v>642658</v>
          </cell>
          <cell r="E7">
            <v>21495</v>
          </cell>
          <cell r="F7">
            <v>12352</v>
          </cell>
        </row>
      </sheetData>
      <sheetData sheetId="43">
        <row r="7">
          <cell r="B7">
            <v>5221475</v>
          </cell>
          <cell r="E7">
            <v>438398</v>
          </cell>
          <cell r="F7">
            <v>100464</v>
          </cell>
        </row>
      </sheetData>
      <sheetData sheetId="44">
        <row r="7">
          <cell r="B7">
            <v>21356906</v>
          </cell>
          <cell r="E7">
            <v>2145181</v>
          </cell>
          <cell r="F7">
            <v>575123</v>
          </cell>
        </row>
      </sheetData>
      <sheetData sheetId="45">
        <row r="7">
          <cell r="B7">
            <v>2281207</v>
          </cell>
          <cell r="E7">
            <v>129043</v>
          </cell>
          <cell r="F7">
            <v>36647</v>
          </cell>
        </row>
      </sheetData>
      <sheetData sheetId="46">
        <row r="7">
          <cell r="B7">
            <v>485485</v>
          </cell>
          <cell r="E7">
            <v>15483</v>
          </cell>
          <cell r="F7">
            <v>2977</v>
          </cell>
        </row>
      </sheetData>
      <sheetData sheetId="47">
        <row r="7">
          <cell r="B7">
            <v>6472737</v>
          </cell>
          <cell r="E7">
            <v>292484</v>
          </cell>
          <cell r="F7">
            <v>134991</v>
          </cell>
        </row>
      </sheetData>
      <sheetData sheetId="48">
        <row r="7">
          <cell r="B7">
            <v>5890357</v>
          </cell>
          <cell r="E7">
            <v>410393</v>
          </cell>
          <cell r="F7">
            <v>36631</v>
          </cell>
        </row>
      </sheetData>
      <sheetData sheetId="49">
        <row r="7">
          <cell r="B7">
            <v>1379576</v>
          </cell>
          <cell r="E7">
            <v>154988</v>
          </cell>
          <cell r="F7">
            <v>18868</v>
          </cell>
        </row>
      </sheetData>
      <sheetData sheetId="50">
        <row r="7">
          <cell r="B7">
            <v>4438719</v>
          </cell>
          <cell r="E7">
            <v>188831</v>
          </cell>
          <cell r="F7">
            <v>65343</v>
          </cell>
        </row>
      </sheetData>
      <sheetData sheetId="51">
        <row r="7">
          <cell r="B7">
            <v>433400</v>
          </cell>
          <cell r="E7">
            <v>18917</v>
          </cell>
          <cell r="F7">
            <v>2907</v>
          </cell>
        </row>
      </sheetData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Philadelphia_Metro_Area"/>
      <sheetName val="Atlanta_Metro_Area"/>
      <sheetName val="Dallas_Metro_Area"/>
      <sheetName val="Boston_Metro_Area"/>
      <sheetName val="Houston_Metro_Area"/>
      <sheetName val="Riverside_Metro_Area"/>
      <sheetName val="Phoenix_Metro_Area"/>
      <sheetName val="New.York_Metro_Area"/>
      <sheetName val="Los.Angeles_Metro_Area"/>
      <sheetName val="Miami_Metro_Area"/>
      <sheetName val="Detroit_Metro_Area"/>
      <sheetName val="Seattle_Metro_Area"/>
      <sheetName val="Washington.DC_Metro_Area"/>
      <sheetName val="Chicago_Metro_Area"/>
      <sheetName val="San.Francisco_Metro_Area"/>
    </sheetNames>
    <sheetDataSet>
      <sheetData sheetId="0" refreshError="1"/>
      <sheetData sheetId="1">
        <row r="7">
          <cell r="B7">
            <v>3717378</v>
          </cell>
          <cell r="E7">
            <v>352055</v>
          </cell>
          <cell r="F7">
            <v>90640</v>
          </cell>
        </row>
      </sheetData>
      <sheetData sheetId="2">
        <row r="7">
          <cell r="B7">
            <v>524925</v>
          </cell>
          <cell r="E7">
            <v>28916</v>
          </cell>
          <cell r="F7">
            <v>6263</v>
          </cell>
        </row>
      </sheetData>
      <sheetData sheetId="3">
        <row r="7">
          <cell r="B7">
            <v>5597268</v>
          </cell>
          <cell r="E7">
            <v>441699</v>
          </cell>
          <cell r="F7">
            <v>141222</v>
          </cell>
        </row>
      </sheetData>
      <sheetData sheetId="4">
        <row r="7">
          <cell r="B7">
            <v>2246527</v>
          </cell>
          <cell r="E7">
            <v>176843</v>
          </cell>
          <cell r="F7">
            <v>58651</v>
          </cell>
        </row>
      </sheetData>
      <sheetData sheetId="5">
        <row r="7">
          <cell r="B7">
            <v>29939021</v>
          </cell>
          <cell r="E7">
            <v>2795271</v>
          </cell>
          <cell r="F7">
            <v>515088</v>
          </cell>
        </row>
      </sheetData>
      <sheetData sheetId="6">
        <row r="7">
          <cell r="B7">
            <v>4454718</v>
          </cell>
          <cell r="E7">
            <v>211676</v>
          </cell>
          <cell r="F7">
            <v>41500</v>
          </cell>
        </row>
      </sheetData>
      <sheetData sheetId="7">
        <row r="7">
          <cell r="B7">
            <v>2732423</v>
          </cell>
          <cell r="E7">
            <v>188452</v>
          </cell>
          <cell r="F7">
            <v>68240</v>
          </cell>
        </row>
      </sheetData>
      <sheetData sheetId="8">
        <row r="7">
          <cell r="B7">
            <v>754637</v>
          </cell>
          <cell r="E7">
            <v>63238</v>
          </cell>
          <cell r="F7">
            <v>12050</v>
          </cell>
        </row>
      </sheetData>
      <sheetData sheetId="9">
        <row r="7">
          <cell r="B7">
            <v>542635</v>
          </cell>
          <cell r="E7">
            <v>43005</v>
          </cell>
          <cell r="F7">
            <v>12071</v>
          </cell>
        </row>
      </sheetData>
      <sheetData sheetId="10">
        <row r="7">
          <cell r="B7">
            <v>17085385</v>
          </cell>
          <cell r="E7">
            <v>1992519</v>
          </cell>
          <cell r="F7">
            <v>514418</v>
          </cell>
        </row>
      </sheetData>
      <sheetData sheetId="11">
        <row r="7">
          <cell r="B7">
            <v>7955983</v>
          </cell>
          <cell r="E7">
            <v>692690</v>
          </cell>
          <cell r="F7">
            <v>290001</v>
          </cell>
        </row>
      </sheetData>
      <sheetData sheetId="12">
        <row r="7">
          <cell r="B7">
            <v>1073229</v>
          </cell>
          <cell r="E7">
            <v>74621</v>
          </cell>
          <cell r="F7">
            <v>7112</v>
          </cell>
        </row>
      </sheetData>
      <sheetData sheetId="13">
        <row r="7">
          <cell r="B7">
            <v>1343198</v>
          </cell>
          <cell r="E7">
            <v>89809</v>
          </cell>
          <cell r="F7">
            <v>33654</v>
          </cell>
        </row>
      </sheetData>
      <sheetData sheetId="14">
        <row r="7">
          <cell r="B7">
            <v>9546424</v>
          </cell>
          <cell r="E7">
            <v>710256</v>
          </cell>
          <cell r="F7">
            <v>135855</v>
          </cell>
        </row>
      </sheetData>
      <sheetData sheetId="15">
        <row r="7">
          <cell r="B7">
            <v>5015550</v>
          </cell>
          <cell r="E7">
            <v>543499</v>
          </cell>
          <cell r="F7">
            <v>91524</v>
          </cell>
        </row>
      </sheetData>
      <sheetData sheetId="16">
        <row r="7">
          <cell r="B7">
            <v>2342905</v>
          </cell>
          <cell r="E7">
            <v>131453</v>
          </cell>
          <cell r="F7">
            <v>26331</v>
          </cell>
        </row>
      </sheetData>
      <sheetData sheetId="17">
        <row r="7">
          <cell r="B7">
            <v>2140957</v>
          </cell>
          <cell r="E7">
            <v>130107</v>
          </cell>
          <cell r="F7">
            <v>20961</v>
          </cell>
        </row>
      </sheetData>
      <sheetData sheetId="18">
        <row r="7">
          <cell r="B7">
            <v>3344102</v>
          </cell>
          <cell r="E7">
            <v>396527</v>
          </cell>
          <cell r="F7">
            <v>80198</v>
          </cell>
        </row>
      </sheetData>
      <sheetData sheetId="19">
        <row r="7">
          <cell r="B7">
            <v>3431432</v>
          </cell>
          <cell r="E7">
            <v>371389</v>
          </cell>
          <cell r="F7">
            <v>97316</v>
          </cell>
        </row>
      </sheetData>
      <sheetData sheetId="20">
        <row r="7">
          <cell r="B7">
            <v>1065620</v>
          </cell>
          <cell r="E7">
            <v>29752</v>
          </cell>
          <cell r="F7">
            <v>22634</v>
          </cell>
        </row>
      </sheetData>
      <sheetData sheetId="21">
        <row r="7">
          <cell r="B7">
            <v>4586920</v>
          </cell>
          <cell r="E7">
            <v>357073</v>
          </cell>
          <cell r="F7">
            <v>57828</v>
          </cell>
        </row>
      </sheetData>
      <sheetData sheetId="22">
        <row r="7">
          <cell r="B7">
            <v>5324065</v>
          </cell>
          <cell r="E7">
            <v>311201</v>
          </cell>
          <cell r="F7">
            <v>38523</v>
          </cell>
        </row>
      </sheetData>
      <sheetData sheetId="23">
        <row r="7">
          <cell r="B7">
            <v>7644458</v>
          </cell>
          <cell r="E7">
            <v>676962</v>
          </cell>
          <cell r="F7">
            <v>206679</v>
          </cell>
        </row>
      </sheetData>
      <sheetData sheetId="24">
        <row r="7">
          <cell r="B7">
            <v>4241624</v>
          </cell>
          <cell r="E7">
            <v>135144</v>
          </cell>
          <cell r="F7">
            <v>75095</v>
          </cell>
        </row>
      </sheetData>
      <sheetData sheetId="25">
        <row r="7">
          <cell r="B7">
            <v>2189670</v>
          </cell>
          <cell r="E7">
            <v>361324</v>
          </cell>
          <cell r="F7">
            <v>81757</v>
          </cell>
        </row>
      </sheetData>
      <sheetData sheetId="26">
        <row r="7">
          <cell r="B7">
            <v>4617880</v>
          </cell>
          <cell r="E7">
            <v>271751</v>
          </cell>
          <cell r="F7">
            <v>64608</v>
          </cell>
        </row>
      </sheetData>
      <sheetData sheetId="27">
        <row r="7">
          <cell r="B7">
            <v>822204</v>
          </cell>
          <cell r="E7">
            <v>40971</v>
          </cell>
          <cell r="F7">
            <v>8925</v>
          </cell>
        </row>
      </sheetData>
      <sheetData sheetId="28">
        <row r="7">
          <cell r="B7">
            <v>1418191</v>
          </cell>
          <cell r="E7">
            <v>90501</v>
          </cell>
          <cell r="F7">
            <v>25137</v>
          </cell>
        </row>
      </sheetData>
      <sheetData sheetId="29">
        <row r="7">
          <cell r="B7">
            <v>2399457</v>
          </cell>
          <cell r="E7">
            <v>168386</v>
          </cell>
          <cell r="F7">
            <v>29998</v>
          </cell>
        </row>
      </sheetData>
      <sheetData sheetId="30">
        <row r="7">
          <cell r="B7">
            <v>1073014</v>
          </cell>
          <cell r="E7">
            <v>51662</v>
          </cell>
          <cell r="F7">
            <v>18482</v>
          </cell>
        </row>
      </sheetData>
      <sheetData sheetId="31">
        <row r="7">
          <cell r="B7">
            <v>6776822</v>
          </cell>
          <cell r="E7">
            <v>528248</v>
          </cell>
          <cell r="F7">
            <v>137904</v>
          </cell>
        </row>
      </sheetData>
      <sheetData sheetId="32">
        <row r="7">
          <cell r="B7">
            <v>1589574</v>
          </cell>
          <cell r="E7">
            <v>170449</v>
          </cell>
          <cell r="F7">
            <v>18283</v>
          </cell>
        </row>
      </sheetData>
      <sheetData sheetId="33">
        <row r="7">
          <cell r="B7">
            <v>14847080</v>
          </cell>
          <cell r="E7">
            <v>1208499</v>
          </cell>
          <cell r="F7">
            <v>372192</v>
          </cell>
        </row>
      </sheetData>
      <sheetData sheetId="34">
        <row r="7">
          <cell r="B7">
            <v>8017566</v>
          </cell>
          <cell r="E7">
            <v>683251</v>
          </cell>
          <cell r="F7">
            <v>159261</v>
          </cell>
        </row>
      </sheetData>
      <sheetData sheetId="35">
        <row r="7">
          <cell r="B7">
            <v>561016</v>
          </cell>
          <cell r="E7">
            <v>27773</v>
          </cell>
          <cell r="F7">
            <v>7513</v>
          </cell>
        </row>
      </sheetData>
      <sheetData sheetId="36">
        <row r="7">
          <cell r="B7">
            <v>8822539</v>
          </cell>
          <cell r="E7">
            <v>702376</v>
          </cell>
          <cell r="F7">
            <v>196214</v>
          </cell>
        </row>
      </sheetData>
      <sheetData sheetId="37">
        <row r="7">
          <cell r="B7">
            <v>2916436</v>
          </cell>
          <cell r="E7">
            <v>367373</v>
          </cell>
          <cell r="F7">
            <v>64972</v>
          </cell>
        </row>
      </sheetData>
      <sheetData sheetId="38">
        <row r="7">
          <cell r="B7">
            <v>3302727</v>
          </cell>
          <cell r="E7">
            <v>169423</v>
          </cell>
          <cell r="F7">
            <v>80897</v>
          </cell>
        </row>
      </sheetData>
      <sheetData sheetId="39">
        <row r="7">
          <cell r="B7">
            <v>9776154</v>
          </cell>
          <cell r="E7">
            <v>591416</v>
          </cell>
          <cell r="F7">
            <v>94574</v>
          </cell>
        </row>
      </sheetData>
      <sheetData sheetId="40">
        <row r="7">
          <cell r="B7">
            <v>817559</v>
          </cell>
          <cell r="E7">
            <v>60593</v>
          </cell>
          <cell r="F7">
            <v>9522</v>
          </cell>
        </row>
      </sheetData>
      <sheetData sheetId="41">
        <row r="7">
          <cell r="B7">
            <v>3969123</v>
          </cell>
          <cell r="E7">
            <v>321093</v>
          </cell>
          <cell r="F7">
            <v>112121</v>
          </cell>
        </row>
      </sheetData>
      <sheetData sheetId="42">
        <row r="7">
          <cell r="B7">
            <v>642658</v>
          </cell>
          <cell r="E7">
            <v>32049</v>
          </cell>
          <cell r="F7">
            <v>23993</v>
          </cell>
        </row>
      </sheetData>
      <sheetData sheetId="43">
        <row r="7">
          <cell r="B7">
            <v>5221475</v>
          </cell>
          <cell r="E7">
            <v>411155</v>
          </cell>
          <cell r="F7">
            <v>112247</v>
          </cell>
        </row>
      </sheetData>
      <sheetData sheetId="44">
        <row r="7">
          <cell r="B7">
            <v>21356906</v>
          </cell>
          <cell r="E7">
            <v>2374643</v>
          </cell>
          <cell r="F7">
            <v>310657</v>
          </cell>
        </row>
      </sheetData>
      <sheetData sheetId="45">
        <row r="7">
          <cell r="B7">
            <v>2281207</v>
          </cell>
          <cell r="E7">
            <v>159981</v>
          </cell>
          <cell r="F7">
            <v>24470</v>
          </cell>
        </row>
      </sheetData>
      <sheetData sheetId="46">
        <row r="7">
          <cell r="B7">
            <v>485485</v>
          </cell>
          <cell r="E7">
            <v>27613</v>
          </cell>
          <cell r="F7">
            <v>3105</v>
          </cell>
        </row>
      </sheetData>
      <sheetData sheetId="47">
        <row r="7">
          <cell r="B7">
            <v>6472737</v>
          </cell>
          <cell r="E7">
            <v>344687</v>
          </cell>
          <cell r="F7">
            <v>112367</v>
          </cell>
        </row>
      </sheetData>
      <sheetData sheetId="48">
        <row r="7">
          <cell r="B7">
            <v>5890357</v>
          </cell>
          <cell r="E7">
            <v>495502</v>
          </cell>
          <cell r="F7">
            <v>63984</v>
          </cell>
        </row>
      </sheetData>
      <sheetData sheetId="49">
        <row r="7">
          <cell r="B7">
            <v>1379576</v>
          </cell>
          <cell r="E7">
            <v>144520</v>
          </cell>
          <cell r="F7">
            <v>21734</v>
          </cell>
        </row>
      </sheetData>
      <sheetData sheetId="50">
        <row r="7">
          <cell r="B7">
            <v>4438719</v>
          </cell>
          <cell r="E7">
            <v>300015</v>
          </cell>
          <cell r="F7">
            <v>25025</v>
          </cell>
        </row>
      </sheetData>
      <sheetData sheetId="51">
        <row r="7">
          <cell r="B7">
            <v>433400</v>
          </cell>
          <cell r="E7">
            <v>30880</v>
          </cell>
          <cell r="F7">
            <v>8351</v>
          </cell>
        </row>
      </sheetData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Dallas_Metro_Area"/>
      <sheetName val="Boston_Metro_Area"/>
      <sheetName val="Detroit_Metro_Area"/>
      <sheetName val="Chicago_Metro_Area"/>
      <sheetName val="Houston_Metro_Area"/>
      <sheetName val="Miami_Metro_Area"/>
      <sheetName val="New.York_Metro_Area"/>
      <sheetName val="Philadelphia_Metro_Area"/>
      <sheetName val="Seattle_Metro_Area"/>
      <sheetName val="San.Francisco_Metro_Area"/>
      <sheetName val="Washington.DC_Metro_Area"/>
      <sheetName val="Los.Angeles_Metro_Area"/>
      <sheetName val="Atlanta_Metro_Area"/>
      <sheetName val="Phoenix_Metro_Area"/>
      <sheetName val="Riverside_Metro_Area"/>
    </sheetNames>
    <sheetDataSet>
      <sheetData sheetId="0" refreshError="1"/>
      <sheetData sheetId="1">
        <row r="7">
          <cell r="B7">
            <v>3717378</v>
          </cell>
          <cell r="E7">
            <v>391262</v>
          </cell>
          <cell r="F7">
            <v>112542</v>
          </cell>
        </row>
      </sheetData>
      <sheetData sheetId="2">
        <row r="7">
          <cell r="B7">
            <v>524925</v>
          </cell>
          <cell r="E7">
            <v>23003</v>
          </cell>
          <cell r="F7">
            <v>4314</v>
          </cell>
        </row>
      </sheetData>
      <sheetData sheetId="3">
        <row r="7">
          <cell r="B7">
            <v>5597268</v>
          </cell>
          <cell r="E7">
            <v>444434</v>
          </cell>
          <cell r="F7">
            <v>51307</v>
          </cell>
        </row>
      </sheetData>
      <sheetData sheetId="4">
        <row r="7">
          <cell r="B7">
            <v>2246527</v>
          </cell>
          <cell r="E7">
            <v>286284</v>
          </cell>
          <cell r="F7">
            <v>38158</v>
          </cell>
        </row>
      </sheetData>
      <sheetData sheetId="5">
        <row r="7">
          <cell r="B7">
            <v>29939021</v>
          </cell>
          <cell r="E7">
            <v>2322954</v>
          </cell>
          <cell r="F7">
            <v>536083</v>
          </cell>
        </row>
      </sheetData>
      <sheetData sheetId="6">
        <row r="7">
          <cell r="B7">
            <v>4454718</v>
          </cell>
          <cell r="E7">
            <v>145780</v>
          </cell>
          <cell r="F7">
            <v>124845</v>
          </cell>
        </row>
      </sheetData>
      <sheetData sheetId="7">
        <row r="7">
          <cell r="B7">
            <v>2732423</v>
          </cell>
          <cell r="E7">
            <v>231800</v>
          </cell>
          <cell r="F7">
            <v>37816</v>
          </cell>
        </row>
      </sheetData>
      <sheetData sheetId="8">
        <row r="7">
          <cell r="B7">
            <v>754637</v>
          </cell>
          <cell r="E7">
            <v>45416</v>
          </cell>
          <cell r="F7">
            <v>35750</v>
          </cell>
        </row>
      </sheetData>
      <sheetData sheetId="9">
        <row r="7">
          <cell r="B7">
            <v>542635</v>
          </cell>
          <cell r="E7">
            <v>26864</v>
          </cell>
          <cell r="F7">
            <v>10297</v>
          </cell>
        </row>
      </sheetData>
      <sheetData sheetId="10">
        <row r="7">
          <cell r="B7">
            <v>17085385</v>
          </cell>
          <cell r="E7">
            <v>1202446</v>
          </cell>
          <cell r="F7">
            <v>567752</v>
          </cell>
        </row>
      </sheetData>
      <sheetData sheetId="11">
        <row r="7">
          <cell r="B7">
            <v>7955983</v>
          </cell>
          <cell r="E7">
            <v>756549</v>
          </cell>
          <cell r="F7">
            <v>182038</v>
          </cell>
        </row>
      </sheetData>
      <sheetData sheetId="12">
        <row r="7">
          <cell r="B7">
            <v>1073229</v>
          </cell>
          <cell r="E7">
            <v>61587</v>
          </cell>
          <cell r="F7">
            <v>12482</v>
          </cell>
        </row>
      </sheetData>
      <sheetData sheetId="13">
        <row r="7">
          <cell r="B7">
            <v>1343198</v>
          </cell>
          <cell r="E7">
            <v>84285</v>
          </cell>
          <cell r="F7">
            <v>22019</v>
          </cell>
        </row>
      </sheetData>
      <sheetData sheetId="14">
        <row r="7">
          <cell r="B7">
            <v>9546424</v>
          </cell>
          <cell r="E7">
            <v>862203</v>
          </cell>
          <cell r="F7">
            <v>65549</v>
          </cell>
        </row>
      </sheetData>
      <sheetData sheetId="15">
        <row r="7">
          <cell r="B7">
            <v>5015550</v>
          </cell>
          <cell r="E7">
            <v>383712</v>
          </cell>
          <cell r="F7">
            <v>104855</v>
          </cell>
        </row>
      </sheetData>
      <sheetData sheetId="16">
        <row r="7">
          <cell r="B7">
            <v>2342905</v>
          </cell>
          <cell r="E7">
            <v>100511</v>
          </cell>
          <cell r="F7">
            <v>23914</v>
          </cell>
        </row>
      </sheetData>
      <sheetData sheetId="17">
        <row r="7">
          <cell r="B7">
            <v>2140957</v>
          </cell>
          <cell r="E7">
            <v>174016</v>
          </cell>
          <cell r="F7">
            <v>34816</v>
          </cell>
        </row>
      </sheetData>
      <sheetData sheetId="18">
        <row r="7">
          <cell r="B7">
            <v>3344102</v>
          </cell>
          <cell r="E7">
            <v>304522</v>
          </cell>
          <cell r="F7">
            <v>81296</v>
          </cell>
        </row>
      </sheetData>
      <sheetData sheetId="19">
        <row r="7">
          <cell r="B7">
            <v>3431432</v>
          </cell>
          <cell r="E7">
            <v>422112</v>
          </cell>
          <cell r="F7">
            <v>103572</v>
          </cell>
        </row>
      </sheetData>
      <sheetData sheetId="20">
        <row r="7">
          <cell r="B7">
            <v>1065620</v>
          </cell>
          <cell r="E7">
            <v>60748</v>
          </cell>
          <cell r="F7">
            <v>12872</v>
          </cell>
        </row>
      </sheetData>
      <sheetData sheetId="21">
        <row r="7">
          <cell r="B7">
            <v>4586920</v>
          </cell>
          <cell r="E7">
            <v>349931</v>
          </cell>
          <cell r="F7">
            <v>47825</v>
          </cell>
        </row>
      </sheetData>
      <sheetData sheetId="22">
        <row r="7">
          <cell r="B7">
            <v>5324065</v>
          </cell>
          <cell r="E7">
            <v>298261</v>
          </cell>
          <cell r="F7">
            <v>43174</v>
          </cell>
        </row>
      </sheetData>
      <sheetData sheetId="23">
        <row r="7">
          <cell r="B7">
            <v>7644458</v>
          </cell>
          <cell r="E7">
            <v>560217</v>
          </cell>
          <cell r="F7">
            <v>118748</v>
          </cell>
        </row>
      </sheetData>
      <sheetData sheetId="24">
        <row r="7">
          <cell r="B7">
            <v>4241624</v>
          </cell>
          <cell r="E7">
            <v>105457</v>
          </cell>
          <cell r="F7">
            <v>49860</v>
          </cell>
        </row>
      </sheetData>
      <sheetData sheetId="25">
        <row r="7">
          <cell r="B7">
            <v>2189670</v>
          </cell>
          <cell r="E7">
            <v>314693</v>
          </cell>
          <cell r="F7">
            <v>131252</v>
          </cell>
        </row>
      </sheetData>
      <sheetData sheetId="26">
        <row r="7">
          <cell r="B7">
            <v>4617880</v>
          </cell>
          <cell r="E7">
            <v>357313</v>
          </cell>
          <cell r="F7">
            <v>113156</v>
          </cell>
        </row>
      </sheetData>
      <sheetData sheetId="27">
        <row r="7">
          <cell r="B7">
            <v>822204</v>
          </cell>
          <cell r="E7">
            <v>45982</v>
          </cell>
          <cell r="F7">
            <v>9804</v>
          </cell>
        </row>
      </sheetData>
      <sheetData sheetId="28">
        <row r="7">
          <cell r="B7">
            <v>1418191</v>
          </cell>
          <cell r="E7">
            <v>70837</v>
          </cell>
          <cell r="F7">
            <v>34091</v>
          </cell>
        </row>
      </sheetData>
      <sheetData sheetId="29">
        <row r="7">
          <cell r="B7">
            <v>2399457</v>
          </cell>
          <cell r="E7">
            <v>269056</v>
          </cell>
          <cell r="F7">
            <v>37322</v>
          </cell>
        </row>
      </sheetData>
      <sheetData sheetId="30">
        <row r="7">
          <cell r="B7">
            <v>1073014</v>
          </cell>
          <cell r="E7">
            <v>54758</v>
          </cell>
          <cell r="F7">
            <v>7727</v>
          </cell>
        </row>
      </sheetData>
      <sheetData sheetId="31">
        <row r="7">
          <cell r="B7">
            <v>6776822</v>
          </cell>
          <cell r="E7">
            <v>646089</v>
          </cell>
          <cell r="F7">
            <v>73110</v>
          </cell>
        </row>
      </sheetData>
      <sheetData sheetId="32">
        <row r="7">
          <cell r="B7">
            <v>1589574</v>
          </cell>
          <cell r="E7">
            <v>178643</v>
          </cell>
          <cell r="F7">
            <v>15718</v>
          </cell>
        </row>
      </sheetData>
      <sheetData sheetId="33">
        <row r="7">
          <cell r="B7">
            <v>14847080</v>
          </cell>
          <cell r="E7">
            <v>1071778</v>
          </cell>
          <cell r="F7">
            <v>369029</v>
          </cell>
        </row>
      </sheetData>
      <sheetData sheetId="34">
        <row r="7">
          <cell r="B7">
            <v>8017566</v>
          </cell>
          <cell r="E7">
            <v>761428</v>
          </cell>
          <cell r="F7">
            <v>128566</v>
          </cell>
        </row>
      </sheetData>
      <sheetData sheetId="35">
        <row r="7">
          <cell r="B7">
            <v>561016</v>
          </cell>
          <cell r="E7">
            <v>46687</v>
          </cell>
          <cell r="F7">
            <v>10962</v>
          </cell>
        </row>
      </sheetData>
      <sheetData sheetId="36">
        <row r="7">
          <cell r="B7">
            <v>8822539</v>
          </cell>
          <cell r="E7">
            <v>626238</v>
          </cell>
          <cell r="F7">
            <v>130235</v>
          </cell>
        </row>
      </sheetData>
      <sheetData sheetId="37">
        <row r="7">
          <cell r="B7">
            <v>2916436</v>
          </cell>
          <cell r="E7">
            <v>246998</v>
          </cell>
          <cell r="F7">
            <v>76895</v>
          </cell>
        </row>
      </sheetData>
      <sheetData sheetId="38">
        <row r="7">
          <cell r="B7">
            <v>3302727</v>
          </cell>
          <cell r="E7">
            <v>233518</v>
          </cell>
          <cell r="F7">
            <v>69012</v>
          </cell>
        </row>
      </sheetData>
      <sheetData sheetId="39">
        <row r="7">
          <cell r="B7">
            <v>9776154</v>
          </cell>
          <cell r="E7">
            <v>634353</v>
          </cell>
          <cell r="F7">
            <v>127283</v>
          </cell>
        </row>
      </sheetData>
      <sheetData sheetId="40">
        <row r="7">
          <cell r="B7">
            <v>817559</v>
          </cell>
          <cell r="E7">
            <v>42379</v>
          </cell>
          <cell r="F7">
            <v>1662</v>
          </cell>
        </row>
      </sheetData>
      <sheetData sheetId="41">
        <row r="7">
          <cell r="B7">
            <v>3969123</v>
          </cell>
          <cell r="E7">
            <v>380018</v>
          </cell>
          <cell r="F7">
            <v>48011</v>
          </cell>
        </row>
      </sheetData>
      <sheetData sheetId="42">
        <row r="7">
          <cell r="B7">
            <v>642658</v>
          </cell>
          <cell r="E7">
            <v>25322</v>
          </cell>
          <cell r="F7">
            <v>11773</v>
          </cell>
        </row>
      </sheetData>
      <sheetData sheetId="43">
        <row r="7">
          <cell r="B7">
            <v>5221475</v>
          </cell>
          <cell r="E7">
            <v>647592</v>
          </cell>
          <cell r="F7">
            <v>132724</v>
          </cell>
        </row>
      </sheetData>
      <sheetData sheetId="44">
        <row r="7">
          <cell r="B7">
            <v>21356906</v>
          </cell>
          <cell r="E7">
            <v>2425839</v>
          </cell>
          <cell r="F7">
            <v>520392</v>
          </cell>
        </row>
      </sheetData>
      <sheetData sheetId="45">
        <row r="7">
          <cell r="B7">
            <v>2281207</v>
          </cell>
          <cell r="E7">
            <v>98935</v>
          </cell>
          <cell r="F7">
            <v>33710</v>
          </cell>
        </row>
      </sheetData>
      <sheetData sheetId="46">
        <row r="7">
          <cell r="B7">
            <v>485485</v>
          </cell>
          <cell r="E7">
            <v>24226</v>
          </cell>
          <cell r="F7">
            <v>4050</v>
          </cell>
        </row>
      </sheetData>
      <sheetData sheetId="47">
        <row r="7">
          <cell r="B7">
            <v>6472737</v>
          </cell>
          <cell r="E7">
            <v>471975</v>
          </cell>
          <cell r="F7">
            <v>85740</v>
          </cell>
        </row>
      </sheetData>
      <sheetData sheetId="48">
        <row r="7">
          <cell r="B7">
            <v>5890357</v>
          </cell>
          <cell r="E7">
            <v>359382</v>
          </cell>
          <cell r="F7">
            <v>128823</v>
          </cell>
        </row>
      </sheetData>
      <sheetData sheetId="49">
        <row r="7">
          <cell r="B7">
            <v>1379576</v>
          </cell>
          <cell r="E7">
            <v>211031</v>
          </cell>
          <cell r="F7">
            <v>60027</v>
          </cell>
        </row>
      </sheetData>
      <sheetData sheetId="50">
        <row r="7">
          <cell r="B7">
            <v>4438719</v>
          </cell>
          <cell r="E7">
            <v>175219</v>
          </cell>
          <cell r="F7">
            <v>78053</v>
          </cell>
        </row>
      </sheetData>
      <sheetData sheetId="51">
        <row r="7">
          <cell r="B7">
            <v>433400</v>
          </cell>
          <cell r="E7">
            <v>22728</v>
          </cell>
          <cell r="F7">
            <v>5242</v>
          </cell>
        </row>
      </sheetData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Philadelphia_Metro_Area"/>
      <sheetName val="Atlanta_Metro_Area"/>
      <sheetName val="Boston_Metro_Area"/>
      <sheetName val="Washington.DC_Metro_Area"/>
      <sheetName val="Los.Angeles_Metro_Area"/>
      <sheetName val="Miami_Metro_Area"/>
      <sheetName val="New.York_Metro_Area"/>
      <sheetName val="Houston_Metro_Area"/>
      <sheetName val="Seattle_Metro_Area"/>
      <sheetName val="Chicago_Metro_Area"/>
      <sheetName val="Phoenix_Metro_Area"/>
      <sheetName val="Riverside_Metro_Area"/>
      <sheetName val="San.Francisco_Metro_Area"/>
      <sheetName val="Dallas_Metro_Area"/>
      <sheetName val="Detroit_Metro_Area"/>
    </sheetNames>
    <sheetDataSet>
      <sheetData sheetId="0" refreshError="1"/>
      <sheetData sheetId="1">
        <row r="7">
          <cell r="B7">
            <v>3717378</v>
          </cell>
          <cell r="E7">
            <v>454838</v>
          </cell>
          <cell r="F7">
            <v>88402</v>
          </cell>
        </row>
      </sheetData>
      <sheetData sheetId="2">
        <row r="7">
          <cell r="B7">
            <v>524925</v>
          </cell>
          <cell r="E7">
            <v>40391</v>
          </cell>
          <cell r="F7">
            <v>5786</v>
          </cell>
        </row>
      </sheetData>
      <sheetData sheetId="3">
        <row r="7">
          <cell r="B7">
            <v>5597268</v>
          </cell>
          <cell r="E7">
            <v>293817</v>
          </cell>
          <cell r="F7">
            <v>112508</v>
          </cell>
        </row>
      </sheetData>
      <sheetData sheetId="4">
        <row r="7">
          <cell r="B7">
            <v>2246527</v>
          </cell>
          <cell r="E7">
            <v>168515</v>
          </cell>
          <cell r="F7">
            <v>90830</v>
          </cell>
        </row>
      </sheetData>
      <sheetData sheetId="5">
        <row r="7">
          <cell r="B7">
            <v>29939021</v>
          </cell>
          <cell r="E7">
            <v>2979201</v>
          </cell>
          <cell r="F7">
            <v>517777</v>
          </cell>
        </row>
      </sheetData>
      <sheetData sheetId="6">
        <row r="7">
          <cell r="B7">
            <v>4454718</v>
          </cell>
          <cell r="E7">
            <v>167318</v>
          </cell>
          <cell r="F7">
            <v>125985</v>
          </cell>
        </row>
      </sheetData>
      <sheetData sheetId="7">
        <row r="7">
          <cell r="B7">
            <v>2732423</v>
          </cell>
          <cell r="E7">
            <v>199926</v>
          </cell>
          <cell r="F7">
            <v>70335</v>
          </cell>
        </row>
      </sheetData>
      <sheetData sheetId="8">
        <row r="7">
          <cell r="B7">
            <v>754637</v>
          </cell>
          <cell r="E7">
            <v>50224</v>
          </cell>
          <cell r="F7">
            <v>5009</v>
          </cell>
        </row>
      </sheetData>
      <sheetData sheetId="9">
        <row r="7">
          <cell r="B7">
            <v>542635</v>
          </cell>
          <cell r="E7">
            <v>42203</v>
          </cell>
          <cell r="F7">
            <v>5527</v>
          </cell>
        </row>
      </sheetData>
      <sheetData sheetId="10">
        <row r="7">
          <cell r="B7">
            <v>17085385</v>
          </cell>
          <cell r="E7">
            <v>1740255</v>
          </cell>
          <cell r="F7">
            <v>361158</v>
          </cell>
        </row>
      </sheetData>
      <sheetData sheetId="11">
        <row r="7">
          <cell r="B7">
            <v>7955983</v>
          </cell>
          <cell r="E7">
            <v>675969</v>
          </cell>
          <cell r="F7">
            <v>198186</v>
          </cell>
        </row>
      </sheetData>
      <sheetData sheetId="12">
        <row r="7">
          <cell r="B7">
            <v>1073229</v>
          </cell>
          <cell r="E7">
            <v>53924</v>
          </cell>
          <cell r="F7">
            <v>13804</v>
          </cell>
        </row>
      </sheetData>
      <sheetData sheetId="13">
        <row r="7">
          <cell r="B7">
            <v>1343198</v>
          </cell>
          <cell r="E7">
            <v>64865</v>
          </cell>
          <cell r="F7">
            <v>10708</v>
          </cell>
        </row>
      </sheetData>
      <sheetData sheetId="14">
        <row r="7">
          <cell r="B7">
            <v>9546424</v>
          </cell>
          <cell r="E7">
            <v>727022</v>
          </cell>
          <cell r="F7">
            <v>176151</v>
          </cell>
        </row>
      </sheetData>
      <sheetData sheetId="15">
        <row r="7">
          <cell r="B7">
            <v>5015550</v>
          </cell>
          <cell r="E7">
            <v>346596</v>
          </cell>
          <cell r="F7">
            <v>57704</v>
          </cell>
        </row>
      </sheetData>
      <sheetData sheetId="16">
        <row r="7">
          <cell r="B7">
            <v>2342905</v>
          </cell>
          <cell r="E7">
            <v>141489</v>
          </cell>
          <cell r="F7">
            <v>12974</v>
          </cell>
        </row>
      </sheetData>
      <sheetData sheetId="17">
        <row r="7">
          <cell r="B7">
            <v>2140957</v>
          </cell>
          <cell r="E7">
            <v>150886</v>
          </cell>
          <cell r="F7">
            <v>48128</v>
          </cell>
        </row>
      </sheetData>
      <sheetData sheetId="18">
        <row r="7">
          <cell r="B7">
            <v>3344102</v>
          </cell>
          <cell r="E7">
            <v>363833</v>
          </cell>
          <cell r="F7">
            <v>69941</v>
          </cell>
        </row>
      </sheetData>
      <sheetData sheetId="19">
        <row r="7">
          <cell r="B7">
            <v>3431432</v>
          </cell>
          <cell r="E7">
            <v>207243</v>
          </cell>
          <cell r="F7">
            <v>65402</v>
          </cell>
        </row>
      </sheetData>
      <sheetData sheetId="20">
        <row r="7">
          <cell r="B7">
            <v>1065620</v>
          </cell>
          <cell r="E7">
            <v>63264</v>
          </cell>
          <cell r="F7">
            <v>18214</v>
          </cell>
        </row>
      </sheetData>
      <sheetData sheetId="21">
        <row r="7">
          <cell r="B7">
            <v>4586920</v>
          </cell>
          <cell r="E7">
            <v>538688</v>
          </cell>
          <cell r="F7">
            <v>93583</v>
          </cell>
        </row>
      </sheetData>
      <sheetData sheetId="22">
        <row r="7">
          <cell r="B7">
            <v>5324065</v>
          </cell>
          <cell r="E7">
            <v>189752</v>
          </cell>
          <cell r="F7">
            <v>62622</v>
          </cell>
        </row>
      </sheetData>
      <sheetData sheetId="23">
        <row r="7">
          <cell r="B7">
            <v>7644458</v>
          </cell>
          <cell r="E7">
            <v>850687</v>
          </cell>
          <cell r="F7">
            <v>96326</v>
          </cell>
        </row>
      </sheetData>
      <sheetData sheetId="24">
        <row r="7">
          <cell r="B7">
            <v>4241624</v>
          </cell>
          <cell r="E7">
            <v>137962</v>
          </cell>
          <cell r="F7">
            <v>36489</v>
          </cell>
        </row>
      </sheetData>
      <sheetData sheetId="25">
        <row r="7">
          <cell r="B7">
            <v>2189670</v>
          </cell>
          <cell r="E7">
            <v>349774</v>
          </cell>
          <cell r="F7">
            <v>7046</v>
          </cell>
        </row>
      </sheetData>
      <sheetData sheetId="26">
        <row r="7">
          <cell r="B7">
            <v>4617880</v>
          </cell>
          <cell r="E7">
            <v>388597</v>
          </cell>
          <cell r="F7">
            <v>128449</v>
          </cell>
        </row>
      </sheetData>
      <sheetData sheetId="27">
        <row r="7">
          <cell r="B7">
            <v>822204</v>
          </cell>
          <cell r="E7">
            <v>46969</v>
          </cell>
          <cell r="F7">
            <v>18707</v>
          </cell>
        </row>
      </sheetData>
      <sheetData sheetId="28">
        <row r="7">
          <cell r="B7">
            <v>1418191</v>
          </cell>
          <cell r="E7">
            <v>94456</v>
          </cell>
          <cell r="F7">
            <v>38498</v>
          </cell>
        </row>
      </sheetData>
      <sheetData sheetId="29">
        <row r="7">
          <cell r="B7">
            <v>2399457</v>
          </cell>
          <cell r="E7">
            <v>161247</v>
          </cell>
          <cell r="F7">
            <v>52290</v>
          </cell>
        </row>
      </sheetData>
      <sheetData sheetId="30">
        <row r="7">
          <cell r="B7">
            <v>1073014</v>
          </cell>
          <cell r="E7">
            <v>74205</v>
          </cell>
          <cell r="F7">
            <v>3639</v>
          </cell>
        </row>
      </sheetData>
      <sheetData sheetId="31">
        <row r="7">
          <cell r="B7">
            <v>6776822</v>
          </cell>
          <cell r="E7">
            <v>320666</v>
          </cell>
          <cell r="F7">
            <v>114616</v>
          </cell>
        </row>
      </sheetData>
      <sheetData sheetId="32">
        <row r="7">
          <cell r="B7">
            <v>1589574</v>
          </cell>
          <cell r="E7">
            <v>93238</v>
          </cell>
          <cell r="F7">
            <v>12883</v>
          </cell>
        </row>
      </sheetData>
      <sheetData sheetId="33">
        <row r="7">
          <cell r="B7">
            <v>14847080</v>
          </cell>
          <cell r="E7">
            <v>1241988</v>
          </cell>
          <cell r="F7">
            <v>171432</v>
          </cell>
        </row>
      </sheetData>
      <sheetData sheetId="34">
        <row r="7">
          <cell r="B7">
            <v>8017566</v>
          </cell>
          <cell r="E7">
            <v>665729</v>
          </cell>
          <cell r="F7">
            <v>137854</v>
          </cell>
        </row>
      </sheetData>
      <sheetData sheetId="35">
        <row r="7">
          <cell r="B7">
            <v>561016</v>
          </cell>
          <cell r="E7">
            <v>38998</v>
          </cell>
          <cell r="F7">
            <v>16258</v>
          </cell>
        </row>
      </sheetData>
      <sheetData sheetId="36">
        <row r="7">
          <cell r="B7">
            <v>8822539</v>
          </cell>
          <cell r="E7">
            <v>536435</v>
          </cell>
          <cell r="F7">
            <v>94633</v>
          </cell>
        </row>
      </sheetData>
      <sheetData sheetId="37">
        <row r="7">
          <cell r="B7">
            <v>2916436</v>
          </cell>
          <cell r="E7">
            <v>327196</v>
          </cell>
          <cell r="F7">
            <v>36943</v>
          </cell>
        </row>
      </sheetData>
      <sheetData sheetId="38">
        <row r="7">
          <cell r="B7">
            <v>3302727</v>
          </cell>
          <cell r="E7">
            <v>180478</v>
          </cell>
          <cell r="F7">
            <v>49530</v>
          </cell>
        </row>
      </sheetData>
      <sheetData sheetId="39">
        <row r="7">
          <cell r="B7">
            <v>9776154</v>
          </cell>
          <cell r="E7">
            <v>459672</v>
          </cell>
          <cell r="F7">
            <v>192904</v>
          </cell>
        </row>
      </sheetData>
      <sheetData sheetId="40">
        <row r="7">
          <cell r="B7">
            <v>817559</v>
          </cell>
          <cell r="E7">
            <v>48484</v>
          </cell>
          <cell r="F7">
            <v>1862</v>
          </cell>
        </row>
      </sheetData>
      <sheetData sheetId="41">
        <row r="7">
          <cell r="B7">
            <v>3969123</v>
          </cell>
          <cell r="E7">
            <v>416444</v>
          </cell>
          <cell r="F7">
            <v>33278</v>
          </cell>
        </row>
      </sheetData>
      <sheetData sheetId="42">
        <row r="7">
          <cell r="B7">
            <v>642658</v>
          </cell>
          <cell r="E7">
            <v>77861</v>
          </cell>
          <cell r="F7">
            <v>6789</v>
          </cell>
        </row>
      </sheetData>
      <sheetData sheetId="43">
        <row r="7">
          <cell r="B7">
            <v>5221475</v>
          </cell>
          <cell r="E7">
            <v>525297</v>
          </cell>
          <cell r="F7">
            <v>45501</v>
          </cell>
        </row>
      </sheetData>
      <sheetData sheetId="44">
        <row r="7">
          <cell r="B7">
            <v>21356906</v>
          </cell>
          <cell r="E7">
            <v>2396207</v>
          </cell>
          <cell r="F7">
            <v>446530</v>
          </cell>
        </row>
      </sheetData>
      <sheetData sheetId="45">
        <row r="7">
          <cell r="B7">
            <v>2281207</v>
          </cell>
          <cell r="E7">
            <v>67799</v>
          </cell>
          <cell r="F7">
            <v>24070</v>
          </cell>
        </row>
      </sheetData>
      <sheetData sheetId="46">
        <row r="7">
          <cell r="B7">
            <v>485485</v>
          </cell>
          <cell r="E7">
            <v>16802</v>
          </cell>
          <cell r="F7">
            <v>21786</v>
          </cell>
        </row>
      </sheetData>
      <sheetData sheetId="47">
        <row r="7">
          <cell r="B7">
            <v>6472737</v>
          </cell>
          <cell r="E7">
            <v>455631</v>
          </cell>
          <cell r="F7">
            <v>104355</v>
          </cell>
        </row>
      </sheetData>
      <sheetData sheetId="48">
        <row r="7">
          <cell r="B7">
            <v>5890357</v>
          </cell>
          <cell r="E7">
            <v>213621</v>
          </cell>
          <cell r="F7">
            <v>77326</v>
          </cell>
        </row>
      </sheetData>
      <sheetData sheetId="49">
        <row r="7">
          <cell r="B7">
            <v>1379576</v>
          </cell>
          <cell r="E7">
            <v>89603</v>
          </cell>
          <cell r="F7">
            <v>17017</v>
          </cell>
        </row>
      </sheetData>
      <sheetData sheetId="50">
        <row r="7">
          <cell r="B7">
            <v>4438719</v>
          </cell>
          <cell r="E7">
            <v>260915</v>
          </cell>
          <cell r="F7">
            <v>60907</v>
          </cell>
        </row>
      </sheetData>
      <sheetData sheetId="51">
        <row r="7">
          <cell r="B7">
            <v>433400</v>
          </cell>
          <cell r="E7">
            <v>20697</v>
          </cell>
          <cell r="F7">
            <v>16182</v>
          </cell>
        </row>
      </sheetData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Atlanta_Metro_Area"/>
      <sheetName val="Los.Angeles_Metro_Area"/>
      <sheetName val="Philadelphia_Metro_Area"/>
      <sheetName val="San.Francisco_Metro_Area"/>
      <sheetName val="Washington.DC_Metro_Area"/>
      <sheetName val="Dallas_Metro_Area"/>
      <sheetName val="Miami_Metro_Area"/>
      <sheetName val="Detroit_Metro_Area"/>
      <sheetName val="Boston_Metro_Area"/>
      <sheetName val="Phoenix_Metro_Area"/>
      <sheetName val="New.York_Metro_Area"/>
      <sheetName val="Riverside_Metro_Area"/>
      <sheetName val="Seattle_Metro_Area"/>
      <sheetName val="Chicago_Metro_Area"/>
      <sheetName val="Houston_Metro_Area"/>
    </sheetNames>
    <sheetDataSet>
      <sheetData sheetId="0" refreshError="1"/>
      <sheetData sheetId="1">
        <row r="7">
          <cell r="B7">
            <v>3717378</v>
          </cell>
          <cell r="E7">
            <v>365617</v>
          </cell>
          <cell r="F7">
            <v>81157</v>
          </cell>
        </row>
      </sheetData>
      <sheetData sheetId="2">
        <row r="7">
          <cell r="B7">
            <v>524925</v>
          </cell>
          <cell r="E7">
            <v>26731</v>
          </cell>
          <cell r="F7">
            <v>13426</v>
          </cell>
        </row>
      </sheetData>
      <sheetData sheetId="3">
        <row r="7">
          <cell r="B7">
            <v>5597268</v>
          </cell>
          <cell r="E7">
            <v>365685</v>
          </cell>
          <cell r="F7">
            <v>83258</v>
          </cell>
        </row>
      </sheetData>
      <sheetData sheetId="4">
        <row r="7">
          <cell r="B7">
            <v>2246527</v>
          </cell>
          <cell r="E7">
            <v>189422</v>
          </cell>
          <cell r="F7">
            <v>52242</v>
          </cell>
        </row>
      </sheetData>
      <sheetData sheetId="5">
        <row r="7">
          <cell r="B7">
            <v>29939021</v>
          </cell>
          <cell r="E7">
            <v>2563482</v>
          </cell>
          <cell r="F7">
            <v>326057</v>
          </cell>
        </row>
      </sheetData>
      <sheetData sheetId="6">
        <row r="7">
          <cell r="B7">
            <v>4454718</v>
          </cell>
          <cell r="E7">
            <v>223224</v>
          </cell>
          <cell r="F7">
            <v>19189</v>
          </cell>
        </row>
      </sheetData>
      <sheetData sheetId="7">
        <row r="7">
          <cell r="B7">
            <v>2732423</v>
          </cell>
          <cell r="E7">
            <v>212714</v>
          </cell>
          <cell r="F7">
            <v>59962</v>
          </cell>
        </row>
      </sheetData>
      <sheetData sheetId="8">
        <row r="7">
          <cell r="B7">
            <v>754637</v>
          </cell>
          <cell r="E7">
            <v>34003</v>
          </cell>
          <cell r="F7">
            <v>9564</v>
          </cell>
        </row>
      </sheetData>
      <sheetData sheetId="9">
        <row r="7">
          <cell r="B7">
            <v>542635</v>
          </cell>
          <cell r="E7">
            <v>42734</v>
          </cell>
          <cell r="F7">
            <v>10342</v>
          </cell>
        </row>
      </sheetData>
      <sheetData sheetId="10">
        <row r="7">
          <cell r="B7">
            <v>17085385</v>
          </cell>
          <cell r="E7">
            <v>1459796</v>
          </cell>
          <cell r="F7">
            <v>478394</v>
          </cell>
        </row>
      </sheetData>
      <sheetData sheetId="11">
        <row r="7">
          <cell r="B7">
            <v>7955983</v>
          </cell>
          <cell r="E7">
            <v>679584</v>
          </cell>
          <cell r="F7">
            <v>198301</v>
          </cell>
        </row>
      </sheetData>
      <sheetData sheetId="12">
        <row r="7">
          <cell r="B7">
            <v>1073229</v>
          </cell>
          <cell r="E7">
            <v>63708</v>
          </cell>
          <cell r="F7">
            <v>22944</v>
          </cell>
        </row>
      </sheetData>
      <sheetData sheetId="13">
        <row r="7">
          <cell r="B7">
            <v>1343198</v>
          </cell>
          <cell r="E7">
            <v>53864</v>
          </cell>
          <cell r="F7">
            <v>10080</v>
          </cell>
        </row>
      </sheetData>
      <sheetData sheetId="14">
        <row r="7">
          <cell r="B7">
            <v>9546424</v>
          </cell>
          <cell r="E7">
            <v>589755</v>
          </cell>
          <cell r="F7">
            <v>188112</v>
          </cell>
        </row>
      </sheetData>
      <sheetData sheetId="15">
        <row r="7">
          <cell r="B7">
            <v>5015550</v>
          </cell>
          <cell r="E7">
            <v>521567</v>
          </cell>
          <cell r="F7">
            <v>49933</v>
          </cell>
        </row>
      </sheetData>
      <sheetData sheetId="16">
        <row r="7">
          <cell r="B7">
            <v>2342905</v>
          </cell>
          <cell r="E7">
            <v>111012</v>
          </cell>
          <cell r="F7">
            <v>74024</v>
          </cell>
        </row>
      </sheetData>
      <sheetData sheetId="17">
        <row r="7">
          <cell r="B7">
            <v>2140957</v>
          </cell>
          <cell r="E7">
            <v>105702</v>
          </cell>
          <cell r="F7">
            <v>58091</v>
          </cell>
        </row>
      </sheetData>
      <sheetData sheetId="18">
        <row r="7">
          <cell r="B7">
            <v>3344102</v>
          </cell>
          <cell r="E7">
            <v>294157</v>
          </cell>
          <cell r="F7">
            <v>44934</v>
          </cell>
        </row>
      </sheetData>
      <sheetData sheetId="19">
        <row r="7">
          <cell r="B7">
            <v>3431432</v>
          </cell>
          <cell r="E7">
            <v>369417</v>
          </cell>
          <cell r="F7">
            <v>83553</v>
          </cell>
        </row>
      </sheetData>
      <sheetData sheetId="20">
        <row r="7">
          <cell r="B7">
            <v>1065620</v>
          </cell>
          <cell r="E7">
            <v>48951</v>
          </cell>
          <cell r="F7">
            <v>13981</v>
          </cell>
        </row>
      </sheetData>
      <sheetData sheetId="21">
        <row r="7">
          <cell r="B7">
            <v>4586920</v>
          </cell>
          <cell r="E7">
            <v>368501</v>
          </cell>
          <cell r="F7">
            <v>56011</v>
          </cell>
        </row>
      </sheetData>
      <sheetData sheetId="22">
        <row r="7">
          <cell r="B7">
            <v>5324065</v>
          </cell>
          <cell r="E7">
            <v>304269</v>
          </cell>
          <cell r="F7">
            <v>18564</v>
          </cell>
        </row>
      </sheetData>
      <sheetData sheetId="23">
        <row r="7">
          <cell r="B7">
            <v>7644458</v>
          </cell>
          <cell r="E7">
            <v>624981</v>
          </cell>
          <cell r="F7">
            <v>97333</v>
          </cell>
        </row>
      </sheetData>
      <sheetData sheetId="24">
        <row r="7">
          <cell r="B7">
            <v>4241624</v>
          </cell>
          <cell r="E7">
            <v>196555</v>
          </cell>
          <cell r="F7">
            <v>16817</v>
          </cell>
        </row>
      </sheetData>
      <sheetData sheetId="25">
        <row r="7">
          <cell r="B7">
            <v>2189670</v>
          </cell>
          <cell r="E7">
            <v>251158</v>
          </cell>
          <cell r="F7">
            <v>22371</v>
          </cell>
        </row>
      </sheetData>
      <sheetData sheetId="26">
        <row r="7">
          <cell r="B7">
            <v>4617880</v>
          </cell>
          <cell r="E7">
            <v>201796</v>
          </cell>
          <cell r="F7">
            <v>70922</v>
          </cell>
        </row>
      </sheetData>
      <sheetData sheetId="27">
        <row r="7">
          <cell r="B7">
            <v>822204</v>
          </cell>
          <cell r="E7">
            <v>65734</v>
          </cell>
          <cell r="F7">
            <v>9763</v>
          </cell>
        </row>
      </sheetData>
      <sheetData sheetId="28">
        <row r="7">
          <cell r="B7">
            <v>1418191</v>
          </cell>
          <cell r="E7">
            <v>81758</v>
          </cell>
          <cell r="F7">
            <v>39154</v>
          </cell>
        </row>
      </sheetData>
      <sheetData sheetId="29">
        <row r="7">
          <cell r="B7">
            <v>2399457</v>
          </cell>
          <cell r="E7">
            <v>260238</v>
          </cell>
          <cell r="F7">
            <v>99051</v>
          </cell>
        </row>
      </sheetData>
      <sheetData sheetId="30">
        <row r="7">
          <cell r="B7">
            <v>1073014</v>
          </cell>
          <cell r="E7">
            <v>58785</v>
          </cell>
          <cell r="F7">
            <v>15164</v>
          </cell>
        </row>
      </sheetData>
      <sheetData sheetId="31">
        <row r="7">
          <cell r="B7">
            <v>6776822</v>
          </cell>
          <cell r="E7">
            <v>600415</v>
          </cell>
          <cell r="F7">
            <v>66775</v>
          </cell>
        </row>
      </sheetData>
      <sheetData sheetId="32">
        <row r="7">
          <cell r="B7">
            <v>1589574</v>
          </cell>
          <cell r="E7">
            <v>137598</v>
          </cell>
          <cell r="F7">
            <v>21336</v>
          </cell>
        </row>
      </sheetData>
      <sheetData sheetId="33">
        <row r="7">
          <cell r="B7">
            <v>14847080</v>
          </cell>
          <cell r="E7">
            <v>1334296</v>
          </cell>
          <cell r="F7">
            <v>361429</v>
          </cell>
        </row>
      </sheetData>
      <sheetData sheetId="34">
        <row r="7">
          <cell r="B7">
            <v>8017566</v>
          </cell>
          <cell r="E7">
            <v>730610</v>
          </cell>
          <cell r="F7">
            <v>152368</v>
          </cell>
        </row>
      </sheetData>
      <sheetData sheetId="35">
        <row r="7">
          <cell r="B7">
            <v>561016</v>
          </cell>
          <cell r="E7">
            <v>37798</v>
          </cell>
          <cell r="F7">
            <v>17202</v>
          </cell>
        </row>
      </sheetData>
      <sheetData sheetId="36">
        <row r="7">
          <cell r="B7">
            <v>8822539</v>
          </cell>
          <cell r="E7">
            <v>774772</v>
          </cell>
          <cell r="F7">
            <v>117866</v>
          </cell>
        </row>
      </sheetData>
      <sheetData sheetId="37">
        <row r="7">
          <cell r="B7">
            <v>2916436</v>
          </cell>
          <cell r="E7">
            <v>272852</v>
          </cell>
          <cell r="F7">
            <v>83696</v>
          </cell>
        </row>
      </sheetData>
      <sheetData sheetId="38">
        <row r="7">
          <cell r="B7">
            <v>3302727</v>
          </cell>
          <cell r="E7">
            <v>219907</v>
          </cell>
          <cell r="F7">
            <v>85892</v>
          </cell>
        </row>
      </sheetData>
      <sheetData sheetId="39">
        <row r="7">
          <cell r="B7">
            <v>9776154</v>
          </cell>
          <cell r="E7">
            <v>785104</v>
          </cell>
          <cell r="F7">
            <v>127794</v>
          </cell>
        </row>
      </sheetData>
      <sheetData sheetId="40">
        <row r="7">
          <cell r="B7">
            <v>817559</v>
          </cell>
          <cell r="E7">
            <v>46115</v>
          </cell>
          <cell r="F7">
            <v>14672</v>
          </cell>
        </row>
      </sheetData>
      <sheetData sheetId="41">
        <row r="7">
          <cell r="B7">
            <v>3969123</v>
          </cell>
          <cell r="E7">
            <v>248002</v>
          </cell>
          <cell r="F7">
            <v>97600</v>
          </cell>
        </row>
      </sheetData>
      <sheetData sheetId="42">
        <row r="7">
          <cell r="B7">
            <v>642658</v>
          </cell>
          <cell r="E7">
            <v>34351</v>
          </cell>
          <cell r="F7">
            <v>11357</v>
          </cell>
        </row>
      </sheetData>
      <sheetData sheetId="43">
        <row r="7">
          <cell r="B7">
            <v>5221475</v>
          </cell>
          <cell r="E7">
            <v>387676</v>
          </cell>
          <cell r="F7">
            <v>77041</v>
          </cell>
        </row>
      </sheetData>
      <sheetData sheetId="44">
        <row r="7">
          <cell r="B7">
            <v>21356906</v>
          </cell>
          <cell r="E7">
            <v>1919125</v>
          </cell>
          <cell r="F7">
            <v>454597</v>
          </cell>
        </row>
      </sheetData>
      <sheetData sheetId="45">
        <row r="7">
          <cell r="B7">
            <v>2281207</v>
          </cell>
          <cell r="E7">
            <v>108240</v>
          </cell>
          <cell r="F7">
            <v>15173</v>
          </cell>
        </row>
      </sheetData>
      <sheetData sheetId="46">
        <row r="7">
          <cell r="B7">
            <v>485485</v>
          </cell>
          <cell r="E7">
            <v>14951</v>
          </cell>
          <cell r="F7">
            <v>14041</v>
          </cell>
        </row>
      </sheetData>
      <sheetData sheetId="47">
        <row r="7">
          <cell r="B7">
            <v>6472737</v>
          </cell>
          <cell r="E7">
            <v>417422</v>
          </cell>
          <cell r="F7">
            <v>34334</v>
          </cell>
        </row>
      </sheetData>
      <sheetData sheetId="48">
        <row r="7">
          <cell r="B7">
            <v>5890357</v>
          </cell>
          <cell r="E7">
            <v>348930</v>
          </cell>
          <cell r="F7">
            <v>76348</v>
          </cell>
        </row>
      </sheetData>
      <sheetData sheetId="49">
        <row r="7">
          <cell r="B7">
            <v>1379576</v>
          </cell>
          <cell r="E7">
            <v>92702</v>
          </cell>
          <cell r="F7">
            <v>10830</v>
          </cell>
        </row>
      </sheetData>
      <sheetData sheetId="50">
        <row r="7">
          <cell r="B7">
            <v>4438719</v>
          </cell>
          <cell r="E7">
            <v>169861</v>
          </cell>
          <cell r="F7">
            <v>74460</v>
          </cell>
        </row>
      </sheetData>
      <sheetData sheetId="51">
        <row r="7">
          <cell r="B7">
            <v>433400</v>
          </cell>
          <cell r="E7">
            <v>20924</v>
          </cell>
          <cell r="F7">
            <v>4270</v>
          </cell>
        </row>
      </sheetData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Los.Angeles_Metro_Area"/>
      <sheetName val="Dallas_Metro_Area"/>
      <sheetName val="Boston_Metro_Area"/>
      <sheetName val="Washington.DC_Metro_Area"/>
      <sheetName val="Philadelphia_Metro_Area"/>
      <sheetName val="Miami_Metro_Area"/>
      <sheetName val="New.York_Metro_Area"/>
      <sheetName val="Chicago_Metro_Area"/>
      <sheetName val="San.Francisco_Metro_Area"/>
      <sheetName val="Phoenix_Metro_Area"/>
      <sheetName val="Atlanta_Metro_Area"/>
      <sheetName val="Detroit_Metro_Area"/>
      <sheetName val="Houston_Metro_Area"/>
      <sheetName val="Seattle_Metro_Area"/>
      <sheetName val="Riverside_Metro_Area"/>
    </sheetNames>
    <sheetDataSet>
      <sheetData sheetId="0" refreshError="1"/>
      <sheetData sheetId="1">
        <row r="7">
          <cell r="B7">
            <v>3717378</v>
          </cell>
          <cell r="E7">
            <v>452509</v>
          </cell>
          <cell r="F7">
            <v>39654</v>
          </cell>
        </row>
      </sheetData>
      <sheetData sheetId="2">
        <row r="7">
          <cell r="B7">
            <v>524925</v>
          </cell>
          <cell r="E7">
            <v>30942</v>
          </cell>
          <cell r="F7">
            <v>30042</v>
          </cell>
        </row>
      </sheetData>
      <sheetData sheetId="3">
        <row r="7">
          <cell r="B7">
            <v>5597268</v>
          </cell>
          <cell r="E7">
            <v>430372</v>
          </cell>
          <cell r="F7">
            <v>77029</v>
          </cell>
        </row>
      </sheetData>
      <sheetData sheetId="4">
        <row r="7">
          <cell r="B7">
            <v>2246527</v>
          </cell>
          <cell r="E7">
            <v>175620</v>
          </cell>
          <cell r="F7">
            <v>33155</v>
          </cell>
        </row>
      </sheetData>
      <sheetData sheetId="5">
        <row r="7">
          <cell r="B7">
            <v>29939021</v>
          </cell>
          <cell r="E7">
            <v>2922938</v>
          </cell>
          <cell r="F7">
            <v>894727</v>
          </cell>
        </row>
      </sheetData>
      <sheetData sheetId="6">
        <row r="7">
          <cell r="B7">
            <v>4454718</v>
          </cell>
          <cell r="E7">
            <v>212012</v>
          </cell>
          <cell r="F7">
            <v>57269</v>
          </cell>
        </row>
      </sheetData>
      <sheetData sheetId="7">
        <row r="7">
          <cell r="B7">
            <v>2732423</v>
          </cell>
          <cell r="E7">
            <v>196596</v>
          </cell>
          <cell r="F7">
            <v>51237</v>
          </cell>
        </row>
      </sheetData>
      <sheetData sheetId="8">
        <row r="7">
          <cell r="B7">
            <v>754637</v>
          </cell>
          <cell r="E7">
            <v>77535</v>
          </cell>
          <cell r="F7">
            <v>5685</v>
          </cell>
        </row>
      </sheetData>
      <sheetData sheetId="9">
        <row r="7">
          <cell r="B7">
            <v>542635</v>
          </cell>
          <cell r="E7">
            <v>73360</v>
          </cell>
          <cell r="F7">
            <v>16954</v>
          </cell>
        </row>
      </sheetData>
      <sheetData sheetId="10">
        <row r="7">
          <cell r="B7">
            <v>17085385</v>
          </cell>
          <cell r="E7">
            <v>1589026</v>
          </cell>
          <cell r="F7">
            <v>329270</v>
          </cell>
        </row>
      </sheetData>
      <sheetData sheetId="11">
        <row r="7">
          <cell r="B7">
            <v>7955983</v>
          </cell>
          <cell r="E7">
            <v>800053</v>
          </cell>
          <cell r="F7">
            <v>149219</v>
          </cell>
        </row>
      </sheetData>
      <sheetData sheetId="12">
        <row r="7">
          <cell r="B7">
            <v>1073229</v>
          </cell>
          <cell r="E7">
            <v>43306</v>
          </cell>
          <cell r="F7">
            <v>17664</v>
          </cell>
        </row>
      </sheetData>
      <sheetData sheetId="13">
        <row r="7">
          <cell r="B7">
            <v>1343198</v>
          </cell>
          <cell r="E7">
            <v>106996</v>
          </cell>
          <cell r="F7">
            <v>4823</v>
          </cell>
        </row>
      </sheetData>
      <sheetData sheetId="14">
        <row r="7">
          <cell r="B7">
            <v>9546424</v>
          </cell>
          <cell r="E7">
            <v>581932</v>
          </cell>
          <cell r="F7">
            <v>168062</v>
          </cell>
        </row>
      </sheetData>
      <sheetData sheetId="15">
        <row r="7">
          <cell r="B7">
            <v>5015550</v>
          </cell>
          <cell r="E7">
            <v>443456</v>
          </cell>
          <cell r="F7">
            <v>152766</v>
          </cell>
        </row>
      </sheetData>
      <sheetData sheetId="16">
        <row r="7">
          <cell r="B7">
            <v>2342905</v>
          </cell>
          <cell r="E7">
            <v>83737</v>
          </cell>
          <cell r="F7">
            <v>21197</v>
          </cell>
        </row>
      </sheetData>
      <sheetData sheetId="17">
        <row r="7">
          <cell r="B7">
            <v>2140957</v>
          </cell>
          <cell r="E7">
            <v>154667</v>
          </cell>
          <cell r="F7">
            <v>17524</v>
          </cell>
        </row>
      </sheetData>
      <sheetData sheetId="18">
        <row r="7">
          <cell r="B7">
            <v>3344102</v>
          </cell>
          <cell r="E7">
            <v>279721</v>
          </cell>
          <cell r="F7">
            <v>104494</v>
          </cell>
        </row>
      </sheetData>
      <sheetData sheetId="19">
        <row r="7">
          <cell r="B7">
            <v>3431432</v>
          </cell>
          <cell r="E7">
            <v>320606</v>
          </cell>
          <cell r="F7">
            <v>64791</v>
          </cell>
        </row>
      </sheetData>
      <sheetData sheetId="20">
        <row r="7">
          <cell r="B7">
            <v>1065620</v>
          </cell>
          <cell r="E7">
            <v>91201</v>
          </cell>
          <cell r="F7">
            <v>19229</v>
          </cell>
        </row>
      </sheetData>
      <sheetData sheetId="21">
        <row r="7">
          <cell r="B7">
            <v>4586920</v>
          </cell>
          <cell r="E7">
            <v>369878</v>
          </cell>
          <cell r="F7">
            <v>95498</v>
          </cell>
        </row>
      </sheetData>
      <sheetData sheetId="22">
        <row r="7">
          <cell r="B7">
            <v>5324065</v>
          </cell>
          <cell r="E7">
            <v>202174</v>
          </cell>
          <cell r="F7">
            <v>19883</v>
          </cell>
        </row>
      </sheetData>
      <sheetData sheetId="23">
        <row r="7">
          <cell r="B7">
            <v>7644458</v>
          </cell>
          <cell r="E7">
            <v>372120</v>
          </cell>
          <cell r="F7">
            <v>149498</v>
          </cell>
        </row>
      </sheetData>
      <sheetData sheetId="24">
        <row r="7">
          <cell r="B7">
            <v>4241624</v>
          </cell>
          <cell r="E7">
            <v>319775</v>
          </cell>
          <cell r="F7">
            <v>19145</v>
          </cell>
        </row>
      </sheetData>
      <sheetData sheetId="25">
        <row r="7">
          <cell r="B7">
            <v>2189670</v>
          </cell>
          <cell r="E7">
            <v>297368</v>
          </cell>
          <cell r="F7">
            <v>36566</v>
          </cell>
        </row>
      </sheetData>
      <sheetData sheetId="26">
        <row r="7">
          <cell r="B7">
            <v>4617880</v>
          </cell>
          <cell r="E7">
            <v>362408</v>
          </cell>
          <cell r="F7">
            <v>85494</v>
          </cell>
        </row>
      </sheetData>
      <sheetData sheetId="27">
        <row r="7">
          <cell r="B7">
            <v>822204</v>
          </cell>
          <cell r="E7">
            <v>35051</v>
          </cell>
          <cell r="F7">
            <v>13591</v>
          </cell>
        </row>
      </sheetData>
      <sheetData sheetId="28">
        <row r="7">
          <cell r="B7">
            <v>1418191</v>
          </cell>
          <cell r="E7">
            <v>71392</v>
          </cell>
          <cell r="F7">
            <v>31684</v>
          </cell>
        </row>
      </sheetData>
      <sheetData sheetId="29">
        <row r="7">
          <cell r="B7">
            <v>2399457</v>
          </cell>
          <cell r="E7">
            <v>242016</v>
          </cell>
          <cell r="F7">
            <v>57370</v>
          </cell>
        </row>
      </sheetData>
      <sheetData sheetId="30">
        <row r="7">
          <cell r="B7">
            <v>1073014</v>
          </cell>
          <cell r="E7">
            <v>65522</v>
          </cell>
          <cell r="F7">
            <v>28956</v>
          </cell>
        </row>
      </sheetData>
      <sheetData sheetId="31">
        <row r="7">
          <cell r="B7">
            <v>6776822</v>
          </cell>
          <cell r="E7">
            <v>658772</v>
          </cell>
          <cell r="F7">
            <v>54980</v>
          </cell>
        </row>
      </sheetData>
      <sheetData sheetId="32">
        <row r="7">
          <cell r="B7">
            <v>1589574</v>
          </cell>
          <cell r="E7">
            <v>136648</v>
          </cell>
          <cell r="F7">
            <v>23133</v>
          </cell>
        </row>
      </sheetData>
      <sheetData sheetId="33">
        <row r="7">
          <cell r="B7">
            <v>14847080</v>
          </cell>
          <cell r="E7">
            <v>1178695</v>
          </cell>
          <cell r="F7">
            <v>132390</v>
          </cell>
        </row>
      </sheetData>
      <sheetData sheetId="34">
        <row r="7">
          <cell r="B7">
            <v>8017566</v>
          </cell>
          <cell r="E7">
            <v>549155</v>
          </cell>
          <cell r="F7">
            <v>240326</v>
          </cell>
        </row>
      </sheetData>
      <sheetData sheetId="35">
        <row r="7">
          <cell r="B7">
            <v>561016</v>
          </cell>
          <cell r="E7">
            <v>31313</v>
          </cell>
          <cell r="F7">
            <v>5960</v>
          </cell>
        </row>
      </sheetData>
      <sheetData sheetId="36">
        <row r="7">
          <cell r="B7">
            <v>8822539</v>
          </cell>
          <cell r="E7">
            <v>639491</v>
          </cell>
          <cell r="F7">
            <v>113949</v>
          </cell>
        </row>
      </sheetData>
      <sheetData sheetId="37">
        <row r="7">
          <cell r="B7">
            <v>2916436</v>
          </cell>
          <cell r="E7">
            <v>201141</v>
          </cell>
          <cell r="F7">
            <v>49487</v>
          </cell>
        </row>
      </sheetData>
      <sheetData sheetId="38">
        <row r="7">
          <cell r="B7">
            <v>3302727</v>
          </cell>
          <cell r="E7">
            <v>284968</v>
          </cell>
          <cell r="F7">
            <v>40943</v>
          </cell>
        </row>
      </sheetData>
      <sheetData sheetId="39">
        <row r="7">
          <cell r="B7">
            <v>9776154</v>
          </cell>
          <cell r="E7">
            <v>657450</v>
          </cell>
          <cell r="F7">
            <v>299112</v>
          </cell>
        </row>
      </sheetData>
      <sheetData sheetId="40">
        <row r="7">
          <cell r="B7">
            <v>817559</v>
          </cell>
          <cell r="E7">
            <v>59490</v>
          </cell>
          <cell r="F7">
            <v>6229</v>
          </cell>
        </row>
      </sheetData>
      <sheetData sheetId="41">
        <row r="7">
          <cell r="B7">
            <v>3969123</v>
          </cell>
          <cell r="E7">
            <v>369949</v>
          </cell>
          <cell r="F7">
            <v>169261</v>
          </cell>
        </row>
      </sheetData>
      <sheetData sheetId="42">
        <row r="7">
          <cell r="B7">
            <v>642658</v>
          </cell>
          <cell r="E7">
            <v>62360</v>
          </cell>
          <cell r="F7">
            <v>12226</v>
          </cell>
        </row>
      </sheetData>
      <sheetData sheetId="43">
        <row r="7">
          <cell r="B7">
            <v>5221475</v>
          </cell>
          <cell r="E7">
            <v>497964</v>
          </cell>
          <cell r="F7">
            <v>117316</v>
          </cell>
        </row>
      </sheetData>
      <sheetData sheetId="44">
        <row r="7">
          <cell r="B7">
            <v>21356906</v>
          </cell>
          <cell r="E7">
            <v>2196788</v>
          </cell>
          <cell r="F7">
            <v>445298</v>
          </cell>
        </row>
      </sheetData>
      <sheetData sheetId="45">
        <row r="7">
          <cell r="B7">
            <v>2281207</v>
          </cell>
          <cell r="E7">
            <v>166910</v>
          </cell>
          <cell r="F7">
            <v>28602</v>
          </cell>
        </row>
      </sheetData>
      <sheetData sheetId="46">
        <row r="7">
          <cell r="B7">
            <v>485485</v>
          </cell>
          <cell r="E7">
            <v>15652</v>
          </cell>
          <cell r="F7">
            <v>2541</v>
          </cell>
        </row>
      </sheetData>
      <sheetData sheetId="47">
        <row r="7">
          <cell r="B7">
            <v>6472737</v>
          </cell>
          <cell r="E7">
            <v>610364</v>
          </cell>
          <cell r="F7">
            <v>71709</v>
          </cell>
        </row>
      </sheetData>
      <sheetData sheetId="48">
        <row r="7">
          <cell r="B7">
            <v>5890357</v>
          </cell>
          <cell r="E7">
            <v>277593</v>
          </cell>
          <cell r="F7">
            <v>186951</v>
          </cell>
        </row>
      </sheetData>
      <sheetData sheetId="49">
        <row r="7">
          <cell r="B7">
            <v>1379576</v>
          </cell>
          <cell r="E7">
            <v>115534</v>
          </cell>
          <cell r="F7">
            <v>51102</v>
          </cell>
        </row>
      </sheetData>
      <sheetData sheetId="50">
        <row r="7">
          <cell r="B7">
            <v>4438719</v>
          </cell>
          <cell r="E7">
            <v>280379</v>
          </cell>
          <cell r="F7">
            <v>76446</v>
          </cell>
        </row>
      </sheetData>
      <sheetData sheetId="51">
        <row r="7">
          <cell r="B7">
            <v>433400</v>
          </cell>
          <cell r="E7">
            <v>40545</v>
          </cell>
          <cell r="F7">
            <v>3129</v>
          </cell>
        </row>
      </sheetData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FADE3-5CEA-1A4A-953C-1074B0D0BE30}">
  <dimension ref="A1:B7"/>
  <sheetViews>
    <sheetView workbookViewId="0">
      <selection activeCell="F15" sqref="F15"/>
    </sheetView>
  </sheetViews>
  <sheetFormatPr baseColWidth="10" defaultRowHeight="16" x14ac:dyDescent="0.2"/>
  <sheetData>
    <row r="1" spans="1:2" x14ac:dyDescent="0.2">
      <c r="A1" s="1" t="s">
        <v>68</v>
      </c>
      <c r="B1" t="s">
        <v>69</v>
      </c>
    </row>
    <row r="2" spans="1:2" x14ac:dyDescent="0.2">
      <c r="A2" s="1" t="s">
        <v>70</v>
      </c>
      <c r="B2" s="5">
        <v>44109</v>
      </c>
    </row>
    <row r="3" spans="1:2" x14ac:dyDescent="0.2">
      <c r="A3" s="1" t="s">
        <v>71</v>
      </c>
      <c r="B3" s="6" t="s">
        <v>72</v>
      </c>
    </row>
    <row r="4" spans="1:2" x14ac:dyDescent="0.2">
      <c r="A4" s="1" t="s">
        <v>73</v>
      </c>
      <c r="B4" t="s">
        <v>0</v>
      </c>
    </row>
    <row r="5" spans="1:2" x14ac:dyDescent="0.2">
      <c r="A5" s="1" t="s">
        <v>74</v>
      </c>
      <c r="B5" t="s">
        <v>75</v>
      </c>
    </row>
    <row r="7" spans="1:2" x14ac:dyDescent="0.2">
      <c r="A7" s="7" t="s">
        <v>76</v>
      </c>
      <c r="B7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5D3C0-1C0E-F249-9C99-EB0BA3C77A34}">
  <dimension ref="A1:O53"/>
  <sheetViews>
    <sheetView workbookViewId="0">
      <selection activeCell="F30" sqref="A1:O53"/>
    </sheetView>
  </sheetViews>
  <sheetFormatPr baseColWidth="10" defaultRowHeight="16" x14ac:dyDescent="0.2"/>
  <sheetData>
    <row r="1" spans="1:15" x14ac:dyDescent="0.2">
      <c r="A1" t="s">
        <v>66</v>
      </c>
    </row>
    <row r="2" spans="1:15" x14ac:dyDescent="0.2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1:15" x14ac:dyDescent="0.2">
      <c r="A3" s="2" t="s">
        <v>15</v>
      </c>
      <c r="B3">
        <f>[1]AL!$E$7/[1]AL!$B$7</f>
        <v>8.036605370774777E-2</v>
      </c>
      <c r="C3">
        <f>[2]AL!$E$7/[2]AL!$B$7</f>
        <v>0.10483087810817195</v>
      </c>
      <c r="D3">
        <f>[3]AL!$E$7/[3]AL!$B$7</f>
        <v>8.0598475592205038E-2</v>
      </c>
      <c r="E3">
        <f>[4]AL!$E$7/[4]AL!$B$7</f>
        <v>7.1288687886999921E-2</v>
      </c>
      <c r="F3">
        <f>[5]AL!$E$7/[5]AL!$B$7</f>
        <v>9.4705192746069949E-2</v>
      </c>
      <c r="G3">
        <f>[6]AL!$E$7/[6]AL!$B$7</f>
        <v>0.10525214277375075</v>
      </c>
      <c r="H3">
        <f>[7]AL!$E$7/[7]AL!$B$7</f>
        <v>0.12235451977173158</v>
      </c>
      <c r="I3">
        <f>[8]AL!$E$7/[8]AL!$B$7</f>
        <v>9.83534631129791E-2</v>
      </c>
      <c r="J3">
        <f>[9]AL!$E$7/[9]AL!$B$7</f>
        <v>0.12172800290957767</v>
      </c>
      <c r="K3">
        <f>[10]AL!$E$7/[10]AL!$B$7</f>
        <v>0.10089477045379835</v>
      </c>
      <c r="L3">
        <f>[11]AL!$E$7/[11]AL!$B$7</f>
        <v>0.11501278589371326</v>
      </c>
      <c r="M3">
        <f>[12]AL!$E$7/[12]AL!$B$7</f>
        <v>0.11292475502894782</v>
      </c>
      <c r="N3">
        <f>[13]AL!$E$8/[13]AL!$B$8</f>
        <v>0.10341751632467831</v>
      </c>
      <c r="O3">
        <f>[14]AL!$E$8/[14]AL!$B$8</f>
        <v>8.3921247718149725E-2</v>
      </c>
    </row>
    <row r="4" spans="1:15" x14ac:dyDescent="0.2">
      <c r="A4" s="2" t="s">
        <v>16</v>
      </c>
      <c r="B4">
        <f>[1]AK!$E$7/[1]AK!$B$7</f>
        <v>4.4796875744153926E-2</v>
      </c>
      <c r="C4">
        <f>[2]AK!$E$7/[2]AK!$B$7</f>
        <v>4.4408248797447251E-2</v>
      </c>
      <c r="D4">
        <f>[3]AK!$E$7/[3]AK!$B$7</f>
        <v>5.2039815211696906E-2</v>
      </c>
      <c r="E4">
        <f>[4]AK!$E$7/[4]AK!$B$7</f>
        <v>7.137972091251131E-2</v>
      </c>
      <c r="F4">
        <f>[5]AK!$E$7/[5]AK!$B$7</f>
        <v>5.5085964661618324E-2</v>
      </c>
      <c r="G4">
        <f>[6]AK!$E$7/[6]AK!$B$7</f>
        <v>4.3821498309282281E-2</v>
      </c>
      <c r="H4">
        <f>[7]AK!$E$7/[7]AK!$B$7</f>
        <v>7.6946230413868652E-2</v>
      </c>
      <c r="I4">
        <f>[8]AK!$E$7/[8]AK!$B$7</f>
        <v>5.0923465256941469E-2</v>
      </c>
      <c r="J4">
        <f>[9]AK!$E$7/[9]AK!$B$7</f>
        <v>5.8945563651950278E-2</v>
      </c>
      <c r="K4">
        <f>[10]AK!$E$7/[10]AK!$B$7</f>
        <v>5.3518121636424248E-2</v>
      </c>
      <c r="L4">
        <f>[11]AK!$E$7/[11]AK!$B$7</f>
        <v>9.6579511358765538E-2</v>
      </c>
      <c r="M4">
        <f>[12]AK!$E$7/[12]AK!$B$7</f>
        <v>7.5296470924417769E-2</v>
      </c>
      <c r="N4">
        <f>[13]AK!$E$8/[13]AK!$B$8</f>
        <v>7.5433633376196602E-2</v>
      </c>
      <c r="O4">
        <f>[14]AK!$E$8/[14]AK!$B$8</f>
        <v>5.5767966852407487E-2</v>
      </c>
    </row>
    <row r="5" spans="1:15" x14ac:dyDescent="0.2">
      <c r="A5" s="2" t="s">
        <v>17</v>
      </c>
      <c r="B5">
        <f>[1]AZ!$E$7/[1]AZ!$B$7</f>
        <v>7.4836866842895491E-2</v>
      </c>
      <c r="C5">
        <f>[2]AZ!$E$7/[2]AZ!$B$7</f>
        <v>7.2348152705927246E-2</v>
      </c>
      <c r="D5">
        <f>[3]AZ!$E$7/[3]AZ!$B$7</f>
        <v>7.8027709232432685E-2</v>
      </c>
      <c r="E5">
        <f>[4]AZ!$E$7/[4]AZ!$B$7</f>
        <v>6.2219640010090636E-2</v>
      </c>
      <c r="F5">
        <f>[5]AZ!$E$7/[5]AZ!$B$7</f>
        <v>7.8913319855329428E-2</v>
      </c>
      <c r="G5">
        <f>[6]AZ!$E$7/[6]AZ!$B$7</f>
        <v>7.9401951094712639E-2</v>
      </c>
      <c r="H5">
        <f>[7]AZ!$E$7/[7]AZ!$B$7</f>
        <v>5.2492930479655434E-2</v>
      </c>
      <c r="I5">
        <f>[8]AZ!$E$7/[8]AZ!$B$7</f>
        <v>6.5332765913656443E-2</v>
      </c>
      <c r="J5">
        <f>[9]AZ!$E$7/[9]AZ!$B$7</f>
        <v>7.6889654024070317E-2</v>
      </c>
      <c r="K5">
        <f>[10]AZ!$E$7/[10]AZ!$B$7</f>
        <v>6.3546537346434007E-2</v>
      </c>
      <c r="L5">
        <f>[11]AZ!$E$7/[11]AZ!$B$7</f>
        <v>0.10728323174805994</v>
      </c>
      <c r="M5">
        <f>[12]AZ!$E$7/[12]AZ!$B$7</f>
        <v>0.11712946387416147</v>
      </c>
      <c r="N5">
        <f>[13]AZ!$E$8/[13]AZ!$B$8</f>
        <v>8.948794304650054E-2</v>
      </c>
      <c r="O5">
        <f>[14]AZ!$E$8/[14]AZ!$B$8</f>
        <v>6.5841228256356493E-2</v>
      </c>
    </row>
    <row r="6" spans="1:15" x14ac:dyDescent="0.2">
      <c r="A6" s="2" t="s">
        <v>18</v>
      </c>
      <c r="B6">
        <f>[1]AR!$E$7/[1]AR!$B$7</f>
        <v>0.10474612590901422</v>
      </c>
      <c r="C6">
        <f>[2]AR!$E$7/[2]AR!$B$7</f>
        <v>8.2937351743379892E-2</v>
      </c>
      <c r="D6">
        <f>[3]AR!$E$7/[3]AR!$B$7</f>
        <v>9.0740062327316781E-2</v>
      </c>
      <c r="E6">
        <f>[4]AR!$E$7/[4]AR!$B$7</f>
        <v>5.8975921500164473E-2</v>
      </c>
      <c r="F6">
        <f>[5]AR!$E$7/[5]AR!$B$7</f>
        <v>7.8718395104977593E-2</v>
      </c>
      <c r="G6">
        <f>[6]AR!$E$7/[6]AR!$B$7</f>
        <v>0.12743403484578641</v>
      </c>
      <c r="H6">
        <f>[7]AR!$E$7/[7]AR!$B$7</f>
        <v>7.5011339725718856E-2</v>
      </c>
      <c r="I6">
        <f>[8]AR!$E$7/[8]AR!$B$7</f>
        <v>8.4317704616948735E-2</v>
      </c>
      <c r="J6">
        <f>[9]AR!$E$7/[9]AR!$B$7</f>
        <v>7.8173999244166667E-2</v>
      </c>
      <c r="K6">
        <f>[10]AR!$E$7/[10]AR!$B$7</f>
        <v>0.11775509486420595</v>
      </c>
      <c r="L6">
        <f>[11]AR!$E$7/[11]AR!$B$7</f>
        <v>9.8293499254627256E-2</v>
      </c>
      <c r="M6">
        <f>[12]AR!$E$7/[12]AR!$B$7</f>
        <v>0.11914791142060611</v>
      </c>
      <c r="N6">
        <f>[13]AR!$E$8/[13]AR!$B$8</f>
        <v>6.3686748478874275E-2</v>
      </c>
      <c r="O6">
        <f>[14]AR!$E$8/[14]AR!$B$8</f>
        <v>9.3383253350616313E-2</v>
      </c>
    </row>
    <row r="7" spans="1:15" x14ac:dyDescent="0.2">
      <c r="A7" s="2" t="s">
        <v>19</v>
      </c>
      <c r="B7">
        <f>[1]CA!$E$7/[1]CA!$B$7</f>
        <v>8.0592348026343283E-2</v>
      </c>
      <c r="C7">
        <f>[2]CA!$E$7/[2]CA!$B$7</f>
        <v>8.4266583065625289E-2</v>
      </c>
      <c r="D7">
        <f>[3]CA!$E$7/[3]CA!$B$7</f>
        <v>8.2221392609998833E-2</v>
      </c>
      <c r="E7">
        <f>[4]CA!$E$7/[4]CA!$B$7</f>
        <v>6.5290177658113804E-2</v>
      </c>
      <c r="F7">
        <f>[5]CA!$E$7/[5]CA!$B$7</f>
        <v>9.3365477782322945E-2</v>
      </c>
      <c r="G7">
        <f>[6]CA!$E$7/[6]CA!$B$7</f>
        <v>7.7589511026429359E-2</v>
      </c>
      <c r="H7">
        <f>[7]CA!$E$7/[7]CA!$B$7</f>
        <v>9.9508965239711741E-2</v>
      </c>
      <c r="I7">
        <f>[8]CA!$E$7/[8]CA!$B$7</f>
        <v>8.5623441060414099E-2</v>
      </c>
      <c r="J7">
        <f>[9]CA!$E$7/[9]CA!$B$7</f>
        <v>9.7629712073751512E-2</v>
      </c>
      <c r="K7">
        <f>[10]CA!$E$7/[10]CA!$B$7</f>
        <v>0.10182313576653024</v>
      </c>
      <c r="L7">
        <f>[11]CA!$E$7/[11]CA!$B$7</f>
        <v>9.2120246684084958E-2</v>
      </c>
      <c r="M7">
        <f>[12]CA!$E$7/[12]CA!$B$7</f>
        <v>0.11845227003247702</v>
      </c>
      <c r="N7">
        <f>[13]CA!$E$8/[13]CA!$B$8</f>
        <v>7.2139466417422263E-2</v>
      </c>
      <c r="O7">
        <f>[14]CA!$E$8/[14]CA!$B$8</f>
        <v>7.5439874937794388E-2</v>
      </c>
    </row>
    <row r="8" spans="1:15" x14ac:dyDescent="0.2">
      <c r="A8" s="2" t="s">
        <v>20</v>
      </c>
      <c r="B8">
        <f>[1]CO!$E$7/[1]CO!$B$7</f>
        <v>5.5570296481168957E-2</v>
      </c>
      <c r="C8">
        <f>[2]CO!$E$7/[2]CO!$B$7</f>
        <v>7.0518941939759147E-2</v>
      </c>
      <c r="D8">
        <f>[3]CO!$E$7/[3]CO!$B$7</f>
        <v>5.8825047960387164E-2</v>
      </c>
      <c r="E8">
        <f>[4]CO!$E$7/[4]CO!$B$7</f>
        <v>6.7560505513480321E-2</v>
      </c>
      <c r="F8">
        <f>[5]CO!$E$7/[5]CO!$B$7</f>
        <v>4.7517261474239222E-2</v>
      </c>
      <c r="G8">
        <f>[6]CO!$E$7/[6]CO!$B$7</f>
        <v>3.2724854861744333E-2</v>
      </c>
      <c r="H8">
        <f>[7]CO!$E$7/[7]CO!$B$7</f>
        <v>3.7559728808871852E-2</v>
      </c>
      <c r="I8">
        <f>[8]CO!$E$7/[8]CO!$B$7</f>
        <v>5.0109569225257354E-2</v>
      </c>
      <c r="J8">
        <f>[9]CO!$E$7/[9]CO!$B$7</f>
        <v>4.7592687124078339E-2</v>
      </c>
      <c r="K8">
        <f>[10]CO!$E$7/[10]CO!$B$7</f>
        <v>7.3910851371512182E-2</v>
      </c>
      <c r="L8">
        <f>[11]CO!$E$7/[11]CO!$B$7</f>
        <v>6.6090827747121147E-2</v>
      </c>
      <c r="M8">
        <f>[12]CO!$E$7/[12]CO!$B$7</f>
        <v>3.9765480104464526E-2</v>
      </c>
      <c r="N8">
        <f>[13]CO!$E$8/[13]CO!$B$8</f>
        <v>5.1317726509287453E-2</v>
      </c>
      <c r="O8">
        <f>[14]CO!$E$8/[14]CO!$B$8</f>
        <v>7.7004425420419423E-2</v>
      </c>
    </row>
    <row r="9" spans="1:15" x14ac:dyDescent="0.2">
      <c r="A9" s="2" t="s">
        <v>21</v>
      </c>
      <c r="B9">
        <f>[1]CT!$E$7/[1]CT!$B$7</f>
        <v>7.5682279061477675E-2</v>
      </c>
      <c r="C9">
        <f>[2]CT!$E$7/[2]CT!$B$7</f>
        <v>8.0965868022630463E-2</v>
      </c>
      <c r="D9">
        <f>[3]CT!$E$7/[3]CT!$B$7</f>
        <v>9.1391047432992617E-2</v>
      </c>
      <c r="E9">
        <f>[4]CT!$E$7/[4]CT!$B$7</f>
        <v>5.7324213710688278E-2</v>
      </c>
      <c r="F9">
        <f>[5]CT!$E$7/[5]CT!$B$7</f>
        <v>6.8968823641141944E-2</v>
      </c>
      <c r="G9">
        <f>[6]CT!$E$7/[6]CT!$B$7</f>
        <v>8.483313161981143E-2</v>
      </c>
      <c r="H9">
        <f>[7]CT!$E$7/[7]CT!$B$7</f>
        <v>7.3168027058767987E-2</v>
      </c>
      <c r="I9">
        <f>[8]CT!$E$7/[8]CT!$B$7</f>
        <v>7.7848122344161205E-2</v>
      </c>
      <c r="J9">
        <f>[9]CT!$E$7/[9]CT!$B$7</f>
        <v>7.1949328489768968E-2</v>
      </c>
      <c r="K9">
        <f>[10]CT!$E$7/[10]CT!$B$7</f>
        <v>7.4870179324357911E-2</v>
      </c>
      <c r="L9">
        <f>[11]CT!$E$7/[11]CT!$B$7</f>
        <v>6.1071437328700573E-2</v>
      </c>
      <c r="M9">
        <f>[12]CT!$E$7/[12]CT!$B$7</f>
        <v>6.1260280710563483E-2</v>
      </c>
      <c r="N9">
        <f>[13]CT!$E$8/[13]CT!$B$8</f>
        <v>6.5470829370123149E-2</v>
      </c>
      <c r="O9">
        <f>[14]CT!$E$8/[14]CT!$B$8</f>
        <v>7.3297582402139058E-2</v>
      </c>
    </row>
    <row r="10" spans="1:15" x14ac:dyDescent="0.2">
      <c r="A10" s="2" t="s">
        <v>22</v>
      </c>
      <c r="B10">
        <f>[1]DE!$E$7/[1]DE!$B$7</f>
        <v>7.3384951970285051E-2</v>
      </c>
      <c r="C10">
        <f>[2]DE!$E$7/[2]DE!$B$7</f>
        <v>3.4352940552875091E-2</v>
      </c>
      <c r="D10">
        <f>[3]DE!$E$7/[3]DE!$B$7</f>
        <v>5.1823592005162747E-2</v>
      </c>
      <c r="E10">
        <f>[4]DE!$E$7/[4]DE!$B$7</f>
        <v>7.7825497557103621E-2</v>
      </c>
      <c r="F10">
        <f>[5]DE!$E$7/[5]DE!$B$7</f>
        <v>8.3799230623465323E-2</v>
      </c>
      <c r="G10">
        <f>[6]DE!$E$7/[6]DE!$B$7</f>
        <v>6.0182577848687517E-2</v>
      </c>
      <c r="H10">
        <f>[7]DE!$E$7/[7]DE!$B$7</f>
        <v>6.6553853044576394E-2</v>
      </c>
      <c r="I10">
        <f>[8]DE!$E$7/[8]DE!$B$7</f>
        <v>4.5058750101041961E-2</v>
      </c>
      <c r="J10">
        <f>[9]DE!$E$7/[9]DE!$B$7</f>
        <v>0.1027447633762988</v>
      </c>
      <c r="K10">
        <f>[10]DE!$E$7/[10]DE!$B$7</f>
        <v>5.4787931151003728E-2</v>
      </c>
      <c r="L10">
        <f>[11]DE!$E$7/[11]DE!$B$7</f>
        <v>7.8818027740489793E-2</v>
      </c>
      <c r="M10">
        <f>[12]DE!$E$7/[12]DE!$B$7</f>
        <v>9.3735133580781227E-2</v>
      </c>
      <c r="N10">
        <f>[13]DE!$E$8/[13]DE!$B$8</f>
        <v>6.3398693676562368E-2</v>
      </c>
      <c r="O10">
        <f>[14]DE!$E$8/[14]DE!$B$8</f>
        <v>7.8746470157174911E-2</v>
      </c>
    </row>
    <row r="11" spans="1:15" x14ac:dyDescent="0.2">
      <c r="A11" s="2" t="s">
        <v>23</v>
      </c>
      <c r="B11">
        <f>[1]DC!$E$7/[1]DC!$B$7</f>
        <v>0.10544104232126568</v>
      </c>
      <c r="C11">
        <f>[2]DC!$E$7/[2]DC!$B$7</f>
        <v>0.13146037391616833</v>
      </c>
      <c r="D11">
        <f>[3]DC!$E$7/[3]DC!$B$7</f>
        <v>0.10335123978364831</v>
      </c>
      <c r="E11">
        <f>[4]DC!$E$7/[4]DC!$B$7</f>
        <v>8.4320030960037595E-2</v>
      </c>
      <c r="F11">
        <f>[5]DC!$E$7/[5]DC!$B$7</f>
        <v>7.9252167663346446E-2</v>
      </c>
      <c r="G11">
        <f>[6]DC!$E$7/[6]DC!$B$7</f>
        <v>4.9506574400840345E-2</v>
      </c>
      <c r="H11">
        <f>[7]DC!$E$7/[7]DC!$B$7</f>
        <v>7.7774194440093244E-2</v>
      </c>
      <c r="I11">
        <f>[8]DC!$E$7/[8]DC!$B$7</f>
        <v>7.8752752771199794E-2</v>
      </c>
      <c r="J11">
        <f>[9]DC!$E$7/[9]DC!$B$7</f>
        <v>0.13519216416191362</v>
      </c>
      <c r="K11">
        <f>[10]DC!$E$7/[10]DC!$B$7</f>
        <v>0.11772554295244501</v>
      </c>
      <c r="L11">
        <f>[11]DC!$E$7/[11]DC!$B$7</f>
        <v>0.10856653183078865</v>
      </c>
      <c r="M11">
        <f>[12]DC!$E$7/[12]DC!$B$7</f>
        <v>9.9895878444995256E-2</v>
      </c>
      <c r="N11">
        <f>[13]DC!$E$8/[13]DC!$B$8</f>
        <v>9.5474858790899966E-2</v>
      </c>
      <c r="O11">
        <f>[14]DC!$E$8/[14]DC!$B$8</f>
        <v>9.900024878601639E-2</v>
      </c>
    </row>
    <row r="12" spans="1:15" x14ac:dyDescent="0.2">
      <c r="A12" s="2" t="s">
        <v>24</v>
      </c>
      <c r="B12">
        <f>[1]FL!$E$7/[1]FL!$B$7</f>
        <v>7.8284100709466009E-2</v>
      </c>
      <c r="C12">
        <f>[2]FL!$E$7/[2]FL!$B$7</f>
        <v>8.6150473050504855E-2</v>
      </c>
      <c r="D12">
        <f>[3]FL!$E$7/[3]FL!$B$7</f>
        <v>0.10967256517778207</v>
      </c>
      <c r="E12">
        <f>[4]FL!$E$7/[4]FL!$B$7</f>
        <v>9.1040968640741779E-2</v>
      </c>
      <c r="F12">
        <f>[5]FL!$E$7/[5]FL!$B$7</f>
        <v>0.11662125260858916</v>
      </c>
      <c r="G12">
        <f>[6]FL!$E$7/[6]FL!$B$7</f>
        <v>7.0378630624946412E-2</v>
      </c>
      <c r="H12">
        <f>[7]FL!$E$7/[7]FL!$B$7</f>
        <v>0.10185635266632856</v>
      </c>
      <c r="I12">
        <f>[8]FL!$E$7/[8]FL!$B$7</f>
        <v>8.5441211889576971E-2</v>
      </c>
      <c r="J12">
        <f>[9]FL!$E$7/[9]FL!$B$7</f>
        <v>9.3004986425532704E-2</v>
      </c>
      <c r="K12">
        <f>[10]FL!$E$7/[10]FL!$B$7</f>
        <v>7.9634260509786586E-2</v>
      </c>
      <c r="L12">
        <f>[11]FL!$E$7/[11]FL!$B$7</f>
        <v>9.5389890248302855E-2</v>
      </c>
      <c r="M12">
        <f>[12]FL!$E$7/[12]FL!$B$7</f>
        <v>9.1811276128691277E-2</v>
      </c>
      <c r="N12">
        <f>[13]FL!$E$8/[13]FL!$B$8</f>
        <v>8.2791286236745615E-2</v>
      </c>
      <c r="O12">
        <f>[14]FL!$E$8/[14]FL!$B$8</f>
        <v>9.5562201261487525E-2</v>
      </c>
    </row>
    <row r="13" spans="1:15" x14ac:dyDescent="0.2">
      <c r="A13" s="2" t="s">
        <v>25</v>
      </c>
      <c r="B13">
        <f>[1]GA!$E$7/[1]GA!$B$7</f>
        <v>8.4011366037358301E-2</v>
      </c>
      <c r="C13">
        <f>[2]GA!$E$7/[2]GA!$B$7</f>
        <v>0.10271087809011155</v>
      </c>
      <c r="D13">
        <f>[3]GA!$E$7/[3]GA!$B$7</f>
        <v>8.3909178790351868E-2</v>
      </c>
      <c r="E13">
        <f>[4]GA!$E$7/[4]GA!$B$7</f>
        <v>7.9476162782147725E-2</v>
      </c>
      <c r="F13">
        <f>[5]GA!$E$7/[5]GA!$B$7</f>
        <v>8.7065294131473125E-2</v>
      </c>
      <c r="G13">
        <f>[6]GA!$E$7/[6]GA!$B$7</f>
        <v>9.5091832146951549E-2</v>
      </c>
      <c r="H13">
        <f>[7]GA!$E$7/[7]GA!$B$7</f>
        <v>8.4963605377236226E-2</v>
      </c>
      <c r="I13">
        <f>[8]GA!$E$7/[8]GA!$B$7</f>
        <v>8.5417980405438271E-2</v>
      </c>
      <c r="J13">
        <f>[9]GA!$E$7/[9]GA!$B$7</f>
        <v>0.10055991824014707</v>
      </c>
      <c r="K13">
        <f>[10]GA!$E$7/[10]GA!$B$7</f>
        <v>9.0289031537649084E-2</v>
      </c>
      <c r="L13">
        <f>[11]GA!$E$7/[11]GA!$B$7</f>
        <v>6.9015607499412712E-2</v>
      </c>
      <c r="M13">
        <f>[12]GA!$E$7/[12]GA!$B$7</f>
        <v>9.2534888523517461E-2</v>
      </c>
      <c r="N13">
        <f>[13]GA!$E$8/[13]GA!$B$8</f>
        <v>7.4047418150591821E-2</v>
      </c>
      <c r="O13">
        <f>[14]GA!$E$8/[14]GA!$B$8</f>
        <v>7.2511718539368428E-2</v>
      </c>
    </row>
    <row r="14" spans="1:15" x14ac:dyDescent="0.2">
      <c r="A14" s="2" t="s">
        <v>26</v>
      </c>
      <c r="B14">
        <f>[1]HI!$E$7/[1]HI!$B$7</f>
        <v>8.5437497495874593E-2</v>
      </c>
      <c r="C14">
        <f>[2]HI!$E$7/[2]HI!$B$7</f>
        <v>6.8975027696791646E-2</v>
      </c>
      <c r="D14">
        <f>[3]HI!$E$7/[3]HI!$B$7</f>
        <v>4.8463095946904157E-2</v>
      </c>
      <c r="E14">
        <f>[4]HI!$E$7/[4]HI!$B$7</f>
        <v>8.0880222207935115E-2</v>
      </c>
      <c r="F14">
        <f>[5]HI!$E$7/[5]HI!$B$7</f>
        <v>6.9529429413480254E-2</v>
      </c>
      <c r="G14">
        <f>[6]HI!$E$7/[6]HI!$B$7</f>
        <v>5.7384770631430944E-2</v>
      </c>
      <c r="H14">
        <f>[7]HI!$E$7/[7]HI!$B$7</f>
        <v>5.0244635581036291E-2</v>
      </c>
      <c r="I14">
        <f>[8]HI!$E$7/[8]HI!$B$7</f>
        <v>5.9361049692097399E-2</v>
      </c>
      <c r="J14">
        <f>[9]HI!$E$7/[9]HI!$B$7</f>
        <v>4.0351127299020059E-2</v>
      </c>
      <c r="K14">
        <f>[10]HI!$E$7/[10]HI!$B$7</f>
        <v>7.3287248108278844E-2</v>
      </c>
      <c r="L14">
        <f>[11]HI!$E$7/[11]HI!$B$7</f>
        <v>9.0208147562169869E-2</v>
      </c>
      <c r="M14">
        <f>[12]HI!$E$7/[12]HI!$B$7</f>
        <v>9.2368916605868837E-2</v>
      </c>
      <c r="N14">
        <f>[13]HI!$E$8/[13]HI!$B$8</f>
        <v>6.4273328432235807E-2</v>
      </c>
      <c r="O14">
        <f>[14]HI!$E$8/[14]HI!$B$8</f>
        <v>4.7265774592374972E-2</v>
      </c>
    </row>
    <row r="15" spans="1:15" x14ac:dyDescent="0.2">
      <c r="A15" s="2" t="s">
        <v>27</v>
      </c>
      <c r="B15">
        <f>[1]ID!$E$7/[1]ID!$B$7</f>
        <v>6.4297296452198408E-2</v>
      </c>
      <c r="C15">
        <f>[2]ID!$E$7/[2]ID!$B$7</f>
        <v>5.9212416933318843E-2</v>
      </c>
      <c r="D15">
        <f>[3]ID!$E$7/[3]ID!$B$7</f>
        <v>5.1026728747362637E-2</v>
      </c>
      <c r="E15">
        <f>[4]ID!$E$7/[4]ID!$B$7</f>
        <v>3.510055851780601E-2</v>
      </c>
      <c r="F15">
        <f>[5]ID!$E$7/[5]ID!$B$7</f>
        <v>6.6862070967943665E-2</v>
      </c>
      <c r="G15">
        <f>[6]ID!$E$7/[6]ID!$B$7</f>
        <v>6.2749497840229068E-2</v>
      </c>
      <c r="H15">
        <f>[7]ID!$E$7/[7]ID!$B$7</f>
        <v>4.8291465591818926E-2</v>
      </c>
      <c r="I15">
        <f>[8]ID!$E$7/[8]ID!$B$7</f>
        <v>4.0101310454601628E-2</v>
      </c>
      <c r="J15">
        <f>[9]ID!$E$7/[9]ID!$B$7</f>
        <v>7.9657652855349689E-2</v>
      </c>
      <c r="K15">
        <f>[10]ID!$E$7/[10]ID!$B$7</f>
        <v>6.7975086323833117E-2</v>
      </c>
      <c r="L15">
        <f>[11]ID!$E$7/[11]ID!$B$7</f>
        <v>7.5629207309719046E-2</v>
      </c>
      <c r="M15">
        <f>[12]ID!$E$7/[12]ID!$B$7</f>
        <v>6.0330643732346236E-2</v>
      </c>
      <c r="N15">
        <f>[13]ID!$E$8/[13]ID!$B$8</f>
        <v>5.1719850684709176E-2</v>
      </c>
      <c r="O15">
        <f>[14]ID!$E$8/[14]ID!$B$8</f>
        <v>5.295347372464819E-2</v>
      </c>
    </row>
    <row r="16" spans="1:15" x14ac:dyDescent="0.2">
      <c r="A16" s="2" t="s">
        <v>28</v>
      </c>
      <c r="B16" s="3">
        <f>[1]IL!$E$7/[1]IL!$B$7</f>
        <v>9.3487571890793875E-2</v>
      </c>
      <c r="C16" s="3">
        <f>[2]IL!$E$7/[2]IL!$B$7</f>
        <v>0.13402830211605937</v>
      </c>
      <c r="D16" s="3">
        <f>[3]IL!$E$7/[3]IL!$B$7</f>
        <v>0.10023617220437726</v>
      </c>
      <c r="E16" s="3">
        <f>[4]IL!$E$7/[4]IL!$B$7</f>
        <v>6.5427536007200179E-2</v>
      </c>
      <c r="F16" s="3">
        <f>[5]IL!$E$7/[5]IL!$B$7</f>
        <v>7.4400215201000916E-2</v>
      </c>
      <c r="G16" s="3">
        <f>[6]IL!$E$7/[6]IL!$B$7</f>
        <v>9.031685581951944E-2</v>
      </c>
      <c r="H16" s="3">
        <f>[7]IL!$E$7/[7]IL!$B$7</f>
        <v>7.6156474927155965E-2</v>
      </c>
      <c r="I16" s="3">
        <f>[8]IL!$E$7/[8]IL!$B$7</f>
        <v>6.1777582893866853E-2</v>
      </c>
      <c r="J16" s="3">
        <f>[9]IL!$E$7/[9]IL!$B$7</f>
        <v>6.0958113739762662E-2</v>
      </c>
      <c r="K16" s="3">
        <f>[10]IL!$E$7/[10]IL!$B$7</f>
        <v>0.10125184047974403</v>
      </c>
      <c r="L16" s="3">
        <f>[11]IL!$E$7/[11]IL!$B$7</f>
        <v>5.9265019027019958E-2</v>
      </c>
      <c r="M16" s="3">
        <f>[12]IL!$E$7/[12]IL!$B$7</f>
        <v>0.11849609864384821</v>
      </c>
      <c r="N16" s="3">
        <f>[13]IL!$E$8/[13]IL!$B$8</f>
        <v>8.0717973557428421E-2</v>
      </c>
      <c r="O16" s="3">
        <f>[14]IL!$E$8/[14]IL!$B$8</f>
        <v>8.2672422678900501E-2</v>
      </c>
    </row>
    <row r="17" spans="1:15" x14ac:dyDescent="0.2">
      <c r="A17" s="2" t="s">
        <v>29</v>
      </c>
      <c r="B17" s="3">
        <f>[1]IN!$E$7/[1]IN!$B$7</f>
        <v>7.2983421558951656E-2</v>
      </c>
      <c r="C17" s="3">
        <f>[2]IN!$E$7/[2]IN!$B$7</f>
        <v>7.4983999760744088E-2</v>
      </c>
      <c r="D17" s="3">
        <f>[3]IN!$E$7/[3]IN!$B$7</f>
        <v>7.0789245446660889E-2</v>
      </c>
      <c r="E17" s="3">
        <f>[4]IN!$E$7/[4]IN!$B$7</f>
        <v>8.1794419355803449E-2</v>
      </c>
      <c r="F17" s="3">
        <f>[5]IN!$E$7/[5]IN!$B$7</f>
        <v>0.10836279171775777</v>
      </c>
      <c r="G17" s="3">
        <f>[6]IN!$E$7/[6]IN!$B$7</f>
        <v>7.6504471094894874E-2</v>
      </c>
      <c r="H17" s="3">
        <f>[7]IN!$E$7/[7]IN!$B$7</f>
        <v>6.9104285671561447E-2</v>
      </c>
      <c r="I17" s="3">
        <f>[8]IN!$E$7/[8]IN!$B$7</f>
        <v>0.10398999112759319</v>
      </c>
      <c r="J17" s="3">
        <f>[9]IN!$E$7/[9]IN!$B$7</f>
        <v>8.8416225538575033E-2</v>
      </c>
      <c r="K17" s="3">
        <f>[10]IN!$E$7/[10]IN!$B$7</f>
        <v>7.9053942239634731E-2</v>
      </c>
      <c r="L17" s="3">
        <f>[11]IN!$E$7/[11]IN!$B$7</f>
        <v>8.7371075953783739E-2</v>
      </c>
      <c r="M17" s="3">
        <f>[12]IN!$E$7/[12]IN!$B$7</f>
        <v>6.6940415308390899E-2</v>
      </c>
      <c r="N17" s="3">
        <f>[13]IN!$E$8/[13]IN!$B$8</f>
        <v>7.1675289848570939E-2</v>
      </c>
      <c r="O17" s="3">
        <f>[14]IN!$E$8/[14]IN!$B$8</f>
        <v>8.1086022470117938E-2</v>
      </c>
    </row>
    <row r="18" spans="1:15" x14ac:dyDescent="0.2">
      <c r="A18" s="2" t="s">
        <v>30</v>
      </c>
      <c r="B18" s="3">
        <f>[1]IA!$E$7/[1]IA!$B$7</f>
        <v>5.5849042107981334E-2</v>
      </c>
      <c r="C18" s="3">
        <f>[2]IA!$E$7/[2]IA!$B$7</f>
        <v>6.0049809958150242E-2</v>
      </c>
      <c r="D18" s="3">
        <f>[3]IA!$E$7/[3]IA!$B$7</f>
        <v>8.9736032831036677E-2</v>
      </c>
      <c r="E18" s="3">
        <f>[4]IA!$E$7/[4]IA!$B$7</f>
        <v>3.0942782571209672E-2</v>
      </c>
      <c r="F18" s="3">
        <f>[5]IA!$E$7/[5]IA!$B$7</f>
        <v>5.6106841720001452E-2</v>
      </c>
      <c r="G18" s="3">
        <f>[6]IA!$E$7/[6]IA!$B$7</f>
        <v>4.2900160271116414E-2</v>
      </c>
      <c r="H18" s="3">
        <f>[7]IA!$E$7/[7]IA!$B$7</f>
        <v>6.0390412756812589E-2</v>
      </c>
      <c r="I18" s="3">
        <f>[8]IA!$E$7/[8]IA!$B$7</f>
        <v>4.7382202863539065E-2</v>
      </c>
      <c r="J18" s="3">
        <f>[9]IA!$E$7/[9]IA!$B$7</f>
        <v>3.5740672370411945E-2</v>
      </c>
      <c r="K18" s="3">
        <f>[10]IA!$E$7/[10]IA!$B$7</f>
        <v>5.8054850708842226E-2</v>
      </c>
      <c r="L18" s="3">
        <f>[11]IA!$E$7/[11]IA!$B$7</f>
        <v>4.5935708020598362E-2</v>
      </c>
      <c r="M18" s="3">
        <f>[12]IA!$E$7/[12]IA!$B$7</f>
        <v>4.5522118907936941E-2</v>
      </c>
      <c r="N18" s="3">
        <f>[13]IA!$E$8/[13]IA!$B$8</f>
        <v>5.111987041728111E-2</v>
      </c>
      <c r="O18" s="3">
        <f>[14]IA!$E$8/[14]IA!$B$8</f>
        <v>5.2810079794101766E-2</v>
      </c>
    </row>
    <row r="19" spans="1:15" x14ac:dyDescent="0.2">
      <c r="A19" s="2" t="s">
        <v>31</v>
      </c>
      <c r="B19" s="3">
        <f>[1]KS!$E$7/[1]KS!$B$7</f>
        <v>6.0091351671238608E-2</v>
      </c>
      <c r="C19" s="3">
        <f>[2]KS!$E$7/[2]KS!$B$7</f>
        <v>6.5369365195097326E-2</v>
      </c>
      <c r="D19" s="3">
        <f>[3]KS!$E$7/[3]KS!$B$7</f>
        <v>6.2301111138616985E-2</v>
      </c>
      <c r="E19" s="3">
        <f>[4]KS!$E$7/[4]KS!$B$7</f>
        <v>6.1641592988556052E-2</v>
      </c>
      <c r="F19" s="3">
        <f>[5]KS!$E$7/[5]KS!$B$7</f>
        <v>6.0770487216697956E-2</v>
      </c>
      <c r="G19" s="3">
        <f>[6]KS!$E$7/[6]KS!$B$7</f>
        <v>8.1279539944053056E-2</v>
      </c>
      <c r="H19" s="3">
        <f>[7]KS!$E$7/[7]KS!$B$7</f>
        <v>7.0475960049641351E-2</v>
      </c>
      <c r="I19" s="3">
        <f>[8]KS!$E$7/[8]KS!$B$7</f>
        <v>4.9371379247691569E-2</v>
      </c>
      <c r="J19" s="3">
        <f>[9]KS!$E$7/[9]KS!$B$7</f>
        <v>7.2241992716341338E-2</v>
      </c>
      <c r="K19" s="3">
        <f>[10]KS!$E$7/[10]KS!$B$7</f>
        <v>5.466667476273461E-2</v>
      </c>
      <c r="L19" s="3">
        <f>[11]KS!$E$7/[11]KS!$B$7</f>
        <v>6.1060077339245955E-2</v>
      </c>
      <c r="M19" s="3">
        <f>[12]KS!$E$7/[12]KS!$B$7</f>
        <v>8.3827465941632651E-2</v>
      </c>
      <c r="N19" s="3">
        <f>[13]KS!$E$8/[13]KS!$B$8</f>
        <v>7.4741342306267708E-2</v>
      </c>
      <c r="O19" s="3">
        <f>[14]KS!$E$8/[14]KS!$B$8</f>
        <v>5.2946883099473742E-2</v>
      </c>
    </row>
    <row r="20" spans="1:15" x14ac:dyDescent="0.2">
      <c r="A20" s="2" t="s">
        <v>32</v>
      </c>
      <c r="B20" s="3">
        <f>[1]KY!$E$7/[1]KY!$B$7</f>
        <v>8.1270547369667545E-2</v>
      </c>
      <c r="C20" s="3">
        <f>[2]KY!$E$7/[2]KY!$B$7</f>
        <v>9.3187947018362471E-2</v>
      </c>
      <c r="D20" s="3">
        <f>[3]KY!$E$7/[3]KY!$B$7</f>
        <v>8.6938436686440787E-2</v>
      </c>
      <c r="E20" s="3">
        <f>[4]KY!$E$7/[4]KY!$B$7</f>
        <v>8.1829441805303785E-2</v>
      </c>
      <c r="F20" s="3">
        <f>[5]KY!$E$7/[5]KY!$B$7</f>
        <v>0.11857503150322568</v>
      </c>
      <c r="G20" s="3">
        <f>[6]KY!$E$7/[6]KY!$B$7</f>
        <v>9.1062413766087272E-2</v>
      </c>
      <c r="H20" s="3">
        <f>[7]KY!$E$7/[7]KY!$B$7</f>
        <v>0.10879841583779443</v>
      </c>
      <c r="I20" s="3">
        <f>[8]KY!$E$7/[8]KY!$B$7</f>
        <v>8.7962926968136734E-2</v>
      </c>
      <c r="J20" s="3">
        <f>[9]KY!$E$7/[9]KY!$B$7</f>
        <v>8.3646072996577253E-2</v>
      </c>
      <c r="K20" s="3">
        <f>[10]KY!$E$7/[10]KY!$B$7</f>
        <v>0.11457036896601838</v>
      </c>
      <c r="L20" s="3">
        <f>[11]KY!$E$7/[11]KY!$B$7</f>
        <v>7.8148333992204777E-2</v>
      </c>
      <c r="M20" s="3">
        <f>[12]KY!$E$7/[12]KY!$B$7</f>
        <v>6.7908514752241411E-2</v>
      </c>
      <c r="N20" s="3">
        <f>[13]KY!$E$8/[13]KY!$B$8</f>
        <v>7.582065379584714E-2</v>
      </c>
      <c r="O20" s="3">
        <f>[14]KY!$E$8/[14]KY!$B$8</f>
        <v>9.4375709831817325E-2</v>
      </c>
    </row>
    <row r="21" spans="1:15" x14ac:dyDescent="0.2">
      <c r="A21" s="2" t="s">
        <v>33</v>
      </c>
      <c r="B21" s="3">
        <f>[1]LA!$E$7/[1]LA!$B$7</f>
        <v>0.12393426417892005</v>
      </c>
      <c r="C21" s="3">
        <f>[2]LA!$E$7/[2]LA!$B$7</f>
        <v>0.10914044049248244</v>
      </c>
      <c r="D21" s="3">
        <f>[3]LA!$E$7/[3]LA!$B$7</f>
        <v>0.11675825136561063</v>
      </c>
      <c r="E21" s="3">
        <f>[4]LA!$E$7/[4]LA!$B$7</f>
        <v>0.14259586085342796</v>
      </c>
      <c r="F21" s="3">
        <f>[5]LA!$E$7/[5]LA!$B$7</f>
        <v>0.10823149052640414</v>
      </c>
      <c r="G21" s="3">
        <f>[6]LA!$E$7/[6]LA!$B$7</f>
        <v>0.12301336584842713</v>
      </c>
      <c r="H21" s="3">
        <f>[7]LA!$E$7/[7]LA!$B$7</f>
        <v>6.0395485033653586E-2</v>
      </c>
      <c r="I21" s="3">
        <f>[8]LA!$E$7/[8]LA!$B$7</f>
        <v>0.10765680334041298</v>
      </c>
      <c r="J21" s="3">
        <f>[9]LA!$E$7/[9]LA!$B$7</f>
        <v>9.3432129793042676E-2</v>
      </c>
      <c r="K21" s="3">
        <f>[10]LA!$E$7/[10]LA!$B$7</f>
        <v>0.14724581457537261</v>
      </c>
      <c r="L21" s="3">
        <f>[11]LA!$E$7/[11]LA!$B$7</f>
        <v>0.1449840766187411</v>
      </c>
      <c r="M21" s="3">
        <f>[12]LA!$E$7/[12]LA!$B$7</f>
        <v>0.13140665471441659</v>
      </c>
      <c r="N21" s="3">
        <f>[13]LA!$E$8/[13]LA!$B$8</f>
        <v>8.4243254711152668E-2</v>
      </c>
      <c r="O21" s="3">
        <f>[14]LA!$E$8/[14]LA!$B$8</f>
        <v>9.7249486511753691E-2</v>
      </c>
    </row>
    <row r="22" spans="1:15" x14ac:dyDescent="0.2">
      <c r="A22" s="2" t="s">
        <v>34</v>
      </c>
      <c r="B22" s="3">
        <f>[1]ME!$E$7/[1]ME!$B$7</f>
        <v>4.4443610292599613E-2</v>
      </c>
      <c r="C22" s="3">
        <f>[2]ME!$E$7/[2]ME!$B$7</f>
        <v>3.2071470130065123E-2</v>
      </c>
      <c r="D22" s="3">
        <f>[3]ME!$E$7/[3]ME!$B$7</f>
        <v>7.4489029860550671E-2</v>
      </c>
      <c r="E22" s="3">
        <f>[4]ME!$E$7/[4]ME!$B$7</f>
        <v>3.9099303691747529E-2</v>
      </c>
      <c r="F22" s="3">
        <f>[5]ME!$E$7/[5]ME!$B$7</f>
        <v>2.791989639834087E-2</v>
      </c>
      <c r="G22" s="3">
        <f>[6]ME!$E$7/[6]ME!$B$7</f>
        <v>5.7007188303522832E-2</v>
      </c>
      <c r="H22" s="3">
        <f>[7]ME!$E$7/[7]ME!$B$7</f>
        <v>5.9368255100317187E-2</v>
      </c>
      <c r="I22" s="3">
        <f>[8]ME!$E$7/[8]ME!$B$7</f>
        <v>4.5936637825866634E-2</v>
      </c>
      <c r="J22" s="3">
        <f>[9]ME!$E$7/[9]ME!$B$7</f>
        <v>8.5584917700493604E-2</v>
      </c>
      <c r="K22" s="3">
        <f>[10]ME!$E$7/[10]ME!$B$7</f>
        <v>6.4790450629680377E-2</v>
      </c>
      <c r="L22" s="3">
        <f>[11]ME!$E$7/[11]ME!$B$7</f>
        <v>5.9132711473133009E-2</v>
      </c>
      <c r="M22" s="3">
        <f>[12]ME!$E$7/[12]ME!$B$7</f>
        <v>3.5543627184174469E-2</v>
      </c>
      <c r="N22" s="3">
        <f>[13]ME!$E$8/[13]ME!$B$8</f>
        <v>3.845085490137197E-2</v>
      </c>
      <c r="O22" s="3">
        <f>[14]ME!$E$8/[14]ME!$B$8</f>
        <v>4.6711773427675907E-2</v>
      </c>
    </row>
    <row r="23" spans="1:15" x14ac:dyDescent="0.2">
      <c r="A23" s="2" t="s">
        <v>35</v>
      </c>
      <c r="B23" s="3">
        <f>[1]MD!$E$7/[1]MD!$B$7</f>
        <v>8.2038056037602572E-2</v>
      </c>
      <c r="C23" s="3">
        <f>[2]MD!$E$7/[2]MD!$B$7</f>
        <v>9.78944476903892E-2</v>
      </c>
      <c r="D23" s="3">
        <f>[3]MD!$E$7/[3]MD!$B$7</f>
        <v>0.11859679261901232</v>
      </c>
      <c r="E23" s="3">
        <f>[4]MD!$E$7/[4]MD!$B$7</f>
        <v>6.4235696284216853E-2</v>
      </c>
      <c r="F23" s="3">
        <f>[5]MD!$E$7/[5]MD!$B$7</f>
        <v>7.7845918394042188E-2</v>
      </c>
      <c r="G23" s="3">
        <f>[6]MD!$E$7/[6]MD!$B$7</f>
        <v>7.6288882300105512E-2</v>
      </c>
      <c r="H23" s="3">
        <f>[7]MD!$E$7/[7]MD!$B$7</f>
        <v>0.1174400251148919</v>
      </c>
      <c r="I23" s="3">
        <f>[8]MD!$E$7/[8]MD!$B$7</f>
        <v>8.0337350553312467E-2</v>
      </c>
      <c r="J23" s="3">
        <f>[9]MD!$E$7/[9]MD!$B$7</f>
        <v>8.0637551995674656E-2</v>
      </c>
      <c r="K23" s="3">
        <f>[10]MD!$E$7/[10]MD!$B$7</f>
        <v>0.10267674169159262</v>
      </c>
      <c r="L23" s="3">
        <f>[11]MD!$E$7/[11]MD!$B$7</f>
        <v>7.1499175917609195E-2</v>
      </c>
      <c r="M23" s="3">
        <f>[12]MD!$E$7/[12]MD!$B$7</f>
        <v>7.1275714422749908E-2</v>
      </c>
      <c r="N23" s="3">
        <f>[13]MD!$E$8/[13]MD!$B$8</f>
        <v>6.2172002127789457E-2</v>
      </c>
      <c r="O23" s="3">
        <f>[14]MD!$E$8/[14]MD!$B$8</f>
        <v>5.6380970237108995E-2</v>
      </c>
    </row>
    <row r="24" spans="1:15" x14ac:dyDescent="0.2">
      <c r="A24" s="2" t="s">
        <v>36</v>
      </c>
      <c r="B24" s="3">
        <f>[1]MA!$E$7/[1]MA!$B$7</f>
        <v>5.5977152795843026E-2</v>
      </c>
      <c r="C24" s="3">
        <f>[2]MA!$E$7/[2]MA!$B$7</f>
        <v>7.1875906849371674E-2</v>
      </c>
      <c r="D24" s="3">
        <f>[3]MA!$E$7/[3]MA!$B$7</f>
        <v>5.9738376597580981E-2</v>
      </c>
      <c r="E24" s="3">
        <f>[4]MA!$E$7/[4]MA!$B$7</f>
        <v>5.1453541607775259E-2</v>
      </c>
      <c r="F24" s="3">
        <f>[5]MA!$E$7/[5]MA!$B$7</f>
        <v>5.845176570909634E-2</v>
      </c>
      <c r="G24" s="3">
        <f>[6]MA!$E$7/[6]MA!$B$7</f>
        <v>5.6021292001506365E-2</v>
      </c>
      <c r="H24" s="3">
        <f>[7]MA!$E$7/[7]MA!$B$7</f>
        <v>3.5640436395874206E-2</v>
      </c>
      <c r="I24" s="3">
        <f>[8]MA!$E$7/[8]MA!$B$7</f>
        <v>5.7149753055231296E-2</v>
      </c>
      <c r="J24" s="3">
        <f>[9]MA!$E$7/[9]MA!$B$7</f>
        <v>3.7973616024597749E-2</v>
      </c>
      <c r="K24" s="3">
        <f>[10]MA!$E$7/[10]MA!$B$7</f>
        <v>4.7342585036057976E-2</v>
      </c>
      <c r="L24" s="3">
        <f>[11]MA!$E$7/[11]MA!$B$7</f>
        <v>7.5041720940672213E-2</v>
      </c>
      <c r="M24" s="3">
        <f>[12]MA!$E$7/[12]MA!$B$7</f>
        <v>6.547421941693049E-2</v>
      </c>
      <c r="N24" s="3">
        <f>[13]MA!$E$8/[13]MA!$B$8</f>
        <v>6.6442088892603682E-2</v>
      </c>
      <c r="O24" s="3">
        <f>[14]MA!$E$8/[14]MA!$B$8</f>
        <v>4.8598392393781817E-2</v>
      </c>
    </row>
    <row r="25" spans="1:15" x14ac:dyDescent="0.2">
      <c r="A25" s="2" t="s">
        <v>37</v>
      </c>
      <c r="B25" s="3">
        <f>[1]MI!$E$7/[1]MI!$B$7</f>
        <v>7.7845806726912492E-2</v>
      </c>
      <c r="C25" s="3">
        <f>[2]MI!$E$7/[2]MI!$B$7</f>
        <v>6.828201554642592E-2</v>
      </c>
      <c r="D25" s="3">
        <f>[3]MI!$E$7/[3]MI!$B$7</f>
        <v>0.10735947532186062</v>
      </c>
      <c r="E25" s="3">
        <f>[4]MI!$E$7/[4]MI!$B$7</f>
        <v>7.7176302100161978E-2</v>
      </c>
      <c r="F25" s="3">
        <f>[5]MI!$E$7/[5]MI!$B$7</f>
        <v>8.8555918549097917E-2</v>
      </c>
      <c r="G25" s="3">
        <f>[6]MI!$E$7/[6]MI!$B$7</f>
        <v>7.3284070629991038E-2</v>
      </c>
      <c r="H25" s="3">
        <f>[7]MI!$E$7/[7]MI!$B$7</f>
        <v>0.11128153232053861</v>
      </c>
      <c r="I25" s="3">
        <f>[8]MI!$E$7/[8]MI!$B$7</f>
        <v>8.1756090490653494E-2</v>
      </c>
      <c r="J25" s="3">
        <f>[9]MI!$E$7/[9]MI!$B$7</f>
        <v>4.8678402052833566E-2</v>
      </c>
      <c r="K25" s="3">
        <f>[10]MI!$E$7/[10]MI!$B$7</f>
        <v>5.4409874447606359E-2</v>
      </c>
      <c r="L25" s="3">
        <f>[11]MI!$E$7/[11]MI!$B$7</f>
        <v>8.2173909517195332E-2</v>
      </c>
      <c r="M25" s="3">
        <f>[12]MI!$E$7/[12]MI!$B$7</f>
        <v>8.0393796394721509E-2</v>
      </c>
      <c r="N25" s="3">
        <f>[13]MI!$E$8/[13]MI!$B$8</f>
        <v>7.2423316342375088E-2</v>
      </c>
      <c r="O25" s="3">
        <f>[14]MI!$E$8/[14]MI!$B$8</f>
        <v>5.6359783780615971E-2</v>
      </c>
    </row>
    <row r="26" spans="1:15" x14ac:dyDescent="0.2">
      <c r="A26" s="2" t="s">
        <v>38</v>
      </c>
      <c r="B26" s="3">
        <f>[1]MN!$E$7/[1]MN!$B$7</f>
        <v>4.9985100046585927E-2</v>
      </c>
      <c r="C26" s="3">
        <f>[2]MN!$E$7/[2]MN!$B$7</f>
        <v>6.0822458567756123E-2</v>
      </c>
      <c r="D26" s="3">
        <f>[3]MN!$E$7/[3]MN!$B$7</f>
        <v>4.314149486140214E-2</v>
      </c>
      <c r="E26" s="3">
        <f>[4]MN!$E$7/[4]MN!$B$7</f>
        <v>5.9400361748236055E-2</v>
      </c>
      <c r="F26" s="3">
        <f>[5]MN!$E$7/[5]MN!$B$7</f>
        <v>3.1861381395427789E-2</v>
      </c>
      <c r="G26" s="3">
        <f>[6]MN!$E$7/[6]MN!$B$7</f>
        <v>2.4862411189676407E-2</v>
      </c>
      <c r="H26" s="3">
        <f>[7]MN!$E$7/[7]MN!$B$7</f>
        <v>3.252574957139058E-2</v>
      </c>
      <c r="I26" s="3">
        <f>[8]MN!$E$7/[8]MN!$B$7</f>
        <v>4.6339562394026437E-2</v>
      </c>
      <c r="J26" s="3">
        <f>[9]MN!$E$7/[9]MN!$B$7</f>
        <v>7.5389756376331329E-2</v>
      </c>
      <c r="K26" s="3">
        <f>[10]MN!$E$7/[10]MN!$B$7</f>
        <v>6.6267542809075014E-2</v>
      </c>
      <c r="L26" s="3">
        <f>[11]MN!$E$7/[11]MN!$B$7</f>
        <v>6.1232678804156143E-2</v>
      </c>
      <c r="M26" s="3">
        <f>[12]MN!$E$7/[12]MN!$B$7</f>
        <v>5.4269779688157174E-2</v>
      </c>
      <c r="N26" s="3">
        <f>[13]MN!$E$8/[13]MN!$B$8</f>
        <v>5.1822132277637059E-2</v>
      </c>
      <c r="O26" s="3">
        <f>[14]MN!$E$8/[14]MN!$B$8</f>
        <v>4.9394524361423831E-2</v>
      </c>
    </row>
    <row r="27" spans="1:15" x14ac:dyDescent="0.2">
      <c r="A27" s="2" t="s">
        <v>39</v>
      </c>
      <c r="B27" s="3">
        <f>[1]MS!$E$7/[1]MS!$B$7</f>
        <v>9.5826311727337909E-2</v>
      </c>
      <c r="C27" s="3">
        <f>[2]MS!$E$7/[2]MS!$B$7</f>
        <v>0.18250375627377641</v>
      </c>
      <c r="D27" s="3">
        <f>[3]MS!$E$7/[3]MS!$B$7</f>
        <v>0.15601803011412679</v>
      </c>
      <c r="E27" s="3">
        <f>[4]MS!$E$7/[4]MS!$B$7</f>
        <v>0.16638762918613306</v>
      </c>
      <c r="F27" s="3">
        <f>[5]MS!$E$7/[5]MS!$B$7</f>
        <v>0.16501299282540291</v>
      </c>
      <c r="G27" s="3">
        <f>[6]MS!$E$7/[6]MS!$B$7</f>
        <v>0.14371708978978567</v>
      </c>
      <c r="H27" s="3">
        <f>[7]MS!$E$7/[7]MS!$B$7</f>
        <v>0.15973822539469418</v>
      </c>
      <c r="I27" s="3">
        <f>[8]MS!$E$7/[8]MS!$B$7</f>
        <v>0.11470130202267921</v>
      </c>
      <c r="J27" s="3">
        <f>[9]MS!$E$7/[9]MS!$B$7</f>
        <v>0.13580493864372256</v>
      </c>
      <c r="K27" s="3">
        <f>[10]MS!$E$7/[10]MS!$B$7</f>
        <v>8.4663899126352374E-2</v>
      </c>
      <c r="L27" s="3">
        <f>[11]MS!$E$7/[11]MS!$B$7</f>
        <v>9.6029995387432815E-2</v>
      </c>
      <c r="M27" s="3">
        <f>[12]MS!$E$7/[12]MS!$B$7</f>
        <v>0.16304100617901326</v>
      </c>
      <c r="N27" s="3">
        <f>[13]MS!$E$8/[13]MS!$B$8</f>
        <v>7.5977658733964476E-2</v>
      </c>
      <c r="O27" s="3">
        <f>[14]MS!$E$8/[14]MS!$B$8</f>
        <v>0.11978106289988902</v>
      </c>
    </row>
    <row r="28" spans="1:15" x14ac:dyDescent="0.2">
      <c r="A28" s="2" t="s">
        <v>40</v>
      </c>
      <c r="B28" s="3">
        <f>[1]MO!$E$7/[1]MO!$B$7</f>
        <v>8.6113757828267523E-2</v>
      </c>
      <c r="C28" s="3">
        <f>[2]MO!$E$7/[2]MO!$B$7</f>
        <v>8.3637080218628465E-2</v>
      </c>
      <c r="D28" s="3">
        <f>[3]MO!$E$7/[3]MO!$B$7</f>
        <v>8.4467331329527842E-2</v>
      </c>
      <c r="E28" s="3">
        <f>[4]MO!$E$7/[4]MO!$B$7</f>
        <v>8.8688965499320038E-2</v>
      </c>
      <c r="F28" s="3">
        <f>[5]MO!$E$7/[5]MO!$B$7</f>
        <v>5.8847566415757883E-2</v>
      </c>
      <c r="G28" s="3">
        <f>[6]MO!$E$7/[6]MO!$B$7</f>
        <v>7.7375982052370354E-2</v>
      </c>
      <c r="H28" s="3">
        <f>[7]MO!$E$7/[7]MO!$B$7</f>
        <v>8.4150519285906084E-2</v>
      </c>
      <c r="I28" s="3">
        <f>[8]MO!$E$7/[8]MO!$B$7</f>
        <v>4.369884016041993E-2</v>
      </c>
      <c r="J28" s="3">
        <f>[9]MO!$E$7/[9]MO!$B$7</f>
        <v>7.8479302190615607E-2</v>
      </c>
      <c r="K28" s="3">
        <f>[10]MO!$E$7/[10]MO!$B$7</f>
        <v>6.5354664911171353E-2</v>
      </c>
      <c r="L28" s="3">
        <f>[11]MO!$E$7/[11]MO!$B$7</f>
        <v>9.9745337687423663E-2</v>
      </c>
      <c r="M28" s="3">
        <f>[12]MO!$E$7/[12]MO!$B$7</f>
        <v>6.5642675859918398E-2</v>
      </c>
      <c r="N28" s="3">
        <f>[13]MO!$E$8/[13]MO!$B$8</f>
        <v>7.8003326201633652E-2</v>
      </c>
      <c r="O28" s="3">
        <f>[14]MO!$E$8/[14]MO!$B$8</f>
        <v>6.0678926260535136E-2</v>
      </c>
    </row>
    <row r="29" spans="1:15" x14ac:dyDescent="0.2">
      <c r="A29" s="2" t="s">
        <v>41</v>
      </c>
      <c r="B29" s="3">
        <f>[1]MT!$E$7/[1]MT!$B$7</f>
        <v>4.6059128877991351E-2</v>
      </c>
      <c r="C29" s="3">
        <f>[2]MT!$E$7/[2]MT!$B$7</f>
        <v>7.2218086995441522E-2</v>
      </c>
      <c r="D29" s="3">
        <f>[3]MT!$E$7/[3]MT!$B$7</f>
        <v>5.9827001571386179E-2</v>
      </c>
      <c r="E29" s="3">
        <f>[4]MT!$E$7/[4]MT!$B$7</f>
        <v>5.9099688155251011E-2</v>
      </c>
      <c r="F29" s="3">
        <f>[5]MT!$E$7/[5]MT!$B$7</f>
        <v>4.9830698950625391E-2</v>
      </c>
      <c r="G29" s="3">
        <f>[6]MT!$E$7/[6]MT!$B$7</f>
        <v>5.5925293479477112E-2</v>
      </c>
      <c r="H29" s="3">
        <f>[7]MT!$E$7/[7]MT!$B$7</f>
        <v>5.7125725489051378E-2</v>
      </c>
      <c r="I29" s="3">
        <f>[8]MT!$E$7/[8]MT!$B$7</f>
        <v>7.9948528589011969E-2</v>
      </c>
      <c r="J29" s="3">
        <f>[9]MT!$E$7/[9]MT!$B$7</f>
        <v>4.2630539379521382E-2</v>
      </c>
      <c r="K29" s="3">
        <f>[10]MT!$E$7/[10]MT!$B$7</f>
        <v>0.10623275975305399</v>
      </c>
      <c r="L29" s="3">
        <f>[11]MT!$E$7/[11]MT!$B$7</f>
        <v>0.11900696177590962</v>
      </c>
      <c r="M29" s="3">
        <f>[12]MT!$E$7/[12]MT!$B$7</f>
        <v>0.10149306011646744</v>
      </c>
      <c r="N29" s="3">
        <f>[13]MT!$E$8/[13]MT!$B$8</f>
        <v>4.3152307699792267E-2</v>
      </c>
      <c r="O29" s="3">
        <f>[14]MT!$E$8/[14]MT!$B$8</f>
        <v>4.7637812513682737E-2</v>
      </c>
    </row>
    <row r="30" spans="1:15" x14ac:dyDescent="0.2">
      <c r="A30" s="2" t="s">
        <v>42</v>
      </c>
      <c r="B30" s="3">
        <f>[1]NE!$E$7/[1]NE!$B$7</f>
        <v>7.8620580725727349E-2</v>
      </c>
      <c r="C30" s="3">
        <f>[2]NE!$E$7/[2]NE!$B$7</f>
        <v>7.2108058787568111E-2</v>
      </c>
      <c r="D30" s="3">
        <f>[3]NE!$E$7/[3]NE!$B$7</f>
        <v>4.7291232281124335E-2</v>
      </c>
      <c r="E30" s="3">
        <f>[4]NE!$E$7/[4]NE!$B$7</f>
        <v>5.3074656375622184E-2</v>
      </c>
      <c r="F30" s="3">
        <f>[5]NE!$E$7/[5]NE!$B$7</f>
        <v>6.3814394535009741E-2</v>
      </c>
      <c r="G30" s="3">
        <f>[6]NE!$E$7/[6]NE!$B$7</f>
        <v>4.9948843279924916E-2</v>
      </c>
      <c r="H30" s="3">
        <f>[7]NE!$E$7/[7]NE!$B$7</f>
        <v>6.6603158530832596E-2</v>
      </c>
      <c r="I30" s="3">
        <f>[8]NE!$E$7/[8]NE!$B$7</f>
        <v>5.764949855132348E-2</v>
      </c>
      <c r="J30" s="3">
        <f>[9]NE!$E$7/[9]NE!$B$7</f>
        <v>5.0340186900071991E-2</v>
      </c>
      <c r="K30" s="3">
        <f>[10]NE!$E$7/[10]NE!$B$7</f>
        <v>7.257696600810469E-2</v>
      </c>
      <c r="L30" s="3">
        <f>[11]NE!$E$7/[11]NE!$B$7</f>
        <v>0.10026082523440073</v>
      </c>
      <c r="M30" s="3">
        <f>[12]NE!$E$7/[12]NE!$B$7</f>
        <v>5.5509448304212901E-2</v>
      </c>
      <c r="N30" s="3">
        <f>[13]NE!$E$8/[13]NE!$B$8</f>
        <v>3.9154810600264704E-2</v>
      </c>
      <c r="O30" s="3">
        <f>[14]NE!$E$8/[14]NE!$B$8</f>
        <v>6.1359859144501691E-2</v>
      </c>
    </row>
    <row r="31" spans="1:15" x14ac:dyDescent="0.2">
      <c r="A31" s="2" t="s">
        <v>43</v>
      </c>
      <c r="B31" s="3">
        <f>[1]NV!$E$7/[1]NV!$B$7</f>
        <v>8.5842338495751333E-2</v>
      </c>
      <c r="C31" s="3">
        <f>[2]NV!$E$7/[2]NV!$B$7</f>
        <v>9.2956864823999757E-2</v>
      </c>
      <c r="D31" s="3">
        <f>[3]NV!$E$7/[3]NV!$B$7</f>
        <v>7.1317385558482604E-2</v>
      </c>
      <c r="E31" s="3">
        <f>[4]NV!$E$7/[4]NV!$B$7</f>
        <v>6.6520883683266668E-2</v>
      </c>
      <c r="F31" s="3">
        <f>[5]NV!$E$7/[5]NV!$B$7</f>
        <v>7.0176710814155038E-2</v>
      </c>
      <c r="G31" s="3">
        <f>[6]NV!$E$7/[6]NV!$B$7</f>
        <v>0.11213203653993382</v>
      </c>
      <c r="H31" s="3">
        <f>[7]NV!$E$7/[7]NV!$B$7</f>
        <v>6.720145432904194E-2</v>
      </c>
      <c r="I31" s="3">
        <f>[8]NV!$E$7/[8]NV!$B$7</f>
        <v>0.10845703840493912</v>
      </c>
      <c r="J31" s="3">
        <f>[9]NV!$E$7/[9]NV!$B$7</f>
        <v>0.1008628202130732</v>
      </c>
      <c r="K31" s="3">
        <f>[10]NV!$E$7/[10]NV!$B$7</f>
        <v>0.14819436230780547</v>
      </c>
      <c r="L31" s="3">
        <f>[11]NV!$E$7/[11]NV!$B$7</f>
        <v>0.10402061799815542</v>
      </c>
      <c r="M31" s="3">
        <f>[12]NV!$E$7/[12]NV!$B$7</f>
        <v>0.12588764874719571</v>
      </c>
      <c r="N31" s="3">
        <f>[13]NV!$E$8/[13]NV!$B$8</f>
        <v>6.5100979096520586E-2</v>
      </c>
      <c r="O31" s="3">
        <f>[14]NV!$E$8/[14]NV!$B$8</f>
        <v>8.7558560124228108E-2</v>
      </c>
    </row>
    <row r="32" spans="1:15" x14ac:dyDescent="0.2">
      <c r="A32" s="2" t="s">
        <v>44</v>
      </c>
      <c r="B32" s="3">
        <f>[1]NH!$E$7/[1]NH!$B$7</f>
        <v>3.405733755570757E-2</v>
      </c>
      <c r="C32" s="3">
        <f>[2]NH!$E$7/[2]NH!$B$7</f>
        <v>5.7408384233570114E-2</v>
      </c>
      <c r="D32" s="3">
        <f>[3]NH!$E$7/[3]NH!$B$7</f>
        <v>4.9456950235504851E-2</v>
      </c>
      <c r="E32" s="3">
        <f>[4]NH!$E$7/[4]NH!$B$7</f>
        <v>3.3030323928671945E-2</v>
      </c>
      <c r="F32" s="3">
        <f>[5]NH!$E$7/[5]NH!$B$7</f>
        <v>4.8146622504459398E-2</v>
      </c>
      <c r="G32" s="3">
        <f>[6]NH!$E$7/[6]NH!$B$7</f>
        <v>5.103195298477E-2</v>
      </c>
      <c r="H32" s="3">
        <f>[7]NH!$E$7/[7]NH!$B$7</f>
        <v>6.9155668052793343E-2</v>
      </c>
      <c r="I32" s="3">
        <f>[8]NH!$E$7/[8]NH!$B$7</f>
        <v>5.4784932908610695E-2</v>
      </c>
      <c r="J32" s="3">
        <f>[9]NH!$E$7/[9]NH!$B$7</f>
        <v>6.106350895701268E-2</v>
      </c>
      <c r="K32" s="3">
        <f>[10]NH!$E$7/[10]NH!$B$7</f>
        <v>4.1190515687586554E-2</v>
      </c>
      <c r="L32" s="3">
        <f>[11]NH!$E$7/[11]NH!$B$7</f>
        <v>4.4205387814138491E-2</v>
      </c>
      <c r="M32" s="3">
        <f>[12]NH!$E$7/[12]NH!$B$7</f>
        <v>3.4315488893900729E-2</v>
      </c>
      <c r="N32" s="3">
        <f>[13]NH!$E$8/[13]NH!$B$8</f>
        <v>3.295297172264295E-2</v>
      </c>
      <c r="O32" s="3">
        <f>[14]NH!$E$8/[14]NH!$B$8</f>
        <v>6.1699101782455773E-2</v>
      </c>
    </row>
    <row r="33" spans="1:15" x14ac:dyDescent="0.2">
      <c r="A33" s="2" t="s">
        <v>45</v>
      </c>
      <c r="B33" s="3">
        <f>[1]NJ!$E$7/[1]NJ!$B$7</f>
        <v>0.10151675815005913</v>
      </c>
      <c r="C33" s="3">
        <f>[2]NJ!$E$7/[2]NJ!$B$7</f>
        <v>6.2017712727293117E-2</v>
      </c>
      <c r="D33" s="3">
        <f>[3]NJ!$E$7/[3]NJ!$B$7</f>
        <v>7.508917896913922E-2</v>
      </c>
      <c r="E33" s="3">
        <f>[4]NJ!$E$7/[4]NJ!$B$7</f>
        <v>8.104447778029289E-2</v>
      </c>
      <c r="F33" s="3">
        <f>[5]NJ!$E$7/[5]NJ!$B$7</f>
        <v>7.794922162630212E-2</v>
      </c>
      <c r="G33" s="3">
        <f>[6]NJ!$E$7/[6]NJ!$B$7</f>
        <v>9.5338050785456666E-2</v>
      </c>
      <c r="H33" s="3">
        <f>[7]NJ!$E$7/[7]NJ!$B$7</f>
        <v>4.7318049669889513E-2</v>
      </c>
      <c r="I33" s="3">
        <f>[8]NJ!$E$7/[8]NJ!$B$7</f>
        <v>8.8598313486764155E-2</v>
      </c>
      <c r="J33" s="3">
        <f>[9]NJ!$E$7/[9]NJ!$B$7</f>
        <v>9.7209576996415137E-2</v>
      </c>
      <c r="K33" s="3">
        <f>[10]NJ!$E$7/[10]NJ!$B$7</f>
        <v>6.5293289391399098E-2</v>
      </c>
      <c r="L33" s="3">
        <f>[11]NJ!$E$7/[11]NJ!$B$7</f>
        <v>4.740334038580326E-2</v>
      </c>
      <c r="M33" s="3">
        <f>[12]NJ!$E$7/[12]NJ!$B$7</f>
        <v>7.050738532013974E-2</v>
      </c>
      <c r="N33" s="3">
        <f>[13]NJ!$E$8/[13]NJ!$B$8</f>
        <v>6.5324720053145852E-2</v>
      </c>
      <c r="O33" s="3">
        <f>[14]NJ!$E$8/[14]NJ!$B$8</f>
        <v>7.6972805247061238E-2</v>
      </c>
    </row>
    <row r="34" spans="1:15" x14ac:dyDescent="0.2">
      <c r="A34" s="2" t="s">
        <v>46</v>
      </c>
      <c r="B34" s="3">
        <f>[1]NM!$E$7/[1]NM!$B$7</f>
        <v>8.8139967060357052E-2</v>
      </c>
      <c r="C34" s="3">
        <f>[2]NM!$E$7/[2]NM!$B$7</f>
        <v>4.628535695727283E-2</v>
      </c>
      <c r="D34" s="3">
        <f>[3]NM!$E$7/[3]NM!$B$7</f>
        <v>9.7385211383678894E-2</v>
      </c>
      <c r="E34" s="3">
        <f>[4]NM!$E$7/[4]NM!$B$7</f>
        <v>6.6447991726085107E-2</v>
      </c>
      <c r="F34" s="3">
        <f>[5]NM!$E$7/[5]NM!$B$7</f>
        <v>0.10722935830606188</v>
      </c>
      <c r="G34" s="3">
        <f>[6]NM!$E$7/[6]NM!$B$7</f>
        <v>0.11238419853369519</v>
      </c>
      <c r="H34" s="3">
        <f>[7]NM!$E$7/[7]NM!$B$7</f>
        <v>5.8655966944602768E-2</v>
      </c>
      <c r="I34" s="3">
        <f>[8]NM!$E$7/[8]NM!$B$7</f>
        <v>8.6562814942871491E-2</v>
      </c>
      <c r="J34" s="3">
        <f>[9]NM!$E$7/[9]NM!$B$7</f>
        <v>8.5965170542547875E-2</v>
      </c>
      <c r="K34" s="3">
        <f>[10]NM!$E$7/[10]NM!$B$7</f>
        <v>0.1126993773174448</v>
      </c>
      <c r="L34" s="3">
        <f>[11]NM!$E$7/[11]NM!$B$7</f>
        <v>0.12133502435243657</v>
      </c>
      <c r="M34" s="3">
        <f>[12]NM!$E$7/[12]NM!$B$7</f>
        <v>0.12041842657215078</v>
      </c>
      <c r="N34" s="3">
        <f>[13]NM!$E$8/[13]NM!$B$8</f>
        <v>9.5830706843468755E-2</v>
      </c>
      <c r="O34" s="3">
        <f>[14]NM!$E$8/[14]NM!$B$8</f>
        <v>9.0960219530515724E-2</v>
      </c>
    </row>
    <row r="35" spans="1:15" x14ac:dyDescent="0.2">
      <c r="A35" s="2" t="s">
        <v>47</v>
      </c>
      <c r="B35" s="3">
        <f>[1]NY!$E$7/[1]NY!$B$7</f>
        <v>6.8956050617360445E-2</v>
      </c>
      <c r="C35" s="3">
        <f>[2]NY!$E$7/[2]NY!$B$7</f>
        <v>9.5897375106755001E-2</v>
      </c>
      <c r="D35" s="3">
        <f>[3]NY!$E$7/[3]NY!$B$7</f>
        <v>8.2559196825234327E-2</v>
      </c>
      <c r="E35" s="3">
        <f>[4]NY!$E$7/[4]NY!$B$7</f>
        <v>7.7251486487578708E-2</v>
      </c>
      <c r="F35" s="3">
        <f>[5]NY!$E$7/[5]NY!$B$7</f>
        <v>8.1396409260272057E-2</v>
      </c>
      <c r="G35" s="3">
        <f>[6]NY!$E$7/[6]NY!$B$7</f>
        <v>7.218779719648577E-2</v>
      </c>
      <c r="H35" s="3">
        <f>[7]NY!$E$7/[7]NY!$B$7</f>
        <v>8.3652004299835395E-2</v>
      </c>
      <c r="I35" s="3">
        <f>[8]NY!$E$7/[8]NY!$B$7</f>
        <v>8.9869253752252964E-2</v>
      </c>
      <c r="J35" s="3">
        <f>[9]NY!$E$7/[9]NY!$B$7</f>
        <v>7.9389011172567261E-2</v>
      </c>
      <c r="K35" s="3">
        <f>[10]NY!$E$7/[10]NY!$B$7</f>
        <v>7.399448241674457E-2</v>
      </c>
      <c r="L35" s="3">
        <f>[11]NY!$E$7/[11]NY!$B$7</f>
        <v>7.9478119603315939E-2</v>
      </c>
      <c r="M35" s="3">
        <f>[12]NY!$E$7/[12]NY!$B$7</f>
        <v>0.12920365486008023</v>
      </c>
      <c r="N35" s="3">
        <f>[13]NY!$E$8/[13]NY!$B$8</f>
        <v>4.8698127847361231E-2</v>
      </c>
      <c r="O35" s="3">
        <f>[14]NY!$E$8/[14]NY!$B$8</f>
        <v>9.000086212238366E-2</v>
      </c>
    </row>
    <row r="36" spans="1:15" x14ac:dyDescent="0.2">
      <c r="A36" s="2" t="s">
        <v>48</v>
      </c>
      <c r="B36" s="3">
        <f>[1]NC!$E$7/[1]NC!$B$7</f>
        <v>6.6284331179811931E-2</v>
      </c>
      <c r="C36" s="3">
        <f>[2]NC!$E$7/[2]NC!$B$7</f>
        <v>9.3851675184214264E-2</v>
      </c>
      <c r="D36" s="3">
        <f>[3]NC!$E$7/[3]NC!$B$7</f>
        <v>9.2921093508927771E-2</v>
      </c>
      <c r="E36" s="3">
        <f>[4]NC!$E$7/[4]NC!$B$7</f>
        <v>8.9405313283358073E-2</v>
      </c>
      <c r="F36" s="3">
        <f>[5]NC!$E$7/[5]NC!$B$7</f>
        <v>8.521925482122629E-2</v>
      </c>
      <c r="G36" s="3">
        <f>[6]NC!$E$7/[6]NC!$B$7</f>
        <v>9.4969969689055259E-2</v>
      </c>
      <c r="H36" s="3">
        <f>[7]NC!$E$7/[7]NC!$B$7</f>
        <v>8.3033803525907987E-2</v>
      </c>
      <c r="I36" s="3">
        <f>[8]NC!$E$7/[8]NC!$B$7</f>
        <v>9.1126159734762402E-2</v>
      </c>
      <c r="J36" s="3">
        <f>[9]NC!$E$7/[9]NC!$B$7</f>
        <v>6.8493979344853531E-2</v>
      </c>
      <c r="K36" s="3">
        <f>[10]NC!$E$7/[10]NC!$B$7</f>
        <v>6.6246040257105454E-2</v>
      </c>
      <c r="L36" s="3">
        <f>[11]NC!$E$7/[11]NC!$B$7</f>
        <v>0.11189405862078342</v>
      </c>
      <c r="M36" s="3">
        <f>[12]NC!$E$7/[12]NC!$B$7</f>
        <v>8.9874907172575819E-2</v>
      </c>
      <c r="N36" s="3">
        <f>[13]NC!$E$8/[13]NC!$B$8</f>
        <v>8.1622776787868043E-2</v>
      </c>
      <c r="O36" s="3">
        <f>[14]NC!$E$8/[14]NC!$B$8</f>
        <v>5.0578691837398035E-2</v>
      </c>
    </row>
    <row r="37" spans="1:15" x14ac:dyDescent="0.2">
      <c r="A37" s="2" t="s">
        <v>49</v>
      </c>
      <c r="B37" s="3">
        <f>[1]ND!$E$7/[1]ND!$B$7</f>
        <v>2.2015414890127909E-2</v>
      </c>
      <c r="C37" s="3">
        <f>[2]ND!$E$7/[2]ND!$B$7</f>
        <v>2.53486531578422E-2</v>
      </c>
      <c r="D37" s="3">
        <f>[3]ND!$E$7/[3]ND!$B$7</f>
        <v>5.2691901835241778E-2</v>
      </c>
      <c r="E37" s="3">
        <f>[4]ND!$E$7/[4]ND!$B$7</f>
        <v>5.0590357494260413E-2</v>
      </c>
      <c r="F37" s="3">
        <f>[5]ND!$E$7/[5]ND!$B$7</f>
        <v>4.9504826956806934E-2</v>
      </c>
      <c r="G37" s="3">
        <f>[6]ND!$E$7/[6]ND!$B$7</f>
        <v>8.3218660430362051E-2</v>
      </c>
      <c r="H37" s="3">
        <f>[7]ND!$E$7/[7]ND!$B$7</f>
        <v>6.9513168964878011E-2</v>
      </c>
      <c r="I37" s="3">
        <f>[8]ND!$E$7/[8]ND!$B$7</f>
        <v>6.7374192536398245E-2</v>
      </c>
      <c r="J37" s="3">
        <f>[9]ND!$E$7/[9]ND!$B$7</f>
        <v>5.5814807420822225E-2</v>
      </c>
      <c r="K37" s="3">
        <f>[10]ND!$E$7/[10]ND!$B$7</f>
        <v>5.6055442269026194E-2</v>
      </c>
      <c r="L37" s="3">
        <f>[11]ND!$E$7/[11]ND!$B$7</f>
        <v>0.10570286765439844</v>
      </c>
      <c r="M37" s="3">
        <f>[12]ND!$E$7/[12]ND!$B$7</f>
        <v>9.1583840746074979E-2</v>
      </c>
      <c r="N37" s="3">
        <f>[13]ND!$E$8/[13]ND!$B$8</f>
        <v>5.4447644986952246E-2</v>
      </c>
      <c r="O37" s="3">
        <f>[14]ND!$E$8/[14]ND!$B$8</f>
        <v>4.6305274715872632E-2</v>
      </c>
    </row>
    <row r="38" spans="1:15" x14ac:dyDescent="0.2">
      <c r="A38" s="2" t="s">
        <v>50</v>
      </c>
      <c r="B38" s="3">
        <f>[1]OH!$E$7/[1]OH!$B$7</f>
        <v>8.1312193689367651E-2</v>
      </c>
      <c r="C38" s="3">
        <f>[2]OH!$E$7/[2]OH!$B$7</f>
        <v>6.8064533350320131E-2</v>
      </c>
      <c r="D38" s="3">
        <f>[3]OH!$E$7/[3]OH!$B$7</f>
        <v>0.11769559760517918</v>
      </c>
      <c r="E38" s="3">
        <f>[4]OH!$E$7/[4]OH!$B$7</f>
        <v>6.2792241553140199E-2</v>
      </c>
      <c r="F38" s="3">
        <f>[5]OH!$E$7/[5]OH!$B$7</f>
        <v>7.9611549464388878E-2</v>
      </c>
      <c r="G38" s="3">
        <f>[6]OH!$E$7/[6]OH!$B$7</f>
        <v>7.0981607448830766E-2</v>
      </c>
      <c r="H38" s="3">
        <f>[7]OH!$E$7/[7]OH!$B$7</f>
        <v>6.080279157734525E-2</v>
      </c>
      <c r="I38" s="3">
        <f>[8]OH!$E$7/[8]OH!$B$7</f>
        <v>8.7817350538206745E-2</v>
      </c>
      <c r="J38" s="3">
        <f>[9]OH!$E$7/[9]OH!$B$7</f>
        <v>7.2483782729665464E-2</v>
      </c>
      <c r="K38" s="3">
        <f>[10]OH!$E$7/[10]OH!$B$7</f>
        <v>0.1531922953245092</v>
      </c>
      <c r="L38" s="3">
        <f>[11]OH!$E$7/[11]OH!$B$7</f>
        <v>9.7233007414305558E-2</v>
      </c>
      <c r="M38" s="3">
        <f>[12]OH!$E$7/[12]OH!$B$7</f>
        <v>6.5414615905920057E-2</v>
      </c>
      <c r="N38" s="3">
        <f>[13]OH!$E$8/[13]OH!$B$8</f>
        <v>6.1701852493936268E-2</v>
      </c>
      <c r="O38" s="3">
        <f>[14]OH!$E$8/[14]OH!$B$8</f>
        <v>8.4972024493175938E-2</v>
      </c>
    </row>
    <row r="39" spans="1:15" x14ac:dyDescent="0.2">
      <c r="A39" s="2" t="s">
        <v>51</v>
      </c>
      <c r="B39" s="3">
        <f>[1]OK!$E$7/[1]OK!$B$7</f>
        <v>6.7121308336613589E-2</v>
      </c>
      <c r="C39" s="3">
        <f>[2]OK!$E$7/[2]OK!$B$7</f>
        <v>6.2522887524361928E-2</v>
      </c>
      <c r="D39" s="3">
        <f>[3]OK!$E$7/[3]OK!$B$7</f>
        <v>5.441436054142796E-2</v>
      </c>
      <c r="E39" s="3">
        <f>[4]OK!$E$7/[4]OK!$B$7</f>
        <v>9.05471609869032E-2</v>
      </c>
      <c r="F39" s="3">
        <f>[5]OK!$E$7/[5]OK!$B$7</f>
        <v>0.12596641928710248</v>
      </c>
      <c r="G39" s="3">
        <f>[6]OK!$E$7/[6]OK!$B$7</f>
        <v>8.4691726477111109E-2</v>
      </c>
      <c r="H39" s="3">
        <f>[7]OK!$E$7/[7]OK!$B$7</f>
        <v>0.11219035836891329</v>
      </c>
      <c r="I39" s="3">
        <f>[8]OK!$E$7/[8]OK!$B$7</f>
        <v>9.3556656137833982E-2</v>
      </c>
      <c r="J39" s="3">
        <f>[9]OK!$E$7/[9]OK!$B$7</f>
        <v>6.8968082961532506E-2</v>
      </c>
      <c r="K39" s="3">
        <f>[10]OK!$E$7/[10]OK!$B$7</f>
        <v>0.1103809581283457</v>
      </c>
      <c r="L39" s="3">
        <f>[11]OK!$E$7/[11]OK!$B$7</f>
        <v>8.9715323771891439E-2</v>
      </c>
      <c r="M39" s="3">
        <f>[12]OK!$E$7/[12]OK!$B$7</f>
        <v>0.10591591929327439</v>
      </c>
      <c r="N39" s="3">
        <f>[13]OK!$E$8/[13]OK!$B$8</f>
        <v>9.9490611143189842E-2</v>
      </c>
      <c r="O39" s="3">
        <f>[14]OK!$E$8/[14]OK!$B$8</f>
        <v>6.5942129366116722E-2</v>
      </c>
    </row>
    <row r="40" spans="1:15" x14ac:dyDescent="0.2">
      <c r="A40" s="2" t="s">
        <v>52</v>
      </c>
      <c r="B40" s="3">
        <f>[1]OR!$E$7/[1]OR!$B$7</f>
        <v>5.2191719146026903E-2</v>
      </c>
      <c r="C40" s="3">
        <f>[2]OR!$E$7/[2]OR!$B$7</f>
        <v>8.1275564102028408E-2</v>
      </c>
      <c r="D40" s="3">
        <f>[3]OR!$E$7/[3]OR!$B$7</f>
        <v>6.7400968956865037E-2</v>
      </c>
      <c r="E40" s="3">
        <f>[4]OR!$E$7/[4]OR!$B$7</f>
        <v>5.961285931292535E-2</v>
      </c>
      <c r="F40" s="3">
        <f>[5]OR!$E$7/[5]OR!$B$7</f>
        <v>5.129791230095615E-2</v>
      </c>
      <c r="G40" s="3">
        <f>[6]OR!$E$7/[6]OR!$B$7</f>
        <v>7.0704602590525953E-2</v>
      </c>
      <c r="H40" s="3">
        <f>[7]OR!$E$7/[7]OR!$B$7</f>
        <v>5.4645146268522952E-2</v>
      </c>
      <c r="I40" s="3">
        <f>[8]OR!$E$7/[8]OR!$B$7</f>
        <v>6.6583462696129594E-2</v>
      </c>
      <c r="J40" s="3">
        <f>[9]OR!$E$7/[9]OR!$B$7</f>
        <v>8.6282638558984742E-2</v>
      </c>
      <c r="K40" s="3">
        <f>[10]OR!$E$7/[10]OR!$B$7</f>
        <v>6.072345670713928E-2</v>
      </c>
      <c r="L40" s="3">
        <f>[11]OR!$E$7/[11]OR!$B$7</f>
        <v>7.5450075044046938E-2</v>
      </c>
      <c r="M40" s="3">
        <f>[12]OR!$E$7/[12]OR!$B$7</f>
        <v>7.7967691547015536E-2</v>
      </c>
      <c r="N40" s="3">
        <f>[13]OR!$E$8/[13]OR!$B$8</f>
        <v>6.3646495759413363E-2</v>
      </c>
      <c r="O40" s="3">
        <f>[14]OR!$E$8/[14]OR!$B$8</f>
        <v>5.541541883419368E-2</v>
      </c>
    </row>
    <row r="41" spans="1:15" x14ac:dyDescent="0.2">
      <c r="A41" s="2" t="s">
        <v>53</v>
      </c>
      <c r="B41" s="3">
        <f>[1]PA!$E$7/[1]PA!$B$7</f>
        <v>7.4255786068836482E-2</v>
      </c>
      <c r="C41" s="3">
        <f>[2]PA!$E$7/[2]PA!$B$7</f>
        <v>6.8839750273982994E-2</v>
      </c>
      <c r="D41" s="3">
        <f>[3]PA!$E$7/[3]PA!$B$7</f>
        <v>7.6573773285486299E-2</v>
      </c>
      <c r="E41" s="3">
        <f>[4]PA!$E$7/[4]PA!$B$7</f>
        <v>6.5158445744614907E-2</v>
      </c>
      <c r="F41" s="3">
        <f>[5]PA!$E$7/[5]PA!$B$7</f>
        <v>6.0495773695872633E-2</v>
      </c>
      <c r="G41" s="3">
        <f>[6]PA!$E$7/[6]PA!$B$7</f>
        <v>6.4887787160472304E-2</v>
      </c>
      <c r="H41" s="3">
        <f>[7]PA!$E$7/[7]PA!$B$7</f>
        <v>4.7019717569915534E-2</v>
      </c>
      <c r="I41" s="3">
        <f>[8]PA!$E$7/[8]PA!$B$7</f>
        <v>8.0308063886882303E-2</v>
      </c>
      <c r="J41" s="3">
        <f>[9]PA!$E$7/[9]PA!$B$7</f>
        <v>6.7250372692574195E-2</v>
      </c>
      <c r="K41" s="3">
        <f>[10]PA!$E$7/[10]PA!$B$7</f>
        <v>5.5161262803347821E-2</v>
      </c>
      <c r="L41" s="3">
        <f>[11]PA!$E$7/[11]PA!$B$7</f>
        <v>7.1621621345162936E-2</v>
      </c>
      <c r="M41" s="3">
        <f>[12]PA!$E$7/[12]PA!$B$7</f>
        <v>7.887774681127159E-2</v>
      </c>
      <c r="N41" s="3">
        <f>[13]PA!$E$8/[13]PA!$B$8</f>
        <v>5.432156653833399E-2</v>
      </c>
      <c r="O41" s="3">
        <f>[14]PA!$E$8/[14]PA!$B$8</f>
        <v>5.4740136049411657E-2</v>
      </c>
    </row>
    <row r="42" spans="1:15" x14ac:dyDescent="0.2">
      <c r="A42" s="2" t="s">
        <v>54</v>
      </c>
      <c r="B42" s="3">
        <f>[1]RI!$E$7/[1]RI!$B$7</f>
        <v>5.0952897589042506E-2</v>
      </c>
      <c r="C42" s="3">
        <f>[2]RI!$E$7/[2]RI!$B$7</f>
        <v>6.6143238591954825E-2</v>
      </c>
      <c r="D42" s="3">
        <f>[3]RI!$E$7/[3]RI!$B$7</f>
        <v>5.6442409660954131E-2</v>
      </c>
      <c r="E42" s="3">
        <f>[4]RI!$E$7/[4]RI!$B$7</f>
        <v>5.3817522649741489E-2</v>
      </c>
      <c r="F42" s="3">
        <f>[5]RI!$E$7/[5]RI!$B$7</f>
        <v>7.4114528737375535E-2</v>
      </c>
      <c r="G42" s="3">
        <f>[6]RI!$E$7/[6]RI!$B$7</f>
        <v>5.1836014281538091E-2</v>
      </c>
      <c r="H42" s="3">
        <f>[7]RI!$E$7/[7]RI!$B$7</f>
        <v>5.9303365261711996E-2</v>
      </c>
      <c r="I42" s="3">
        <f>[8]RI!$E$7/[8]RI!$B$7</f>
        <v>5.640571506154296E-2</v>
      </c>
      <c r="J42" s="3">
        <f>[9]RI!$E$7/[9]RI!$B$7</f>
        <v>7.2765390632358026E-2</v>
      </c>
      <c r="K42" s="3">
        <f>[10]RI!$E$7/[10]RI!$B$7</f>
        <v>9.090353112130134E-2</v>
      </c>
      <c r="L42" s="3">
        <f>[11]RI!$E$7/[11]RI!$B$7</f>
        <v>9.3708221669628736E-2</v>
      </c>
      <c r="M42" s="3">
        <f>[12]RI!$E$7/[12]RI!$B$7</f>
        <v>0.10016647116599536</v>
      </c>
      <c r="N42" s="3">
        <f>[13]RI!$E$8/[13]RI!$B$8</f>
        <v>9.011092777401998E-2</v>
      </c>
      <c r="O42" s="3">
        <f>[14]RI!$E$8/[14]RI!$B$8</f>
        <v>8.0095748441396886E-2</v>
      </c>
    </row>
    <row r="43" spans="1:15" x14ac:dyDescent="0.2">
      <c r="A43" s="2" t="s">
        <v>55</v>
      </c>
      <c r="B43" s="3">
        <f>[1]SC!$E$7/[1]SC!$B$7</f>
        <v>9.6690881083806177E-2</v>
      </c>
      <c r="C43" s="3">
        <f>[2]SC!$E$7/[2]SC!$B$7</f>
        <v>0.10264030618350704</v>
      </c>
      <c r="D43" s="3">
        <f>[3]SC!$E$7/[3]SC!$B$7</f>
        <v>9.0079596928591021E-2</v>
      </c>
      <c r="E43" s="3">
        <f>[4]SC!$E$7/[4]SC!$B$7</f>
        <v>9.0335068981233391E-2</v>
      </c>
      <c r="F43" s="3">
        <f>[5]SC!$E$7/[5]SC!$B$7</f>
        <v>8.0897719722971551E-2</v>
      </c>
      <c r="G43" s="3">
        <f>[6]SC!$E$7/[6]SC!$B$7</f>
        <v>9.5743568541463694E-2</v>
      </c>
      <c r="H43" s="3">
        <f>[7]SC!$E$7/[7]SC!$B$7</f>
        <v>0.10492091074023153</v>
      </c>
      <c r="I43" s="3">
        <f>[8]SC!$E$7/[8]SC!$B$7</f>
        <v>6.24828205122391E-2</v>
      </c>
      <c r="J43" s="3">
        <f>[9]SC!$E$7/[9]SC!$B$7</f>
        <v>9.3206736097621562E-2</v>
      </c>
      <c r="K43" s="3">
        <f>[10]SC!$E$7/[10]SC!$B$7</f>
        <v>8.7804031268368346E-2</v>
      </c>
      <c r="L43" s="3">
        <f>[11]SC!$E$7/[11]SC!$B$7</f>
        <v>8.9488534368927342E-2</v>
      </c>
      <c r="M43" s="3">
        <f>[12]SC!$E$7/[12]SC!$B$7</f>
        <v>7.867153524846672E-2</v>
      </c>
      <c r="N43" s="3">
        <f>[13]SC!$E$8/[13]SC!$B$8</f>
        <v>6.83833683158723E-2</v>
      </c>
      <c r="O43" s="3">
        <f>[14]SC!$E$8/[14]SC!$B$8</f>
        <v>6.6254182599027545E-2</v>
      </c>
    </row>
    <row r="44" spans="1:15" x14ac:dyDescent="0.2">
      <c r="A44" s="2" t="s">
        <v>56</v>
      </c>
      <c r="B44" s="3">
        <f>[1]SD!$E$7/[1]SD!$B$7</f>
        <v>3.4847461635893431E-2</v>
      </c>
      <c r="C44" s="3">
        <f>[2]SD!$E$7/[2]SD!$B$7</f>
        <v>0.12127912513343023</v>
      </c>
      <c r="D44" s="3">
        <f>[3]SD!$E$7/[3]SD!$B$7</f>
        <v>3.4116123972626186E-2</v>
      </c>
      <c r="E44" s="3">
        <f>[4]SD!$E$7/[4]SD!$B$7</f>
        <v>3.3447027812615729E-2</v>
      </c>
      <c r="F44" s="3">
        <f>[5]SD!$E$7/[5]SD!$B$7</f>
        <v>4.9869448446918888E-2</v>
      </c>
      <c r="G44" s="3">
        <f>[6]SD!$E$7/[6]SD!$B$7</f>
        <v>3.9401983636708791E-2</v>
      </c>
      <c r="H44" s="3">
        <f>[7]SD!$E$7/[7]SD!$B$7</f>
        <v>0.12115464212691665</v>
      </c>
      <c r="I44" s="3">
        <f>[8]SD!$E$7/[8]SD!$B$7</f>
        <v>5.3451446959346963E-2</v>
      </c>
      <c r="J44" s="3">
        <f>[9]SD!$E$7/[9]SD!$B$7</f>
        <v>9.70345035773304E-2</v>
      </c>
      <c r="K44" s="3">
        <f>[10]SD!$E$7/[10]SD!$B$7</f>
        <v>8.4570642550158878E-2</v>
      </c>
      <c r="L44" s="3">
        <f>[11]SD!$E$7/[11]SD!$B$7</f>
        <v>8.0006784323854996E-2</v>
      </c>
      <c r="M44" s="3">
        <f>[12]SD!$E$7/[12]SD!$B$7</f>
        <v>3.8504149952229644E-2</v>
      </c>
      <c r="N44" s="3">
        <f>[13]SD!$E$8/[13]SD!$B$8</f>
        <v>7.615403527225989E-2</v>
      </c>
      <c r="O44" s="3">
        <f>[14]SD!$E$8/[14]SD!$B$8</f>
        <v>4.0981361781849752E-2</v>
      </c>
    </row>
    <row r="45" spans="1:15" x14ac:dyDescent="0.2">
      <c r="A45" s="2" t="s">
        <v>57</v>
      </c>
      <c r="B45" s="3">
        <f>[1]TN!$E$7/[1]TN!$B$7</f>
        <v>0.10464476034070833</v>
      </c>
      <c r="C45" s="3">
        <f>[2]TN!$E$7/[2]TN!$B$7</f>
        <v>4.8702138763472007E-2</v>
      </c>
      <c r="D45" s="3">
        <f>[3]TN!$E$7/[3]TN!$B$7</f>
        <v>9.9038490081825539E-2</v>
      </c>
      <c r="E45" s="3">
        <f>[4]TN!$E$7/[4]TN!$B$7</f>
        <v>8.3960566698107336E-2</v>
      </c>
      <c r="F45" s="3">
        <f>[5]TN!$E$7/[5]TN!$B$7</f>
        <v>7.8743075471969126E-2</v>
      </c>
      <c r="G45" s="3">
        <f>[6]TN!$E$7/[6]TN!$B$7</f>
        <v>0.12402472481434844</v>
      </c>
      <c r="H45" s="3">
        <f>[7]TN!$E$7/[7]TN!$B$7</f>
        <v>0.10060318205104879</v>
      </c>
      <c r="I45" s="3">
        <f>[8]TN!$E$7/[8]TN!$B$7</f>
        <v>7.424645334891003E-2</v>
      </c>
      <c r="J45" s="3">
        <f>[9]TN!$E$7/[9]TN!$B$7</f>
        <v>9.536845431606969E-2</v>
      </c>
      <c r="K45" s="3">
        <f>[10]TN!$E$7/[10]TN!$B$7</f>
        <v>9.5422653560536058E-2</v>
      </c>
      <c r="L45" s="3">
        <f>[11]TN!$E$7/[11]TN!$B$7</f>
        <v>9.9154740758119114E-2</v>
      </c>
      <c r="M45" s="3">
        <f>[12]TN!$E$7/[12]TN!$B$7</f>
        <v>8.4638536045849116E-2</v>
      </c>
      <c r="N45" s="3">
        <f>[13]TN!$E$8/[13]TN!$B$8</f>
        <v>8.1976453013755696E-2</v>
      </c>
      <c r="O45" s="3">
        <f>[14]TN!$E$8/[14]TN!$B$8</f>
        <v>7.4609377618393272E-2</v>
      </c>
    </row>
    <row r="46" spans="1:15" x14ac:dyDescent="0.2">
      <c r="A46" s="2" t="s">
        <v>58</v>
      </c>
      <c r="B46" s="3">
        <f>[1]TX!$E$7/[1]TX!$B$7</f>
        <v>0.10000474787874236</v>
      </c>
      <c r="C46" s="3">
        <f>[2]TX!$E$7/[2]TX!$B$7</f>
        <v>9.8589842554909407E-2</v>
      </c>
      <c r="D46" s="3">
        <f>[3]TX!$E$7/[3]TX!$B$7</f>
        <v>0.10178389135579845</v>
      </c>
      <c r="E46" s="3">
        <f>[4]TX!$E$7/[4]TX!$B$7</f>
        <v>0.10044437148339745</v>
      </c>
      <c r="F46" s="3">
        <f>[5]TX!$E$7/[5]TX!$B$7</f>
        <v>0.11118853077313727</v>
      </c>
      <c r="G46" s="3">
        <f>[6]TX!$E$7/[6]TX!$B$7</f>
        <v>0.11358569448215018</v>
      </c>
      <c r="H46" s="3">
        <f>[7]TX!$E$7/[7]TX!$B$7</f>
        <v>0.11219822758970799</v>
      </c>
      <c r="I46" s="3">
        <f>[8]TX!$E$7/[8]TX!$B$7</f>
        <v>8.9859692223208734E-2</v>
      </c>
      <c r="J46" s="3">
        <f>[9]TX!$E$7/[9]TX!$B$7</f>
        <v>0.1028607795529933</v>
      </c>
      <c r="K46" s="3">
        <f>[10]TX!$E$7/[10]TX!$B$7</f>
        <v>0.12008022135790643</v>
      </c>
      <c r="L46" s="3">
        <f>[11]TX!$E$7/[11]TX!$B$7</f>
        <v>0.13105695178880311</v>
      </c>
      <c r="M46" s="3">
        <f>[12]TX!$E$7/[12]TX!$B$7</f>
        <v>0.14139431058038088</v>
      </c>
      <c r="N46" s="3">
        <f>[13]TX!$E$8/[13]TX!$B$8</f>
        <v>7.7930061592254976E-2</v>
      </c>
      <c r="O46" s="3">
        <f>[14]TX!$E$8/[14]TX!$B$8</f>
        <v>8.3880783105942408E-2</v>
      </c>
    </row>
    <row r="47" spans="1:15" x14ac:dyDescent="0.2">
      <c r="A47" s="2" t="s">
        <v>59</v>
      </c>
      <c r="B47" s="3">
        <f>[1]UT!$E$7/[1]UT!$B$7</f>
        <v>5.2167558665215386E-2</v>
      </c>
      <c r="C47" s="3">
        <f>[2]UT!$E$7/[2]UT!$B$7</f>
        <v>8.9452206660772124E-2</v>
      </c>
      <c r="D47" s="3">
        <f>[3]UT!$E$7/[3]UT!$B$7</f>
        <v>9.5291659196206219E-2</v>
      </c>
      <c r="E47" s="3">
        <f>[4]UT!$E$7/[4]UT!$B$7</f>
        <v>5.6567860785978648E-2</v>
      </c>
      <c r="F47" s="3">
        <f>[5]UT!$E$7/[5]UT!$B$7</f>
        <v>7.0129979436324721E-2</v>
      </c>
      <c r="G47" s="3">
        <f>[6]UT!$E$7/[6]UT!$B$7</f>
        <v>4.3369584610252379E-2</v>
      </c>
      <c r="H47" s="3">
        <f>[7]UT!$E$7/[7]UT!$B$7</f>
        <v>2.9720669803310264E-2</v>
      </c>
      <c r="I47" s="3">
        <f>[8]UT!$E$7/[8]UT!$B$7</f>
        <v>4.7448565605839363E-2</v>
      </c>
      <c r="J47" s="3">
        <f>[9]UT!$E$7/[9]UT!$B$7</f>
        <v>7.3167406552759134E-2</v>
      </c>
      <c r="K47" s="3">
        <f>[10]UT!$E$7/[10]UT!$B$7</f>
        <v>8.2662380047054035E-2</v>
      </c>
      <c r="L47" s="3">
        <f>[11]UT!$E$7/[11]UT!$B$7</f>
        <v>6.8462879519482447E-2</v>
      </c>
      <c r="M47" s="3">
        <f>[12]UT!$E$7/[12]UT!$B$7</f>
        <v>5.7784322071605075E-2</v>
      </c>
      <c r="N47" s="3">
        <f>[13]UT!$E$8/[13]UT!$B$8</f>
        <v>4.3923677246299878E-2</v>
      </c>
      <c r="O47" s="3">
        <f>[14]UT!$E$8/[14]UT!$B$8</f>
        <v>4.7188177136051224E-2</v>
      </c>
    </row>
    <row r="48" spans="1:15" x14ac:dyDescent="0.2">
      <c r="A48" s="2" t="s">
        <v>60</v>
      </c>
      <c r="B48" s="3">
        <f>[1]VT!$E$7/[1]VT!$B$7</f>
        <v>4.5863414935579883E-2</v>
      </c>
      <c r="C48" s="3">
        <f>[2]VT!$E$7/[2]VT!$B$7</f>
        <v>1.537431640524424E-2</v>
      </c>
      <c r="D48" s="3">
        <f>[3]VT!$E$7/[3]VT!$B$7</f>
        <v>2.059795874228864E-2</v>
      </c>
      <c r="E48" s="3">
        <f>[4]VT!$E$7/[4]VT!$B$7</f>
        <v>3.1891819520685503E-2</v>
      </c>
      <c r="F48" s="3">
        <f>[5]VT!$E$7/[5]VT!$B$7</f>
        <v>5.6877143475081618E-2</v>
      </c>
      <c r="G48" s="3">
        <f>[6]VT!$E$7/[6]VT!$B$7</f>
        <v>4.9900614849068457E-2</v>
      </c>
      <c r="H48" s="3">
        <f>[7]VT!$E$7/[7]VT!$B$7</f>
        <v>3.4608690278793375E-2</v>
      </c>
      <c r="I48" s="3">
        <f>[8]VT!$E$7/[8]VT!$B$7</f>
        <v>3.0796008115595744E-2</v>
      </c>
      <c r="J48" s="3">
        <f>[9]VT!$E$7/[9]VT!$B$7</f>
        <v>3.2239925023430177E-2</v>
      </c>
      <c r="K48" s="3">
        <f>[10]VT!$E$7/[10]VT!$B$7</f>
        <v>6.84222993501344E-2</v>
      </c>
      <c r="L48" s="3">
        <f>[11]VT!$E$7/[11]VT!$B$7</f>
        <v>5.4030505576897328E-2</v>
      </c>
      <c r="M48" s="3">
        <f>[12]VT!$E$7/[12]VT!$B$7</f>
        <v>6.1058529099766216E-2</v>
      </c>
      <c r="N48" s="3">
        <f>[13]VT!$E$8/[13]VT!$B$8</f>
        <v>3.8946620389919362E-2</v>
      </c>
      <c r="O48" s="3">
        <f>[14]VT!$E$8/[14]VT!$B$8</f>
        <v>3.3166833166833165E-2</v>
      </c>
    </row>
    <row r="49" spans="1:15" x14ac:dyDescent="0.2">
      <c r="A49" s="2" t="s">
        <v>61</v>
      </c>
      <c r="B49" s="3">
        <f>[1]VA!$E$7/[1]VA!$B$7</f>
        <v>5.941072532376953E-2</v>
      </c>
      <c r="C49" s="3">
        <f>[2]VA!$E$7/[2]VA!$B$7</f>
        <v>4.9228788378084878E-2</v>
      </c>
      <c r="D49" s="3">
        <f>[3]VA!$E$7/[3]VA!$B$7</f>
        <v>6.9696945820601083E-2</v>
      </c>
      <c r="E49" s="3">
        <f>[4]VA!$E$7/[4]VA!$B$7</f>
        <v>4.5187066923930326E-2</v>
      </c>
      <c r="F49" s="3">
        <f>[5]VA!$E$7/[5]VA!$B$7</f>
        <v>5.3252125028407614E-2</v>
      </c>
      <c r="G49" s="3">
        <f>[6]VA!$E$7/[6]VA!$B$7</f>
        <v>7.2917376374167522E-2</v>
      </c>
      <c r="H49" s="3">
        <f>[7]VA!$E$7/[7]VA!$B$7</f>
        <v>7.0392323989063671E-2</v>
      </c>
      <c r="I49" s="3">
        <f>[8]VA!$E$7/[8]VA!$B$7</f>
        <v>6.4489257017549151E-2</v>
      </c>
      <c r="J49" s="3">
        <f>[9]VA!$E$7/[9]VA!$B$7</f>
        <v>9.4297667277382036E-2</v>
      </c>
      <c r="K49" s="3">
        <f>[10]VA!$E$7/[10]VA!$B$7</f>
        <v>7.1974498577649607E-2</v>
      </c>
      <c r="L49" s="3">
        <f>[11]VA!$E$7/[11]VA!$B$7</f>
        <v>5.6161713352481338E-2</v>
      </c>
      <c r="M49" s="3">
        <f>[12]VA!$E$7/[12]VA!$B$7</f>
        <v>8.662378836031806E-2</v>
      </c>
      <c r="N49" s="3">
        <f>[13]VA!$E$8/[13]VA!$B$8</f>
        <v>5.0206272864168587E-2</v>
      </c>
      <c r="O49" s="3">
        <f>[14]VA!$E$8/[14]VA!$B$8</f>
        <v>5.3660298572304109E-2</v>
      </c>
    </row>
    <row r="50" spans="1:15" x14ac:dyDescent="0.2">
      <c r="A50" s="2" t="s">
        <v>62</v>
      </c>
      <c r="B50" s="3">
        <f>[1]WA!$E$7/[1]WA!$B$7</f>
        <v>5.7003845437551576E-2</v>
      </c>
      <c r="C50" s="3">
        <f>[2]WA!$E$7/[2]WA!$B$7</f>
        <v>6.8721641150103471E-2</v>
      </c>
      <c r="D50" s="3">
        <f>[3]WA!$E$7/[3]WA!$B$7</f>
        <v>7.6069752648269026E-2</v>
      </c>
      <c r="E50" s="3">
        <f>[4]WA!$E$7/[4]WA!$B$7</f>
        <v>6.9672007995440682E-2</v>
      </c>
      <c r="F50" s="3">
        <f>[5]WA!$E$7/[5]WA!$B$7</f>
        <v>8.4120877563108654E-2</v>
      </c>
      <c r="G50" s="3">
        <f>[6]WA!$E$7/[6]WA!$B$7</f>
        <v>6.101192168827798E-2</v>
      </c>
      <c r="H50" s="3">
        <f>[7]WA!$E$7/[7]WA!$B$7</f>
        <v>3.6266222913144311E-2</v>
      </c>
      <c r="I50" s="3">
        <f>[8]WA!$E$7/[8]WA!$B$7</f>
        <v>5.9237496131388984E-2</v>
      </c>
      <c r="J50" s="3">
        <f>[9]WA!$E$7/[9]WA!$B$7</f>
        <v>4.7126685190727831E-2</v>
      </c>
      <c r="K50" s="3">
        <f>[10]WA!$E$7/[10]WA!$B$7</f>
        <v>6.0724842314311342E-2</v>
      </c>
      <c r="L50" s="3">
        <f>[11]WA!$E$7/[11]WA!$B$7</f>
        <v>4.8312012327945485E-2</v>
      </c>
      <c r="M50" s="3">
        <f>[12]WA!$E$7/[12]WA!$B$7</f>
        <v>8.592110800754521E-2</v>
      </c>
      <c r="N50" s="3">
        <f>[13]WA!$E$8/[13]WA!$B$8</f>
        <v>4.7511381737982944E-2</v>
      </c>
      <c r="O50" s="3">
        <f>[14]WA!$E$8/[14]WA!$B$8</f>
        <v>5.0205106413753871E-2</v>
      </c>
    </row>
    <row r="51" spans="1:15" x14ac:dyDescent="0.2">
      <c r="A51" s="2" t="s">
        <v>63</v>
      </c>
      <c r="B51" s="3">
        <f>[1]WV!$E$7/[1]WV!$B$7</f>
        <v>6.8948720476436243E-2</v>
      </c>
      <c r="C51" s="3">
        <f>[2]WV!$E$7/[2]WV!$B$7</f>
        <v>8.9492713703340734E-2</v>
      </c>
      <c r="D51" s="3">
        <f>[3]WV!$E$7/[3]WV!$B$7</f>
        <v>7.9536756220751889E-2</v>
      </c>
      <c r="E51" s="3">
        <f>[4]WV!$E$7/[4]WV!$B$7</f>
        <v>0.11234466241801828</v>
      </c>
      <c r="F51" s="3">
        <f>[5]WV!$E$7/[5]WV!$B$7</f>
        <v>0.10475682383572923</v>
      </c>
      <c r="G51" s="3">
        <f>[6]WV!$E$7/[6]WV!$B$7</f>
        <v>0.15296801336062674</v>
      </c>
      <c r="H51" s="3">
        <f>[7]WV!$E$7/[7]WV!$B$7</f>
        <v>6.494966569438726E-2</v>
      </c>
      <c r="I51" s="3">
        <f>[8]WV!$E$7/[8]WV!$B$7</f>
        <v>6.7196008048849787E-2</v>
      </c>
      <c r="J51" s="3">
        <f>[9]WV!$E$7/[9]WV!$B$7</f>
        <v>8.3746020516448527E-2</v>
      </c>
      <c r="K51" s="3">
        <f>[10]WV!$E$7/[10]WV!$B$7</f>
        <v>8.9037501377234748E-2</v>
      </c>
      <c r="L51" s="3">
        <f>[11]WV!$E$7/[11]WV!$B$7</f>
        <v>7.1946018196895278E-2</v>
      </c>
      <c r="M51" s="3">
        <f>[12]WV!$E$7/[12]WV!$B$7</f>
        <v>8.7761022227119054E-2</v>
      </c>
      <c r="N51" s="3">
        <f>[13]WV!$E$8/[13]WV!$B$8</f>
        <v>8.5880009510168345E-2</v>
      </c>
      <c r="O51" s="3">
        <f>[14]WV!$E$8/[14]WV!$B$8</f>
        <v>6.4811942219928448E-2</v>
      </c>
    </row>
    <row r="52" spans="1:15" x14ac:dyDescent="0.2">
      <c r="A52" s="2" t="s">
        <v>64</v>
      </c>
      <c r="B52" s="3">
        <f>[1]WI!$E$7/[1]WI!$B$7</f>
        <v>4.3732662509160865E-2</v>
      </c>
      <c r="C52" s="3">
        <f>[2]WI!$E$7/[2]WI!$B$7</f>
        <v>5.5881888445743017E-2</v>
      </c>
      <c r="D52" s="3">
        <f>[3]WI!$E$7/[3]WI!$B$7</f>
        <v>7.1454399343594405E-2</v>
      </c>
      <c r="E52" s="3">
        <f>[4]WI!$E$7/[4]WI!$B$7</f>
        <v>4.2541778382456742E-2</v>
      </c>
      <c r="F52" s="3">
        <f>[5]WI!$E$7/[5]WI!$B$7</f>
        <v>6.7590446703204229E-2</v>
      </c>
      <c r="G52" s="3">
        <f>[6]WI!$E$7/[6]WI!$B$7</f>
        <v>3.9475127846570146E-2</v>
      </c>
      <c r="H52" s="3">
        <f>[7]WI!$E$7/[7]WI!$B$7</f>
        <v>5.8781598925275513E-2</v>
      </c>
      <c r="I52" s="3">
        <f>[8]WI!$E$7/[8]WI!$B$7</f>
        <v>3.8268022823702064E-2</v>
      </c>
      <c r="J52" s="3">
        <f>[9]WI!$E$7/[9]WI!$B$7</f>
        <v>6.3166647854932922E-2</v>
      </c>
      <c r="K52" s="3">
        <f>[10]WI!$E$7/[10]WI!$B$7</f>
        <v>6.04847930224914E-2</v>
      </c>
      <c r="L52" s="3">
        <f>[11]WI!$E$7/[11]WI!$B$7</f>
        <v>5.3896630987453814E-2</v>
      </c>
      <c r="M52" s="3">
        <f>[12]WI!$E$7/[12]WI!$B$7</f>
        <v>6.7400527043951192E-2</v>
      </c>
      <c r="N52" s="3">
        <f>[13]WI!$E$8/[13]WI!$B$8</f>
        <v>4.8373866424074152E-2</v>
      </c>
      <c r="O52" s="3">
        <f>[14]WI!$E$8/[14]WI!$B$8</f>
        <v>5.985893677883191E-2</v>
      </c>
    </row>
    <row r="53" spans="1:15" x14ac:dyDescent="0.2">
      <c r="A53" s="2" t="s">
        <v>65</v>
      </c>
      <c r="B53" s="3">
        <f>[1]WY!$E$7/[1]WY!$B$7</f>
        <v>4.7579603137978772E-2</v>
      </c>
      <c r="C53" s="3">
        <f>[2]WY!$E$7/[2]WY!$B$7</f>
        <v>5.8957083525611444E-2</v>
      </c>
      <c r="D53" s="3">
        <f>[3]WY!$E$7/[3]WY!$B$7</f>
        <v>7.4859252422704206E-2</v>
      </c>
      <c r="E53" s="3">
        <f>[4]WY!$E$7/[4]WY!$B$7</f>
        <v>4.3647900323027226E-2</v>
      </c>
      <c r="F53" s="3">
        <f>[5]WY!$E$7/[5]WY!$B$7</f>
        <v>7.1250576834333182E-2</v>
      </c>
      <c r="G53" s="3">
        <f>[6]WY!$E$7/[6]WY!$B$7</f>
        <v>5.2441162898015689E-2</v>
      </c>
      <c r="H53" s="3">
        <f>[7]WY!$E$7/[7]WY!$B$7</f>
        <v>4.7754960775265344E-2</v>
      </c>
      <c r="I53" s="3">
        <f>[8]WY!$E$7/[8]WY!$B$7</f>
        <v>4.8278726349792342E-2</v>
      </c>
      <c r="J53" s="3">
        <f>[9]WY!$E$7/[9]WY!$B$7</f>
        <v>9.3550992155053067E-2</v>
      </c>
      <c r="K53" s="3">
        <f>[10]WY!$E$7/[10]WY!$B$7</f>
        <v>9.4903091832025846E-2</v>
      </c>
      <c r="L53" s="3">
        <f>[11]WY!$E$7/[11]WY!$B$7</f>
        <v>6.1868943239501616E-2</v>
      </c>
      <c r="M53" s="3">
        <f>[12]WY!$E$7/[12]WY!$B$7</f>
        <v>5.5738347946469771E-2</v>
      </c>
      <c r="N53" s="3">
        <f>[13]WY!$E$8/[13]WY!$B$8</f>
        <v>4.0807568066451312E-2</v>
      </c>
      <c r="O53" s="3">
        <f>[14]WY!$E$8/[14]WY!$B$8</f>
        <v>8.1898938624826945E-2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6CF9D-9631-7E4C-97D7-C196A03B193E}">
  <dimension ref="A1:O53"/>
  <sheetViews>
    <sheetView tabSelected="1" workbookViewId="0">
      <selection activeCell="E15" sqref="E15"/>
    </sheetView>
  </sheetViews>
  <sheetFormatPr baseColWidth="10" defaultRowHeight="16" x14ac:dyDescent="0.2"/>
  <sheetData>
    <row r="1" spans="1:15" x14ac:dyDescent="0.2">
      <c r="A1" t="s">
        <v>67</v>
      </c>
    </row>
    <row r="2" spans="1:15" x14ac:dyDescent="0.2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1:15" x14ac:dyDescent="0.2">
      <c r="A3" s="2" t="s">
        <v>15</v>
      </c>
      <c r="B3">
        <f>[1]AL!$F$7/[1]AL!$B$7</f>
        <v>2.2789987996916106E-2</v>
      </c>
      <c r="C3">
        <f>[2]AL!$F$7/[2]AL!$B$7</f>
        <v>2.5283143118617478E-2</v>
      </c>
      <c r="D3">
        <f>[3]AL!$F$7/[3]AL!$B$7</f>
        <v>1.2902104655485667E-2</v>
      </c>
      <c r="E3">
        <f>[4]AL!$F$7/[4]AL!$B$7</f>
        <v>2.8712979955226505E-2</v>
      </c>
      <c r="F3">
        <f>[5]AL!$F$7/[5]AL!$B$7</f>
        <v>2.4382777323156267E-2</v>
      </c>
      <c r="G3">
        <f>[6]AL!$F$7/[6]AL!$B$7</f>
        <v>3.0274564491423794E-2</v>
      </c>
      <c r="H3">
        <f>[7]AL!$F$7/[7]AL!$B$7</f>
        <v>2.3780740080777366E-2</v>
      </c>
      <c r="I3">
        <f>[8]AL!$F$7/[8]AL!$B$7</f>
        <v>2.1831785737151294E-2</v>
      </c>
      <c r="J3">
        <f>[9]AL!$F$7/[9]AL!$B$7</f>
        <v>1.0667196072070152E-2</v>
      </c>
      <c r="K3">
        <f>[10]AL!$F$7/[10]AL!$B$7</f>
        <v>2.6972774896714836E-2</v>
      </c>
      <c r="L3">
        <f>[11]AL!$F$7/[11]AL!$B$7</f>
        <v>1.1395666515484839E-2</v>
      </c>
      <c r="M3">
        <f>[12]AL!$F$7/[12]AL!$B$7</f>
        <v>1.2832700898321343E-2</v>
      </c>
      <c r="N3">
        <f>[13]AL!$F$8/[13]AL!$B$8</f>
        <v>1.7263243070788067E-2</v>
      </c>
      <c r="O3">
        <f>[14]AL!$F$8/[14]AL!$B$8</f>
        <v>2.9051121516294548E-2</v>
      </c>
    </row>
    <row r="4" spans="1:15" x14ac:dyDescent="0.2">
      <c r="A4" s="2" t="s">
        <v>16</v>
      </c>
      <c r="B4">
        <f>[1]AK!$F$7/[1]AK!$B$7</f>
        <v>2.8533600038100682E-2</v>
      </c>
      <c r="C4">
        <f>[2]AK!$F$7/[2]AK!$B$7</f>
        <v>5.174072486545697E-3</v>
      </c>
      <c r="D4">
        <f>[3]AK!$F$7/[3]AK!$B$7</f>
        <v>1.7406296137543457E-2</v>
      </c>
      <c r="E4">
        <f>[4]AK!$F$7/[4]AK!$B$7</f>
        <v>1.4699242748964138E-2</v>
      </c>
      <c r="F4">
        <f>[5]AK!$F$7/[5]AK!$B$7</f>
        <v>1.1931228270705339E-2</v>
      </c>
      <c r="G4">
        <f>[6]AK!$F$7/[6]AK!$B$7</f>
        <v>8.2183169024146307E-3</v>
      </c>
      <c r="H4">
        <f>[7]AK!$F$7/[7]AK!$B$7</f>
        <v>1.102252702767062E-2</v>
      </c>
      <c r="I4">
        <f>[8]AK!$F$7/[8]AK!$B$7</f>
        <v>2.5576987188645997E-2</v>
      </c>
      <c r="J4">
        <f>[9]AK!$F$7/[9]AK!$B$7</f>
        <v>5.7231033004714958E-2</v>
      </c>
      <c r="K4">
        <f>[10]AK!$F$7/[10]AK!$B$7</f>
        <v>7.3781968852693241E-3</v>
      </c>
      <c r="L4">
        <f>[11]AK!$F$7/[11]AK!$B$7</f>
        <v>2.0115254560175263E-2</v>
      </c>
      <c r="M4">
        <f>[12]AK!$F$7/[12]AK!$B$7</f>
        <v>1.3152355098347383E-2</v>
      </c>
      <c r="N4">
        <f>[13]AK!$F$8/[13]AK!$B$8</f>
        <v>2.834690670095728E-2</v>
      </c>
      <c r="O4">
        <f>[14]AK!$F$8/[14]AK!$B$8</f>
        <v>2.3508120207648711E-2</v>
      </c>
    </row>
    <row r="5" spans="1:15" x14ac:dyDescent="0.2">
      <c r="A5" s="2" t="s">
        <v>17</v>
      </c>
      <c r="B5">
        <f>[1]AZ!$F$7/[1]AZ!$B$7</f>
        <v>1.8742357878879481E-2</v>
      </c>
      <c r="C5">
        <f>[2]AZ!$F$7/[2]AZ!$B$7</f>
        <v>1.1697671078104533E-2</v>
      </c>
      <c r="D5">
        <f>[3]AZ!$F$7/[3]AZ!$B$7</f>
        <v>1.654807309566024E-2</v>
      </c>
      <c r="E5">
        <f>[4]AZ!$F$7/[4]AZ!$B$7</f>
        <v>2.5335753085255163E-2</v>
      </c>
      <c r="F5">
        <f>[5]AZ!$F$7/[5]AZ!$B$7</f>
        <v>2.5230523176664042E-2</v>
      </c>
      <c r="G5">
        <f>[6]AZ!$F$7/[6]AZ!$B$7</f>
        <v>9.1664361970875789E-3</v>
      </c>
      <c r="H5">
        <f>[7]AZ!$F$7/[7]AZ!$B$7</f>
        <v>2.0100520468199844E-2</v>
      </c>
      <c r="I5">
        <f>[8]AZ!$F$7/[8]AZ!$B$7</f>
        <v>1.4874756756331839E-2</v>
      </c>
      <c r="J5">
        <f>[9]AZ!$F$7/[9]AZ!$B$7</f>
        <v>1.3761892408939503E-2</v>
      </c>
      <c r="K5">
        <f>[10]AZ!$F$7/[10]AZ!$B$7</f>
        <v>2.3715855663870303E-2</v>
      </c>
      <c r="L5">
        <f>[11]AZ!$F$7/[11]AZ!$B$7</f>
        <v>9.4410344475197548E-3</v>
      </c>
      <c r="M5">
        <f>[12]AZ!$F$7/[12]AZ!$B$7</f>
        <v>1.4782390266108395E-2</v>
      </c>
      <c r="N5">
        <f>[13]AZ!$F$8/[13]AZ!$B$8</f>
        <v>1.2778734196754559E-2</v>
      </c>
      <c r="O5">
        <f>[14]AZ!$F$8/[14]AZ!$B$8</f>
        <v>1.9912392974572594E-2</v>
      </c>
    </row>
    <row r="6" spans="1:15" x14ac:dyDescent="0.2">
      <c r="A6" s="2" t="s">
        <v>18</v>
      </c>
      <c r="B6">
        <f>[1]AR!$F$7/[1]AR!$B$7</f>
        <v>1.3712276772102005E-2</v>
      </c>
      <c r="C6">
        <f>[2]AR!$F$7/[2]AR!$B$7</f>
        <v>6.1463761619602172E-3</v>
      </c>
      <c r="D6">
        <f>[3]AR!$F$7/[3]AR!$B$7</f>
        <v>2.3858159728327326E-2</v>
      </c>
      <c r="E6">
        <f>[4]AR!$F$7/[4]AR!$B$7</f>
        <v>1.7322293477888315E-2</v>
      </c>
      <c r="F6">
        <f>[5]AR!$F$7/[5]AR!$B$7</f>
        <v>2.6107409347851149E-2</v>
      </c>
      <c r="G6">
        <f>[6]AR!$F$7/[6]AR!$B$7</f>
        <v>1.6985328909912945E-2</v>
      </c>
      <c r="H6">
        <f>[7]AR!$F$7/[7]AR!$B$7</f>
        <v>4.0431296841747282E-2</v>
      </c>
      <c r="I6">
        <f>[8]AR!$F$7/[8]AR!$B$7</f>
        <v>2.3254561374067617E-2</v>
      </c>
      <c r="J6">
        <f>[9]AR!$F$7/[9]AR!$B$7</f>
        <v>1.4758335866873622E-2</v>
      </c>
      <c r="K6">
        <f>[10]AR!$F$7/[10]AR!$B$7</f>
        <v>1.5491467496273136E-2</v>
      </c>
      <c r="L6">
        <f>[11]AR!$F$7/[11]AR!$B$7</f>
        <v>2.2776935242710194E-2</v>
      </c>
      <c r="M6">
        <f>[12]AR!$F$7/[12]AR!$B$7</f>
        <v>2.6380720107080841E-2</v>
      </c>
      <c r="N6">
        <f>[13]AR!$F$8/[13]AR!$B$8</f>
        <v>1.7803035529953569E-2</v>
      </c>
      <c r="O6">
        <f>[14]AR!$F$8/[14]AR!$B$8</f>
        <v>2.8015688215632398E-2</v>
      </c>
    </row>
    <row r="7" spans="1:15" x14ac:dyDescent="0.2">
      <c r="A7" s="2" t="s">
        <v>19</v>
      </c>
      <c r="B7">
        <f>[1]CA!$F$7/[1]CA!$B$7</f>
        <v>1.5584844941990588E-2</v>
      </c>
      <c r="C7">
        <f>[2]CA!$F$7/[2]CA!$B$7</f>
        <v>2.4817745376510474E-2</v>
      </c>
      <c r="D7">
        <f>[3]CA!$F$7/[3]CA!$B$7</f>
        <v>1.5904194061656191E-2</v>
      </c>
      <c r="E7">
        <f>[4]CA!$F$7/[4]CA!$B$7</f>
        <v>3.5545985287895689E-2</v>
      </c>
      <c r="F7">
        <f>[5]CA!$F$7/[5]CA!$B$7</f>
        <v>1.720457058365402E-2</v>
      </c>
      <c r="G7">
        <f>[6]CA!$F$7/[6]CA!$B$7</f>
        <v>1.790582931886784E-2</v>
      </c>
      <c r="H7">
        <f>[7]CA!$F$7/[7]CA!$B$7</f>
        <v>1.7294386479771665E-2</v>
      </c>
      <c r="I7">
        <f>[8]CA!$F$7/[8]CA!$B$7</f>
        <v>1.0890703473570495E-2</v>
      </c>
      <c r="J7">
        <f>[9]CA!$F$7/[9]CA!$B$7</f>
        <v>2.9884978536873334E-2</v>
      </c>
      <c r="K7">
        <f>[10]CA!$F$7/[10]CA!$B$7</f>
        <v>1.4553348287507465E-2</v>
      </c>
      <c r="L7">
        <f>[11]CA!$F$7/[11]CA!$B$7</f>
        <v>2.3020058003900661E-2</v>
      </c>
      <c r="M7">
        <f>[12]CA!$F$7/[12]CA!$B$7</f>
        <v>1.940824985559815E-2</v>
      </c>
      <c r="N7">
        <f>[13]CA!$F$8/[13]CA!$B$8</f>
        <v>2.4378652862429937E-2</v>
      </c>
      <c r="O7">
        <f>[14]CA!$F$8/[14]CA!$B$8</f>
        <v>1.5994444173708953E-2</v>
      </c>
    </row>
    <row r="8" spans="1:15" x14ac:dyDescent="0.2">
      <c r="A8" s="2" t="s">
        <v>20</v>
      </c>
      <c r="B8">
        <f>[1]CO!$F$7/[1]CO!$B$7</f>
        <v>1.9313680461928232E-2</v>
      </c>
      <c r="C8">
        <f>[2]CO!$F$7/[2]CO!$B$7</f>
        <v>1.0137117545936689E-2</v>
      </c>
      <c r="D8">
        <f>[3]CO!$F$7/[3]CO!$B$7</f>
        <v>1.6409568462021615E-2</v>
      </c>
      <c r="E8">
        <f>[4]CO!$F$7/[4]CO!$B$7</f>
        <v>1.7000627200195389E-2</v>
      </c>
      <c r="F8">
        <f>[5]CO!$F$7/[5]CO!$B$7</f>
        <v>9.3159656795334736E-3</v>
      </c>
      <c r="G8">
        <f>[6]CO!$F$7/[6]CO!$B$7</f>
        <v>2.8025343018345944E-2</v>
      </c>
      <c r="H8">
        <f>[7]CO!$F$7/[7]CO!$B$7</f>
        <v>2.8281251473157222E-2</v>
      </c>
      <c r="I8">
        <f>[8]CO!$F$7/[8]CO!$B$7</f>
        <v>4.3075678415558519E-3</v>
      </c>
      <c r="J8">
        <f>[9]CO!$F$7/[9]CO!$B$7</f>
        <v>1.2855808156655484E-2</v>
      </c>
      <c r="K8">
        <f>[10]CO!$F$7/[10]CO!$B$7</f>
        <v>1.6706556958263126E-2</v>
      </c>
      <c r="L8">
        <f>[11]CO!$F$7/[11]CO!$B$7</f>
        <v>3.2438416977236269E-2</v>
      </c>
      <c r="M8">
        <f>[12]CO!$F$7/[12]CO!$B$7</f>
        <v>2.0538898309612415E-2</v>
      </c>
      <c r="N8">
        <f>[13]CO!$F$8/[13]CO!$B$8</f>
        <v>1.8705785641201081E-2</v>
      </c>
      <c r="O8">
        <f>[14]CO!$F$8/[14]CO!$B$8</f>
        <v>1.1662915587473776E-2</v>
      </c>
    </row>
    <row r="9" spans="1:15" x14ac:dyDescent="0.2">
      <c r="A9" s="2" t="s">
        <v>21</v>
      </c>
      <c r="B9">
        <f>[1]CT!$F$7/[1]CT!$B$7</f>
        <v>1.1706093822222987E-2</v>
      </c>
      <c r="C9">
        <f>[2]CT!$F$7/[2]CT!$B$7</f>
        <v>4.8235576995216333E-3</v>
      </c>
      <c r="D9">
        <f>[3]CT!$F$7/[3]CT!$B$7</f>
        <v>2.5337584993245923E-2</v>
      </c>
      <c r="E9">
        <f>[4]CT!$F$7/[4]CT!$B$7</f>
        <v>3.1701899742463006E-2</v>
      </c>
      <c r="F9">
        <f>[5]CT!$F$7/[5]CT!$B$7</f>
        <v>2.4974171275823694E-2</v>
      </c>
      <c r="G9">
        <f>[6]CT!$F$7/[6]CT!$B$7</f>
        <v>1.3839731256836881E-2</v>
      </c>
      <c r="H9">
        <f>[7]CT!$F$7/[7]CT!$B$7</f>
        <v>2.574089004520896E-2</v>
      </c>
      <c r="I9">
        <f>[8]CT!$F$7/[8]CT!$B$7</f>
        <v>2.1944625703999712E-2</v>
      </c>
      <c r="J9">
        <f>[9]CT!$F$7/[9]CT!$B$7</f>
        <v>1.8751489063003789E-2</v>
      </c>
      <c r="K9">
        <f>[10]CT!$F$7/[10]CT!$B$7</f>
        <v>1.7180722018516167E-2</v>
      </c>
      <c r="L9">
        <f>[11]CT!$F$7/[11]CT!$B$7</f>
        <v>2.2611067173713587E-2</v>
      </c>
      <c r="M9">
        <f>[12]CT!$F$7/[12]CT!$B$7</f>
        <v>2.2992047717355621E-2</v>
      </c>
      <c r="N9">
        <f>[13]CT!$F$8/[13]CT!$B$8</f>
        <v>1.2133919235784503E-2</v>
      </c>
      <c r="O9">
        <f>[14]CT!$F$8/[14]CT!$B$8</f>
        <v>1.6214546576426857E-2</v>
      </c>
    </row>
    <row r="10" spans="1:15" x14ac:dyDescent="0.2">
      <c r="A10" s="2" t="s">
        <v>22</v>
      </c>
      <c r="B10">
        <f>[1]DE!$F$7/[1]DE!$B$7</f>
        <v>4.1879738205256305E-2</v>
      </c>
      <c r="C10">
        <f>[2]DE!$F$7/[2]DE!$B$7</f>
        <v>2.5705074095227241E-2</v>
      </c>
      <c r="D10">
        <f>[3]DE!$F$7/[3]DE!$B$7</f>
        <v>4.2552909544588985E-2</v>
      </c>
      <c r="E10">
        <f>[4]DE!$F$7/[4]DE!$B$7</f>
        <v>1.4880001908202222E-2</v>
      </c>
      <c r="F10">
        <f>[5]DE!$F$7/[5]DE!$B$7</f>
        <v>1.5967942202674928E-2</v>
      </c>
      <c r="G10">
        <f>[6]DE!$F$7/[6]DE!$B$7</f>
        <v>4.7373770435321885E-2</v>
      </c>
      <c r="H10">
        <f>[7]DE!$F$7/[7]DE!$B$7</f>
        <v>6.6376284226720931E-3</v>
      </c>
      <c r="I10">
        <f>[8]DE!$F$7/[8]DE!$B$7</f>
        <v>1.2673643089326392E-2</v>
      </c>
      <c r="J10">
        <f>[9]DE!$F$7/[9]DE!$B$7</f>
        <v>7.5334233545399972E-3</v>
      </c>
      <c r="K10">
        <f>[10]DE!$F$7/[10]DE!$B$7</f>
        <v>2.7668932215091494E-3</v>
      </c>
      <c r="L10">
        <f>[11]DE!$F$7/[11]DE!$B$7</f>
        <v>1.8953483595424026E-2</v>
      </c>
      <c r="M10">
        <f>[12]DE!$F$7/[12]DE!$B$7</f>
        <v>1.7087685867509809E-2</v>
      </c>
      <c r="N10">
        <f>[13]DE!$F$8/[13]DE!$B$8</f>
        <v>1.782711422843036E-2</v>
      </c>
      <c r="O10">
        <f>[14]DE!$F$8/[14]DE!$B$8</f>
        <v>1.6484746971060258E-2</v>
      </c>
    </row>
    <row r="11" spans="1:15" x14ac:dyDescent="0.2">
      <c r="A11" s="2" t="s">
        <v>23</v>
      </c>
      <c r="B11">
        <f>[1]DC!$F$7/[1]DC!$B$7</f>
        <v>2.0894339657412442E-2</v>
      </c>
      <c r="C11">
        <f>[2]DC!$F$7/[2]DC!$B$7</f>
        <v>1.7363421084154174E-2</v>
      </c>
      <c r="D11">
        <f>[3]DC!$F$7/[3]DC!$B$7</f>
        <v>8.8788964958028873E-3</v>
      </c>
      <c r="E11">
        <f>[4]DC!$F$7/[4]DC!$B$7</f>
        <v>1.4425903231453924E-2</v>
      </c>
      <c r="F11">
        <f>[5]DC!$F$7/[5]DC!$B$7</f>
        <v>2.2245155583403207E-2</v>
      </c>
      <c r="G11">
        <f>[6]DC!$F$7/[6]DC!$B$7</f>
        <v>1.8975923042192266E-2</v>
      </c>
      <c r="H11">
        <f>[7]DC!$F$7/[7]DC!$B$7</f>
        <v>1.0185483796658895E-2</v>
      </c>
      <c r="I11">
        <f>[8]DC!$F$7/[8]DC!$B$7</f>
        <v>1.9058851714319938E-2</v>
      </c>
      <c r="J11">
        <f>[9]DC!$F$7/[9]DC!$B$7</f>
        <v>3.124383793894607E-2</v>
      </c>
      <c r="K11">
        <f>[10]DC!$F$7/[10]DC!$B$7</f>
        <v>2.3468814212131543E-2</v>
      </c>
      <c r="L11">
        <f>[11]DC!$F$7/[11]DC!$B$7</f>
        <v>1.1936200208243109E-2</v>
      </c>
      <c r="M11">
        <f>[12]DC!$F$7/[12]DC!$B$7</f>
        <v>1.1661614160531481E-2</v>
      </c>
      <c r="N11">
        <f>[13]DC!$F$8/[13]DC!$B$8</f>
        <v>1.7243635224414203E-2</v>
      </c>
      <c r="O11">
        <f>[14]DC!$F$8/[14]DC!$B$8</f>
        <v>3.3396297695504347E-2</v>
      </c>
    </row>
    <row r="12" spans="1:15" x14ac:dyDescent="0.2">
      <c r="A12" s="2" t="s">
        <v>24</v>
      </c>
      <c r="B12">
        <f>[1]FL!$F$7/[1]FL!$B$7</f>
        <v>2.0860109385887411E-2</v>
      </c>
      <c r="C12">
        <f>[2]FL!$F$7/[2]FL!$B$7</f>
        <v>4.1577114007088516E-2</v>
      </c>
      <c r="D12">
        <f>[3]FL!$F$7/[3]FL!$B$7</f>
        <v>2.3847809107023343E-2</v>
      </c>
      <c r="E12">
        <f>[4]FL!$F$7/[4]FL!$B$7</f>
        <v>3.7496316296062392E-2</v>
      </c>
      <c r="F12">
        <f>[5]FL!$F$7/[5]FL!$B$7</f>
        <v>3.0108657194438403E-2</v>
      </c>
      <c r="G12">
        <f>[6]FL!$F$7/[6]FL!$B$7</f>
        <v>3.323027253995154E-2</v>
      </c>
      <c r="H12">
        <f>[7]FL!$F$7/[7]FL!$B$7</f>
        <v>2.1138417425185328E-2</v>
      </c>
      <c r="I12">
        <f>[8]FL!$F$7/[8]FL!$B$7</f>
        <v>2.8000188465170672E-2</v>
      </c>
      <c r="J12">
        <f>[9]FL!$F$7/[9]FL!$B$7</f>
        <v>1.9272026939984085E-2</v>
      </c>
      <c r="K12">
        <f>[10]FL!$F$7/[10]FL!$B$7</f>
        <v>3.0406514105476699E-2</v>
      </c>
      <c r="L12">
        <f>[11]FL!$F$7/[11]FL!$B$7</f>
        <v>1.818296748946541E-2</v>
      </c>
      <c r="M12">
        <f>[12]FL!$F$7/[12]FL!$B$7</f>
        <v>1.9595402737485869E-2</v>
      </c>
      <c r="N12">
        <f>[13]FL!$F$8/[13]FL!$B$8</f>
        <v>3.5838525148833345E-2</v>
      </c>
      <c r="O12">
        <f>[14]FL!$F$8/[14]FL!$B$8</f>
        <v>1.8546728680682349E-2</v>
      </c>
    </row>
    <row r="13" spans="1:15" x14ac:dyDescent="0.2">
      <c r="A13" s="2" t="s">
        <v>25</v>
      </c>
      <c r="B13">
        <f>[1]GA!$F$7/[1]GA!$B$7</f>
        <v>2.8106520589599046E-2</v>
      </c>
      <c r="C13">
        <f>[2]GA!$F$7/[2]GA!$B$7</f>
        <v>2.3225539823300275E-2</v>
      </c>
      <c r="D13">
        <f>[3]GA!$F$7/[3]GA!$B$7</f>
        <v>2.4116944442943128E-2</v>
      </c>
      <c r="E13">
        <f>[4]GA!$F$7/[4]GA!$B$7</f>
        <v>2.0742000077174624E-2</v>
      </c>
      <c r="F13">
        <f>[5]GA!$F$7/[5]GA!$B$7</f>
        <v>3.6450681204321329E-2</v>
      </c>
      <c r="G13">
        <f>[6]GA!$F$7/[6]GA!$B$7</f>
        <v>2.2880642153207214E-2</v>
      </c>
      <c r="H13">
        <f>[7]GA!$F$7/[7]GA!$B$7</f>
        <v>2.4910309637413756E-2</v>
      </c>
      <c r="I13">
        <f>[8]GA!$F$7/[8]GA!$B$7</f>
        <v>2.4924764168048123E-2</v>
      </c>
      <c r="J13">
        <f>[9]GA!$F$7/[9]GA!$B$7</f>
        <v>1.8755570493300452E-2</v>
      </c>
      <c r="K13">
        <f>[10]GA!$F$7/[10]GA!$B$7</f>
        <v>3.9361697982512031E-2</v>
      </c>
      <c r="L13">
        <f>[11]GA!$F$7/[11]GA!$B$7</f>
        <v>2.8088672386554873E-2</v>
      </c>
      <c r="M13">
        <f>[12]GA!$F$7/[12]GA!$B$7</f>
        <v>2.5082884164031018E-2</v>
      </c>
      <c r="N13">
        <f>[13]GA!$F$8/[13]GA!$B$8</f>
        <v>1.6850966121973867E-2</v>
      </c>
      <c r="O13">
        <f>[14]GA!$F$8/[14]GA!$B$8</f>
        <v>1.9669850978816822E-2</v>
      </c>
    </row>
    <row r="14" spans="1:15" x14ac:dyDescent="0.2">
      <c r="A14" s="2" t="s">
        <v>26</v>
      </c>
      <c r="B14">
        <f>[1]HI!$F$7/[1]HI!$B$7</f>
        <v>1.328421054593195E-2</v>
      </c>
      <c r="C14">
        <f>[2]HI!$F$7/[2]HI!$B$7</f>
        <v>7.845483116837134E-3</v>
      </c>
      <c r="D14">
        <f>[3]HI!$F$7/[3]HI!$B$7</f>
        <v>1.9304360951856499E-2</v>
      </c>
      <c r="E14">
        <f>[4]HI!$F$7/[4]HI!$B$7</f>
        <v>5.6232174121273277E-3</v>
      </c>
      <c r="F14">
        <f>[5]HI!$F$7/[5]HI!$B$7</f>
        <v>6.6267311077132657E-3</v>
      </c>
      <c r="G14">
        <f>[6]HI!$F$7/[6]HI!$B$7</f>
        <v>1.1630323071776853E-2</v>
      </c>
      <c r="H14">
        <f>[7]HI!$F$7/[7]HI!$B$7</f>
        <v>1.2862119827175748E-2</v>
      </c>
      <c r="I14">
        <f>[8]HI!$F$7/[8]HI!$B$7</f>
        <v>2.1378475609585654E-2</v>
      </c>
      <c r="J14">
        <f>[9]HI!$F$7/[9]HI!$B$7</f>
        <v>1.645874272871866E-2</v>
      </c>
      <c r="K14">
        <f>[10]HI!$F$7/[10]HI!$B$7</f>
        <v>2.4076874553333912E-2</v>
      </c>
      <c r="L14">
        <f>[11]HI!$F$7/[11]HI!$B$7</f>
        <v>1.5957451764721228E-2</v>
      </c>
      <c r="M14">
        <f>[12]HI!$F$7/[12]HI!$B$7</f>
        <v>5.102359328717357E-3</v>
      </c>
      <c r="N14">
        <f>[13]HI!$F$8/[13]HI!$B$8</f>
        <v>2.0541748312801835E-2</v>
      </c>
      <c r="O14">
        <f>[14]HI!$F$8/[14]HI!$B$8</f>
        <v>1.2916162347457998E-2</v>
      </c>
    </row>
    <row r="15" spans="1:15" x14ac:dyDescent="0.2">
      <c r="A15" s="2" t="s">
        <v>27</v>
      </c>
      <c r="B15">
        <f>[1]ID!$F$7/[1]ID!$B$7</f>
        <v>1.319537402527401E-2</v>
      </c>
      <c r="C15">
        <f>[2]ID!$F$7/[2]ID!$B$7</f>
        <v>1.6824771924913526E-2</v>
      </c>
      <c r="D15">
        <f>[3]ID!$F$7/[3]ID!$B$7</f>
        <v>7.7523939136300082E-3</v>
      </c>
      <c r="E15">
        <f>[4]ID!$F$7/[4]ID!$B$7</f>
        <v>8.6055816044991133E-3</v>
      </c>
      <c r="F15">
        <f>[5]ID!$F$7/[5]ID!$B$7</f>
        <v>2.5055129623480679E-2</v>
      </c>
      <c r="G15">
        <f>[6]ID!$F$7/[6]ID!$B$7</f>
        <v>1.639296663634103E-2</v>
      </c>
      <c r="H15">
        <f>[7]ID!$F$7/[7]ID!$B$7</f>
        <v>7.9720190173005016E-3</v>
      </c>
      <c r="I15">
        <f>[8]ID!$F$7/[8]ID!$B$7</f>
        <v>7.5044781186392479E-3</v>
      </c>
      <c r="J15">
        <f>[9]ID!$F$7/[9]ID!$B$7</f>
        <v>3.5906843220433623E-3</v>
      </c>
      <c r="K15">
        <f>[10]ID!$F$7/[10]ID!$B$7</f>
        <v>1.1672888137117535E-2</v>
      </c>
      <c r="L15">
        <f>[11]ID!$F$7/[11]ID!$B$7</f>
        <v>1.5600082787496706E-2</v>
      </c>
      <c r="M15">
        <f>[12]ID!$F$7/[12]ID!$B$7</f>
        <v>2.0326861713611841E-2</v>
      </c>
      <c r="N15">
        <f>[13]ID!$F$8/[13]ID!$B$8</f>
        <v>2.0309738400444314E-2</v>
      </c>
      <c r="O15">
        <f>[14]ID!$F$8/[14]ID!$B$8</f>
        <v>1.0550194386829045E-2</v>
      </c>
    </row>
    <row r="16" spans="1:15" x14ac:dyDescent="0.2">
      <c r="A16" s="2" t="s">
        <v>28</v>
      </c>
      <c r="B16" s="3">
        <f>[1]IL!$F$7/[1]IL!$B$7</f>
        <v>1.1097139620029447E-2</v>
      </c>
      <c r="C16" s="3">
        <f>[2]IL!$F$7/[2]IL!$B$7</f>
        <v>4.4776976174534045E-3</v>
      </c>
      <c r="D16" s="3">
        <f>[3]IL!$F$7/[3]IL!$B$7</f>
        <v>2.0040907464407613E-2</v>
      </c>
      <c r="E16" s="3">
        <f>[4]IL!$F$7/[4]IL!$B$7</f>
        <v>1.5826764032270093E-2</v>
      </c>
      <c r="F16" s="3">
        <f>[5]IL!$F$7/[5]IL!$B$7</f>
        <v>1.4230983245663508E-2</v>
      </c>
      <c r="G16" s="3">
        <f>[6]IL!$F$7/[6]IL!$B$7</f>
        <v>6.8663407365941427E-3</v>
      </c>
      <c r="H16" s="3">
        <f>[7]IL!$F$7/[7]IL!$B$7</f>
        <v>1.8452040261358597E-2</v>
      </c>
      <c r="I16" s="3">
        <f>[8]IL!$F$7/[8]IL!$B$7</f>
        <v>1.9704970154269284E-2</v>
      </c>
      <c r="J16" s="3">
        <f>[9]IL!$F$7/[9]IL!$B$7</f>
        <v>1.760470727049207E-2</v>
      </c>
      <c r="K16" s="3">
        <f>[10]IL!$F$7/[10]IL!$B$7</f>
        <v>1.7001549480727025E-2</v>
      </c>
      <c r="L16" s="3">
        <f>[11]IL!$F$7/[11]IL!$B$7</f>
        <v>1.4236639814028793E-2</v>
      </c>
      <c r="M16" s="3">
        <f>[12]IL!$F$7/[12]IL!$B$7</f>
        <v>1.2195142390490932E-2</v>
      </c>
      <c r="N16" s="3">
        <f>[13]IL!$F$8/[13]IL!$B$8</f>
        <v>2.4270239830118587E-2</v>
      </c>
      <c r="O16" s="3">
        <f>[14]IL!$F$8/[14]IL!$B$8</f>
        <v>1.7438676513844346E-2</v>
      </c>
    </row>
    <row r="17" spans="1:15" x14ac:dyDescent="0.2">
      <c r="A17" s="2" t="s">
        <v>29</v>
      </c>
      <c r="B17" s="3">
        <f>[1]IN!$F$7/[1]IN!$B$7</f>
        <v>2.0422884828184346E-2</v>
      </c>
      <c r="C17" s="3">
        <f>[2]IN!$F$7/[2]IN!$B$7</f>
        <v>1.0527658980570426E-2</v>
      </c>
      <c r="D17" s="3">
        <f>[3]IN!$F$7/[3]IN!$B$7</f>
        <v>2.9689266381553368E-2</v>
      </c>
      <c r="E17" s="3">
        <f>[4]IN!$F$7/[4]IN!$B$7</f>
        <v>2.4066951779964312E-2</v>
      </c>
      <c r="F17" s="3">
        <f>[5]IN!$F$7/[5]IN!$B$7</f>
        <v>1.8248048568950563E-2</v>
      </c>
      <c r="G17" s="3">
        <f>[6]IN!$F$7/[6]IN!$B$7</f>
        <v>2.0905982394752321E-2</v>
      </c>
      <c r="H17" s="3">
        <f>[7]IN!$F$7/[7]IN!$B$7</f>
        <v>1.1505019389698039E-2</v>
      </c>
      <c r="I17" s="3">
        <f>[8]IN!$F$7/[8]IN!$B$7</f>
        <v>9.955637965925971E-3</v>
      </c>
      <c r="J17" s="3">
        <f>[9]IN!$F$7/[9]IN!$B$7</f>
        <v>3.0458474145407782E-2</v>
      </c>
      <c r="K17" s="3">
        <f>[10]IN!$F$7/[10]IN!$B$7</f>
        <v>1.0873583156383647E-2</v>
      </c>
      <c r="L17" s="3">
        <f>[11]IN!$F$7/[11]IN!$B$7</f>
        <v>1.5851302449382421E-2</v>
      </c>
      <c r="M17" s="3">
        <f>[12]IN!$F$7/[12]IN!$B$7</f>
        <v>2.8173779545613144E-2</v>
      </c>
      <c r="N17" s="3">
        <f>[13]IN!$F$8/[13]IN!$B$8</f>
        <v>1.9876583824306408E-2</v>
      </c>
      <c r="O17" s="3">
        <f>[14]IN!$F$8/[14]IN!$B$8</f>
        <v>1.9877381344020097E-2</v>
      </c>
    </row>
    <row r="18" spans="1:15" x14ac:dyDescent="0.2">
      <c r="A18" s="2" t="s">
        <v>30</v>
      </c>
      <c r="B18" s="3">
        <f>[1]IA!$F$7/[1]IA!$B$7</f>
        <v>1.3541735580401254E-2</v>
      </c>
      <c r="C18" s="3">
        <f>[2]IA!$F$7/[2]IA!$B$7</f>
        <v>2.457675407240157E-2</v>
      </c>
      <c r="D18" s="3">
        <f>[3]IA!$F$7/[3]IA!$B$7</f>
        <v>5.1602604458994283E-3</v>
      </c>
      <c r="E18" s="3">
        <f>[4]IA!$F$7/[4]IA!$B$7</f>
        <v>2.6532445831136987E-2</v>
      </c>
      <c r="F18" s="3">
        <f>[5]IA!$F$7/[5]IA!$B$7</f>
        <v>1.1238611894208259E-2</v>
      </c>
      <c r="G18" s="3">
        <f>[6]IA!$F$7/[6]IA!$B$7</f>
        <v>1.0206986625578075E-2</v>
      </c>
      <c r="H18" s="3">
        <f>[7]IA!$F$7/[7]IA!$B$7</f>
        <v>5.5375698118361608E-3</v>
      </c>
      <c r="I18" s="3">
        <f>[8]IA!$F$7/[8]IA!$B$7</f>
        <v>3.159496437115461E-2</v>
      </c>
      <c r="J18" s="3">
        <f>[9]IA!$F$7/[9]IA!$B$7</f>
        <v>9.0473151920372353E-3</v>
      </c>
      <c r="K18" s="3">
        <f>[10]IA!$F$7/[10]IA!$B$7</f>
        <v>1.1931768466924609E-2</v>
      </c>
      <c r="L18" s="3">
        <f>[11]IA!$F$7/[11]IA!$B$7</f>
        <v>1.0085769589462654E-2</v>
      </c>
      <c r="M18" s="3">
        <f>[12]IA!$F$7/[12]IA!$B$7</f>
        <v>2.6217025444907071E-2</v>
      </c>
      <c r="N18" s="3">
        <f>[13]IA!$F$8/[13]IA!$B$8</f>
        <v>1.2233530595564054E-2</v>
      </c>
      <c r="O18" s="3">
        <f>[14]IA!$F$8/[14]IA!$B$8</f>
        <v>2.4069691259355371E-2</v>
      </c>
    </row>
    <row r="19" spans="1:15" x14ac:dyDescent="0.2">
      <c r="A19" s="2" t="s">
        <v>31</v>
      </c>
      <c r="B19" s="3">
        <f>[1]KS!$F$7/[1]KS!$B$7</f>
        <v>7.0982275683257531E-3</v>
      </c>
      <c r="C19" s="3">
        <f>[2]KS!$F$7/[2]KS!$B$7</f>
        <v>7.1846375242473346E-3</v>
      </c>
      <c r="D19" s="3">
        <f>[3]KS!$F$7/[3]KS!$B$7</f>
        <v>4.3438518382200109E-3</v>
      </c>
      <c r="E19" s="3">
        <f>[4]KS!$F$7/[4]KS!$B$7</f>
        <v>1.5212355969783606E-2</v>
      </c>
      <c r="F19" s="3">
        <f>[5]KS!$F$7/[5]KS!$B$7</f>
        <v>9.7904815463365213E-3</v>
      </c>
      <c r="G19" s="3">
        <f>[6]KS!$F$7/[6]KS!$B$7</f>
        <v>1.62618866235987E-2</v>
      </c>
      <c r="H19" s="3">
        <f>[7]KS!$F$7/[7]KS!$B$7</f>
        <v>2.2479666803209966E-2</v>
      </c>
      <c r="I19" s="3">
        <f>[8]KS!$F$7/[8]KS!$B$7</f>
        <v>2.7133193240219209E-2</v>
      </c>
      <c r="J19" s="3">
        <f>[9]KS!$F$7/[9]KS!$B$7</f>
        <v>8.1851246895663955E-3</v>
      </c>
      <c r="K19" s="3">
        <f>[10]KS!$F$7/[10]KS!$B$7</f>
        <v>1.3735446344788802E-2</v>
      </c>
      <c r="L19" s="3">
        <f>[11]KS!$F$7/[11]KS!$B$7</f>
        <v>6.95576791126585E-3</v>
      </c>
      <c r="M19" s="3">
        <f>[12]KS!$F$7/[12]KS!$B$7</f>
        <v>1.2926462325025678E-2</v>
      </c>
      <c r="N19" s="3">
        <f>[13]KS!$F$8/[13]KS!$B$8</f>
        <v>2.980863230788848E-2</v>
      </c>
      <c r="O19" s="3">
        <f>[14]KS!$F$8/[14]KS!$B$8</f>
        <v>2.6034619097908086E-2</v>
      </c>
    </row>
    <row r="20" spans="1:15" x14ac:dyDescent="0.2">
      <c r="A20" s="2" t="s">
        <v>32</v>
      </c>
      <c r="B20" s="3">
        <f>[1]KY!$F$7/[1]KY!$B$7</f>
        <v>3.0152190333907279E-2</v>
      </c>
      <c r="C20" s="3">
        <f>[2]KY!$F$7/[2]KY!$B$7</f>
        <v>1.5006719292653155E-2</v>
      </c>
      <c r="D20" s="3">
        <f>[3]KY!$F$7/[3]KY!$B$7</f>
        <v>5.6299120062725362E-3</v>
      </c>
      <c r="E20" s="3">
        <f>[4]KY!$F$7/[4]KY!$B$7</f>
        <v>1.9553829398744418E-2</v>
      </c>
      <c r="F20" s="3">
        <f>[5]KY!$F$7/[5]KY!$B$7</f>
        <v>2.3981923996337431E-2</v>
      </c>
      <c r="G20" s="3">
        <f>[6]KY!$F$7/[6]KY!$B$7</f>
        <v>2.4310263263500935E-2</v>
      </c>
      <c r="H20" s="3">
        <f>[7]KY!$F$7/[7]KY!$B$7</f>
        <v>2.0914732864009532E-2</v>
      </c>
      <c r="I20" s="3">
        <f>[8]KY!$F$7/[8]KY!$B$7</f>
        <v>1.3436791102663735E-2</v>
      </c>
      <c r="J20" s="3">
        <f>[9]KY!$F$7/[9]KY!$B$7</f>
        <v>3.1247252625667517E-2</v>
      </c>
      <c r="K20" s="3">
        <f>[10]KY!$F$7/[10]KY!$B$7</f>
        <v>2.6102074637675526E-2</v>
      </c>
      <c r="L20" s="3">
        <f>[11]KY!$F$7/[11]KY!$B$7</f>
        <v>1.1664715968591867E-2</v>
      </c>
      <c r="M20" s="3">
        <f>[12]KY!$F$7/[12]KY!$B$7</f>
        <v>1.3929000969468036E-2</v>
      </c>
      <c r="N20" s="3">
        <f>[13]KY!$F$8/[13]KY!$B$8</f>
        <v>1.6017454013065389E-2</v>
      </c>
      <c r="O20" s="3">
        <f>[14]KY!$F$8/[14]KY!$B$8</f>
        <v>3.1560939229724451E-2</v>
      </c>
    </row>
    <row r="21" spans="1:15" x14ac:dyDescent="0.2">
      <c r="A21" s="2" t="s">
        <v>33</v>
      </c>
      <c r="B21" s="3">
        <f>[1]LA!$F$7/[1]LA!$B$7</f>
        <v>3.3308542905702343E-2</v>
      </c>
      <c r="C21" s="3">
        <f>[2]LA!$F$7/[2]LA!$B$7</f>
        <v>2.5575911164784849E-2</v>
      </c>
      <c r="D21" s="3">
        <f>[3]LA!$F$7/[3]LA!$B$7</f>
        <v>3.6321279279321286E-2</v>
      </c>
      <c r="E21" s="3">
        <f>[4]LA!$F$7/[4]LA!$B$7</f>
        <v>3.4649382531840932E-2</v>
      </c>
      <c r="F21" s="3">
        <f>[5]LA!$F$7/[5]LA!$B$7</f>
        <v>2.8360171496914409E-2</v>
      </c>
      <c r="G21" s="3">
        <f>[6]LA!$F$7/[6]LA!$B$7</f>
        <v>3.0183317052472555E-2</v>
      </c>
      <c r="H21" s="3">
        <f>[7]LA!$F$7/[7]LA!$B$7</f>
        <v>1.9059681205980478E-2</v>
      </c>
      <c r="I21" s="3">
        <f>[8]LA!$F$7/[8]LA!$B$7</f>
        <v>2.434930955939095E-2</v>
      </c>
      <c r="J21" s="3">
        <f>[9]LA!$F$7/[9]LA!$B$7</f>
        <v>1.8881621433850356E-2</v>
      </c>
      <c r="K21" s="3">
        <f>[10]LA!$F$7/[10]LA!$B$7</f>
        <v>2.4434696651427158E-2</v>
      </c>
      <c r="L21" s="3">
        <f>[11]LA!$F$7/[11]LA!$B$7</f>
        <v>3.1022325373196963E-2</v>
      </c>
      <c r="M21" s="3">
        <f>[12]LA!$F$7/[12]LA!$B$7</f>
        <v>2.9645057806769886E-2</v>
      </c>
      <c r="N21" s="3">
        <f>[13]LA!$F$8/[13]LA!$B$8</f>
        <v>2.4242648550226262E-2</v>
      </c>
      <c r="O21" s="3">
        <f>[14]LA!$F$8/[14]LA!$B$8</f>
        <v>4.1354163509578511E-2</v>
      </c>
    </row>
    <row r="22" spans="1:15" x14ac:dyDescent="0.2">
      <c r="A22" s="2" t="s">
        <v>34</v>
      </c>
      <c r="B22" s="3">
        <f>[1]ME!$F$7/[1]ME!$B$7</f>
        <v>9.447082449653723E-3</v>
      </c>
      <c r="C22" s="3">
        <f>[2]ME!$F$7/[2]ME!$B$7</f>
        <v>3.8412379647529138E-2</v>
      </c>
      <c r="D22" s="3">
        <f>[3]ME!$F$7/[3]ME!$B$7</f>
        <v>7.8423828381599444E-3</v>
      </c>
      <c r="E22" s="3">
        <f>[4]ME!$F$7/[4]ME!$B$7</f>
        <v>3.3332707719449712E-3</v>
      </c>
      <c r="F22" s="3">
        <f>[5]ME!$F$7/[5]ME!$B$7</f>
        <v>2.124021696289484E-2</v>
      </c>
      <c r="G22" s="3">
        <f>[6]ME!$F$7/[6]ME!$B$7</f>
        <v>1.2079352864998781E-2</v>
      </c>
      <c r="H22" s="3">
        <f>[7]ME!$F$7/[7]ME!$B$7</f>
        <v>1.7092396914472327E-2</v>
      </c>
      <c r="I22" s="3">
        <f>[8]ME!$F$7/[8]ME!$B$7</f>
        <v>1.3120061560406149E-2</v>
      </c>
      <c r="J22" s="3">
        <f>[9]ME!$F$7/[9]ME!$B$7</f>
        <v>1.8044894052288808E-2</v>
      </c>
      <c r="K22" s="3">
        <f>[10]ME!$F$7/[10]ME!$B$7</f>
        <v>1.4993149527974325E-2</v>
      </c>
      <c r="L22" s="3">
        <f>[11]ME!$F$7/[11]ME!$B$7</f>
        <v>1.1655186651902179E-2</v>
      </c>
      <c r="M22" s="3">
        <f>[12]ME!$F$7/[12]ME!$B$7</f>
        <v>1.2709033238865637E-2</v>
      </c>
      <c r="N22" s="3">
        <f>[13]ME!$F$8/[13]ME!$B$8</f>
        <v>1.7985773540286406E-2</v>
      </c>
      <c r="O22" s="3">
        <f>[14]ME!$F$8/[14]ME!$B$8</f>
        <v>1.4392560199695951E-2</v>
      </c>
    </row>
    <row r="23" spans="1:15" x14ac:dyDescent="0.2">
      <c r="A23" s="2" t="s">
        <v>35</v>
      </c>
      <c r="B23" s="3">
        <f>[1]MD!$F$7/[1]MD!$B$7</f>
        <v>2.201673454082478E-2</v>
      </c>
      <c r="C23" s="3">
        <f>[2]MD!$F$7/[2]MD!$B$7</f>
        <v>4.9066257968309893E-2</v>
      </c>
      <c r="D23" s="3">
        <f>[3]MD!$F$7/[3]MD!$B$7</f>
        <v>1.9621009304718634E-2</v>
      </c>
      <c r="E23" s="3">
        <f>[4]MD!$F$7/[4]MD!$B$7</f>
        <v>1.3879683970943465E-2</v>
      </c>
      <c r="F23" s="3">
        <f>[5]MD!$F$7/[5]MD!$B$7</f>
        <v>1.2607152511925214E-2</v>
      </c>
      <c r="G23" s="3">
        <f>[6]MD!$F$7/[6]MD!$B$7</f>
        <v>1.0426386333312986E-2</v>
      </c>
      <c r="H23" s="3">
        <f>[7]MD!$F$7/[7]MD!$B$7</f>
        <v>2.0402143486260932E-2</v>
      </c>
      <c r="I23" s="3">
        <f>[8]MD!$F$7/[8]MD!$B$7</f>
        <v>1.2211026135184393E-2</v>
      </c>
      <c r="J23" s="3">
        <f>[9]MD!$F$7/[9]MD!$B$7</f>
        <v>2.0819634962022448E-2</v>
      </c>
      <c r="K23" s="3">
        <f>[10]MD!$F$7/[10]MD!$B$7</f>
        <v>1.4222397600132551E-2</v>
      </c>
      <c r="L23" s="3">
        <f>[11]MD!$F$7/[11]MD!$B$7</f>
        <v>2.9577145448361864E-2</v>
      </c>
      <c r="M23" s="3">
        <f>[12]MD!$F$7/[12]MD!$B$7</f>
        <v>2.9605486906246457E-2</v>
      </c>
      <c r="N23" s="3">
        <f>[13]MD!$F$8/[13]MD!$B$8</f>
        <v>1.4736904066345173E-2</v>
      </c>
      <c r="O23" s="3">
        <f>[14]MD!$F$8/[14]MD!$B$8</f>
        <v>2.1660940238765882E-2</v>
      </c>
    </row>
    <row r="24" spans="1:15" x14ac:dyDescent="0.2">
      <c r="A24" s="2" t="s">
        <v>36</v>
      </c>
      <c r="B24" s="3">
        <f>[1]MA!$F$7/[1]MA!$B$7</f>
        <v>1.4266730402427468E-2</v>
      </c>
      <c r="C24" s="3">
        <f>[2]MA!$F$7/[2]MA!$B$7</f>
        <v>3.109672778224909E-2</v>
      </c>
      <c r="D24" s="3">
        <f>[3]MA!$F$7/[3]MA!$B$7</f>
        <v>1.0775413147660669E-2</v>
      </c>
      <c r="E24" s="3">
        <f>[4]MA!$F$7/[4]MA!$B$7</f>
        <v>1.4497005577505159E-2</v>
      </c>
      <c r="F24" s="3">
        <f>[5]MA!$F$7/[5]MA!$B$7</f>
        <v>7.2356366798677326E-3</v>
      </c>
      <c r="G24" s="3">
        <f>[6]MA!$F$7/[6]MA!$B$7</f>
        <v>8.1092172991877442E-3</v>
      </c>
      <c r="H24" s="3">
        <f>[7]MA!$F$7/[7]MA!$B$7</f>
        <v>1.1762065264041667E-2</v>
      </c>
      <c r="I24" s="3">
        <f>[8]MA!$F$7/[8]MA!$B$7</f>
        <v>3.4868094209969261E-3</v>
      </c>
      <c r="J24" s="3">
        <f>[9]MA!$F$7/[9]MA!$B$7</f>
        <v>3.7345524519328747E-3</v>
      </c>
      <c r="K24" s="3">
        <f>[10]MA!$F$7/[10]MA!$B$7</f>
        <v>6.369569116830843E-3</v>
      </c>
      <c r="L24" s="3">
        <f>[11]MA!$F$7/[11]MA!$B$7</f>
        <v>4.7360428544730385E-3</v>
      </c>
      <c r="M24" s="3">
        <f>[12]MA!$F$7/[12]MA!$B$7</f>
        <v>7.3543429691410606E-3</v>
      </c>
      <c r="N24" s="3">
        <f>[13]MA!$F$8/[13]MA!$B$8</f>
        <v>1.3270123486471334E-2</v>
      </c>
      <c r="O24" s="3">
        <f>[14]MA!$F$8/[14]MA!$B$8</f>
        <v>1.5603115288787796E-2</v>
      </c>
    </row>
    <row r="25" spans="1:15" x14ac:dyDescent="0.2">
      <c r="A25" s="2" t="s">
        <v>37</v>
      </c>
      <c r="B25" s="3">
        <f>[1]MI!$F$7/[1]MI!$B$7</f>
        <v>1.4420904660605107E-2</v>
      </c>
      <c r="C25" s="3">
        <f>[2]MI!$F$7/[2]MI!$B$7</f>
        <v>2.3103665426639795E-2</v>
      </c>
      <c r="D25" s="3">
        <f>[3]MI!$F$7/[3]MI!$B$7</f>
        <v>1.6800798696258126E-2</v>
      </c>
      <c r="E25" s="3">
        <f>[4]MI!$F$7/[4]MI!$B$7</f>
        <v>1.4760889522841254E-2</v>
      </c>
      <c r="F25" s="3">
        <f>[5]MI!$F$7/[5]MI!$B$7</f>
        <v>2.703644915048261E-2</v>
      </c>
      <c r="G25" s="3">
        <f>[6]MI!$F$7/[6]MI!$B$7</f>
        <v>1.5533867803315815E-2</v>
      </c>
      <c r="H25" s="3">
        <f>[7]MI!$F$7/[7]MI!$B$7</f>
        <v>1.2600762539345497E-2</v>
      </c>
      <c r="I25" s="3">
        <f>[8]MI!$F$7/[8]MI!$B$7</f>
        <v>1.2732491956918333E-2</v>
      </c>
      <c r="J25" s="3">
        <f>[9]MI!$F$7/[9]MI!$B$7</f>
        <v>1.9556389740122845E-2</v>
      </c>
      <c r="K25" s="3">
        <f>[10]MI!$F$7/[10]MI!$B$7</f>
        <v>4.9624185259438932E-3</v>
      </c>
      <c r="L25" s="3">
        <f>[11]MI!$F$7/[11]MI!$B$7</f>
        <v>1.100588164654708E-2</v>
      </c>
      <c r="M25" s="3">
        <f>[12]MI!$F$7/[12]MI!$B$7</f>
        <v>1.182255171001005E-2</v>
      </c>
      <c r="N25" s="3">
        <f>[13]MI!$F$8/[13]MI!$B$8</f>
        <v>1.1367581586555908E-2</v>
      </c>
      <c r="O25" s="3">
        <f>[14]MI!$F$8/[14]MI!$B$8</f>
        <v>2.0207842073303301E-2</v>
      </c>
    </row>
    <row r="26" spans="1:15" x14ac:dyDescent="0.2">
      <c r="A26" s="2" t="s">
        <v>38</v>
      </c>
      <c r="B26" s="3">
        <f>[1]MN!$F$7/[1]MN!$B$7</f>
        <v>1.6075446574236662E-2</v>
      </c>
      <c r="C26" s="3">
        <f>[2]MN!$F$7/[2]MN!$B$7</f>
        <v>1.4209180257373119E-2</v>
      </c>
      <c r="D26" s="3">
        <f>[3]MN!$F$7/[3]MN!$B$7</f>
        <v>1.3768311382621374E-2</v>
      </c>
      <c r="E26" s="3">
        <f>[4]MN!$F$7/[4]MN!$B$7</f>
        <v>6.5639952999134296E-3</v>
      </c>
      <c r="F26" s="3">
        <f>[5]MN!$F$7/[5]MN!$B$7</f>
        <v>1.7704303823252603E-2</v>
      </c>
      <c r="G26" s="3">
        <f>[6]MN!$F$7/[6]MN!$B$7</f>
        <v>1.1754931601669549E-2</v>
      </c>
      <c r="H26" s="3">
        <f>[7]MN!$F$7/[7]MN!$B$7</f>
        <v>8.6026012678162896E-3</v>
      </c>
      <c r="I26" s="3">
        <f>[8]MN!$F$7/[8]MN!$B$7</f>
        <v>3.9647550089305416E-3</v>
      </c>
      <c r="J26" s="3">
        <f>[9]MN!$F$7/[9]MN!$B$7</f>
        <v>4.513601394182983E-3</v>
      </c>
      <c r="K26" s="3">
        <f>[10]MN!$F$7/[10]MN!$B$7</f>
        <v>7.6529649964258975E-3</v>
      </c>
      <c r="L26" s="3">
        <f>[11]MN!$F$7/[11]MN!$B$7</f>
        <v>9.0269670296094142E-3</v>
      </c>
      <c r="M26" s="3">
        <f>[12]MN!$F$7/[12]MN!$B$7</f>
        <v>1.7032627125836707E-2</v>
      </c>
      <c r="N26" s="3">
        <f>[13]MN!$F$8/[13]MN!$B$8</f>
        <v>1.1084433698036413E-2</v>
      </c>
      <c r="O26" s="3">
        <f>[14]MN!$F$8/[14]MN!$B$8</f>
        <v>8.6799301399652588E-3</v>
      </c>
    </row>
    <row r="27" spans="1:15" x14ac:dyDescent="0.2">
      <c r="A27" s="2" t="s">
        <v>39</v>
      </c>
      <c r="B27" s="3">
        <f>[1]MS!$F$7/[1]MS!$B$7</f>
        <v>2.4932980768791645E-2</v>
      </c>
      <c r="C27" s="3">
        <f>[2]MS!$F$7/[2]MS!$B$7</f>
        <v>1.407061338009837E-2</v>
      </c>
      <c r="D27" s="3">
        <f>[3]MS!$F$7/[3]MS!$B$7</f>
        <v>1.6947759251394044E-2</v>
      </c>
      <c r="E27" s="3">
        <f>[4]MS!$F$7/[4]MS!$B$7</f>
        <v>1.8411450127188114E-2</v>
      </c>
      <c r="F27" s="3">
        <f>[5]MS!$F$7/[5]MS!$B$7</f>
        <v>3.7337589682463569E-2</v>
      </c>
      <c r="G27" s="3">
        <f>[6]MS!$F$7/[6]MS!$B$7</f>
        <v>5.9941452364968235E-2</v>
      </c>
      <c r="H27" s="3">
        <f>[7]MS!$F$7/[7]MS!$B$7</f>
        <v>3.21783647764275E-3</v>
      </c>
      <c r="I27" s="3">
        <f>[8]MS!$F$7/[8]MS!$B$7</f>
        <v>1.0216607982024688E-2</v>
      </c>
      <c r="J27" s="3">
        <f>[9]MS!$F$7/[9]MS!$B$7</f>
        <v>1.6699319988856768E-2</v>
      </c>
      <c r="K27" s="3">
        <f>[10]MS!$F$7/[10]MS!$B$7</f>
        <v>2.0631419346294189E-2</v>
      </c>
      <c r="L27" s="3">
        <f>[11]MS!$F$7/[11]MS!$B$7</f>
        <v>2.80147236798239E-2</v>
      </c>
      <c r="M27" s="3">
        <f>[12]MS!$F$7/[12]MS!$B$7</f>
        <v>2.2739042869473484E-2</v>
      </c>
      <c r="N27" s="3">
        <f>[13]MS!$F$8/[13]MS!$B$8</f>
        <v>4.6691510592920392E-2</v>
      </c>
      <c r="O27" s="3">
        <f>[14]MS!$F$8/[14]MS!$B$8</f>
        <v>2.6487096229112151E-2</v>
      </c>
    </row>
    <row r="28" spans="1:15" x14ac:dyDescent="0.2">
      <c r="A28" s="2" t="s">
        <v>40</v>
      </c>
      <c r="B28" s="3">
        <f>[1]MO!$F$7/[1]MO!$B$7</f>
        <v>1.8751678259287811E-2</v>
      </c>
      <c r="C28" s="3">
        <f>[2]MO!$F$7/[2]MO!$B$7</f>
        <v>2.892496123762419E-2</v>
      </c>
      <c r="D28" s="3">
        <f>[3]MO!$F$7/[3]MO!$B$7</f>
        <v>1.9627837882318293E-2</v>
      </c>
      <c r="E28" s="3">
        <f>[4]MO!$F$7/[4]MO!$B$7</f>
        <v>9.4517397593701005E-3</v>
      </c>
      <c r="F28" s="3">
        <f>[5]MO!$F$7/[5]MO!$B$7</f>
        <v>1.3990835621540621E-2</v>
      </c>
      <c r="G28" s="3">
        <f>[6]MO!$F$7/[6]MO!$B$7</f>
        <v>2.4503884899564302E-2</v>
      </c>
      <c r="H28" s="3">
        <f>[7]MO!$F$7/[7]MO!$B$7</f>
        <v>2.7815577710984262E-2</v>
      </c>
      <c r="I28" s="3">
        <f>[8]MO!$F$7/[8]MO!$B$7</f>
        <v>1.5358129704539746E-2</v>
      </c>
      <c r="J28" s="3">
        <f>[9]MO!$F$7/[9]MO!$B$7</f>
        <v>1.8513690264796833E-2</v>
      </c>
      <c r="K28" s="3">
        <f>[10]MO!$F$7/[10]MO!$B$7</f>
        <v>1.2902240855111003E-2</v>
      </c>
      <c r="L28" s="3">
        <f>[11]MO!$F$7/[11]MO!$B$7</f>
        <v>1.5100219148180551E-2</v>
      </c>
      <c r="M28" s="3">
        <f>[12]MO!$F$7/[12]MO!$B$7</f>
        <v>1.949379368887888E-2</v>
      </c>
      <c r="N28" s="3">
        <f>[13]MO!$F$8/[13]MO!$B$8</f>
        <v>1.6817024262215562E-2</v>
      </c>
      <c r="O28" s="3">
        <f>[14]MO!$F$8/[14]MO!$B$8</f>
        <v>1.7715271942969502E-2</v>
      </c>
    </row>
    <row r="29" spans="1:15" x14ac:dyDescent="0.2">
      <c r="A29" s="2" t="s">
        <v>41</v>
      </c>
      <c r="B29" s="3">
        <f>[1]MT!$F$7/[1]MT!$B$7</f>
        <v>2.2813073154594236E-2</v>
      </c>
      <c r="C29" s="3">
        <f>[2]MT!$F$7/[2]MT!$B$7</f>
        <v>7.2475930547649973E-3</v>
      </c>
      <c r="D29" s="3">
        <f>[3]MT!$F$7/[3]MT!$B$7</f>
        <v>9.6521058034259137E-3</v>
      </c>
      <c r="E29" s="3">
        <f>[4]MT!$F$7/[4]MT!$B$7</f>
        <v>1.1706340518897986E-2</v>
      </c>
      <c r="F29" s="3">
        <f>[5]MT!$F$7/[5]MT!$B$7</f>
        <v>1.0854970299341769E-2</v>
      </c>
      <c r="G29" s="3">
        <f>[6]MT!$F$7/[6]MT!$B$7</f>
        <v>1.192404804647022E-2</v>
      </c>
      <c r="H29" s="3">
        <f>[7]MT!$F$7/[7]MT!$B$7</f>
        <v>2.2752260996054506E-2</v>
      </c>
      <c r="I29" s="3">
        <f>[8]MT!$F$7/[8]MT!$B$7</f>
        <v>1.187418207646764E-2</v>
      </c>
      <c r="J29" s="3">
        <f>[9]MT!$F$7/[9]MT!$B$7</f>
        <v>1.6529960934269353E-2</v>
      </c>
      <c r="K29" s="3">
        <f>[10]MT!$F$7/[10]MT!$B$7</f>
        <v>7.900715637481695E-3</v>
      </c>
      <c r="L29" s="3">
        <f>[11]MT!$F$7/[11]MT!$B$7</f>
        <v>2.6239230166722614E-2</v>
      </c>
      <c r="M29" s="3">
        <f>[12]MT!$F$7/[12]MT!$B$7</f>
        <v>3.935762900691313E-3</v>
      </c>
      <c r="N29" s="3">
        <f>[13]MT!$F$8/[13]MT!$B$8</f>
        <v>1.6000895154973705E-2</v>
      </c>
      <c r="O29" s="3">
        <f>[14]MT!$F$8/[14]MT!$B$8</f>
        <v>1.2350949399419123E-2</v>
      </c>
    </row>
    <row r="30" spans="1:15" x14ac:dyDescent="0.2">
      <c r="A30" s="2" t="s">
        <v>42</v>
      </c>
      <c r="B30" s="3">
        <f>[1]NE!$F$7/[1]NE!$B$7</f>
        <v>6.0118841538269524E-3</v>
      </c>
      <c r="C30" s="3">
        <f>[2]NE!$F$7/[2]NE!$B$7</f>
        <v>1.1094415350259592E-2</v>
      </c>
      <c r="D30" s="3">
        <f>[3]NE!$F$7/[3]NE!$B$7</f>
        <v>7.4975796631060274E-3</v>
      </c>
      <c r="E30" s="3">
        <f>[4]NE!$F$7/[4]NE!$B$7</f>
        <v>1.2950300770488601E-2</v>
      </c>
      <c r="F30" s="3">
        <f>[5]NE!$F$7/[5]NE!$B$7</f>
        <v>1.7724692936282913E-2</v>
      </c>
      <c r="G30" s="3">
        <f>[6]NE!$F$7/[6]NE!$B$7</f>
        <v>2.403837000798905E-2</v>
      </c>
      <c r="H30" s="3">
        <f>[7]NE!$F$7/[7]NE!$B$7</f>
        <v>2.7145849889048796E-2</v>
      </c>
      <c r="I30" s="3">
        <f>[8]NE!$F$7/[8]NE!$B$7</f>
        <v>2.760841099682624E-2</v>
      </c>
      <c r="J30" s="3">
        <f>[9]NE!$F$7/[9]NE!$B$7</f>
        <v>2.2341137406738584E-2</v>
      </c>
      <c r="K30" s="3">
        <f>[10]NE!$F$7/[10]NE!$B$7</f>
        <v>9.7582060526403003E-3</v>
      </c>
      <c r="L30" s="3">
        <f>[11]NE!$F$7/[11]NE!$B$7</f>
        <v>9.7243601179248778E-3</v>
      </c>
      <c r="M30" s="3">
        <f>[12]NE!$F$7/[12]NE!$B$7</f>
        <v>1.742501538932344E-2</v>
      </c>
      <c r="N30" s="3">
        <f>[13]NE!$F$8/[13]NE!$B$8</f>
        <v>2.1429412540341888E-2</v>
      </c>
      <c r="O30" s="3">
        <f>[14]NE!$F$8/[14]NE!$B$8</f>
        <v>3.115306753462686E-2</v>
      </c>
    </row>
    <row r="31" spans="1:15" x14ac:dyDescent="0.2">
      <c r="A31" s="2" t="s">
        <v>43</v>
      </c>
      <c r="B31" s="3">
        <f>[1]NV!$F$7/[1]NV!$B$7</f>
        <v>1.6517487081452179E-2</v>
      </c>
      <c r="C31" s="3">
        <f>[2]NV!$F$7/[2]NV!$B$7</f>
        <v>3.5435100524827075E-2</v>
      </c>
      <c r="D31" s="3">
        <f>[3]NV!$F$7/[3]NV!$B$7</f>
        <v>1.9538170511078132E-2</v>
      </c>
      <c r="E31" s="3">
        <f>[4]NV!$F$7/[4]NV!$B$7</f>
        <v>1.0705338749558754E-2</v>
      </c>
      <c r="F31" s="3">
        <f>[5]NV!$F$7/[5]NV!$B$7</f>
        <v>1.2501995243090416E-2</v>
      </c>
      <c r="G31" s="3">
        <f>[6]NV!$F$7/[6]NV!$B$7</f>
        <v>1.5554352505587723E-2</v>
      </c>
      <c r="H31" s="3">
        <f>[7]NV!$F$7/[7]NV!$B$7</f>
        <v>2.1792430537409088E-2</v>
      </c>
      <c r="I31" s="3">
        <f>[8]NV!$F$7/[8]NV!$B$7</f>
        <v>4.1280589733427187E-2</v>
      </c>
      <c r="J31" s="3">
        <f>[9]NV!$F$7/[9]NV!$B$7</f>
        <v>2.3909576208283791E-2</v>
      </c>
      <c r="K31" s="3">
        <f>[10]NV!$F$7/[10]NV!$B$7</f>
        <v>2.5922114878491258E-2</v>
      </c>
      <c r="L31" s="3">
        <f>[11]NV!$F$7/[11]NV!$B$7</f>
        <v>2.4120040492494759E-2</v>
      </c>
      <c r="M31" s="3">
        <f>[12]NV!$F$7/[12]NV!$B$7</f>
        <v>2.9241615915600906E-2</v>
      </c>
      <c r="N31" s="3">
        <f>[13]NV!$F$8/[13]NV!$B$8</f>
        <v>2.473893051636266E-2</v>
      </c>
      <c r="O31" s="3">
        <f>[14]NV!$F$8/[14]NV!$B$8</f>
        <v>1.7958229716139942E-2</v>
      </c>
    </row>
    <row r="32" spans="1:15" x14ac:dyDescent="0.2">
      <c r="A32" s="2" t="s">
        <v>44</v>
      </c>
      <c r="B32" s="3">
        <f>[1]NH!$F$7/[1]NH!$B$7</f>
        <v>1.179015371654051E-2</v>
      </c>
      <c r="C32" s="3">
        <f>[2]NH!$F$7/[2]NH!$B$7</f>
        <v>1.6607425438997067E-3</v>
      </c>
      <c r="D32" s="3">
        <f>[3]NH!$F$7/[3]NH!$B$7</f>
        <v>9.9010823717118317E-3</v>
      </c>
      <c r="E32" s="3">
        <f>[4]NH!$F$7/[4]NH!$B$7</f>
        <v>1.205669264333923E-2</v>
      </c>
      <c r="F32" s="3">
        <f>[5]NH!$F$7/[5]NH!$B$7</f>
        <v>1.7224379178650044E-2</v>
      </c>
      <c r="G32" s="3">
        <f>[6]NH!$F$7/[6]NH!$B$7</f>
        <v>7.2012107950129266E-3</v>
      </c>
      <c r="H32" s="3">
        <f>[7]NH!$F$7/[7]NH!$B$7</f>
        <v>3.3913816595123642E-3</v>
      </c>
      <c r="I32" s="3">
        <f>[8]NH!$F$7/[8]NH!$B$7</f>
        <v>1.413215484606911E-2</v>
      </c>
      <c r="J32" s="3">
        <f>[9]NH!$F$7/[9]NH!$B$7</f>
        <v>2.6985668406935975E-2</v>
      </c>
      <c r="K32" s="3">
        <f>[10]NH!$F$7/[10]NH!$B$7</f>
        <v>2.0512313912027243E-2</v>
      </c>
      <c r="L32" s="3">
        <f>[11]NH!$F$7/[11]NH!$B$7</f>
        <v>5.7604094634366373E-3</v>
      </c>
      <c r="M32" s="3">
        <f>[12]NH!$F$7/[12]NH!$B$7</f>
        <v>1.0755684455188841E-2</v>
      </c>
      <c r="N32" s="3">
        <f>[13]NH!$F$8/[13]NH!$B$8</f>
        <v>1.0430432408151245E-2</v>
      </c>
      <c r="O32" s="3">
        <f>[14]NH!$F$8/[14]NH!$B$8</f>
        <v>8.8628852932021388E-3</v>
      </c>
    </row>
    <row r="33" spans="1:15" x14ac:dyDescent="0.2">
      <c r="A33" s="2" t="s">
        <v>45</v>
      </c>
      <c r="B33" s="3">
        <f>[1]NJ!$F$7/[1]NJ!$B$7</f>
        <v>1.5193257252440745E-2</v>
      </c>
      <c r="C33" s="3">
        <f>[2]NJ!$F$7/[2]NJ!$B$7</f>
        <v>4.0650322525809295E-2</v>
      </c>
      <c r="D33" s="3">
        <f>[3]NJ!$F$7/[3]NJ!$B$7</f>
        <v>2.444744749087404E-2</v>
      </c>
      <c r="E33" s="3">
        <f>[4]NJ!$F$7/[4]NJ!$B$7</f>
        <v>1.1334516385408971E-2</v>
      </c>
      <c r="F33" s="3">
        <f>[5]NJ!$F$7/[5]NJ!$B$7</f>
        <v>2.0349361396831731E-2</v>
      </c>
      <c r="G33" s="3">
        <f>[6]NJ!$F$7/[6]NJ!$B$7</f>
        <v>1.0788242630542753E-2</v>
      </c>
      <c r="H33" s="3">
        <f>[7]NJ!$F$7/[7]NJ!$B$7</f>
        <v>1.6912942379185995E-2</v>
      </c>
      <c r="I33" s="3">
        <f>[8]NJ!$F$7/[8]NJ!$B$7</f>
        <v>9.8534386767130666E-3</v>
      </c>
      <c r="J33" s="3">
        <f>[9]NJ!$F$7/[9]NJ!$B$7</f>
        <v>8.1129473372622152E-3</v>
      </c>
      <c r="K33" s="3">
        <f>[10]NJ!$F$7/[10]NJ!$B$7</f>
        <v>1.6736458475668979E-2</v>
      </c>
      <c r="L33" s="3">
        <f>[11]NJ!$F$7/[11]NJ!$B$7</f>
        <v>1.274638761354511E-2</v>
      </c>
      <c r="M33" s="3">
        <f>[12]NJ!$F$7/[12]NJ!$B$7</f>
        <v>5.8521531183790866E-3</v>
      </c>
      <c r="N33" s="3">
        <f>[13]NJ!$F$8/[13]NJ!$B$8</f>
        <v>1.7619763364007494E-2</v>
      </c>
      <c r="O33" s="3">
        <f>[14]NJ!$F$8/[14]NJ!$B$8</f>
        <v>1.7566788680593942E-2</v>
      </c>
    </row>
    <row r="34" spans="1:15" x14ac:dyDescent="0.2">
      <c r="A34" s="2" t="s">
        <v>46</v>
      </c>
      <c r="B34" s="3">
        <f>[1]NM!$F$7/[1]NM!$B$7</f>
        <v>7.7454714281939693E-3</v>
      </c>
      <c r="C34" s="3">
        <f>[2]NM!$F$7/[2]NM!$B$7</f>
        <v>4.42313475182659E-2</v>
      </c>
      <c r="D34" s="3">
        <f>[3]NM!$F$7/[3]NM!$B$7</f>
        <v>1.4200030951688944E-2</v>
      </c>
      <c r="E34" s="3">
        <f>[4]NM!$F$7/[4]NM!$B$7</f>
        <v>5.2359940462035738E-3</v>
      </c>
      <c r="F34" s="3">
        <f>[5]NM!$F$7/[5]NM!$B$7</f>
        <v>1.1501823759070041E-2</v>
      </c>
      <c r="G34" s="3">
        <f>[6]NM!$F$7/[6]NM!$B$7</f>
        <v>9.888183878196297E-3</v>
      </c>
      <c r="H34" s="3">
        <f>[7]NM!$F$7/[7]NM!$B$7</f>
        <v>8.1046871677568962E-3</v>
      </c>
      <c r="I34" s="3">
        <f>[8]NM!$F$7/[8]NM!$B$7</f>
        <v>1.342246413189949E-2</v>
      </c>
      <c r="J34" s="3">
        <f>[9]NM!$F$7/[9]NM!$B$7</f>
        <v>1.4552955697564252E-2</v>
      </c>
      <c r="K34" s="3">
        <f>[10]NM!$F$7/[10]NM!$B$7</f>
        <v>1.5560772886320486E-2</v>
      </c>
      <c r="L34" s="3">
        <f>[11]NM!$F$7/[11]NM!$B$7</f>
        <v>1.6837844604906723E-2</v>
      </c>
      <c r="M34" s="3">
        <f>[12]NM!$F$7/[12]NM!$B$7</f>
        <v>2.5872340639693403E-2</v>
      </c>
      <c r="N34" s="3">
        <f>[13]NM!$F$8/[13]NM!$B$8</f>
        <v>1.3547654906283067E-2</v>
      </c>
      <c r="O34" s="3">
        <f>[14]NM!$F$8/[14]NM!$B$8</f>
        <v>1.6566073677601673E-2</v>
      </c>
    </row>
    <row r="35" spans="1:15" x14ac:dyDescent="0.2">
      <c r="A35" s="2" t="s">
        <v>47</v>
      </c>
      <c r="B35" s="3">
        <f>[1]NY!$F$7/[1]NY!$B$7</f>
        <v>2.2291453942458718E-2</v>
      </c>
      <c r="C35" s="3">
        <f>[2]NY!$F$7/[2]NY!$B$7</f>
        <v>1.0109125834844293E-2</v>
      </c>
      <c r="D35" s="3">
        <f>[3]NY!$F$7/[3]NY!$B$7</f>
        <v>2.117695870164369E-2</v>
      </c>
      <c r="E35" s="3">
        <f>[4]NY!$F$7/[4]NY!$B$7</f>
        <v>1.503581849090865E-2</v>
      </c>
      <c r="F35" s="3">
        <f>[5]NY!$F$7/[5]NY!$B$7</f>
        <v>2.506836361089184E-2</v>
      </c>
      <c r="G35" s="3">
        <f>[6]NY!$F$7/[6]NY!$B$7</f>
        <v>2.4855325087491952E-2</v>
      </c>
      <c r="H35" s="3">
        <f>[7]NY!$F$7/[7]NY!$B$7</f>
        <v>1.1546512849664715E-2</v>
      </c>
      <c r="I35" s="3">
        <f>[8]NY!$F$7/[8]NY!$B$7</f>
        <v>2.4343439922193455E-2</v>
      </c>
      <c r="J35" s="3">
        <f>[9]NY!$F$7/[9]NY!$B$7</f>
        <v>8.9169048728773605E-3</v>
      </c>
      <c r="K35" s="3">
        <f>[10]NY!$F$7/[10]NY!$B$7</f>
        <v>2.2327824730519402E-2</v>
      </c>
      <c r="L35" s="3">
        <f>[11]NY!$F$7/[11]NY!$B$7</f>
        <v>8.5234268287097525E-3</v>
      </c>
      <c r="M35" s="3">
        <f>[12]NY!$F$7/[12]NY!$B$7</f>
        <v>4.3572473509942693E-2</v>
      </c>
      <c r="N35" s="3">
        <f>[13]NY!$F$8/[13]NY!$B$8</f>
        <v>1.4920172855537924E-2</v>
      </c>
      <c r="O35" s="3">
        <f>[14]NY!$F$8/[14]NY!$B$8</f>
        <v>1.6688601395021783E-2</v>
      </c>
    </row>
    <row r="36" spans="1:15" x14ac:dyDescent="0.2">
      <c r="A36" s="2" t="s">
        <v>48</v>
      </c>
      <c r="B36" s="3">
        <f>[1]NC!$F$7/[1]NC!$B$7</f>
        <v>1.0705618138971354E-2</v>
      </c>
      <c r="C36" s="3">
        <f>[2]NC!$F$7/[2]NC!$B$7</f>
        <v>2.712456623369237E-2</v>
      </c>
      <c r="D36" s="3">
        <f>[3]NC!$F$7/[3]NC!$B$7</f>
        <v>2.3169874747523127E-2</v>
      </c>
      <c r="E36" s="3">
        <f>[4]NC!$F$7/[4]NC!$B$7</f>
        <v>3.1561947853001773E-2</v>
      </c>
      <c r="F36" s="3">
        <f>[5]NC!$F$7/[5]NC!$B$7</f>
        <v>1.9864008603109721E-2</v>
      </c>
      <c r="G36" s="3">
        <f>[6]NC!$F$7/[6]NC!$B$7</f>
        <v>1.6035539963125966E-2</v>
      </c>
      <c r="H36" s="3">
        <f>[7]NC!$F$7/[7]NC!$B$7</f>
        <v>1.7193996282662345E-2</v>
      </c>
      <c r="I36" s="3">
        <f>[8]NC!$F$7/[8]NC!$B$7</f>
        <v>1.9004271371136826E-2</v>
      </c>
      <c r="J36" s="3">
        <f>[9]NC!$F$7/[9]NC!$B$7</f>
        <v>2.9974932541871186E-2</v>
      </c>
      <c r="K36" s="3">
        <f>[10]NC!$F$7/[10]NC!$B$7</f>
        <v>1.3208497441742295E-2</v>
      </c>
      <c r="L36" s="3">
        <f>[11]NC!$F$7/[11]NC!$B$7</f>
        <v>1.0341792010193617E-2</v>
      </c>
      <c r="M36" s="3">
        <f>[12]NC!$F$7/[12]NC!$B$7</f>
        <v>2.5317159846267558E-2</v>
      </c>
      <c r="N36" s="3">
        <f>[13]NC!$F$8/[13]NC!$B$8</f>
        <v>2.525991055140675E-2</v>
      </c>
      <c r="O36" s="3">
        <f>[14]NC!$F$8/[14]NC!$B$8</f>
        <v>2.6808884392096055E-2</v>
      </c>
    </row>
    <row r="37" spans="1:15" x14ac:dyDescent="0.2">
      <c r="A37" s="2" t="s">
        <v>49</v>
      </c>
      <c r="B37" s="3">
        <f>[1]ND!$F$7/[1]ND!$B$7</f>
        <v>9.5612246353045192E-3</v>
      </c>
      <c r="C37" s="3">
        <f>[2]ND!$F$7/[2]ND!$B$7</f>
        <v>2.8254096139860539E-2</v>
      </c>
      <c r="D37" s="3">
        <f>[3]ND!$F$7/[3]ND!$B$7</f>
        <v>3.1619419054002028E-2</v>
      </c>
      <c r="E37" s="3">
        <f>[4]ND!$F$7/[4]ND!$B$7</f>
        <v>1.5835555492178476E-2</v>
      </c>
      <c r="F37" s="3">
        <f>[5]ND!$F$7/[5]ND!$B$7</f>
        <v>1.3391774922640352E-2</v>
      </c>
      <c r="G37" s="3">
        <f>[6]ND!$F$7/[6]ND!$B$7</f>
        <v>1.953954967416259E-2</v>
      </c>
      <c r="H37" s="3">
        <f>[7]ND!$F$7/[7]ND!$B$7</f>
        <v>2.897956564518659E-2</v>
      </c>
      <c r="I37" s="3">
        <f>[8]ND!$F$7/[8]ND!$B$7</f>
        <v>3.0662227102257335E-2</v>
      </c>
      <c r="J37" s="3">
        <f>[9]ND!$F$7/[9]ND!$B$7</f>
        <v>1.0623582928116132E-2</v>
      </c>
      <c r="K37" s="3">
        <f>[10]ND!$F$7/[10]ND!$B$7</f>
        <v>4.5221526658776219E-3</v>
      </c>
      <c r="L37" s="3">
        <f>[11]ND!$F$7/[11]ND!$B$7</f>
        <v>1.5341808433271065E-2</v>
      </c>
      <c r="M37" s="3">
        <f>[12]ND!$F$7/[12]ND!$B$7</f>
        <v>7.4489854121807574E-3</v>
      </c>
      <c r="N37" s="3">
        <f>[13]ND!$F$8/[13]ND!$B$8</f>
        <v>1.1128024869165943E-2</v>
      </c>
      <c r="O37" s="3">
        <f>[14]ND!$F$8/[14]ND!$B$8</f>
        <v>1.9498552625950061E-2</v>
      </c>
    </row>
    <row r="38" spans="1:15" x14ac:dyDescent="0.2">
      <c r="A38" s="2" t="s">
        <v>50</v>
      </c>
      <c r="B38" s="3">
        <f>[1]OH!$F$7/[1]OH!$B$7</f>
        <v>2.7985027892764202E-2</v>
      </c>
      <c r="C38" s="3">
        <f>[2]OH!$F$7/[2]OH!$B$7</f>
        <v>1.180351823891059E-2</v>
      </c>
      <c r="D38" s="3">
        <f>[3]OH!$F$7/[3]OH!$B$7</f>
        <v>8.4044967100740508E-3</v>
      </c>
      <c r="E38" s="3">
        <f>[4]OH!$F$7/[4]OH!$B$7</f>
        <v>2.4267503946426308E-2</v>
      </c>
      <c r="F38" s="3">
        <f>[5]OH!$F$7/[5]OH!$B$7</f>
        <v>2.2240083041854503E-2</v>
      </c>
      <c r="G38" s="3">
        <f>[6]OH!$F$7/[6]OH!$B$7</f>
        <v>1.4761623609711444E-2</v>
      </c>
      <c r="H38" s="3">
        <f>[7]OH!$F$7/[7]OH!$B$7</f>
        <v>1.0726277322208494E-2</v>
      </c>
      <c r="I38" s="3">
        <f>[8]OH!$F$7/[8]OH!$B$7</f>
        <v>1.3359646242425225E-2</v>
      </c>
      <c r="J38" s="3">
        <f>[9]OH!$F$7/[9]OH!$B$7</f>
        <v>1.2915669740876181E-2</v>
      </c>
      <c r="K38" s="3">
        <f>[10]OH!$F$7/[10]OH!$B$7</f>
        <v>1.4512035594288673E-2</v>
      </c>
      <c r="L38" s="3">
        <f>[11]OH!$F$7/[11]OH!$B$7</f>
        <v>7.0520515692818137E-3</v>
      </c>
      <c r="M38" s="3">
        <f>[12]OH!$F$7/[12]OH!$B$7</f>
        <v>1.2005160872624083E-2</v>
      </c>
      <c r="N38" s="3">
        <f>[13]OH!$F$8/[13]OH!$B$8</f>
        <v>3.1897847093676775E-2</v>
      </c>
      <c r="O38" s="3">
        <f>[14]OH!$F$8/[14]OH!$B$8</f>
        <v>1.3323262158433076E-2</v>
      </c>
    </row>
    <row r="39" spans="1:15" x14ac:dyDescent="0.2">
      <c r="A39" s="2" t="s">
        <v>51</v>
      </c>
      <c r="B39" s="3">
        <f>[1]OK!$F$7/[1]OK!$B$7</f>
        <v>1.6498561943413124E-2</v>
      </c>
      <c r="C39" s="3">
        <f>[2]OK!$F$7/[2]OK!$B$7</f>
        <v>2.2548068944423946E-2</v>
      </c>
      <c r="D39" s="3">
        <f>[3]OK!$F$7/[3]OK!$B$7</f>
        <v>2.0946456565479235E-2</v>
      </c>
      <c r="E39" s="3">
        <f>[4]OK!$F$7/[4]OK!$B$7</f>
        <v>1.6121046373038874E-2</v>
      </c>
      <c r="F39" s="3">
        <f>[5]OK!$F$7/[5]OK!$B$7</f>
        <v>2.2277876147462176E-2</v>
      </c>
      <c r="G39" s="3">
        <f>[6]OK!$F$7/[6]OK!$B$7</f>
        <v>2.6366085180679431E-2</v>
      </c>
      <c r="H39" s="3">
        <f>[7]OK!$F$7/[7]OK!$B$7</f>
        <v>1.2667173221013593E-2</v>
      </c>
      <c r="I39" s="3">
        <f>[8]OK!$F$7/[8]OK!$B$7</f>
        <v>2.8698041033645174E-2</v>
      </c>
      <c r="J39" s="3">
        <f>[9]OK!$F$7/[9]OK!$B$7</f>
        <v>1.6968313379755292E-2</v>
      </c>
      <c r="K39" s="3">
        <f>[10]OK!$F$7/[10]OK!$B$7</f>
        <v>1.7438064816097457E-2</v>
      </c>
      <c r="L39" s="3">
        <f>[11]OK!$F$7/[11]OK!$B$7</f>
        <v>2.2493550347067449E-2</v>
      </c>
      <c r="M39" s="3">
        <f>[12]OK!$F$7/[12]OK!$B$7</f>
        <v>2.2424630610786589E-2</v>
      </c>
      <c r="N39" s="3">
        <f>[13]OK!$F$8/[13]OK!$B$8</f>
        <v>2.703162352954085E-2</v>
      </c>
      <c r="O39" s="3">
        <f>[14]OK!$F$8/[14]OK!$B$8</f>
        <v>3.0563331408609687E-2</v>
      </c>
    </row>
    <row r="40" spans="1:15" x14ac:dyDescent="0.2">
      <c r="A40" s="2" t="s">
        <v>52</v>
      </c>
      <c r="B40" s="3">
        <f>[1]OR!$F$7/[1]OR!$B$7</f>
        <v>1.5781806973449518E-2</v>
      </c>
      <c r="C40" s="3">
        <f>[2]OR!$F$7/[2]OR!$B$7</f>
        <v>9.6256820500150338E-3</v>
      </c>
      <c r="D40" s="3">
        <f>[3]OR!$F$7/[3]OR!$B$7</f>
        <v>1.3717452275044228E-2</v>
      </c>
      <c r="E40" s="3">
        <f>[4]OR!$F$7/[4]OR!$B$7</f>
        <v>1.2610791022085689E-2</v>
      </c>
      <c r="F40" s="3">
        <f>[5]OR!$F$7/[5]OR!$B$7</f>
        <v>2.449400147211683E-2</v>
      </c>
      <c r="G40" s="3">
        <f>[6]OR!$F$7/[6]OR!$B$7</f>
        <v>2.0895460024398019E-2</v>
      </c>
      <c r="H40" s="3">
        <f>[7]OR!$F$7/[7]OR!$B$7</f>
        <v>1.4996698183046919E-2</v>
      </c>
      <c r="I40" s="3">
        <f>[8]OR!$F$7/[8]OR!$B$7</f>
        <v>2.6006388054477407E-2</v>
      </c>
      <c r="J40" s="3">
        <f>[9]OR!$F$7/[9]OR!$B$7</f>
        <v>1.239672549381163E-2</v>
      </c>
      <c r="K40" s="3">
        <f>[10]OR!$F$7/[10]OR!$B$7</f>
        <v>3.4596259394130968E-2</v>
      </c>
      <c r="L40" s="3">
        <f>[11]OR!$F$7/[11]OR!$B$7</f>
        <v>7.4393069726925659E-3</v>
      </c>
      <c r="M40" s="3">
        <f>[12]OR!$F$7/[12]OR!$B$7</f>
        <v>2.1984862811852145E-2</v>
      </c>
      <c r="N40" s="3">
        <f>[13]OR!$F$8/[13]OR!$B$8</f>
        <v>1.8654281749596623E-2</v>
      </c>
      <c r="O40" s="3">
        <f>[14]OR!$F$8/[14]OR!$B$8</f>
        <v>2.0123976338341013E-2</v>
      </c>
    </row>
    <row r="41" spans="1:15" x14ac:dyDescent="0.2">
      <c r="A41" s="2" t="s">
        <v>53</v>
      </c>
      <c r="B41" s="3">
        <f>[1]PA!$F$7/[1]PA!$B$7</f>
        <v>2.8103485276520807E-2</v>
      </c>
      <c r="C41" s="3">
        <f>[2]PA!$F$7/[2]PA!$B$7</f>
        <v>1.1735289767325678E-2</v>
      </c>
      <c r="D41" s="3">
        <f>[3]PA!$F$7/[3]PA!$B$7</f>
        <v>1.6625761009902259E-2</v>
      </c>
      <c r="E41" s="3">
        <f>[4]PA!$F$7/[4]PA!$B$7</f>
        <v>1.8270477326768789E-2</v>
      </c>
      <c r="F41" s="3">
        <f>[5]PA!$F$7/[5]PA!$B$7</f>
        <v>9.6739474439539314E-3</v>
      </c>
      <c r="G41" s="3">
        <f>[6]PA!$F$7/[6]PA!$B$7</f>
        <v>1.3019741710288116E-2</v>
      </c>
      <c r="H41" s="3">
        <f>[7]PA!$F$7/[7]PA!$B$7</f>
        <v>1.9732095054967425E-2</v>
      </c>
      <c r="I41" s="3">
        <f>[8]PA!$F$7/[8]PA!$B$7</f>
        <v>1.3072011754315655E-2</v>
      </c>
      <c r="J41" s="3">
        <f>[9]PA!$F$7/[9]PA!$B$7</f>
        <v>3.0596081035548336E-2</v>
      </c>
      <c r="K41" s="3">
        <f>[10]PA!$F$7/[10]PA!$B$7</f>
        <v>3.2222998942119774E-2</v>
      </c>
      <c r="L41" s="3">
        <f>[11]PA!$F$7/[11]PA!$B$7</f>
        <v>2.5172680381262406E-2</v>
      </c>
      <c r="M41" s="3">
        <f>[12]PA!$F$7/[12]PA!$B$7</f>
        <v>2.960724636702736E-2</v>
      </c>
      <c r="N41" s="3">
        <f>[13]PA!$F$8/[13]PA!$B$8</f>
        <v>1.019930741680215E-2</v>
      </c>
      <c r="O41" s="3">
        <f>[14]PA!$F$8/[14]PA!$B$8</f>
        <v>2.0414674318755616E-2</v>
      </c>
    </row>
    <row r="42" spans="1:15" x14ac:dyDescent="0.2">
      <c r="A42" s="2" t="s">
        <v>54</v>
      </c>
      <c r="B42" s="3">
        <f>[1]RI!$F$7/[1]RI!$B$7</f>
        <v>1.8169942475099655E-2</v>
      </c>
      <c r="C42" s="3">
        <f>[2]RI!$F$7/[2]RI!$B$7</f>
        <v>3.7169182896891848E-2</v>
      </c>
      <c r="D42" s="3">
        <f>[3]RI!$F$7/[3]RI!$B$7</f>
        <v>1.6137061667720616E-2</v>
      </c>
      <c r="E42" s="3">
        <f>[4]RI!$F$7/[4]RI!$B$7</f>
        <v>1.1600386027185806E-2</v>
      </c>
      <c r="F42" s="3">
        <f>[5]RI!$F$7/[5]RI!$B$7</f>
        <v>1.1646865853106626E-2</v>
      </c>
      <c r="G42" s="3">
        <f>[6]RI!$F$7/[6]RI!$B$7</f>
        <v>2.0328808073790394E-3</v>
      </c>
      <c r="H42" s="3">
        <f>[7]RI!$F$7/[7]RI!$B$7</f>
        <v>2.2775114701201991E-3</v>
      </c>
      <c r="I42" s="3">
        <f>[8]RI!$F$7/[8]RI!$B$7</f>
        <v>1.7946105418691495E-2</v>
      </c>
      <c r="J42" s="3">
        <f>[9]RI!$F$7/[9]RI!$B$7</f>
        <v>7.6190219910734274E-3</v>
      </c>
      <c r="K42" s="3">
        <f>[10]RI!$F$7/[10]RI!$B$7</f>
        <v>7.4722435934287314E-3</v>
      </c>
      <c r="L42" s="3">
        <f>[11]RI!$F$7/[11]RI!$B$7</f>
        <v>2.2038776406351102E-2</v>
      </c>
      <c r="M42" s="3">
        <f>[12]RI!$F$7/[12]RI!$B$7</f>
        <v>4.2277071134927263E-2</v>
      </c>
      <c r="N42" s="3">
        <f>[13]RI!$F$8/[13]RI!$B$8</f>
        <v>1.4748782656664534E-2</v>
      </c>
      <c r="O42" s="3">
        <f>[14]RI!$F$8/[14]RI!$B$8</f>
        <v>2.6334490844085869E-2</v>
      </c>
    </row>
    <row r="43" spans="1:15" x14ac:dyDescent="0.2">
      <c r="A43" s="2" t="s">
        <v>55</v>
      </c>
      <c r="B43" s="3">
        <f>[1]SC!$F$7/[1]SC!$B$7</f>
        <v>1.7303318642430583E-2</v>
      </c>
      <c r="C43" s="3">
        <f>[2]SC!$F$7/[2]SC!$B$7</f>
        <v>1.1543859940848394E-2</v>
      </c>
      <c r="D43" s="3">
        <f>[3]SC!$F$7/[3]SC!$B$7</f>
        <v>2.278160691921112E-2</v>
      </c>
      <c r="E43" s="3">
        <f>[4]SC!$F$7/[4]SC!$B$7</f>
        <v>1.6436628444117252E-2</v>
      </c>
      <c r="F43" s="3">
        <f>[5]SC!$F$7/[5]SC!$B$7</f>
        <v>2.8248305734037468E-2</v>
      </c>
      <c r="G43" s="3">
        <f>[6]SC!$F$7/[6]SC!$B$7</f>
        <v>1.209612299744805E-2</v>
      </c>
      <c r="H43" s="3">
        <f>[7]SC!$F$7/[7]SC!$B$7</f>
        <v>8.3842198893811053E-3</v>
      </c>
      <c r="I43" s="3">
        <f>[8]SC!$F$7/[8]SC!$B$7</f>
        <v>2.4589814928889831E-2</v>
      </c>
      <c r="J43" s="3">
        <f>[9]SC!$F$7/[9]SC!$B$7</f>
        <v>4.2644433039742032E-2</v>
      </c>
      <c r="K43" s="3">
        <f>[10]SC!$F$7/[10]SC!$B$7</f>
        <v>2.9298411765017109E-2</v>
      </c>
      <c r="L43" s="3">
        <f>[11]SC!$F$7/[11]SC!$B$7</f>
        <v>5.5334641934754854E-2</v>
      </c>
      <c r="M43" s="3">
        <f>[12]SC!$F$7/[12]SC!$B$7</f>
        <v>2.9304206495994203E-2</v>
      </c>
      <c r="N43" s="3">
        <f>[13]SC!$F$8/[13]SC!$B$8</f>
        <v>2.0429701976985848E-2</v>
      </c>
      <c r="O43" s="3">
        <f>[14]SC!$F$8/[14]SC!$B$8</f>
        <v>1.7688794224819941E-2</v>
      </c>
    </row>
    <row r="44" spans="1:15" x14ac:dyDescent="0.2">
      <c r="A44" s="2" t="s">
        <v>56</v>
      </c>
      <c r="B44" s="3">
        <f>[1]SD!$F$7/[1]SD!$B$7</f>
        <v>1.4998646247304164E-2</v>
      </c>
      <c r="C44" s="3">
        <f>[2]SD!$F$7/[2]SD!$B$7</f>
        <v>1.017026163215894E-2</v>
      </c>
      <c r="D44" s="3">
        <f>[3]SD!$F$7/[3]SD!$B$7</f>
        <v>1.8163626687911768E-2</v>
      </c>
      <c r="E44" s="3">
        <f>[4]SD!$F$7/[4]SD!$B$7</f>
        <v>1.9220176205695719E-2</v>
      </c>
      <c r="F44" s="3">
        <f>[5]SD!$F$7/[5]SD!$B$7</f>
        <v>3.7334009691002056E-2</v>
      </c>
      <c r="G44" s="3">
        <f>[6]SD!$F$7/[6]SD!$B$7</f>
        <v>1.8319230446053734E-2</v>
      </c>
      <c r="H44" s="3">
        <f>[7]SD!$F$7/[7]SD!$B$7</f>
        <v>1.0563939140258116E-2</v>
      </c>
      <c r="I44" s="3">
        <f>[8]SD!$F$7/[8]SD!$B$7</f>
        <v>1.7671918812183152E-2</v>
      </c>
      <c r="J44" s="3">
        <f>[9]SD!$F$7/[9]SD!$B$7</f>
        <v>1.9024115470436843E-2</v>
      </c>
      <c r="K44" s="3">
        <f>[10]SD!$F$7/[10]SD!$B$7</f>
        <v>2.68696569559548E-2</v>
      </c>
      <c r="L44" s="3">
        <f>[11]SD!$F$7/[11]SD!$B$7</f>
        <v>2.1670935396431695E-2</v>
      </c>
      <c r="M44" s="3">
        <f>[12]SD!$F$7/[12]SD!$B$7</f>
        <v>3.1391502167560349E-2</v>
      </c>
      <c r="N44" s="3">
        <f>[13]SD!$F$8/[13]SD!$B$8</f>
        <v>7.8237569593780833E-3</v>
      </c>
      <c r="O44" s="3">
        <f>[14]SD!$F$8/[14]SD!$B$8</f>
        <v>1.3708691092307261E-2</v>
      </c>
    </row>
    <row r="45" spans="1:15" x14ac:dyDescent="0.2">
      <c r="A45" s="2" t="s">
        <v>57</v>
      </c>
      <c r="B45" s="3">
        <f>[1]TN!$F$7/[1]TN!$B$7</f>
        <v>1.1004553311085468E-2</v>
      </c>
      <c r="C45" s="3">
        <f>[2]TN!$F$7/[2]TN!$B$7</f>
        <v>2.2871889648040065E-2</v>
      </c>
      <c r="D45" s="3">
        <f>[3]TN!$F$7/[3]TN!$B$7</f>
        <v>1.3027544898711571E-2</v>
      </c>
      <c r="E45" s="3">
        <f>[4]TN!$F$7/[4]TN!$B$7</f>
        <v>1.9240540268793779E-2</v>
      </c>
      <c r="F45" s="3">
        <f>[5]TN!$F$7/[5]TN!$B$7</f>
        <v>2.1497182309596425E-2</v>
      </c>
      <c r="G45" s="3">
        <f>[6]TN!$F$7/[6]TN!$B$7</f>
        <v>2.5418871104429305E-2</v>
      </c>
      <c r="H45" s="3">
        <f>[7]TN!$F$7/[7]TN!$B$7</f>
        <v>8.7142043196606327E-3</v>
      </c>
      <c r="I45" s="3">
        <f>[8]TN!$F$7/[8]TN!$B$7</f>
        <v>1.4754643084569016E-2</v>
      </c>
      <c r="J45" s="3">
        <f>[9]TN!$F$7/[9]TN!$B$7</f>
        <v>2.246798079086848E-2</v>
      </c>
      <c r="K45" s="3">
        <f>[10]TN!$F$7/[10]TN!$B$7</f>
        <v>2.6534839293494653E-2</v>
      </c>
      <c r="L45" s="3">
        <f>[11]TN!$F$7/[11]TN!$B$7</f>
        <v>2.52750420139903E-2</v>
      </c>
      <c r="M45" s="3">
        <f>[12]TN!$F$7/[12]TN!$B$7</f>
        <v>4.1471423304717536E-2</v>
      </c>
      <c r="N45" s="3">
        <f>[13]TN!$F$8/[13]TN!$B$8</f>
        <v>2.6349259548307712E-2</v>
      </c>
      <c r="O45" s="3">
        <f>[14]TN!$F$8/[14]TN!$B$8</f>
        <v>2.3012845987005589E-2</v>
      </c>
    </row>
    <row r="46" spans="1:15" x14ac:dyDescent="0.2">
      <c r="A46" s="2" t="s">
        <v>58</v>
      </c>
      <c r="B46" s="3">
        <f>[1]TX!$F$7/[1]TX!$B$7</f>
        <v>2.089572337865794E-2</v>
      </c>
      <c r="C46" s="3">
        <f>[2]TX!$F$7/[2]TX!$B$7</f>
        <v>2.0757547933207179E-2</v>
      </c>
      <c r="D46" s="3">
        <f>[3]TX!$F$7/[3]TX!$B$7</f>
        <v>1.9710673446799831E-2</v>
      </c>
      <c r="E46" s="3">
        <f>[4]TX!$F$7/[4]TX!$B$7</f>
        <v>2.6929134772611725E-2</v>
      </c>
      <c r="F46" s="3">
        <f>[5]TX!$F$7/[5]TX!$B$7</f>
        <v>1.4545974028260461E-2</v>
      </c>
      <c r="G46" s="3">
        <f>[6]TX!$F$7/[6]TX!$B$7</f>
        <v>2.4366450833280814E-2</v>
      </c>
      <c r="H46" s="3">
        <f>[7]TX!$F$7/[7]TX!$B$7</f>
        <v>2.0907991073238791E-2</v>
      </c>
      <c r="I46" s="3">
        <f>[8]TX!$F$7/[8]TX!$B$7</f>
        <v>2.1285714325848509E-2</v>
      </c>
      <c r="J46" s="3">
        <f>[9]TX!$F$7/[9]TX!$B$7</f>
        <v>2.0850304814751724E-2</v>
      </c>
      <c r="K46" s="3">
        <f>[10]TX!$F$7/[10]TX!$B$7</f>
        <v>1.4533799980203125E-2</v>
      </c>
      <c r="L46" s="3">
        <f>[11]TX!$F$7/[11]TX!$B$7</f>
        <v>1.8047136603026676E-2</v>
      </c>
      <c r="M46" s="3">
        <f>[12]TX!$F$7/[12]TX!$B$7</f>
        <v>2.7549683460703529E-2</v>
      </c>
      <c r="N46" s="3">
        <f>[13]TX!$F$8/[13]TX!$B$8</f>
        <v>2.1808776982958113E-2</v>
      </c>
      <c r="O46" s="3">
        <f>[14]TX!$F$8/[14]TX!$B$8</f>
        <v>1.5658120141559831E-2</v>
      </c>
    </row>
    <row r="47" spans="1:15" x14ac:dyDescent="0.2">
      <c r="A47" s="2" t="s">
        <v>59</v>
      </c>
      <c r="B47" s="3">
        <f>[1]UT!$F$7/[1]UT!$B$7</f>
        <v>8.5033931598491493E-3</v>
      </c>
      <c r="C47" s="3">
        <f>[2]UT!$F$7/[2]UT!$B$7</f>
        <v>5.2660718645874752E-3</v>
      </c>
      <c r="D47" s="3">
        <f>[3]UT!$F$7/[3]UT!$B$7</f>
        <v>8.9579770709102679E-3</v>
      </c>
      <c r="E47" s="3">
        <f>[4]UT!$F$7/[4]UT!$B$7</f>
        <v>1.6064741165532106E-2</v>
      </c>
      <c r="F47" s="3">
        <f>[5]UT!$F$7/[5]UT!$B$7</f>
        <v>1.0726777534875179E-2</v>
      </c>
      <c r="G47" s="3">
        <f>[6]UT!$F$7/[6]UT!$B$7</f>
        <v>1.4777264842690733E-2</v>
      </c>
      <c r="H47" s="3">
        <f>[7]UT!$F$7/[7]UT!$B$7</f>
        <v>1.0551431763974072E-2</v>
      </c>
      <c r="I47" s="3">
        <f>[8]UT!$F$7/[8]UT!$B$7</f>
        <v>6.6513034547062144E-3</v>
      </c>
      <c r="J47" s="3">
        <f>[9]UT!$F$7/[9]UT!$B$7</f>
        <v>1.2538099348283606E-2</v>
      </c>
      <c r="K47" s="3">
        <f>[10]UT!$F$7/[10]UT!$B$7</f>
        <v>1.5793393585062643E-2</v>
      </c>
      <c r="L47" s="3">
        <f>[11]UT!$F$7/[11]UT!$B$7</f>
        <v>6.6236864957892909E-3</v>
      </c>
      <c r="M47" s="3">
        <f>[12]UT!$F$7/[12]UT!$B$7</f>
        <v>8.4819133029137642E-3</v>
      </c>
      <c r="N47" s="3">
        <f>[13]UT!$F$8/[13]UT!$B$8</f>
        <v>4.2253947142894092E-3</v>
      </c>
      <c r="O47" s="3">
        <f>[14]UT!$F$8/[14]UT!$B$8</f>
        <v>1.1841538273378961E-2</v>
      </c>
    </row>
    <row r="48" spans="1:15" x14ac:dyDescent="0.2">
      <c r="A48" s="2" t="s">
        <v>60</v>
      </c>
      <c r="B48" s="3">
        <f>[1]VT!$F$7/[1]VT!$B$7</f>
        <v>8.7046973644911794E-3</v>
      </c>
      <c r="C48" s="3">
        <f>[2]VT!$F$7/[2]VT!$B$7</f>
        <v>1.1139376087829696E-2</v>
      </c>
      <c r="D48" s="3">
        <f>[3]VT!$F$7/[3]VT!$B$7</f>
        <v>9.1537328650730717E-3</v>
      </c>
      <c r="E48" s="3">
        <f>[4]VT!$F$7/[4]VT!$B$7</f>
        <v>6.1320123175793275E-3</v>
      </c>
      <c r="F48" s="3">
        <f>[5]VT!$F$7/[5]VT!$B$7</f>
        <v>6.3956661894806225E-3</v>
      </c>
      <c r="G48" s="3">
        <f>[6]VT!$F$7/[6]VT!$B$7</f>
        <v>8.3421732906268989E-3</v>
      </c>
      <c r="H48" s="3">
        <f>[7]VT!$F$7/[7]VT!$B$7</f>
        <v>4.4874712915950028E-2</v>
      </c>
      <c r="I48" s="3">
        <f>[8]VT!$F$7/[8]VT!$B$7</f>
        <v>2.8921593870047477E-2</v>
      </c>
      <c r="J48" s="3">
        <f>[9]VT!$F$7/[9]VT!$B$7</f>
        <v>5.2339413164155428E-3</v>
      </c>
      <c r="K48" s="3">
        <f>[10]VT!$F$7/[10]VT!$B$7</f>
        <v>1.1950935662275869E-2</v>
      </c>
      <c r="L48" s="3">
        <f>[11]VT!$F$7/[11]VT!$B$7</f>
        <v>1.5615312522529018E-2</v>
      </c>
      <c r="M48" s="3">
        <f>[12]VT!$F$7/[12]VT!$B$7</f>
        <v>5.8436408951872869E-3</v>
      </c>
      <c r="N48" s="3">
        <f>[13]VT!$F$8/[13]VT!$B$8</f>
        <v>2.2245795441671731E-3</v>
      </c>
      <c r="O48" s="3">
        <f>[14]VT!$F$8/[14]VT!$B$8</f>
        <v>5.5490900851725596E-3</v>
      </c>
    </row>
    <row r="49" spans="1:15" x14ac:dyDescent="0.2">
      <c r="A49" s="2" t="s">
        <v>61</v>
      </c>
      <c r="B49" s="3">
        <f>[1]VA!$F$7/[1]VA!$B$7</f>
        <v>2.3924655057049281E-2</v>
      </c>
      <c r="C49" s="3">
        <f>[2]VA!$F$7/[2]VA!$B$7</f>
        <v>2.1349392073245058E-2</v>
      </c>
      <c r="D49" s="3">
        <f>[3]VA!$F$7/[3]VA!$B$7</f>
        <v>2.9950081395242845E-2</v>
      </c>
      <c r="E49" s="3">
        <f>[4]VA!$F$7/[4]VA!$B$7</f>
        <v>2.0855319782033473E-2</v>
      </c>
      <c r="F49" s="3">
        <f>[5]VA!$F$7/[5]VA!$B$7</f>
        <v>1.7360044135888729E-2</v>
      </c>
      <c r="G49" s="3">
        <f>[6]VA!$F$7/[6]VA!$B$7</f>
        <v>1.3246328407905341E-2</v>
      </c>
      <c r="H49" s="3">
        <f>[7]VA!$F$7/[7]VA!$B$7</f>
        <v>1.6122237007312364E-2</v>
      </c>
      <c r="I49" s="3">
        <f>[8]VA!$F$7/[8]VA!$B$7</f>
        <v>5.3044021408563333E-3</v>
      </c>
      <c r="J49" s="3">
        <f>[9]VA!$F$7/[9]VA!$B$7</f>
        <v>1.107862099139823E-2</v>
      </c>
      <c r="K49" s="3">
        <f>[10]VA!$F$7/[10]VA!$B$7</f>
        <v>1.0128172981537795E-2</v>
      </c>
      <c r="L49" s="3">
        <f>[11]VA!$F$7/[11]VA!$B$7</f>
        <v>2.9195840955688453E-2</v>
      </c>
      <c r="M49" s="3">
        <f>[12]VA!$F$7/[12]VA!$B$7</f>
        <v>2.1838520551661529E-2</v>
      </c>
      <c r="N49" s="3">
        <f>[13]VA!$F$8/[13]VA!$B$8</f>
        <v>2.2670008066139564E-2</v>
      </c>
      <c r="O49" s="3">
        <f>[14]VA!$F$8/[14]VA!$B$8</f>
        <v>2.4583418111998063E-2</v>
      </c>
    </row>
    <row r="50" spans="1:15" x14ac:dyDescent="0.2">
      <c r="A50" s="2" t="s">
        <v>62</v>
      </c>
      <c r="B50" s="3">
        <f>[1]WA!$F$7/[1]WA!$B$7</f>
        <v>1.0001431152644907E-2</v>
      </c>
      <c r="C50" s="3">
        <f>[2]WA!$F$7/[2]WA!$B$7</f>
        <v>1.7358031100661642E-2</v>
      </c>
      <c r="D50" s="3">
        <f>[3]WA!$F$7/[3]WA!$B$7</f>
        <v>1.6791002650603352E-2</v>
      </c>
      <c r="E50" s="3">
        <f>[4]WA!$F$7/[4]WA!$B$7</f>
        <v>6.2188081299656374E-3</v>
      </c>
      <c r="F50" s="3">
        <f>[5]WA!$F$7/[5]WA!$B$7</f>
        <v>1.0862499505547796E-2</v>
      </c>
      <c r="G50" s="3">
        <f>[6]WA!$F$7/[6]WA!$B$7</f>
        <v>2.1870151503550633E-2</v>
      </c>
      <c r="H50" s="3">
        <f>[7]WA!$F$7/[7]WA!$B$7</f>
        <v>1.3127557463834535E-2</v>
      </c>
      <c r="I50" s="3">
        <f>[8]WA!$F$7/[8]WA!$B$7</f>
        <v>1.2961523384745611E-2</v>
      </c>
      <c r="J50" s="3">
        <f>[9]WA!$F$7/[9]WA!$B$7</f>
        <v>3.1738483762529163E-2</v>
      </c>
      <c r="K50" s="3">
        <f>[10]WA!$F$7/[10]WA!$B$7</f>
        <v>1.1669072010406161E-2</v>
      </c>
      <c r="L50" s="3">
        <f>[11]WA!$F$7/[11]WA!$B$7</f>
        <v>1.0638574198473879E-2</v>
      </c>
      <c r="M50" s="3">
        <f>[12]WA!$F$7/[12]WA!$B$7</f>
        <v>1.1316292034591452E-2</v>
      </c>
      <c r="N50" s="3">
        <f>[13]WA!$F$8/[13]WA!$B$8</f>
        <v>1.646827178726179E-2</v>
      </c>
      <c r="O50" s="3">
        <f>[14]WA!$F$8/[14]WA!$B$8</f>
        <v>1.2714679263073528E-2</v>
      </c>
    </row>
    <row r="51" spans="1:15" x14ac:dyDescent="0.2">
      <c r="A51" s="2" t="s">
        <v>63</v>
      </c>
      <c r="B51" s="3">
        <f>[1]WV!$F$7/[1]WV!$B$7</f>
        <v>6.3439781498083473E-3</v>
      </c>
      <c r="C51" s="3">
        <f>[2]WV!$F$7/[2]WV!$B$7</f>
        <v>7.7429587061531953E-3</v>
      </c>
      <c r="D51" s="3">
        <f>[3]WV!$F$7/[3]WV!$B$7</f>
        <v>4.9239766420987319E-3</v>
      </c>
      <c r="E51" s="3">
        <f>[4]WV!$F$7/[4]WV!$B$7</f>
        <v>1.3676665874152638E-2</v>
      </c>
      <c r="F51" s="3">
        <f>[5]WV!$F$7/[5]WV!$B$7</f>
        <v>1.5754115757305141E-2</v>
      </c>
      <c r="G51" s="3">
        <f>[6]WV!$F$7/[6]WV!$B$7</f>
        <v>4.3511194743892326E-2</v>
      </c>
      <c r="H51" s="3">
        <f>[7]WV!$F$7/[7]WV!$B$7</f>
        <v>1.2334949288766984E-2</v>
      </c>
      <c r="I51" s="3">
        <f>[8]WV!$F$7/[8]WV!$B$7</f>
        <v>7.8502380441526961E-3</v>
      </c>
      <c r="J51" s="3">
        <f>[9]WV!$F$7/[9]WV!$B$7</f>
        <v>3.7041815746287267E-2</v>
      </c>
      <c r="K51" s="3">
        <f>[10]WV!$F$7/[10]WV!$B$7</f>
        <v>1.824836036579355E-2</v>
      </c>
      <c r="L51" s="3">
        <f>[11]WV!$F$7/[11]WV!$B$7</f>
        <v>2.6312432225553357E-2</v>
      </c>
      <c r="M51" s="3">
        <f>[12]WV!$F$7/[12]WV!$B$7</f>
        <v>1.6066530586209098E-2</v>
      </c>
      <c r="N51" s="3">
        <f>[13]WV!$F$8/[13]WV!$B$8</f>
        <v>1.6372421671586052E-2</v>
      </c>
      <c r="O51" s="3">
        <f>[14]WV!$F$8/[14]WV!$B$8</f>
        <v>2.5833299506515046E-2</v>
      </c>
    </row>
    <row r="52" spans="1:15" x14ac:dyDescent="0.2">
      <c r="A52" s="2" t="s">
        <v>64</v>
      </c>
      <c r="B52" s="3">
        <f>[1]WI!$F$7/[1]WI!$B$7</f>
        <v>3.1683014851807467E-2</v>
      </c>
      <c r="C52" s="3">
        <f>[2]WI!$F$7/[2]WI!$B$7</f>
        <v>1.6570096011934974E-3</v>
      </c>
      <c r="D52" s="3">
        <f>[3]WI!$F$7/[3]WI!$B$7</f>
        <v>9.2008527685577754E-3</v>
      </c>
      <c r="E52" s="3">
        <f>[4]WI!$F$7/[4]WI!$B$7</f>
        <v>1.4721139139467942E-2</v>
      </c>
      <c r="F52" s="3">
        <f>[5]WI!$F$7/[5]WI!$B$7</f>
        <v>5.6378878680988813E-3</v>
      </c>
      <c r="G52" s="3">
        <f>[6]WI!$F$7/[6]WI!$B$7</f>
        <v>1.7584577892856026E-2</v>
      </c>
      <c r="H52" s="3">
        <f>[7]WI!$F$7/[7]WI!$B$7</f>
        <v>1.3721751703588355E-2</v>
      </c>
      <c r="I52" s="3">
        <f>[8]WI!$F$7/[8]WI!$B$7</f>
        <v>1.677511011622948E-2</v>
      </c>
      <c r="J52" s="3">
        <f>[9]WI!$F$7/[9]WI!$B$7</f>
        <v>1.7222536502085398E-2</v>
      </c>
      <c r="K52" s="3">
        <f>[10]WI!$F$7/[10]WI!$B$7</f>
        <v>7.6346351278375581E-3</v>
      </c>
      <c r="L52" s="3">
        <f>[11]WI!$F$7/[11]WI!$B$7</f>
        <v>1.2044240691965406E-2</v>
      </c>
      <c r="M52" s="3">
        <f>[12]WI!$F$7/[12]WI!$B$7</f>
        <v>2.3844266780573404E-2</v>
      </c>
      <c r="N52" s="3">
        <f>[13]WI!$F$8/[13]WI!$B$8</f>
        <v>1.1006779208145414E-2</v>
      </c>
      <c r="O52" s="3">
        <f>[14]WI!$F$8/[14]WI!$B$8</f>
        <v>1.9910924751037406E-2</v>
      </c>
    </row>
    <row r="53" spans="1:15" x14ac:dyDescent="0.2">
      <c r="A53" s="2" t="s">
        <v>65</v>
      </c>
      <c r="B53" s="3">
        <f>[1]WY!$F$7/[1]WY!$B$7</f>
        <v>6.9773880941393631E-3</v>
      </c>
      <c r="C53" s="3">
        <f>[2]WY!$F$7/[2]WY!$B$7</f>
        <v>9.019381633594831E-3</v>
      </c>
      <c r="D53" s="3">
        <f>[3]WY!$F$7/[3]WY!$B$7</f>
        <v>9.17397323488694E-3</v>
      </c>
      <c r="E53" s="3">
        <f>[4]WY!$F$7/[4]WY!$B$7</f>
        <v>6.7074296262113519E-3</v>
      </c>
      <c r="F53" s="3">
        <f>[5]WY!$F$7/[5]WY!$B$7</f>
        <v>1.9268574065528381E-2</v>
      </c>
      <c r="G53" s="3">
        <f>[6]WY!$F$7/[6]WY!$B$7</f>
        <v>1.2095062298107983E-2</v>
      </c>
      <c r="H53" s="3">
        <f>[7]WY!$F$7/[7]WY!$B$7</f>
        <v>3.7337332718043376E-2</v>
      </c>
      <c r="I53" s="3">
        <f>[8]WY!$F$7/[8]WY!$B$7</f>
        <v>9.852330410706045E-3</v>
      </c>
      <c r="J53" s="3">
        <f>[9]WY!$F$7/[9]WY!$B$7</f>
        <v>7.2196585140747579E-3</v>
      </c>
      <c r="K53" s="3">
        <f>[10]WY!$F$7/[10]WY!$B$7</f>
        <v>2.7178126442085834E-2</v>
      </c>
      <c r="L53" s="3">
        <f>[11]WY!$F$7/[11]WY!$B$7</f>
        <v>1.7122750346100599E-2</v>
      </c>
      <c r="M53" s="3">
        <f>[12]WY!$F$7/[12]WY!$B$7</f>
        <v>1.58952468850946E-2</v>
      </c>
      <c r="N53" s="3">
        <f>[13]WY!$F$8/[13]WY!$B$8</f>
        <v>2.6670512228887864E-2</v>
      </c>
      <c r="O53" s="3">
        <f>[14]WY!$F$8/[14]WY!$B$8</f>
        <v>2.6859713890170743E-2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09B3D-5028-074C-B66D-E03620DCD117}">
  <dimension ref="A1:O53"/>
  <sheetViews>
    <sheetView workbookViewId="0">
      <selection activeCell="M23" sqref="M23"/>
    </sheetView>
  </sheetViews>
  <sheetFormatPr baseColWidth="10" defaultRowHeight="16" x14ac:dyDescent="0.2"/>
  <sheetData>
    <row r="1" spans="1:15" x14ac:dyDescent="0.2">
      <c r="A1" t="s">
        <v>66</v>
      </c>
    </row>
    <row r="2" spans="1:15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1:15" x14ac:dyDescent="0.2">
      <c r="A3" t="s">
        <v>15</v>
      </c>
      <c r="B3" s="4">
        <v>8.036605370774777E-2</v>
      </c>
      <c r="C3" s="4">
        <v>0.10483087810817195</v>
      </c>
      <c r="D3" s="4">
        <v>8.0598475592205038E-2</v>
      </c>
      <c r="E3" s="4">
        <v>7.1288687886999921E-2</v>
      </c>
      <c r="F3" s="4">
        <v>9.4705192746069949E-2</v>
      </c>
      <c r="G3" s="4">
        <v>0.10525214277375075</v>
      </c>
      <c r="H3" s="4">
        <v>0.12235451977173158</v>
      </c>
      <c r="I3" s="4">
        <v>9.83534631129791E-2</v>
      </c>
      <c r="J3" s="4">
        <v>0.12172800290957767</v>
      </c>
      <c r="K3" s="4">
        <v>0.10089477045379835</v>
      </c>
      <c r="L3" s="4">
        <v>0.11501278589371326</v>
      </c>
      <c r="M3" s="4">
        <v>0.11292475502894782</v>
      </c>
      <c r="N3" s="4">
        <v>0.10341751632467831</v>
      </c>
      <c r="O3" s="4">
        <v>8.3921247718149725E-2</v>
      </c>
    </row>
    <row r="4" spans="1:15" x14ac:dyDescent="0.2">
      <c r="A4" t="s">
        <v>16</v>
      </c>
      <c r="B4" s="4">
        <v>4.4796875744153926E-2</v>
      </c>
      <c r="C4" s="4">
        <v>4.4408248797447251E-2</v>
      </c>
      <c r="D4" s="4">
        <v>5.2039815211696906E-2</v>
      </c>
      <c r="E4" s="4">
        <v>7.137972091251131E-2</v>
      </c>
      <c r="F4" s="4">
        <v>5.5085964661618324E-2</v>
      </c>
      <c r="G4" s="4">
        <v>4.3821498309282281E-2</v>
      </c>
      <c r="H4" s="4">
        <v>7.6946230413868652E-2</v>
      </c>
      <c r="I4" s="4">
        <v>5.0923465256941469E-2</v>
      </c>
      <c r="J4" s="4">
        <v>5.8945563651950278E-2</v>
      </c>
      <c r="K4" s="4">
        <v>5.3518121636424248E-2</v>
      </c>
      <c r="L4" s="4">
        <v>9.6579511358765538E-2</v>
      </c>
      <c r="M4" s="4">
        <v>7.5296470924417769E-2</v>
      </c>
      <c r="N4" s="4">
        <v>7.5433633376196602E-2</v>
      </c>
      <c r="O4" s="4">
        <v>5.5767966852407487E-2</v>
      </c>
    </row>
    <row r="5" spans="1:15" x14ac:dyDescent="0.2">
      <c r="A5" t="s">
        <v>17</v>
      </c>
      <c r="B5" s="4">
        <v>7.4836866842895491E-2</v>
      </c>
      <c r="C5" s="4">
        <v>7.2348152705927246E-2</v>
      </c>
      <c r="D5" s="4">
        <v>7.8027709232432685E-2</v>
      </c>
      <c r="E5" s="4">
        <v>6.2219640010090636E-2</v>
      </c>
      <c r="F5" s="4">
        <v>7.8913319855329428E-2</v>
      </c>
      <c r="G5" s="4">
        <v>7.9401951094712639E-2</v>
      </c>
      <c r="H5" s="4">
        <v>5.2492930479655434E-2</v>
      </c>
      <c r="I5" s="4">
        <v>6.5332765913656443E-2</v>
      </c>
      <c r="J5" s="4">
        <v>7.6889654024070317E-2</v>
      </c>
      <c r="K5" s="4">
        <v>6.3546537346434007E-2</v>
      </c>
      <c r="L5" s="4">
        <v>0.10728323174805994</v>
      </c>
      <c r="M5" s="4">
        <v>0.11712946387416147</v>
      </c>
      <c r="N5" s="4">
        <v>8.948794304650054E-2</v>
      </c>
      <c r="O5" s="4">
        <v>6.5841228256356493E-2</v>
      </c>
    </row>
    <row r="6" spans="1:15" x14ac:dyDescent="0.2">
      <c r="A6" t="s">
        <v>18</v>
      </c>
      <c r="B6" s="4">
        <v>0.10474612590901422</v>
      </c>
      <c r="C6" s="4">
        <v>8.2937351743379892E-2</v>
      </c>
      <c r="D6" s="4">
        <v>9.0740062327316781E-2</v>
      </c>
      <c r="E6" s="4">
        <v>5.8975921500164473E-2</v>
      </c>
      <c r="F6" s="4">
        <v>7.8718395104977593E-2</v>
      </c>
      <c r="G6" s="4">
        <v>0.12743403484578641</v>
      </c>
      <c r="H6" s="4">
        <v>7.5011339725718856E-2</v>
      </c>
      <c r="I6" s="4">
        <v>8.4317704616948735E-2</v>
      </c>
      <c r="J6" s="4">
        <v>7.8173999244166667E-2</v>
      </c>
      <c r="K6" s="4">
        <v>0.11775509486420595</v>
      </c>
      <c r="L6" s="4">
        <v>9.8293499254627256E-2</v>
      </c>
      <c r="M6" s="4">
        <v>0.11914791142060611</v>
      </c>
      <c r="N6" s="4">
        <v>6.3686748478874275E-2</v>
      </c>
      <c r="O6" s="4">
        <v>9.3383253350616313E-2</v>
      </c>
    </row>
    <row r="7" spans="1:15" x14ac:dyDescent="0.2">
      <c r="A7" t="s">
        <v>19</v>
      </c>
      <c r="B7" s="4">
        <v>8.0592348026343283E-2</v>
      </c>
      <c r="C7" s="4">
        <v>8.4266583065625289E-2</v>
      </c>
      <c r="D7" s="4">
        <v>8.2221392609998833E-2</v>
      </c>
      <c r="E7" s="4">
        <v>6.5290177658113804E-2</v>
      </c>
      <c r="F7" s="4">
        <v>9.3365477782322945E-2</v>
      </c>
      <c r="G7" s="4">
        <v>7.7589511026429359E-2</v>
      </c>
      <c r="H7" s="4">
        <v>9.9508965239711741E-2</v>
      </c>
      <c r="I7" s="4">
        <v>8.5623441060414099E-2</v>
      </c>
      <c r="J7" s="4">
        <v>9.7629712073751512E-2</v>
      </c>
      <c r="K7" s="4">
        <v>0.10182313576653024</v>
      </c>
      <c r="L7" s="4">
        <v>9.2120246684084958E-2</v>
      </c>
      <c r="M7" s="4">
        <v>0.11845227003247702</v>
      </c>
      <c r="N7" s="4">
        <v>7.2139466417422263E-2</v>
      </c>
      <c r="O7" s="4">
        <v>7.5439874937794388E-2</v>
      </c>
    </row>
    <row r="8" spans="1:15" x14ac:dyDescent="0.2">
      <c r="A8" t="s">
        <v>20</v>
      </c>
      <c r="B8" s="4">
        <v>5.5570296481168957E-2</v>
      </c>
      <c r="C8" s="4">
        <v>7.0518941939759147E-2</v>
      </c>
      <c r="D8" s="4">
        <v>5.8825047960387164E-2</v>
      </c>
      <c r="E8" s="4">
        <v>6.7560505513480321E-2</v>
      </c>
      <c r="F8" s="4">
        <v>4.7517261474239222E-2</v>
      </c>
      <c r="G8" s="4">
        <v>3.2724854861744333E-2</v>
      </c>
      <c r="H8" s="4">
        <v>3.7559728808871852E-2</v>
      </c>
      <c r="I8" s="4">
        <v>5.0109569225257354E-2</v>
      </c>
      <c r="J8" s="4">
        <v>4.7592687124078339E-2</v>
      </c>
      <c r="K8" s="4">
        <v>7.3910851371512182E-2</v>
      </c>
      <c r="L8" s="4">
        <v>6.6090827747121147E-2</v>
      </c>
      <c r="M8" s="4">
        <v>3.9765480104464526E-2</v>
      </c>
      <c r="N8" s="4">
        <v>5.1317726509287453E-2</v>
      </c>
      <c r="O8" s="4">
        <v>7.7004425420419423E-2</v>
      </c>
    </row>
    <row r="9" spans="1:15" x14ac:dyDescent="0.2">
      <c r="A9" t="s">
        <v>21</v>
      </c>
      <c r="B9" s="4">
        <v>7.5682279061477675E-2</v>
      </c>
      <c r="C9" s="4">
        <v>8.0965868022630463E-2</v>
      </c>
      <c r="D9" s="4">
        <v>9.1391047432992617E-2</v>
      </c>
      <c r="E9" s="4">
        <v>5.7324213710688278E-2</v>
      </c>
      <c r="F9" s="4">
        <v>6.8968823641141944E-2</v>
      </c>
      <c r="G9" s="4">
        <v>8.483313161981143E-2</v>
      </c>
      <c r="H9" s="4">
        <v>7.3168027058767987E-2</v>
      </c>
      <c r="I9" s="4">
        <v>7.7848122344161205E-2</v>
      </c>
      <c r="J9" s="4">
        <v>7.1949328489768968E-2</v>
      </c>
      <c r="K9" s="4">
        <v>7.4870179324357911E-2</v>
      </c>
      <c r="L9" s="4">
        <v>6.1071437328700573E-2</v>
      </c>
      <c r="M9" s="4">
        <v>6.1260280710563483E-2</v>
      </c>
      <c r="N9" s="4">
        <v>6.5470829370123149E-2</v>
      </c>
      <c r="O9" s="4">
        <v>7.3297582402139058E-2</v>
      </c>
    </row>
    <row r="10" spans="1:15" x14ac:dyDescent="0.2">
      <c r="A10" t="s">
        <v>22</v>
      </c>
      <c r="B10" s="4">
        <v>7.3384951970285051E-2</v>
      </c>
      <c r="C10" s="4">
        <v>3.4352940552875091E-2</v>
      </c>
      <c r="D10" s="4">
        <v>5.1823592005162747E-2</v>
      </c>
      <c r="E10" s="4">
        <v>7.7825497557103621E-2</v>
      </c>
      <c r="F10" s="4">
        <v>8.3799230623465323E-2</v>
      </c>
      <c r="G10" s="4">
        <v>6.0182577848687517E-2</v>
      </c>
      <c r="H10" s="4">
        <v>6.6553853044576394E-2</v>
      </c>
      <c r="I10" s="4">
        <v>4.5058750101041961E-2</v>
      </c>
      <c r="J10" s="4">
        <v>0.1027447633762988</v>
      </c>
      <c r="K10" s="4">
        <v>5.4787931151003728E-2</v>
      </c>
      <c r="L10" s="4">
        <v>7.8818027740489793E-2</v>
      </c>
      <c r="M10" s="4">
        <v>9.3735133580781227E-2</v>
      </c>
      <c r="N10" s="4">
        <v>6.3398693676562368E-2</v>
      </c>
      <c r="O10" s="4">
        <v>7.8746470157174911E-2</v>
      </c>
    </row>
    <row r="11" spans="1:15" x14ac:dyDescent="0.2">
      <c r="A11" t="s">
        <v>23</v>
      </c>
      <c r="B11" s="4">
        <v>0.10544104232126568</v>
      </c>
      <c r="C11" s="4">
        <v>0.13146037391616833</v>
      </c>
      <c r="D11" s="4">
        <v>0.10335123978364831</v>
      </c>
      <c r="E11" s="4">
        <v>8.4320030960037595E-2</v>
      </c>
      <c r="F11" s="4">
        <v>7.9252167663346446E-2</v>
      </c>
      <c r="G11" s="4">
        <v>4.9506574400840345E-2</v>
      </c>
      <c r="H11" s="4">
        <v>7.7774194440093244E-2</v>
      </c>
      <c r="I11" s="4">
        <v>7.8752752771199794E-2</v>
      </c>
      <c r="J11" s="4">
        <v>0.13519216416191362</v>
      </c>
      <c r="K11" s="4">
        <v>0.11772554295244501</v>
      </c>
      <c r="L11" s="4">
        <v>0.10856653183078865</v>
      </c>
      <c r="M11" s="4">
        <v>9.9895878444995256E-2</v>
      </c>
      <c r="N11" s="4">
        <v>9.5474858790899966E-2</v>
      </c>
      <c r="O11" s="4">
        <v>9.900024878601639E-2</v>
      </c>
    </row>
    <row r="12" spans="1:15" x14ac:dyDescent="0.2">
      <c r="A12" t="s">
        <v>24</v>
      </c>
      <c r="B12" s="4">
        <v>7.8284100709466009E-2</v>
      </c>
      <c r="C12" s="4">
        <v>8.6150473050504855E-2</v>
      </c>
      <c r="D12" s="4">
        <v>0.10967256517778207</v>
      </c>
      <c r="E12" s="4">
        <v>9.1040968640741779E-2</v>
      </c>
      <c r="F12" s="4">
        <v>0.11662125260858916</v>
      </c>
      <c r="G12" s="4">
        <v>7.0378630624946412E-2</v>
      </c>
      <c r="H12" s="4">
        <v>0.10185635266632856</v>
      </c>
      <c r="I12" s="4">
        <v>8.5441211889576971E-2</v>
      </c>
      <c r="J12" s="4">
        <v>9.3004986425532704E-2</v>
      </c>
      <c r="K12" s="4">
        <v>7.9634260509786586E-2</v>
      </c>
      <c r="L12" s="4">
        <v>9.5389890248302855E-2</v>
      </c>
      <c r="M12" s="4">
        <v>9.1811276128691277E-2</v>
      </c>
      <c r="N12" s="4">
        <v>8.2791286236745615E-2</v>
      </c>
      <c r="O12" s="4">
        <v>9.5562201261487525E-2</v>
      </c>
    </row>
    <row r="13" spans="1:15" x14ac:dyDescent="0.2">
      <c r="A13" t="s">
        <v>25</v>
      </c>
      <c r="B13" s="4">
        <v>8.4011366037358301E-2</v>
      </c>
      <c r="C13" s="4">
        <v>0.10271087809011155</v>
      </c>
      <c r="D13" s="4">
        <v>8.3909178790351868E-2</v>
      </c>
      <c r="E13" s="4">
        <v>7.9476162782147725E-2</v>
      </c>
      <c r="F13" s="4">
        <v>8.7065294131473125E-2</v>
      </c>
      <c r="G13" s="4">
        <v>9.5091832146951549E-2</v>
      </c>
      <c r="H13" s="4">
        <v>8.4963605377236226E-2</v>
      </c>
      <c r="I13" s="4">
        <v>8.5417980405438271E-2</v>
      </c>
      <c r="J13" s="4">
        <v>0.10055991824014707</v>
      </c>
      <c r="K13" s="4">
        <v>9.0289031537649084E-2</v>
      </c>
      <c r="L13" s="4">
        <v>6.9015607499412712E-2</v>
      </c>
      <c r="M13" s="4">
        <v>9.2534888523517461E-2</v>
      </c>
      <c r="N13" s="4">
        <v>7.4047418150591821E-2</v>
      </c>
      <c r="O13" s="4">
        <v>7.2511718539368428E-2</v>
      </c>
    </row>
    <row r="14" spans="1:15" x14ac:dyDescent="0.2">
      <c r="A14" t="s">
        <v>26</v>
      </c>
      <c r="B14" s="4">
        <v>8.5437497495874593E-2</v>
      </c>
      <c r="C14" s="4">
        <v>6.8975027696791646E-2</v>
      </c>
      <c r="D14" s="4">
        <v>4.8463095946904157E-2</v>
      </c>
      <c r="E14" s="4">
        <v>8.0880222207935115E-2</v>
      </c>
      <c r="F14" s="4">
        <v>6.9529429413480254E-2</v>
      </c>
      <c r="G14" s="4">
        <v>5.7384770631430944E-2</v>
      </c>
      <c r="H14" s="4">
        <v>5.0244635581036291E-2</v>
      </c>
      <c r="I14" s="4">
        <v>5.9361049692097399E-2</v>
      </c>
      <c r="J14" s="4">
        <v>4.0351127299020059E-2</v>
      </c>
      <c r="K14" s="4">
        <v>7.3287248108278844E-2</v>
      </c>
      <c r="L14" s="4">
        <v>9.0208147562169869E-2</v>
      </c>
      <c r="M14" s="4">
        <v>9.2368916605868837E-2</v>
      </c>
      <c r="N14" s="4">
        <v>6.4273328432235807E-2</v>
      </c>
      <c r="O14" s="4">
        <v>4.7265774592374972E-2</v>
      </c>
    </row>
    <row r="15" spans="1:15" x14ac:dyDescent="0.2">
      <c r="A15" t="s">
        <v>27</v>
      </c>
      <c r="B15" s="4">
        <v>6.4297296452198408E-2</v>
      </c>
      <c r="C15" s="4">
        <v>5.9212416933318843E-2</v>
      </c>
      <c r="D15" s="4">
        <v>5.1026728747362637E-2</v>
      </c>
      <c r="E15" s="4">
        <v>3.510055851780601E-2</v>
      </c>
      <c r="F15" s="4">
        <v>6.6862070967943665E-2</v>
      </c>
      <c r="G15" s="4">
        <v>6.2749497840229068E-2</v>
      </c>
      <c r="H15" s="4">
        <v>4.8291465591818926E-2</v>
      </c>
      <c r="I15" s="4">
        <v>4.0101310454601628E-2</v>
      </c>
      <c r="J15" s="4">
        <v>7.9657652855349689E-2</v>
      </c>
      <c r="K15" s="4">
        <v>6.7975086323833117E-2</v>
      </c>
      <c r="L15" s="4">
        <v>7.5629207309719046E-2</v>
      </c>
      <c r="M15" s="4">
        <v>6.0330643732346236E-2</v>
      </c>
      <c r="N15" s="4">
        <v>5.1719850684709176E-2</v>
      </c>
      <c r="O15" s="4">
        <v>5.295347372464819E-2</v>
      </c>
    </row>
    <row r="16" spans="1:15" x14ac:dyDescent="0.2">
      <c r="A16" t="s">
        <v>28</v>
      </c>
      <c r="B16" s="4">
        <v>9.3487571890793875E-2</v>
      </c>
      <c r="C16" s="4">
        <v>0.13402830211605937</v>
      </c>
      <c r="D16" s="4">
        <v>0.10023617220437726</v>
      </c>
      <c r="E16" s="4">
        <v>6.5427536007200179E-2</v>
      </c>
      <c r="F16" s="4">
        <v>7.4400215201000916E-2</v>
      </c>
      <c r="G16" s="4">
        <v>9.031685581951944E-2</v>
      </c>
      <c r="H16" s="4">
        <v>7.6156474927155965E-2</v>
      </c>
      <c r="I16" s="4">
        <v>6.1777582893866853E-2</v>
      </c>
      <c r="J16" s="4">
        <v>6.0958113739762662E-2</v>
      </c>
      <c r="K16" s="4">
        <v>0.10125184047974403</v>
      </c>
      <c r="L16" s="4">
        <v>5.9265019027019958E-2</v>
      </c>
      <c r="M16" s="4">
        <v>0.11849609864384821</v>
      </c>
      <c r="N16" s="4">
        <v>8.0717973557428421E-2</v>
      </c>
      <c r="O16" s="4">
        <v>8.2672422678900501E-2</v>
      </c>
    </row>
    <row r="17" spans="1:15" x14ac:dyDescent="0.2">
      <c r="A17" t="s">
        <v>29</v>
      </c>
      <c r="B17" s="4">
        <v>7.2983421558951656E-2</v>
      </c>
      <c r="C17" s="4">
        <v>7.4983999760744088E-2</v>
      </c>
      <c r="D17" s="4">
        <v>7.0789245446660889E-2</v>
      </c>
      <c r="E17" s="4">
        <v>8.1794419355803449E-2</v>
      </c>
      <c r="F17" s="4">
        <v>0.10836279171775777</v>
      </c>
      <c r="G17" s="4">
        <v>7.6504471094894874E-2</v>
      </c>
      <c r="H17" s="4">
        <v>6.9104285671561447E-2</v>
      </c>
      <c r="I17" s="4">
        <v>0.10398999112759319</v>
      </c>
      <c r="J17" s="4">
        <v>8.8416225538575033E-2</v>
      </c>
      <c r="K17" s="4">
        <v>7.9053942239634731E-2</v>
      </c>
      <c r="L17" s="4">
        <v>8.7371075953783739E-2</v>
      </c>
      <c r="M17" s="4">
        <v>6.6940415308390899E-2</v>
      </c>
      <c r="N17" s="4">
        <v>7.1675289848570939E-2</v>
      </c>
      <c r="O17" s="4">
        <v>8.1086022470117938E-2</v>
      </c>
    </row>
    <row r="18" spans="1:15" x14ac:dyDescent="0.2">
      <c r="A18" t="s">
        <v>30</v>
      </c>
      <c r="B18" s="4">
        <v>5.5849042107981334E-2</v>
      </c>
      <c r="C18" s="4">
        <v>6.0049809958150242E-2</v>
      </c>
      <c r="D18" s="4">
        <v>8.9736032831036677E-2</v>
      </c>
      <c r="E18" s="4">
        <v>3.0942782571209672E-2</v>
      </c>
      <c r="F18" s="4">
        <v>5.6106841720001452E-2</v>
      </c>
      <c r="G18" s="4">
        <v>4.2900160271116414E-2</v>
      </c>
      <c r="H18" s="4">
        <v>6.0390412756812589E-2</v>
      </c>
      <c r="I18" s="4">
        <v>4.7382202863539065E-2</v>
      </c>
      <c r="J18" s="4">
        <v>3.5740672370411945E-2</v>
      </c>
      <c r="K18" s="4">
        <v>5.8054850708842226E-2</v>
      </c>
      <c r="L18" s="4">
        <v>4.5935708020598362E-2</v>
      </c>
      <c r="M18" s="4">
        <v>4.5522118907936941E-2</v>
      </c>
      <c r="N18" s="4">
        <v>5.111987041728111E-2</v>
      </c>
      <c r="O18" s="4">
        <v>5.2810079794101766E-2</v>
      </c>
    </row>
    <row r="19" spans="1:15" x14ac:dyDescent="0.2">
      <c r="A19" t="s">
        <v>31</v>
      </c>
      <c r="B19" s="4">
        <v>6.0091351671238608E-2</v>
      </c>
      <c r="C19" s="4">
        <v>6.5369365195097326E-2</v>
      </c>
      <c r="D19" s="4">
        <v>6.2301111138616985E-2</v>
      </c>
      <c r="E19" s="4">
        <v>6.1641592988556052E-2</v>
      </c>
      <c r="F19" s="4">
        <v>6.0770487216697956E-2</v>
      </c>
      <c r="G19" s="4">
        <v>8.1279539944053056E-2</v>
      </c>
      <c r="H19" s="4">
        <v>7.0475960049641351E-2</v>
      </c>
      <c r="I19" s="4">
        <v>4.9371379247691569E-2</v>
      </c>
      <c r="J19" s="4">
        <v>7.2241992716341338E-2</v>
      </c>
      <c r="K19" s="4">
        <v>5.466667476273461E-2</v>
      </c>
      <c r="L19" s="4">
        <v>6.1060077339245955E-2</v>
      </c>
      <c r="M19" s="4">
        <v>8.3827465941632651E-2</v>
      </c>
      <c r="N19" s="4">
        <v>7.4741342306267708E-2</v>
      </c>
      <c r="O19" s="4">
        <v>5.2946883099473742E-2</v>
      </c>
    </row>
    <row r="20" spans="1:15" x14ac:dyDescent="0.2">
      <c r="A20" t="s">
        <v>32</v>
      </c>
      <c r="B20" s="4">
        <v>8.1270547369667545E-2</v>
      </c>
      <c r="C20" s="4">
        <v>9.3187947018362471E-2</v>
      </c>
      <c r="D20" s="4">
        <v>8.6938436686440787E-2</v>
      </c>
      <c r="E20" s="4">
        <v>8.1829441805303785E-2</v>
      </c>
      <c r="F20" s="4">
        <v>0.11857503150322568</v>
      </c>
      <c r="G20" s="4">
        <v>9.1062413766087272E-2</v>
      </c>
      <c r="H20" s="4">
        <v>0.10879841583779443</v>
      </c>
      <c r="I20" s="4">
        <v>8.7962926968136734E-2</v>
      </c>
      <c r="J20" s="4">
        <v>8.3646072996577253E-2</v>
      </c>
      <c r="K20" s="4">
        <v>0.11457036896601838</v>
      </c>
      <c r="L20" s="4">
        <v>7.8148333992204777E-2</v>
      </c>
      <c r="M20" s="4">
        <v>6.7908514752241411E-2</v>
      </c>
      <c r="N20" s="4">
        <v>7.582065379584714E-2</v>
      </c>
      <c r="O20" s="4">
        <v>9.4375709831817325E-2</v>
      </c>
    </row>
    <row r="21" spans="1:15" x14ac:dyDescent="0.2">
      <c r="A21" t="s">
        <v>33</v>
      </c>
      <c r="B21" s="4">
        <v>0.12393426417892005</v>
      </c>
      <c r="C21" s="4">
        <v>0.10914044049248244</v>
      </c>
      <c r="D21" s="4">
        <v>0.11675825136561063</v>
      </c>
      <c r="E21" s="4">
        <v>0.14259586085342796</v>
      </c>
      <c r="F21" s="4">
        <v>0.10823149052640414</v>
      </c>
      <c r="G21" s="4">
        <v>0.12301336584842713</v>
      </c>
      <c r="H21" s="4">
        <v>6.0395485033653586E-2</v>
      </c>
      <c r="I21" s="4">
        <v>0.10765680334041298</v>
      </c>
      <c r="J21" s="4">
        <v>9.3432129793042676E-2</v>
      </c>
      <c r="K21" s="4">
        <v>0.14724581457537261</v>
      </c>
      <c r="L21" s="4">
        <v>0.1449840766187411</v>
      </c>
      <c r="M21" s="4">
        <v>0.13140665471441659</v>
      </c>
      <c r="N21" s="4">
        <v>8.4243254711152668E-2</v>
      </c>
      <c r="O21" s="4">
        <v>9.7249486511753691E-2</v>
      </c>
    </row>
    <row r="22" spans="1:15" x14ac:dyDescent="0.2">
      <c r="A22" t="s">
        <v>34</v>
      </c>
      <c r="B22" s="4">
        <v>4.4443610292599613E-2</v>
      </c>
      <c r="C22" s="4">
        <v>3.2071470130065123E-2</v>
      </c>
      <c r="D22" s="4">
        <v>7.4489029860550671E-2</v>
      </c>
      <c r="E22" s="4">
        <v>3.9099303691747529E-2</v>
      </c>
      <c r="F22" s="4">
        <v>2.791989639834087E-2</v>
      </c>
      <c r="G22" s="4">
        <v>5.7007188303522832E-2</v>
      </c>
      <c r="H22" s="4">
        <v>5.9368255100317187E-2</v>
      </c>
      <c r="I22" s="4">
        <v>4.5936637825866634E-2</v>
      </c>
      <c r="J22" s="4">
        <v>8.5584917700493604E-2</v>
      </c>
      <c r="K22" s="4">
        <v>6.4790450629680377E-2</v>
      </c>
      <c r="L22" s="4">
        <v>5.9132711473133009E-2</v>
      </c>
      <c r="M22" s="4">
        <v>3.5543627184174469E-2</v>
      </c>
      <c r="N22" s="4">
        <v>3.845085490137197E-2</v>
      </c>
      <c r="O22" s="4">
        <v>4.6711773427675907E-2</v>
      </c>
    </row>
    <row r="23" spans="1:15" x14ac:dyDescent="0.2">
      <c r="A23" t="s">
        <v>35</v>
      </c>
      <c r="B23" s="4">
        <v>8.2038056037602572E-2</v>
      </c>
      <c r="C23" s="4">
        <v>9.78944476903892E-2</v>
      </c>
      <c r="D23" s="4">
        <v>0.11859679261901232</v>
      </c>
      <c r="E23" s="4">
        <v>6.4235696284216853E-2</v>
      </c>
      <c r="F23" s="4">
        <v>7.7845918394042188E-2</v>
      </c>
      <c r="G23" s="4">
        <v>7.6288882300105512E-2</v>
      </c>
      <c r="H23" s="4">
        <v>0.1174400251148919</v>
      </c>
      <c r="I23" s="4">
        <v>8.0337350553312467E-2</v>
      </c>
      <c r="J23" s="4">
        <v>8.0637551995674656E-2</v>
      </c>
      <c r="K23" s="4">
        <v>0.10267674169159262</v>
      </c>
      <c r="L23" s="4">
        <v>7.1499175917609195E-2</v>
      </c>
      <c r="M23" s="4">
        <v>7.1275714422749908E-2</v>
      </c>
      <c r="N23" s="4">
        <v>6.2172002127789457E-2</v>
      </c>
      <c r="O23" s="4">
        <v>5.6380970237108995E-2</v>
      </c>
    </row>
    <row r="24" spans="1:15" x14ac:dyDescent="0.2">
      <c r="A24" t="s">
        <v>36</v>
      </c>
      <c r="B24" s="4">
        <v>5.5977152795843026E-2</v>
      </c>
      <c r="C24" s="4">
        <v>7.1875906849371674E-2</v>
      </c>
      <c r="D24" s="4">
        <v>5.9738376597580981E-2</v>
      </c>
      <c r="E24" s="4">
        <v>5.1453541607775259E-2</v>
      </c>
      <c r="F24" s="4">
        <v>5.845176570909634E-2</v>
      </c>
      <c r="G24" s="4">
        <v>5.6021292001506365E-2</v>
      </c>
      <c r="H24" s="4">
        <v>3.5640436395874206E-2</v>
      </c>
      <c r="I24" s="4">
        <v>5.7149753055231296E-2</v>
      </c>
      <c r="J24" s="4">
        <v>3.7973616024597749E-2</v>
      </c>
      <c r="K24" s="4">
        <v>4.7342585036057976E-2</v>
      </c>
      <c r="L24" s="4">
        <v>7.5041720940672213E-2</v>
      </c>
      <c r="M24" s="4">
        <v>6.547421941693049E-2</v>
      </c>
      <c r="N24" s="4">
        <v>6.6442088892603682E-2</v>
      </c>
      <c r="O24" s="4">
        <v>4.8598392393781817E-2</v>
      </c>
    </row>
    <row r="25" spans="1:15" x14ac:dyDescent="0.2">
      <c r="A25" t="s">
        <v>37</v>
      </c>
      <c r="B25" s="4">
        <v>7.7845806726912492E-2</v>
      </c>
      <c r="C25" s="4">
        <v>6.828201554642592E-2</v>
      </c>
      <c r="D25" s="4">
        <v>0.10735947532186062</v>
      </c>
      <c r="E25" s="4">
        <v>7.7176302100161978E-2</v>
      </c>
      <c r="F25" s="4">
        <v>8.8555918549097917E-2</v>
      </c>
      <c r="G25" s="4">
        <v>7.3284070629991038E-2</v>
      </c>
      <c r="H25" s="4">
        <v>0.11128153232053861</v>
      </c>
      <c r="I25" s="4">
        <v>8.1756090490653494E-2</v>
      </c>
      <c r="J25" s="4">
        <v>4.8678402052833566E-2</v>
      </c>
      <c r="K25" s="4">
        <v>5.4409874447606359E-2</v>
      </c>
      <c r="L25" s="4">
        <v>8.2173909517195332E-2</v>
      </c>
      <c r="M25" s="4">
        <v>8.0393796394721509E-2</v>
      </c>
      <c r="N25" s="4">
        <v>7.2423316342375088E-2</v>
      </c>
      <c r="O25" s="4">
        <v>5.6359783780615971E-2</v>
      </c>
    </row>
    <row r="26" spans="1:15" x14ac:dyDescent="0.2">
      <c r="A26" t="s">
        <v>38</v>
      </c>
      <c r="B26" s="4">
        <v>4.9985100046585927E-2</v>
      </c>
      <c r="C26" s="4">
        <v>6.0822458567756123E-2</v>
      </c>
      <c r="D26" s="4">
        <v>4.314149486140214E-2</v>
      </c>
      <c r="E26" s="4">
        <v>5.9400361748236055E-2</v>
      </c>
      <c r="F26" s="4">
        <v>3.1861381395427789E-2</v>
      </c>
      <c r="G26" s="4">
        <v>2.4862411189676407E-2</v>
      </c>
      <c r="H26" s="4">
        <v>3.252574957139058E-2</v>
      </c>
      <c r="I26" s="4">
        <v>4.6339562394026437E-2</v>
      </c>
      <c r="J26" s="4">
        <v>7.5389756376331329E-2</v>
      </c>
      <c r="K26" s="4">
        <v>6.6267542809075014E-2</v>
      </c>
      <c r="L26" s="4">
        <v>6.1232678804156143E-2</v>
      </c>
      <c r="M26" s="4">
        <v>5.4269779688157174E-2</v>
      </c>
      <c r="N26" s="4">
        <v>5.1822132277637059E-2</v>
      </c>
      <c r="O26" s="4">
        <v>4.9394524361423831E-2</v>
      </c>
    </row>
    <row r="27" spans="1:15" x14ac:dyDescent="0.2">
      <c r="A27" t="s">
        <v>39</v>
      </c>
      <c r="B27" s="4">
        <v>9.5826311727337909E-2</v>
      </c>
      <c r="C27" s="4">
        <v>0.18250375627377641</v>
      </c>
      <c r="D27" s="4">
        <v>0.15601803011412679</v>
      </c>
      <c r="E27" s="4">
        <v>0.16638762918613306</v>
      </c>
      <c r="F27" s="4">
        <v>0.16501299282540291</v>
      </c>
      <c r="G27" s="4">
        <v>0.14371708978978567</v>
      </c>
      <c r="H27" s="4">
        <v>0.15973822539469418</v>
      </c>
      <c r="I27" s="4">
        <v>0.11470130202267921</v>
      </c>
      <c r="J27" s="4">
        <v>0.13580493864372256</v>
      </c>
      <c r="K27" s="4">
        <v>8.4663899126352374E-2</v>
      </c>
      <c r="L27" s="4">
        <v>9.6029995387432815E-2</v>
      </c>
      <c r="M27" s="4">
        <v>0.16304100617901326</v>
      </c>
      <c r="N27" s="4">
        <v>7.5977658733964476E-2</v>
      </c>
      <c r="O27" s="4">
        <v>0.11978106289988902</v>
      </c>
    </row>
    <row r="28" spans="1:15" x14ac:dyDescent="0.2">
      <c r="A28" t="s">
        <v>40</v>
      </c>
      <c r="B28" s="4">
        <v>8.6113757828267523E-2</v>
      </c>
      <c r="C28" s="4">
        <v>8.3637080218628465E-2</v>
      </c>
      <c r="D28" s="4">
        <v>8.4467331329527842E-2</v>
      </c>
      <c r="E28" s="4">
        <v>8.8688965499320038E-2</v>
      </c>
      <c r="F28" s="4">
        <v>5.8847566415757883E-2</v>
      </c>
      <c r="G28" s="4">
        <v>7.7375982052370354E-2</v>
      </c>
      <c r="H28" s="4">
        <v>8.4150519285906084E-2</v>
      </c>
      <c r="I28" s="4">
        <v>4.369884016041993E-2</v>
      </c>
      <c r="J28" s="4">
        <v>7.8479302190615607E-2</v>
      </c>
      <c r="K28" s="4">
        <v>6.5354664911171353E-2</v>
      </c>
      <c r="L28" s="4">
        <v>9.9745337687423663E-2</v>
      </c>
      <c r="M28" s="4">
        <v>6.5642675859918398E-2</v>
      </c>
      <c r="N28" s="4">
        <v>7.8003326201633652E-2</v>
      </c>
      <c r="O28" s="4">
        <v>6.0678926260535136E-2</v>
      </c>
    </row>
    <row r="29" spans="1:15" x14ac:dyDescent="0.2">
      <c r="A29" t="s">
        <v>41</v>
      </c>
      <c r="B29" s="4">
        <v>4.6059128877991351E-2</v>
      </c>
      <c r="C29" s="4">
        <v>7.2218086995441522E-2</v>
      </c>
      <c r="D29" s="4">
        <v>5.9827001571386179E-2</v>
      </c>
      <c r="E29" s="4">
        <v>5.9099688155251011E-2</v>
      </c>
      <c r="F29" s="4">
        <v>4.9830698950625391E-2</v>
      </c>
      <c r="G29" s="4">
        <v>5.5925293479477112E-2</v>
      </c>
      <c r="H29" s="4">
        <v>5.7125725489051378E-2</v>
      </c>
      <c r="I29" s="4">
        <v>7.9948528589011969E-2</v>
      </c>
      <c r="J29" s="4">
        <v>4.2630539379521382E-2</v>
      </c>
      <c r="K29" s="4">
        <v>0.10623275975305399</v>
      </c>
      <c r="L29" s="4">
        <v>0.11900696177590962</v>
      </c>
      <c r="M29" s="4">
        <v>0.10149306011646744</v>
      </c>
      <c r="N29" s="4">
        <v>4.3152307699792267E-2</v>
      </c>
      <c r="O29" s="4">
        <v>4.7637812513682737E-2</v>
      </c>
    </row>
    <row r="30" spans="1:15" x14ac:dyDescent="0.2">
      <c r="A30" t="s">
        <v>42</v>
      </c>
      <c r="B30" s="4">
        <v>7.8620580725727349E-2</v>
      </c>
      <c r="C30" s="4">
        <v>7.2108058787568111E-2</v>
      </c>
      <c r="D30" s="4">
        <v>4.7291232281124335E-2</v>
      </c>
      <c r="E30" s="4">
        <v>5.3074656375622184E-2</v>
      </c>
      <c r="F30" s="4">
        <v>6.3814394535009741E-2</v>
      </c>
      <c r="G30" s="4">
        <v>4.9948843279924916E-2</v>
      </c>
      <c r="H30" s="4">
        <v>6.6603158530832596E-2</v>
      </c>
      <c r="I30" s="4">
        <v>5.764949855132348E-2</v>
      </c>
      <c r="J30" s="4">
        <v>5.0340186900071991E-2</v>
      </c>
      <c r="K30" s="4">
        <v>7.257696600810469E-2</v>
      </c>
      <c r="L30" s="4">
        <v>0.10026082523440073</v>
      </c>
      <c r="M30" s="4">
        <v>5.5509448304212901E-2</v>
      </c>
      <c r="N30" s="4">
        <v>3.9154810600264704E-2</v>
      </c>
      <c r="O30" s="4">
        <v>6.1359859144501691E-2</v>
      </c>
    </row>
    <row r="31" spans="1:15" x14ac:dyDescent="0.2">
      <c r="A31" t="s">
        <v>43</v>
      </c>
      <c r="B31" s="4">
        <v>8.5842338495751333E-2</v>
      </c>
      <c r="C31" s="4">
        <v>9.2956864823999757E-2</v>
      </c>
      <c r="D31" s="4">
        <v>7.1317385558482604E-2</v>
      </c>
      <c r="E31" s="4">
        <v>6.6520883683266668E-2</v>
      </c>
      <c r="F31" s="4">
        <v>7.0176710814155038E-2</v>
      </c>
      <c r="G31" s="4">
        <v>0.11213203653993382</v>
      </c>
      <c r="H31" s="4">
        <v>6.720145432904194E-2</v>
      </c>
      <c r="I31" s="4">
        <v>0.10845703840493912</v>
      </c>
      <c r="J31" s="4">
        <v>0.1008628202130732</v>
      </c>
      <c r="K31" s="4">
        <v>0.14819436230780547</v>
      </c>
      <c r="L31" s="4">
        <v>0.10402061799815542</v>
      </c>
      <c r="M31" s="4">
        <v>0.12588764874719571</v>
      </c>
      <c r="N31" s="4">
        <v>6.5100979096520586E-2</v>
      </c>
      <c r="O31" s="4">
        <v>8.7558560124228108E-2</v>
      </c>
    </row>
    <row r="32" spans="1:15" x14ac:dyDescent="0.2">
      <c r="A32" t="s">
        <v>44</v>
      </c>
      <c r="B32" s="4">
        <v>3.405733755570757E-2</v>
      </c>
      <c r="C32" s="4">
        <v>5.7408384233570114E-2</v>
      </c>
      <c r="D32" s="4">
        <v>4.9456950235504851E-2</v>
      </c>
      <c r="E32" s="4">
        <v>3.3030323928671945E-2</v>
      </c>
      <c r="F32" s="4">
        <v>4.8146622504459398E-2</v>
      </c>
      <c r="G32" s="4">
        <v>5.103195298477E-2</v>
      </c>
      <c r="H32" s="4">
        <v>6.9155668052793343E-2</v>
      </c>
      <c r="I32" s="4">
        <v>5.4784932908610695E-2</v>
      </c>
      <c r="J32" s="4">
        <v>6.106350895701268E-2</v>
      </c>
      <c r="K32" s="4">
        <v>4.1190515687586554E-2</v>
      </c>
      <c r="L32" s="4">
        <v>4.4205387814138491E-2</v>
      </c>
      <c r="M32" s="4">
        <v>3.4315488893900729E-2</v>
      </c>
      <c r="N32" s="4">
        <v>3.295297172264295E-2</v>
      </c>
      <c r="O32" s="4">
        <v>6.1699101782455773E-2</v>
      </c>
    </row>
    <row r="33" spans="1:15" x14ac:dyDescent="0.2">
      <c r="A33" t="s">
        <v>45</v>
      </c>
      <c r="B33" s="4">
        <v>0.10151675815005913</v>
      </c>
      <c r="C33" s="4">
        <v>6.2017712727293117E-2</v>
      </c>
      <c r="D33" s="4">
        <v>7.508917896913922E-2</v>
      </c>
      <c r="E33" s="4">
        <v>8.104447778029289E-2</v>
      </c>
      <c r="F33" s="4">
        <v>7.794922162630212E-2</v>
      </c>
      <c r="G33" s="4">
        <v>9.5338050785456666E-2</v>
      </c>
      <c r="H33" s="4">
        <v>4.7318049669889513E-2</v>
      </c>
      <c r="I33" s="4">
        <v>8.8598313486764155E-2</v>
      </c>
      <c r="J33" s="4">
        <v>9.7209576996415137E-2</v>
      </c>
      <c r="K33" s="4">
        <v>6.5293289391399098E-2</v>
      </c>
      <c r="L33" s="4">
        <v>4.740334038580326E-2</v>
      </c>
      <c r="M33" s="4">
        <v>7.050738532013974E-2</v>
      </c>
      <c r="N33" s="4">
        <v>6.5324720053145852E-2</v>
      </c>
      <c r="O33" s="4">
        <v>7.6972805247061238E-2</v>
      </c>
    </row>
    <row r="34" spans="1:15" x14ac:dyDescent="0.2">
      <c r="A34" t="s">
        <v>46</v>
      </c>
      <c r="B34" s="4">
        <v>8.8139967060357052E-2</v>
      </c>
      <c r="C34" s="4">
        <v>4.628535695727283E-2</v>
      </c>
      <c r="D34" s="4">
        <v>9.7385211383678894E-2</v>
      </c>
      <c r="E34" s="4">
        <v>6.6447991726085107E-2</v>
      </c>
      <c r="F34" s="4">
        <v>0.10722935830606188</v>
      </c>
      <c r="G34" s="4">
        <v>0.11238419853369519</v>
      </c>
      <c r="H34" s="4">
        <v>5.8655966944602768E-2</v>
      </c>
      <c r="I34" s="4">
        <v>8.6562814942871491E-2</v>
      </c>
      <c r="J34" s="4">
        <v>8.5965170542547875E-2</v>
      </c>
      <c r="K34" s="4">
        <v>0.1126993773174448</v>
      </c>
      <c r="L34" s="4">
        <v>0.12133502435243657</v>
      </c>
      <c r="M34" s="4">
        <v>0.12041842657215078</v>
      </c>
      <c r="N34" s="4">
        <v>9.5830706843468755E-2</v>
      </c>
      <c r="O34" s="4">
        <v>9.0960219530515724E-2</v>
      </c>
    </row>
    <row r="35" spans="1:15" x14ac:dyDescent="0.2">
      <c r="A35" t="s">
        <v>47</v>
      </c>
      <c r="B35" s="4">
        <v>6.8956050617360445E-2</v>
      </c>
      <c r="C35" s="4">
        <v>9.5897375106755001E-2</v>
      </c>
      <c r="D35" s="4">
        <v>8.2559196825234327E-2</v>
      </c>
      <c r="E35" s="4">
        <v>7.7251486487578708E-2</v>
      </c>
      <c r="F35" s="4">
        <v>8.1396409260272057E-2</v>
      </c>
      <c r="G35" s="4">
        <v>7.218779719648577E-2</v>
      </c>
      <c r="H35" s="4">
        <v>8.3652004299835395E-2</v>
      </c>
      <c r="I35" s="4">
        <v>8.9869253752252964E-2</v>
      </c>
      <c r="J35" s="4">
        <v>7.9389011172567261E-2</v>
      </c>
      <c r="K35" s="4">
        <v>7.399448241674457E-2</v>
      </c>
      <c r="L35" s="4">
        <v>7.9478119603315939E-2</v>
      </c>
      <c r="M35" s="4">
        <v>0.12920365486008023</v>
      </c>
      <c r="N35" s="4">
        <v>4.8698127847361231E-2</v>
      </c>
      <c r="O35" s="4">
        <v>9.000086212238366E-2</v>
      </c>
    </row>
    <row r="36" spans="1:15" x14ac:dyDescent="0.2">
      <c r="A36" t="s">
        <v>48</v>
      </c>
      <c r="B36" s="4">
        <v>6.6284331179811931E-2</v>
      </c>
      <c r="C36" s="4">
        <v>9.3851675184214264E-2</v>
      </c>
      <c r="D36" s="4">
        <v>9.2921093508927771E-2</v>
      </c>
      <c r="E36" s="4">
        <v>8.9405313283358073E-2</v>
      </c>
      <c r="F36" s="4">
        <v>8.521925482122629E-2</v>
      </c>
      <c r="G36" s="4">
        <v>9.4969969689055259E-2</v>
      </c>
      <c r="H36" s="4">
        <v>8.3033803525907987E-2</v>
      </c>
      <c r="I36" s="4">
        <v>9.1126159734762402E-2</v>
      </c>
      <c r="J36" s="4">
        <v>6.8493979344853531E-2</v>
      </c>
      <c r="K36" s="4">
        <v>6.6246040257105454E-2</v>
      </c>
      <c r="L36" s="4">
        <v>0.11189405862078342</v>
      </c>
      <c r="M36" s="4">
        <v>8.9874907172575819E-2</v>
      </c>
      <c r="N36" s="4">
        <v>8.1622776787868043E-2</v>
      </c>
      <c r="O36" s="4">
        <v>5.0578691837398035E-2</v>
      </c>
    </row>
    <row r="37" spans="1:15" x14ac:dyDescent="0.2">
      <c r="A37" t="s">
        <v>49</v>
      </c>
      <c r="B37" s="4">
        <v>2.2015414890127909E-2</v>
      </c>
      <c r="C37" s="4">
        <v>2.53486531578422E-2</v>
      </c>
      <c r="D37" s="4">
        <v>5.2691901835241778E-2</v>
      </c>
      <c r="E37" s="4">
        <v>5.0590357494260413E-2</v>
      </c>
      <c r="F37" s="4">
        <v>4.9504826956806934E-2</v>
      </c>
      <c r="G37" s="4">
        <v>8.3218660430362051E-2</v>
      </c>
      <c r="H37" s="4">
        <v>6.9513168964878011E-2</v>
      </c>
      <c r="I37" s="4">
        <v>6.7374192536398245E-2</v>
      </c>
      <c r="J37" s="4">
        <v>5.5814807420822225E-2</v>
      </c>
      <c r="K37" s="4">
        <v>5.6055442269026194E-2</v>
      </c>
      <c r="L37" s="4">
        <v>0.10570286765439844</v>
      </c>
      <c r="M37" s="4">
        <v>9.1583840746074979E-2</v>
      </c>
      <c r="N37" s="4">
        <v>5.4447644986952246E-2</v>
      </c>
      <c r="O37" s="4">
        <v>4.6305274715872632E-2</v>
      </c>
    </row>
    <row r="38" spans="1:15" x14ac:dyDescent="0.2">
      <c r="A38" t="s">
        <v>50</v>
      </c>
      <c r="B38" s="4">
        <v>8.1312193689367651E-2</v>
      </c>
      <c r="C38" s="4">
        <v>6.8064533350320131E-2</v>
      </c>
      <c r="D38" s="4">
        <v>0.11769559760517918</v>
      </c>
      <c r="E38" s="4">
        <v>6.2792241553140199E-2</v>
      </c>
      <c r="F38" s="4">
        <v>7.9611549464388878E-2</v>
      </c>
      <c r="G38" s="4">
        <v>7.0981607448830766E-2</v>
      </c>
      <c r="H38" s="4">
        <v>6.080279157734525E-2</v>
      </c>
      <c r="I38" s="4">
        <v>8.7817350538206745E-2</v>
      </c>
      <c r="J38" s="4">
        <v>7.2483782729665464E-2</v>
      </c>
      <c r="K38" s="4">
        <v>0.1531922953245092</v>
      </c>
      <c r="L38" s="4">
        <v>9.7233007414305558E-2</v>
      </c>
      <c r="M38" s="4">
        <v>6.5414615905920057E-2</v>
      </c>
      <c r="N38" s="4">
        <v>6.1701852493936268E-2</v>
      </c>
      <c r="O38" s="4">
        <v>8.4972024493175938E-2</v>
      </c>
    </row>
    <row r="39" spans="1:15" x14ac:dyDescent="0.2">
      <c r="A39" t="s">
        <v>51</v>
      </c>
      <c r="B39" s="4">
        <v>6.7121308336613589E-2</v>
      </c>
      <c r="C39" s="4">
        <v>6.2522887524361928E-2</v>
      </c>
      <c r="D39" s="4">
        <v>5.441436054142796E-2</v>
      </c>
      <c r="E39" s="4">
        <v>9.05471609869032E-2</v>
      </c>
      <c r="F39" s="4">
        <v>0.12596641928710248</v>
      </c>
      <c r="G39" s="4">
        <v>8.4691726477111109E-2</v>
      </c>
      <c r="H39" s="4">
        <v>0.11219035836891329</v>
      </c>
      <c r="I39" s="4">
        <v>9.3556656137833982E-2</v>
      </c>
      <c r="J39" s="4">
        <v>6.8968082961532506E-2</v>
      </c>
      <c r="K39" s="4">
        <v>0.1103809581283457</v>
      </c>
      <c r="L39" s="4">
        <v>8.9715323771891439E-2</v>
      </c>
      <c r="M39" s="4">
        <v>0.10591591929327439</v>
      </c>
      <c r="N39" s="4">
        <v>9.9490611143189842E-2</v>
      </c>
      <c r="O39" s="4">
        <v>6.5942129366116722E-2</v>
      </c>
    </row>
    <row r="40" spans="1:15" x14ac:dyDescent="0.2">
      <c r="A40" t="s">
        <v>52</v>
      </c>
      <c r="B40" s="4">
        <v>5.2191719146026903E-2</v>
      </c>
      <c r="C40" s="4">
        <v>8.1275564102028408E-2</v>
      </c>
      <c r="D40" s="4">
        <v>6.7400968956865037E-2</v>
      </c>
      <c r="E40" s="4">
        <v>5.961285931292535E-2</v>
      </c>
      <c r="F40" s="4">
        <v>5.129791230095615E-2</v>
      </c>
      <c r="G40" s="4">
        <v>7.0704602590525953E-2</v>
      </c>
      <c r="H40" s="4">
        <v>5.4645146268522952E-2</v>
      </c>
      <c r="I40" s="4">
        <v>6.6583462696129594E-2</v>
      </c>
      <c r="J40" s="4">
        <v>8.6282638558984742E-2</v>
      </c>
      <c r="K40" s="4">
        <v>6.072345670713928E-2</v>
      </c>
      <c r="L40" s="4">
        <v>7.5450075044046938E-2</v>
      </c>
      <c r="M40" s="4">
        <v>7.7967691547015536E-2</v>
      </c>
      <c r="N40" s="4">
        <v>6.3646495759413363E-2</v>
      </c>
      <c r="O40" s="4">
        <v>5.541541883419368E-2</v>
      </c>
    </row>
    <row r="41" spans="1:15" x14ac:dyDescent="0.2">
      <c r="A41" t="s">
        <v>53</v>
      </c>
      <c r="B41" s="4">
        <v>7.4255786068836482E-2</v>
      </c>
      <c r="C41" s="4">
        <v>6.8839750273982994E-2</v>
      </c>
      <c r="D41" s="4">
        <v>7.6573773285486299E-2</v>
      </c>
      <c r="E41" s="4">
        <v>6.5158445744614907E-2</v>
      </c>
      <c r="F41" s="4">
        <v>6.0495773695872633E-2</v>
      </c>
      <c r="G41" s="4">
        <v>6.4887787160472304E-2</v>
      </c>
      <c r="H41" s="4">
        <v>4.7019717569915534E-2</v>
      </c>
      <c r="I41" s="4">
        <v>8.0308063886882303E-2</v>
      </c>
      <c r="J41" s="4">
        <v>6.7250372692574195E-2</v>
      </c>
      <c r="K41" s="4">
        <v>5.5161262803347821E-2</v>
      </c>
      <c r="L41" s="4">
        <v>7.1621621345162936E-2</v>
      </c>
      <c r="M41" s="4">
        <v>7.887774681127159E-2</v>
      </c>
      <c r="N41" s="4">
        <v>5.432156653833399E-2</v>
      </c>
      <c r="O41" s="4">
        <v>5.4740136049411657E-2</v>
      </c>
    </row>
    <row r="42" spans="1:15" x14ac:dyDescent="0.2">
      <c r="A42" t="s">
        <v>54</v>
      </c>
      <c r="B42" s="4">
        <v>5.0952897589042506E-2</v>
      </c>
      <c r="C42" s="4">
        <v>6.6143238591954825E-2</v>
      </c>
      <c r="D42" s="4">
        <v>5.6442409660954131E-2</v>
      </c>
      <c r="E42" s="4">
        <v>5.3817522649741489E-2</v>
      </c>
      <c r="F42" s="4">
        <v>7.4114528737375535E-2</v>
      </c>
      <c r="G42" s="4">
        <v>5.1836014281538091E-2</v>
      </c>
      <c r="H42" s="4">
        <v>5.9303365261711996E-2</v>
      </c>
      <c r="I42" s="4">
        <v>5.640571506154296E-2</v>
      </c>
      <c r="J42" s="4">
        <v>7.2765390632358026E-2</v>
      </c>
      <c r="K42" s="4">
        <v>9.090353112130134E-2</v>
      </c>
      <c r="L42" s="4">
        <v>9.3708221669628736E-2</v>
      </c>
      <c r="M42" s="4">
        <v>0.10016647116599536</v>
      </c>
      <c r="N42" s="4">
        <v>9.011092777401998E-2</v>
      </c>
      <c r="O42" s="4">
        <v>8.0095748441396886E-2</v>
      </c>
    </row>
    <row r="43" spans="1:15" x14ac:dyDescent="0.2">
      <c r="A43" t="s">
        <v>55</v>
      </c>
      <c r="B43" s="4">
        <v>9.6690881083806177E-2</v>
      </c>
      <c r="C43" s="4">
        <v>0.10264030618350704</v>
      </c>
      <c r="D43" s="4">
        <v>9.0079596928591021E-2</v>
      </c>
      <c r="E43" s="4">
        <v>9.0335068981233391E-2</v>
      </c>
      <c r="F43" s="4">
        <v>8.0897719722971551E-2</v>
      </c>
      <c r="G43" s="4">
        <v>9.5743568541463694E-2</v>
      </c>
      <c r="H43" s="4">
        <v>0.10492091074023153</v>
      </c>
      <c r="I43" s="4">
        <v>6.24828205122391E-2</v>
      </c>
      <c r="J43" s="4">
        <v>9.3206736097621562E-2</v>
      </c>
      <c r="K43" s="4">
        <v>8.7804031268368346E-2</v>
      </c>
      <c r="L43" s="4">
        <v>8.9488534368927342E-2</v>
      </c>
      <c r="M43" s="4">
        <v>7.867153524846672E-2</v>
      </c>
      <c r="N43" s="4">
        <v>6.83833683158723E-2</v>
      </c>
      <c r="O43" s="4">
        <v>6.6254182599027545E-2</v>
      </c>
    </row>
    <row r="44" spans="1:15" x14ac:dyDescent="0.2">
      <c r="A44" t="s">
        <v>56</v>
      </c>
      <c r="B44" s="4">
        <v>3.4847461635893431E-2</v>
      </c>
      <c r="C44" s="4">
        <v>0.12127912513343023</v>
      </c>
      <c r="D44" s="4">
        <v>3.4116123972626186E-2</v>
      </c>
      <c r="E44" s="4">
        <v>3.3447027812615729E-2</v>
      </c>
      <c r="F44" s="4">
        <v>4.9869448446918888E-2</v>
      </c>
      <c r="G44" s="4">
        <v>3.9401983636708791E-2</v>
      </c>
      <c r="H44" s="4">
        <v>0.12115464212691665</v>
      </c>
      <c r="I44" s="4">
        <v>5.3451446959346963E-2</v>
      </c>
      <c r="J44" s="4">
        <v>9.70345035773304E-2</v>
      </c>
      <c r="K44" s="4">
        <v>8.4570642550158878E-2</v>
      </c>
      <c r="L44" s="4">
        <v>8.0006784323854996E-2</v>
      </c>
      <c r="M44" s="4">
        <v>3.8504149952229644E-2</v>
      </c>
      <c r="N44" s="4">
        <v>7.615403527225989E-2</v>
      </c>
      <c r="O44" s="4">
        <v>4.0981361781849752E-2</v>
      </c>
    </row>
    <row r="45" spans="1:15" x14ac:dyDescent="0.2">
      <c r="A45" t="s">
        <v>57</v>
      </c>
      <c r="B45" s="4">
        <v>0.10464476034070833</v>
      </c>
      <c r="C45" s="4">
        <v>4.8702138763472007E-2</v>
      </c>
      <c r="D45" s="4">
        <v>9.9038490081825539E-2</v>
      </c>
      <c r="E45" s="4">
        <v>8.3960566698107336E-2</v>
      </c>
      <c r="F45" s="4">
        <v>7.8743075471969126E-2</v>
      </c>
      <c r="G45" s="4">
        <v>0.12402472481434844</v>
      </c>
      <c r="H45" s="4">
        <v>0.10060318205104879</v>
      </c>
      <c r="I45" s="4">
        <v>7.424645334891003E-2</v>
      </c>
      <c r="J45" s="4">
        <v>9.536845431606969E-2</v>
      </c>
      <c r="K45" s="4">
        <v>9.5422653560536058E-2</v>
      </c>
      <c r="L45" s="4">
        <v>9.9154740758119114E-2</v>
      </c>
      <c r="M45" s="4">
        <v>8.4638536045849116E-2</v>
      </c>
      <c r="N45" s="4">
        <v>8.1976453013755696E-2</v>
      </c>
      <c r="O45" s="4">
        <v>7.4609377618393272E-2</v>
      </c>
    </row>
    <row r="46" spans="1:15" x14ac:dyDescent="0.2">
      <c r="A46" t="s">
        <v>58</v>
      </c>
      <c r="B46" s="4">
        <v>0.10000474787874236</v>
      </c>
      <c r="C46" s="4">
        <v>9.8589842554909407E-2</v>
      </c>
      <c r="D46" s="4">
        <v>0.10178389135579845</v>
      </c>
      <c r="E46" s="4">
        <v>0.10044437148339745</v>
      </c>
      <c r="F46" s="4">
        <v>0.11118853077313727</v>
      </c>
      <c r="G46" s="4">
        <v>0.11358569448215018</v>
      </c>
      <c r="H46" s="4">
        <v>0.11219822758970799</v>
      </c>
      <c r="I46" s="4">
        <v>8.9859692223208734E-2</v>
      </c>
      <c r="J46" s="4">
        <v>0.1028607795529933</v>
      </c>
      <c r="K46" s="4">
        <v>0.12008022135790643</v>
      </c>
      <c r="L46" s="4">
        <v>0.13105695178880311</v>
      </c>
      <c r="M46" s="4">
        <v>0.14139431058038088</v>
      </c>
      <c r="N46" s="4">
        <v>7.7930061592254976E-2</v>
      </c>
      <c r="O46" s="4">
        <v>8.3880783105942408E-2</v>
      </c>
    </row>
    <row r="47" spans="1:15" x14ac:dyDescent="0.2">
      <c r="A47" t="s">
        <v>59</v>
      </c>
      <c r="B47" s="4">
        <v>5.2167558665215386E-2</v>
      </c>
      <c r="C47" s="4">
        <v>8.9452206660772124E-2</v>
      </c>
      <c r="D47" s="4">
        <v>9.5291659196206219E-2</v>
      </c>
      <c r="E47" s="4">
        <v>5.6567860785978648E-2</v>
      </c>
      <c r="F47" s="4">
        <v>7.0129979436324721E-2</v>
      </c>
      <c r="G47" s="4">
        <v>4.3369584610252379E-2</v>
      </c>
      <c r="H47" s="4">
        <v>2.9720669803310264E-2</v>
      </c>
      <c r="I47" s="4">
        <v>4.7448565605839363E-2</v>
      </c>
      <c r="J47" s="4">
        <v>7.3167406552759134E-2</v>
      </c>
      <c r="K47" s="4">
        <v>8.2662380047054035E-2</v>
      </c>
      <c r="L47" s="4">
        <v>6.8462879519482447E-2</v>
      </c>
      <c r="M47" s="4">
        <v>5.7784322071605075E-2</v>
      </c>
      <c r="N47" s="4">
        <v>4.3923677246299878E-2</v>
      </c>
      <c r="O47" s="4">
        <v>4.7188177136051224E-2</v>
      </c>
    </row>
    <row r="48" spans="1:15" x14ac:dyDescent="0.2">
      <c r="A48" t="s">
        <v>60</v>
      </c>
      <c r="B48" s="4">
        <v>4.5863414935579883E-2</v>
      </c>
      <c r="C48" s="4">
        <v>1.537431640524424E-2</v>
      </c>
      <c r="D48" s="4">
        <v>2.059795874228864E-2</v>
      </c>
      <c r="E48" s="4">
        <v>3.1891819520685503E-2</v>
      </c>
      <c r="F48" s="4">
        <v>5.6877143475081618E-2</v>
      </c>
      <c r="G48" s="4">
        <v>4.9900614849068457E-2</v>
      </c>
      <c r="H48" s="4">
        <v>3.4608690278793375E-2</v>
      </c>
      <c r="I48" s="4">
        <v>3.0796008115595744E-2</v>
      </c>
      <c r="J48" s="4">
        <v>3.2239925023430177E-2</v>
      </c>
      <c r="K48" s="4">
        <v>6.84222993501344E-2</v>
      </c>
      <c r="L48" s="4">
        <v>5.4030505576897328E-2</v>
      </c>
      <c r="M48" s="4">
        <v>6.1058529099766216E-2</v>
      </c>
      <c r="N48" s="4">
        <v>3.8946620389919362E-2</v>
      </c>
      <c r="O48" s="4">
        <v>3.3166833166833165E-2</v>
      </c>
    </row>
    <row r="49" spans="1:15" x14ac:dyDescent="0.2">
      <c r="A49" t="s">
        <v>61</v>
      </c>
      <c r="B49" s="4">
        <v>5.941072532376953E-2</v>
      </c>
      <c r="C49" s="4">
        <v>4.9228788378084878E-2</v>
      </c>
      <c r="D49" s="4">
        <v>6.9696945820601083E-2</v>
      </c>
      <c r="E49" s="4">
        <v>4.5187066923930326E-2</v>
      </c>
      <c r="F49" s="4">
        <v>5.3252125028407614E-2</v>
      </c>
      <c r="G49" s="4">
        <v>7.2917376374167522E-2</v>
      </c>
      <c r="H49" s="4">
        <v>7.0392323989063671E-2</v>
      </c>
      <c r="I49" s="4">
        <v>6.4489257017549151E-2</v>
      </c>
      <c r="J49" s="4">
        <v>9.4297667277382036E-2</v>
      </c>
      <c r="K49" s="4">
        <v>7.1974498577649607E-2</v>
      </c>
      <c r="L49" s="4">
        <v>5.6161713352481338E-2</v>
      </c>
      <c r="M49" s="4">
        <v>8.662378836031806E-2</v>
      </c>
      <c r="N49" s="4">
        <v>5.0206272864168587E-2</v>
      </c>
      <c r="O49" s="4">
        <v>5.3660298572304109E-2</v>
      </c>
    </row>
    <row r="50" spans="1:15" x14ac:dyDescent="0.2">
      <c r="A50" t="s">
        <v>62</v>
      </c>
      <c r="B50" s="4">
        <v>5.7003845437551576E-2</v>
      </c>
      <c r="C50" s="4">
        <v>6.8721641150103471E-2</v>
      </c>
      <c r="D50" s="4">
        <v>7.6069752648269026E-2</v>
      </c>
      <c r="E50" s="4">
        <v>6.9672007995440682E-2</v>
      </c>
      <c r="F50" s="4">
        <v>8.4120877563108654E-2</v>
      </c>
      <c r="G50" s="4">
        <v>6.101192168827798E-2</v>
      </c>
      <c r="H50" s="4">
        <v>3.6266222913144311E-2</v>
      </c>
      <c r="I50" s="4">
        <v>5.9237496131388984E-2</v>
      </c>
      <c r="J50" s="4">
        <v>4.7126685190727831E-2</v>
      </c>
      <c r="K50" s="4">
        <v>6.0724842314311342E-2</v>
      </c>
      <c r="L50" s="4">
        <v>4.8312012327945485E-2</v>
      </c>
      <c r="M50" s="4">
        <v>8.592110800754521E-2</v>
      </c>
      <c r="N50" s="4">
        <v>4.7511381737982944E-2</v>
      </c>
      <c r="O50" s="4">
        <v>5.0205106413753871E-2</v>
      </c>
    </row>
    <row r="51" spans="1:15" x14ac:dyDescent="0.2">
      <c r="A51" t="s">
        <v>63</v>
      </c>
      <c r="B51" s="4">
        <v>6.8948720476436243E-2</v>
      </c>
      <c r="C51" s="4">
        <v>8.9492713703340734E-2</v>
      </c>
      <c r="D51" s="4">
        <v>7.9536756220751889E-2</v>
      </c>
      <c r="E51" s="4">
        <v>0.11234466241801828</v>
      </c>
      <c r="F51" s="4">
        <v>0.10475682383572923</v>
      </c>
      <c r="G51" s="4">
        <v>0.15296801336062674</v>
      </c>
      <c r="H51" s="4">
        <v>6.494966569438726E-2</v>
      </c>
      <c r="I51" s="4">
        <v>6.7196008048849787E-2</v>
      </c>
      <c r="J51" s="4">
        <v>8.3746020516448527E-2</v>
      </c>
      <c r="K51" s="4">
        <v>8.9037501377234748E-2</v>
      </c>
      <c r="L51" s="4">
        <v>7.1946018196895278E-2</v>
      </c>
      <c r="M51" s="4">
        <v>8.7761022227119054E-2</v>
      </c>
      <c r="N51" s="4">
        <v>8.5880009510168345E-2</v>
      </c>
      <c r="O51" s="4">
        <v>6.4811942219928448E-2</v>
      </c>
    </row>
    <row r="52" spans="1:15" x14ac:dyDescent="0.2">
      <c r="A52" t="s">
        <v>64</v>
      </c>
      <c r="B52" s="4">
        <v>4.3732662509160865E-2</v>
      </c>
      <c r="C52" s="4">
        <v>5.5881888445743017E-2</v>
      </c>
      <c r="D52" s="4">
        <v>7.1454399343594405E-2</v>
      </c>
      <c r="E52" s="4">
        <v>4.2541778382456742E-2</v>
      </c>
      <c r="F52" s="4">
        <v>6.7590446703204229E-2</v>
      </c>
      <c r="G52" s="4">
        <v>3.9475127846570146E-2</v>
      </c>
      <c r="H52" s="4">
        <v>5.8781598925275513E-2</v>
      </c>
      <c r="I52" s="4">
        <v>3.8268022823702064E-2</v>
      </c>
      <c r="J52" s="4">
        <v>6.3166647854932922E-2</v>
      </c>
      <c r="K52" s="4">
        <v>6.04847930224914E-2</v>
      </c>
      <c r="L52" s="4">
        <v>5.3896630987453814E-2</v>
      </c>
      <c r="M52" s="4">
        <v>6.7400527043951192E-2</v>
      </c>
      <c r="N52" s="4">
        <v>4.8373866424074152E-2</v>
      </c>
      <c r="O52" s="4">
        <v>5.985893677883191E-2</v>
      </c>
    </row>
    <row r="53" spans="1:15" x14ac:dyDescent="0.2">
      <c r="A53" t="s">
        <v>65</v>
      </c>
      <c r="B53" s="4">
        <v>4.7579603137978772E-2</v>
      </c>
      <c r="C53" s="4">
        <v>5.8957083525611444E-2</v>
      </c>
      <c r="D53" s="4">
        <v>7.4859252422704206E-2</v>
      </c>
      <c r="E53" s="4">
        <v>4.3647900323027226E-2</v>
      </c>
      <c r="F53" s="4">
        <v>7.1250576834333182E-2</v>
      </c>
      <c r="G53" s="4">
        <v>5.2441162898015689E-2</v>
      </c>
      <c r="H53" s="4">
        <v>4.7754960775265344E-2</v>
      </c>
      <c r="I53" s="4">
        <v>4.8278726349792342E-2</v>
      </c>
      <c r="J53" s="4">
        <v>9.3550992155053067E-2</v>
      </c>
      <c r="K53" s="4">
        <v>9.4903091832025846E-2</v>
      </c>
      <c r="L53" s="4">
        <v>6.1868943239501616E-2</v>
      </c>
      <c r="M53" s="4">
        <v>5.5738347946469771E-2</v>
      </c>
      <c r="N53" s="4">
        <v>4.0807568066451312E-2</v>
      </c>
      <c r="O53" s="4">
        <v>8.1898938624826945E-2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2EA96-5F84-6E4F-B615-F789AB551E37}">
  <dimension ref="A1:O53"/>
  <sheetViews>
    <sheetView workbookViewId="0">
      <selection activeCell="B3" sqref="B3:O53"/>
    </sheetView>
  </sheetViews>
  <sheetFormatPr baseColWidth="10" defaultRowHeight="16" x14ac:dyDescent="0.2"/>
  <sheetData>
    <row r="1" spans="1:15" x14ac:dyDescent="0.2">
      <c r="A1" t="s">
        <v>67</v>
      </c>
    </row>
    <row r="2" spans="1:15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1:15" x14ac:dyDescent="0.2">
      <c r="A3" t="s">
        <v>15</v>
      </c>
      <c r="B3" s="4">
        <v>2.2789987996916106E-2</v>
      </c>
      <c r="C3" s="4">
        <v>2.5283143118617478E-2</v>
      </c>
      <c r="D3" s="4">
        <v>1.2902104655485667E-2</v>
      </c>
      <c r="E3" s="4">
        <v>2.8712979955226505E-2</v>
      </c>
      <c r="F3" s="4">
        <v>2.4382777323156267E-2</v>
      </c>
      <c r="G3" s="4">
        <v>3.0274564491423794E-2</v>
      </c>
      <c r="H3" s="4">
        <v>2.3780740080777366E-2</v>
      </c>
      <c r="I3" s="4">
        <v>2.1831785737151294E-2</v>
      </c>
      <c r="J3" s="4">
        <v>1.0667196072070152E-2</v>
      </c>
      <c r="K3" s="4">
        <v>2.6972774896714836E-2</v>
      </c>
      <c r="L3" s="4">
        <v>1.1395666515484839E-2</v>
      </c>
      <c r="M3" s="4">
        <v>1.2832700898321343E-2</v>
      </c>
      <c r="N3" s="4">
        <v>1.7263243070788067E-2</v>
      </c>
      <c r="O3" s="4">
        <v>2.9051121516294548E-2</v>
      </c>
    </row>
    <row r="4" spans="1:15" x14ac:dyDescent="0.2">
      <c r="A4" t="s">
        <v>16</v>
      </c>
      <c r="B4" s="4">
        <v>2.8533600038100682E-2</v>
      </c>
      <c r="C4" s="4">
        <v>5.174072486545697E-3</v>
      </c>
      <c r="D4" s="4">
        <v>1.7406296137543457E-2</v>
      </c>
      <c r="E4" s="4">
        <v>1.4699242748964138E-2</v>
      </c>
      <c r="F4" s="4">
        <v>1.1931228270705339E-2</v>
      </c>
      <c r="G4" s="4">
        <v>8.2183169024146307E-3</v>
      </c>
      <c r="H4" s="4">
        <v>1.102252702767062E-2</v>
      </c>
      <c r="I4" s="4">
        <v>2.5576987188645997E-2</v>
      </c>
      <c r="J4" s="4">
        <v>5.7231033004714958E-2</v>
      </c>
      <c r="K4" s="4">
        <v>7.3781968852693241E-3</v>
      </c>
      <c r="L4" s="4">
        <v>2.0115254560175263E-2</v>
      </c>
      <c r="M4" s="4">
        <v>1.3152355098347383E-2</v>
      </c>
      <c r="N4" s="4">
        <v>2.834690670095728E-2</v>
      </c>
      <c r="O4" s="4">
        <v>2.3508120207648711E-2</v>
      </c>
    </row>
    <row r="5" spans="1:15" x14ac:dyDescent="0.2">
      <c r="A5" t="s">
        <v>17</v>
      </c>
      <c r="B5" s="4">
        <v>1.8742357878879481E-2</v>
      </c>
      <c r="C5" s="4">
        <v>1.1697671078104533E-2</v>
      </c>
      <c r="D5" s="4">
        <v>1.654807309566024E-2</v>
      </c>
      <c r="E5" s="4">
        <v>2.5335753085255163E-2</v>
      </c>
      <c r="F5" s="4">
        <v>2.5230523176664042E-2</v>
      </c>
      <c r="G5" s="4">
        <v>9.1664361970875789E-3</v>
      </c>
      <c r="H5" s="4">
        <v>2.0100520468199844E-2</v>
      </c>
      <c r="I5" s="4">
        <v>1.4874756756331839E-2</v>
      </c>
      <c r="J5" s="4">
        <v>1.3761892408939503E-2</v>
      </c>
      <c r="K5" s="4">
        <v>2.3715855663870303E-2</v>
      </c>
      <c r="L5" s="4">
        <v>9.4410344475197548E-3</v>
      </c>
      <c r="M5" s="4">
        <v>1.4782390266108395E-2</v>
      </c>
      <c r="N5" s="4">
        <v>1.2778734196754559E-2</v>
      </c>
      <c r="O5" s="4">
        <v>1.9912392974572594E-2</v>
      </c>
    </row>
    <row r="6" spans="1:15" x14ac:dyDescent="0.2">
      <c r="A6" t="s">
        <v>18</v>
      </c>
      <c r="B6" s="4">
        <v>1.3712276772102005E-2</v>
      </c>
      <c r="C6" s="4">
        <v>6.1463761619602172E-3</v>
      </c>
      <c r="D6" s="4">
        <v>2.3858159728327326E-2</v>
      </c>
      <c r="E6" s="4">
        <v>1.7322293477888315E-2</v>
      </c>
      <c r="F6" s="4">
        <v>2.6107409347851149E-2</v>
      </c>
      <c r="G6" s="4">
        <v>1.6985328909912945E-2</v>
      </c>
      <c r="H6" s="4">
        <v>4.0431296841747282E-2</v>
      </c>
      <c r="I6" s="4">
        <v>2.3254561374067617E-2</v>
      </c>
      <c r="J6" s="4">
        <v>1.4758335866873622E-2</v>
      </c>
      <c r="K6" s="4">
        <v>1.5491467496273136E-2</v>
      </c>
      <c r="L6" s="4">
        <v>2.2776935242710194E-2</v>
      </c>
      <c r="M6" s="4">
        <v>2.6380720107080841E-2</v>
      </c>
      <c r="N6" s="4">
        <v>1.7803035529953569E-2</v>
      </c>
      <c r="O6" s="4">
        <v>2.8015688215632398E-2</v>
      </c>
    </row>
    <row r="7" spans="1:15" x14ac:dyDescent="0.2">
      <c r="A7" t="s">
        <v>19</v>
      </c>
      <c r="B7" s="4">
        <v>1.5584844941990588E-2</v>
      </c>
      <c r="C7" s="4">
        <v>2.4817745376510474E-2</v>
      </c>
      <c r="D7" s="4">
        <v>1.5904194061656191E-2</v>
      </c>
      <c r="E7" s="4">
        <v>3.5545985287895689E-2</v>
      </c>
      <c r="F7" s="4">
        <v>1.720457058365402E-2</v>
      </c>
      <c r="G7" s="4">
        <v>1.790582931886784E-2</v>
      </c>
      <c r="H7" s="4">
        <v>1.7294386479771665E-2</v>
      </c>
      <c r="I7" s="4">
        <v>1.0890703473570495E-2</v>
      </c>
      <c r="J7" s="4">
        <v>2.9884978536873334E-2</v>
      </c>
      <c r="K7" s="4">
        <v>1.4553348287507465E-2</v>
      </c>
      <c r="L7" s="4">
        <v>2.3020058003900661E-2</v>
      </c>
      <c r="M7" s="4">
        <v>1.940824985559815E-2</v>
      </c>
      <c r="N7" s="4">
        <v>2.4378652862429937E-2</v>
      </c>
      <c r="O7" s="4">
        <v>1.5994444173708953E-2</v>
      </c>
    </row>
    <row r="8" spans="1:15" x14ac:dyDescent="0.2">
      <c r="A8" t="s">
        <v>20</v>
      </c>
      <c r="B8" s="4">
        <v>1.9313680461928232E-2</v>
      </c>
      <c r="C8" s="4">
        <v>1.0137117545936689E-2</v>
      </c>
      <c r="D8" s="4">
        <v>1.6409568462021615E-2</v>
      </c>
      <c r="E8" s="4">
        <v>1.7000627200195389E-2</v>
      </c>
      <c r="F8" s="4">
        <v>9.3159656795334736E-3</v>
      </c>
      <c r="G8" s="4">
        <v>2.8025343018345944E-2</v>
      </c>
      <c r="H8" s="4">
        <v>2.8281251473157222E-2</v>
      </c>
      <c r="I8" s="4">
        <v>4.3075678415558519E-3</v>
      </c>
      <c r="J8" s="4">
        <v>1.2855808156655484E-2</v>
      </c>
      <c r="K8" s="4">
        <v>1.6706556958263126E-2</v>
      </c>
      <c r="L8" s="4">
        <v>3.2438416977236269E-2</v>
      </c>
      <c r="M8" s="4">
        <v>2.0538898309612415E-2</v>
      </c>
      <c r="N8" s="4">
        <v>1.8705785641201081E-2</v>
      </c>
      <c r="O8" s="4">
        <v>1.1662915587473776E-2</v>
      </c>
    </row>
    <row r="9" spans="1:15" x14ac:dyDescent="0.2">
      <c r="A9" t="s">
        <v>21</v>
      </c>
      <c r="B9" s="4">
        <v>1.1706093822222987E-2</v>
      </c>
      <c r="C9" s="4">
        <v>4.8235576995216333E-3</v>
      </c>
      <c r="D9" s="4">
        <v>2.5337584993245923E-2</v>
      </c>
      <c r="E9" s="4">
        <v>3.1701899742463006E-2</v>
      </c>
      <c r="F9" s="4">
        <v>2.4974171275823694E-2</v>
      </c>
      <c r="G9" s="4">
        <v>1.3839731256836881E-2</v>
      </c>
      <c r="H9" s="4">
        <v>2.574089004520896E-2</v>
      </c>
      <c r="I9" s="4">
        <v>2.1944625703999712E-2</v>
      </c>
      <c r="J9" s="4">
        <v>1.8751489063003789E-2</v>
      </c>
      <c r="K9" s="4">
        <v>1.7180722018516167E-2</v>
      </c>
      <c r="L9" s="4">
        <v>2.2611067173713587E-2</v>
      </c>
      <c r="M9" s="4">
        <v>2.2992047717355621E-2</v>
      </c>
      <c r="N9" s="4">
        <v>1.2133919235784503E-2</v>
      </c>
      <c r="O9" s="4">
        <v>1.6214546576426857E-2</v>
      </c>
    </row>
    <row r="10" spans="1:15" x14ac:dyDescent="0.2">
      <c r="A10" t="s">
        <v>22</v>
      </c>
      <c r="B10" s="4">
        <v>4.1879738205256305E-2</v>
      </c>
      <c r="C10" s="4">
        <v>2.5705074095227241E-2</v>
      </c>
      <c r="D10" s="4">
        <v>4.2552909544588985E-2</v>
      </c>
      <c r="E10" s="4">
        <v>1.4880001908202222E-2</v>
      </c>
      <c r="F10" s="4">
        <v>1.5967942202674928E-2</v>
      </c>
      <c r="G10" s="4">
        <v>4.7373770435321885E-2</v>
      </c>
      <c r="H10" s="4">
        <v>6.6376284226720931E-3</v>
      </c>
      <c r="I10" s="4">
        <v>1.2673643089326392E-2</v>
      </c>
      <c r="J10" s="4">
        <v>7.5334233545399972E-3</v>
      </c>
      <c r="K10" s="4">
        <v>2.7668932215091494E-3</v>
      </c>
      <c r="L10" s="4">
        <v>1.8953483595424026E-2</v>
      </c>
      <c r="M10" s="4">
        <v>1.7087685867509809E-2</v>
      </c>
      <c r="N10" s="4">
        <v>1.782711422843036E-2</v>
      </c>
      <c r="O10" s="4">
        <v>1.6484746971060258E-2</v>
      </c>
    </row>
    <row r="11" spans="1:15" x14ac:dyDescent="0.2">
      <c r="A11" t="s">
        <v>23</v>
      </c>
      <c r="B11" s="4">
        <v>2.0894339657412442E-2</v>
      </c>
      <c r="C11" s="4">
        <v>1.7363421084154174E-2</v>
      </c>
      <c r="D11" s="4">
        <v>8.8788964958028873E-3</v>
      </c>
      <c r="E11" s="4">
        <v>1.4425903231453924E-2</v>
      </c>
      <c r="F11" s="4">
        <v>2.2245155583403207E-2</v>
      </c>
      <c r="G11" s="4">
        <v>1.8975923042192266E-2</v>
      </c>
      <c r="H11" s="4">
        <v>1.0185483796658895E-2</v>
      </c>
      <c r="I11" s="4">
        <v>1.9058851714319938E-2</v>
      </c>
      <c r="J11" s="4">
        <v>3.124383793894607E-2</v>
      </c>
      <c r="K11" s="4">
        <v>2.3468814212131543E-2</v>
      </c>
      <c r="L11" s="4">
        <v>1.1936200208243109E-2</v>
      </c>
      <c r="M11" s="4">
        <v>1.1661614160531481E-2</v>
      </c>
      <c r="N11" s="4">
        <v>1.7243635224414203E-2</v>
      </c>
      <c r="O11" s="4">
        <v>3.3396297695504347E-2</v>
      </c>
    </row>
    <row r="12" spans="1:15" x14ac:dyDescent="0.2">
      <c r="A12" t="s">
        <v>24</v>
      </c>
      <c r="B12" s="4">
        <v>2.0860109385887411E-2</v>
      </c>
      <c r="C12" s="4">
        <v>4.1577114007088516E-2</v>
      </c>
      <c r="D12" s="4">
        <v>2.3847809107023343E-2</v>
      </c>
      <c r="E12" s="4">
        <v>3.7496316296062392E-2</v>
      </c>
      <c r="F12" s="4">
        <v>3.0108657194438403E-2</v>
      </c>
      <c r="G12" s="4">
        <v>3.323027253995154E-2</v>
      </c>
      <c r="H12" s="4">
        <v>2.1138417425185328E-2</v>
      </c>
      <c r="I12" s="4">
        <v>2.8000188465170672E-2</v>
      </c>
      <c r="J12" s="4">
        <v>1.9272026939984085E-2</v>
      </c>
      <c r="K12" s="4">
        <v>3.0406514105476699E-2</v>
      </c>
      <c r="L12" s="4">
        <v>1.818296748946541E-2</v>
      </c>
      <c r="M12" s="4">
        <v>1.9595402737485869E-2</v>
      </c>
      <c r="N12" s="4">
        <v>3.5838525148833345E-2</v>
      </c>
      <c r="O12" s="4">
        <v>1.8546728680682349E-2</v>
      </c>
    </row>
    <row r="13" spans="1:15" x14ac:dyDescent="0.2">
      <c r="A13" t="s">
        <v>25</v>
      </c>
      <c r="B13" s="4">
        <v>2.8106520589599046E-2</v>
      </c>
      <c r="C13" s="4">
        <v>2.3225539823300275E-2</v>
      </c>
      <c r="D13" s="4">
        <v>2.4116944442943128E-2</v>
      </c>
      <c r="E13" s="4">
        <v>2.0742000077174624E-2</v>
      </c>
      <c r="F13" s="4">
        <v>3.6450681204321329E-2</v>
      </c>
      <c r="G13" s="4">
        <v>2.2880642153207214E-2</v>
      </c>
      <c r="H13" s="4">
        <v>2.4910309637413756E-2</v>
      </c>
      <c r="I13" s="4">
        <v>2.4924764168048123E-2</v>
      </c>
      <c r="J13" s="4">
        <v>1.8755570493300452E-2</v>
      </c>
      <c r="K13" s="4">
        <v>3.9361697982512031E-2</v>
      </c>
      <c r="L13" s="4">
        <v>2.8088672386554873E-2</v>
      </c>
      <c r="M13" s="4">
        <v>2.5082884164031018E-2</v>
      </c>
      <c r="N13" s="4">
        <v>1.6850966121973867E-2</v>
      </c>
      <c r="O13" s="4">
        <v>1.9669850978816822E-2</v>
      </c>
    </row>
    <row r="14" spans="1:15" x14ac:dyDescent="0.2">
      <c r="A14" t="s">
        <v>26</v>
      </c>
      <c r="B14" s="4">
        <v>1.328421054593195E-2</v>
      </c>
      <c r="C14" s="4">
        <v>7.845483116837134E-3</v>
      </c>
      <c r="D14" s="4">
        <v>1.9304360951856499E-2</v>
      </c>
      <c r="E14" s="4">
        <v>5.6232174121273277E-3</v>
      </c>
      <c r="F14" s="4">
        <v>6.6267311077132657E-3</v>
      </c>
      <c r="G14" s="4">
        <v>1.1630323071776853E-2</v>
      </c>
      <c r="H14" s="4">
        <v>1.2862119827175748E-2</v>
      </c>
      <c r="I14" s="4">
        <v>2.1378475609585654E-2</v>
      </c>
      <c r="J14" s="4">
        <v>1.645874272871866E-2</v>
      </c>
      <c r="K14" s="4">
        <v>2.4076874553333912E-2</v>
      </c>
      <c r="L14" s="4">
        <v>1.5957451764721228E-2</v>
      </c>
      <c r="M14" s="4">
        <v>5.102359328717357E-3</v>
      </c>
      <c r="N14" s="4">
        <v>2.0541748312801835E-2</v>
      </c>
      <c r="O14" s="4">
        <v>1.2916162347457998E-2</v>
      </c>
    </row>
    <row r="15" spans="1:15" x14ac:dyDescent="0.2">
      <c r="A15" t="s">
        <v>27</v>
      </c>
      <c r="B15" s="4">
        <v>1.319537402527401E-2</v>
      </c>
      <c r="C15" s="4">
        <v>1.6824771924913526E-2</v>
      </c>
      <c r="D15" s="4">
        <v>7.7523939136300082E-3</v>
      </c>
      <c r="E15" s="4">
        <v>8.6055816044991133E-3</v>
      </c>
      <c r="F15" s="4">
        <v>2.5055129623480679E-2</v>
      </c>
      <c r="G15" s="4">
        <v>1.639296663634103E-2</v>
      </c>
      <c r="H15" s="4">
        <v>7.9720190173005016E-3</v>
      </c>
      <c r="I15" s="4">
        <v>7.5044781186392479E-3</v>
      </c>
      <c r="J15" s="4">
        <v>3.5906843220433623E-3</v>
      </c>
      <c r="K15" s="4">
        <v>1.1672888137117535E-2</v>
      </c>
      <c r="L15" s="4">
        <v>1.5600082787496706E-2</v>
      </c>
      <c r="M15" s="4">
        <v>2.0326861713611841E-2</v>
      </c>
      <c r="N15" s="4">
        <v>2.0309738400444314E-2</v>
      </c>
      <c r="O15" s="4">
        <v>1.0550194386829045E-2</v>
      </c>
    </row>
    <row r="16" spans="1:15" x14ac:dyDescent="0.2">
      <c r="A16" t="s">
        <v>28</v>
      </c>
      <c r="B16" s="4">
        <v>1.1097139620029447E-2</v>
      </c>
      <c r="C16" s="4">
        <v>4.4776976174534045E-3</v>
      </c>
      <c r="D16" s="4">
        <v>2.0040907464407613E-2</v>
      </c>
      <c r="E16" s="4">
        <v>1.5826764032270093E-2</v>
      </c>
      <c r="F16" s="4">
        <v>1.4230983245663508E-2</v>
      </c>
      <c r="G16" s="4">
        <v>6.8663407365941427E-3</v>
      </c>
      <c r="H16" s="4">
        <v>1.8452040261358597E-2</v>
      </c>
      <c r="I16" s="4">
        <v>1.9704970154269284E-2</v>
      </c>
      <c r="J16" s="4">
        <v>1.760470727049207E-2</v>
      </c>
      <c r="K16" s="4">
        <v>1.7001549480727025E-2</v>
      </c>
      <c r="L16" s="4">
        <v>1.4236639814028793E-2</v>
      </c>
      <c r="M16" s="4">
        <v>1.2195142390490932E-2</v>
      </c>
      <c r="N16" s="4">
        <v>2.4270239830118587E-2</v>
      </c>
      <c r="O16" s="4">
        <v>1.7438676513844346E-2</v>
      </c>
    </row>
    <row r="17" spans="1:15" x14ac:dyDescent="0.2">
      <c r="A17" t="s">
        <v>29</v>
      </c>
      <c r="B17" s="4">
        <v>2.0422884828184346E-2</v>
      </c>
      <c r="C17" s="4">
        <v>1.0527658980570426E-2</v>
      </c>
      <c r="D17" s="4">
        <v>2.9689266381553368E-2</v>
      </c>
      <c r="E17" s="4">
        <v>2.4066951779964312E-2</v>
      </c>
      <c r="F17" s="4">
        <v>1.8248048568950563E-2</v>
      </c>
      <c r="G17" s="4">
        <v>2.0905982394752321E-2</v>
      </c>
      <c r="H17" s="4">
        <v>1.1505019389698039E-2</v>
      </c>
      <c r="I17" s="4">
        <v>9.955637965925971E-3</v>
      </c>
      <c r="J17" s="4">
        <v>3.0458474145407782E-2</v>
      </c>
      <c r="K17" s="4">
        <v>1.0873583156383647E-2</v>
      </c>
      <c r="L17" s="4">
        <v>1.5851302449382421E-2</v>
      </c>
      <c r="M17" s="4">
        <v>2.8173779545613144E-2</v>
      </c>
      <c r="N17" s="4">
        <v>1.9876583824306408E-2</v>
      </c>
      <c r="O17" s="4">
        <v>1.9877381344020097E-2</v>
      </c>
    </row>
    <row r="18" spans="1:15" x14ac:dyDescent="0.2">
      <c r="A18" t="s">
        <v>30</v>
      </c>
      <c r="B18" s="4">
        <v>1.3541735580401254E-2</v>
      </c>
      <c r="C18" s="4">
        <v>2.457675407240157E-2</v>
      </c>
      <c r="D18" s="4">
        <v>5.1602604458994283E-3</v>
      </c>
      <c r="E18" s="4">
        <v>2.6532445831136987E-2</v>
      </c>
      <c r="F18" s="4">
        <v>1.1238611894208259E-2</v>
      </c>
      <c r="G18" s="4">
        <v>1.0206986625578075E-2</v>
      </c>
      <c r="H18" s="4">
        <v>5.5375698118361608E-3</v>
      </c>
      <c r="I18" s="4">
        <v>3.159496437115461E-2</v>
      </c>
      <c r="J18" s="4">
        <v>9.0473151920372353E-3</v>
      </c>
      <c r="K18" s="4">
        <v>1.1931768466924609E-2</v>
      </c>
      <c r="L18" s="4">
        <v>1.0085769589462654E-2</v>
      </c>
      <c r="M18" s="4">
        <v>2.6217025444907071E-2</v>
      </c>
      <c r="N18" s="4">
        <v>1.2233530595564054E-2</v>
      </c>
      <c r="O18" s="4">
        <v>2.4069691259355371E-2</v>
      </c>
    </row>
    <row r="19" spans="1:15" x14ac:dyDescent="0.2">
      <c r="A19" t="s">
        <v>31</v>
      </c>
      <c r="B19" s="4">
        <v>7.0982275683257531E-3</v>
      </c>
      <c r="C19" s="4">
        <v>7.1846375242473346E-3</v>
      </c>
      <c r="D19" s="4">
        <v>4.3438518382200109E-3</v>
      </c>
      <c r="E19" s="4">
        <v>1.5212355969783606E-2</v>
      </c>
      <c r="F19" s="4">
        <v>9.7904815463365213E-3</v>
      </c>
      <c r="G19" s="4">
        <v>1.62618866235987E-2</v>
      </c>
      <c r="H19" s="4">
        <v>2.2479666803209966E-2</v>
      </c>
      <c r="I19" s="4">
        <v>2.7133193240219209E-2</v>
      </c>
      <c r="J19" s="4">
        <v>8.1851246895663955E-3</v>
      </c>
      <c r="K19" s="4">
        <v>1.3735446344788802E-2</v>
      </c>
      <c r="L19" s="4">
        <v>6.95576791126585E-3</v>
      </c>
      <c r="M19" s="4">
        <v>1.2926462325025678E-2</v>
      </c>
      <c r="N19" s="4">
        <v>2.980863230788848E-2</v>
      </c>
      <c r="O19" s="4">
        <v>2.6034619097908086E-2</v>
      </c>
    </row>
    <row r="20" spans="1:15" x14ac:dyDescent="0.2">
      <c r="A20" t="s">
        <v>32</v>
      </c>
      <c r="B20" s="4">
        <v>3.0152190333907279E-2</v>
      </c>
      <c r="C20" s="4">
        <v>1.5006719292653155E-2</v>
      </c>
      <c r="D20" s="4">
        <v>5.6299120062725362E-3</v>
      </c>
      <c r="E20" s="4">
        <v>1.9553829398744418E-2</v>
      </c>
      <c r="F20" s="4">
        <v>2.3981923996337431E-2</v>
      </c>
      <c r="G20" s="4">
        <v>2.4310263263500935E-2</v>
      </c>
      <c r="H20" s="4">
        <v>2.0914732864009532E-2</v>
      </c>
      <c r="I20" s="4">
        <v>1.3436791102663735E-2</v>
      </c>
      <c r="J20" s="4">
        <v>3.1247252625667517E-2</v>
      </c>
      <c r="K20" s="4">
        <v>2.6102074637675526E-2</v>
      </c>
      <c r="L20" s="4">
        <v>1.1664715968591867E-2</v>
      </c>
      <c r="M20" s="4">
        <v>1.3929000969468036E-2</v>
      </c>
      <c r="N20" s="4">
        <v>1.6017454013065389E-2</v>
      </c>
      <c r="O20" s="4">
        <v>3.1560939229724451E-2</v>
      </c>
    </row>
    <row r="21" spans="1:15" x14ac:dyDescent="0.2">
      <c r="A21" t="s">
        <v>33</v>
      </c>
      <c r="B21" s="4">
        <v>3.3308542905702343E-2</v>
      </c>
      <c r="C21" s="4">
        <v>2.5575911164784849E-2</v>
      </c>
      <c r="D21" s="4">
        <v>3.6321279279321286E-2</v>
      </c>
      <c r="E21" s="4">
        <v>3.4649382531840932E-2</v>
      </c>
      <c r="F21" s="4">
        <v>2.8360171496914409E-2</v>
      </c>
      <c r="G21" s="4">
        <v>3.0183317052472555E-2</v>
      </c>
      <c r="H21" s="4">
        <v>1.9059681205980478E-2</v>
      </c>
      <c r="I21" s="4">
        <v>2.434930955939095E-2</v>
      </c>
      <c r="J21" s="4">
        <v>1.8881621433850356E-2</v>
      </c>
      <c r="K21" s="4">
        <v>2.4434696651427158E-2</v>
      </c>
      <c r="L21" s="4">
        <v>3.1022325373196963E-2</v>
      </c>
      <c r="M21" s="4">
        <v>2.9645057806769886E-2</v>
      </c>
      <c r="N21" s="4">
        <v>2.4242648550226262E-2</v>
      </c>
      <c r="O21" s="4">
        <v>4.1354163509578511E-2</v>
      </c>
    </row>
    <row r="22" spans="1:15" x14ac:dyDescent="0.2">
      <c r="A22" t="s">
        <v>34</v>
      </c>
      <c r="B22" s="4">
        <v>9.447082449653723E-3</v>
      </c>
      <c r="C22" s="4">
        <v>3.8412379647529138E-2</v>
      </c>
      <c r="D22" s="4">
        <v>7.8423828381599444E-3</v>
      </c>
      <c r="E22" s="4">
        <v>3.3332707719449712E-3</v>
      </c>
      <c r="F22" s="4">
        <v>2.124021696289484E-2</v>
      </c>
      <c r="G22" s="4">
        <v>1.2079352864998781E-2</v>
      </c>
      <c r="H22" s="4">
        <v>1.7092396914472327E-2</v>
      </c>
      <c r="I22" s="4">
        <v>1.3120061560406149E-2</v>
      </c>
      <c r="J22" s="4">
        <v>1.8044894052288808E-2</v>
      </c>
      <c r="K22" s="4">
        <v>1.4993149527974325E-2</v>
      </c>
      <c r="L22" s="4">
        <v>1.1655186651902179E-2</v>
      </c>
      <c r="M22" s="4">
        <v>1.2709033238865637E-2</v>
      </c>
      <c r="N22" s="4">
        <v>1.7985773540286406E-2</v>
      </c>
      <c r="O22" s="4">
        <v>1.4392560199695951E-2</v>
      </c>
    </row>
    <row r="23" spans="1:15" x14ac:dyDescent="0.2">
      <c r="A23" t="s">
        <v>35</v>
      </c>
      <c r="B23" s="4">
        <v>2.201673454082478E-2</v>
      </c>
      <c r="C23" s="4">
        <v>4.9066257968309893E-2</v>
      </c>
      <c r="D23" s="4">
        <v>1.9621009304718634E-2</v>
      </c>
      <c r="E23" s="4">
        <v>1.3879683970943465E-2</v>
      </c>
      <c r="F23" s="4">
        <v>1.2607152511925214E-2</v>
      </c>
      <c r="G23" s="4">
        <v>1.0426386333312986E-2</v>
      </c>
      <c r="H23" s="4">
        <v>2.0402143486260932E-2</v>
      </c>
      <c r="I23" s="4">
        <v>1.2211026135184393E-2</v>
      </c>
      <c r="J23" s="4">
        <v>2.0819634962022448E-2</v>
      </c>
      <c r="K23" s="4">
        <v>1.4222397600132551E-2</v>
      </c>
      <c r="L23" s="4">
        <v>2.9577145448361864E-2</v>
      </c>
      <c r="M23" s="4">
        <v>2.9605486906246457E-2</v>
      </c>
      <c r="N23" s="4">
        <v>1.4736904066345173E-2</v>
      </c>
      <c r="O23" s="4">
        <v>2.1660940238765882E-2</v>
      </c>
    </row>
    <row r="24" spans="1:15" x14ac:dyDescent="0.2">
      <c r="A24" t="s">
        <v>36</v>
      </c>
      <c r="B24" s="4">
        <v>1.4266730402427468E-2</v>
      </c>
      <c r="C24" s="4">
        <v>3.109672778224909E-2</v>
      </c>
      <c r="D24" s="4">
        <v>1.0775413147660669E-2</v>
      </c>
      <c r="E24" s="4">
        <v>1.4497005577505159E-2</v>
      </c>
      <c r="F24" s="4">
        <v>7.2356366798677326E-3</v>
      </c>
      <c r="G24" s="4">
        <v>8.1092172991877442E-3</v>
      </c>
      <c r="H24" s="4">
        <v>1.1762065264041667E-2</v>
      </c>
      <c r="I24" s="4">
        <v>3.4868094209969261E-3</v>
      </c>
      <c r="J24" s="4">
        <v>3.7345524519328747E-3</v>
      </c>
      <c r="K24" s="4">
        <v>6.369569116830843E-3</v>
      </c>
      <c r="L24" s="4">
        <v>4.7360428544730385E-3</v>
      </c>
      <c r="M24" s="4">
        <v>7.3543429691410606E-3</v>
      </c>
      <c r="N24" s="4">
        <v>1.3270123486471334E-2</v>
      </c>
      <c r="O24" s="4">
        <v>1.5603115288787796E-2</v>
      </c>
    </row>
    <row r="25" spans="1:15" x14ac:dyDescent="0.2">
      <c r="A25" t="s">
        <v>37</v>
      </c>
      <c r="B25" s="4">
        <v>1.4420904660605107E-2</v>
      </c>
      <c r="C25" s="4">
        <v>2.3103665426639795E-2</v>
      </c>
      <c r="D25" s="4">
        <v>1.6800798696258126E-2</v>
      </c>
      <c r="E25" s="4">
        <v>1.4760889522841254E-2</v>
      </c>
      <c r="F25" s="4">
        <v>2.703644915048261E-2</v>
      </c>
      <c r="G25" s="4">
        <v>1.5533867803315815E-2</v>
      </c>
      <c r="H25" s="4">
        <v>1.2600762539345497E-2</v>
      </c>
      <c r="I25" s="4">
        <v>1.2732491956918333E-2</v>
      </c>
      <c r="J25" s="4">
        <v>1.9556389740122845E-2</v>
      </c>
      <c r="K25" s="4">
        <v>4.9624185259438932E-3</v>
      </c>
      <c r="L25" s="4">
        <v>1.100588164654708E-2</v>
      </c>
      <c r="M25" s="4">
        <v>1.182255171001005E-2</v>
      </c>
      <c r="N25" s="4">
        <v>1.1367581586555908E-2</v>
      </c>
      <c r="O25" s="4">
        <v>2.0207842073303301E-2</v>
      </c>
    </row>
    <row r="26" spans="1:15" x14ac:dyDescent="0.2">
      <c r="A26" t="s">
        <v>38</v>
      </c>
      <c r="B26" s="4">
        <v>1.6075446574236662E-2</v>
      </c>
      <c r="C26" s="4">
        <v>1.4209180257373119E-2</v>
      </c>
      <c r="D26" s="4">
        <v>1.3768311382621374E-2</v>
      </c>
      <c r="E26" s="4">
        <v>6.5639952999134296E-3</v>
      </c>
      <c r="F26" s="4">
        <v>1.7704303823252603E-2</v>
      </c>
      <c r="G26" s="4">
        <v>1.1754931601669549E-2</v>
      </c>
      <c r="H26" s="4">
        <v>8.6026012678162896E-3</v>
      </c>
      <c r="I26" s="4">
        <v>3.9647550089305416E-3</v>
      </c>
      <c r="J26" s="4">
        <v>4.513601394182983E-3</v>
      </c>
      <c r="K26" s="4">
        <v>7.6529649964258975E-3</v>
      </c>
      <c r="L26" s="4">
        <v>9.0269670296094142E-3</v>
      </c>
      <c r="M26" s="4">
        <v>1.7032627125836707E-2</v>
      </c>
      <c r="N26" s="4">
        <v>1.1084433698036413E-2</v>
      </c>
      <c r="O26" s="4">
        <v>8.6799301399652588E-3</v>
      </c>
    </row>
    <row r="27" spans="1:15" x14ac:dyDescent="0.2">
      <c r="A27" t="s">
        <v>39</v>
      </c>
      <c r="B27" s="4">
        <v>2.4932980768791645E-2</v>
      </c>
      <c r="C27" s="4">
        <v>1.407061338009837E-2</v>
      </c>
      <c r="D27" s="4">
        <v>1.6947759251394044E-2</v>
      </c>
      <c r="E27" s="4">
        <v>1.8411450127188114E-2</v>
      </c>
      <c r="F27" s="4">
        <v>3.7337589682463569E-2</v>
      </c>
      <c r="G27" s="4">
        <v>5.9941452364968235E-2</v>
      </c>
      <c r="H27" s="4">
        <v>3.21783647764275E-3</v>
      </c>
      <c r="I27" s="4">
        <v>1.0216607982024688E-2</v>
      </c>
      <c r="J27" s="4">
        <v>1.6699319988856768E-2</v>
      </c>
      <c r="K27" s="4">
        <v>2.0631419346294189E-2</v>
      </c>
      <c r="L27" s="4">
        <v>2.80147236798239E-2</v>
      </c>
      <c r="M27" s="4">
        <v>2.2739042869473484E-2</v>
      </c>
      <c r="N27" s="4">
        <v>4.6691510592920392E-2</v>
      </c>
      <c r="O27" s="4">
        <v>2.6487096229112151E-2</v>
      </c>
    </row>
    <row r="28" spans="1:15" x14ac:dyDescent="0.2">
      <c r="A28" t="s">
        <v>40</v>
      </c>
      <c r="B28" s="4">
        <v>1.8751678259287811E-2</v>
      </c>
      <c r="C28" s="4">
        <v>2.892496123762419E-2</v>
      </c>
      <c r="D28" s="4">
        <v>1.9627837882318293E-2</v>
      </c>
      <c r="E28" s="4">
        <v>9.4517397593701005E-3</v>
      </c>
      <c r="F28" s="4">
        <v>1.3990835621540621E-2</v>
      </c>
      <c r="G28" s="4">
        <v>2.4503884899564302E-2</v>
      </c>
      <c r="H28" s="4">
        <v>2.7815577710984262E-2</v>
      </c>
      <c r="I28" s="4">
        <v>1.5358129704539746E-2</v>
      </c>
      <c r="J28" s="4">
        <v>1.8513690264796833E-2</v>
      </c>
      <c r="K28" s="4">
        <v>1.2902240855111003E-2</v>
      </c>
      <c r="L28" s="4">
        <v>1.5100219148180551E-2</v>
      </c>
      <c r="M28" s="4">
        <v>1.949379368887888E-2</v>
      </c>
      <c r="N28" s="4">
        <v>1.6817024262215562E-2</v>
      </c>
      <c r="O28" s="4">
        <v>1.7715271942969502E-2</v>
      </c>
    </row>
    <row r="29" spans="1:15" x14ac:dyDescent="0.2">
      <c r="A29" t="s">
        <v>41</v>
      </c>
      <c r="B29" s="4">
        <v>2.2813073154594236E-2</v>
      </c>
      <c r="C29" s="4">
        <v>7.2475930547649973E-3</v>
      </c>
      <c r="D29" s="4">
        <v>9.6521058034259137E-3</v>
      </c>
      <c r="E29" s="4">
        <v>1.1706340518897986E-2</v>
      </c>
      <c r="F29" s="4">
        <v>1.0854970299341769E-2</v>
      </c>
      <c r="G29" s="4">
        <v>1.192404804647022E-2</v>
      </c>
      <c r="H29" s="4">
        <v>2.2752260996054506E-2</v>
      </c>
      <c r="I29" s="4">
        <v>1.187418207646764E-2</v>
      </c>
      <c r="J29" s="4">
        <v>1.6529960934269353E-2</v>
      </c>
      <c r="K29" s="4">
        <v>7.900715637481695E-3</v>
      </c>
      <c r="L29" s="4">
        <v>2.6239230166722614E-2</v>
      </c>
      <c r="M29" s="4">
        <v>3.935762900691313E-3</v>
      </c>
      <c r="N29" s="4">
        <v>1.6000895154973705E-2</v>
      </c>
      <c r="O29" s="4">
        <v>1.2350949399419123E-2</v>
      </c>
    </row>
    <row r="30" spans="1:15" x14ac:dyDescent="0.2">
      <c r="A30" t="s">
        <v>42</v>
      </c>
      <c r="B30" s="4">
        <v>6.0118841538269524E-3</v>
      </c>
      <c r="C30" s="4">
        <v>1.1094415350259592E-2</v>
      </c>
      <c r="D30" s="4">
        <v>7.4975796631060274E-3</v>
      </c>
      <c r="E30" s="4">
        <v>1.2950300770488601E-2</v>
      </c>
      <c r="F30" s="4">
        <v>1.7724692936282913E-2</v>
      </c>
      <c r="G30" s="4">
        <v>2.403837000798905E-2</v>
      </c>
      <c r="H30" s="4">
        <v>2.7145849889048796E-2</v>
      </c>
      <c r="I30" s="4">
        <v>2.760841099682624E-2</v>
      </c>
      <c r="J30" s="4">
        <v>2.2341137406738584E-2</v>
      </c>
      <c r="K30" s="4">
        <v>9.7582060526403003E-3</v>
      </c>
      <c r="L30" s="4">
        <v>9.7243601179248778E-3</v>
      </c>
      <c r="M30" s="4">
        <v>1.742501538932344E-2</v>
      </c>
      <c r="N30" s="4">
        <v>2.1429412540341888E-2</v>
      </c>
      <c r="O30" s="4">
        <v>3.115306753462686E-2</v>
      </c>
    </row>
    <row r="31" spans="1:15" x14ac:dyDescent="0.2">
      <c r="A31" t="s">
        <v>43</v>
      </c>
      <c r="B31" s="4">
        <v>1.6517487081452179E-2</v>
      </c>
      <c r="C31" s="4">
        <v>3.5435100524827075E-2</v>
      </c>
      <c r="D31" s="4">
        <v>1.9538170511078132E-2</v>
      </c>
      <c r="E31" s="4">
        <v>1.0705338749558754E-2</v>
      </c>
      <c r="F31" s="4">
        <v>1.2501995243090416E-2</v>
      </c>
      <c r="G31" s="4">
        <v>1.5554352505587723E-2</v>
      </c>
      <c r="H31" s="4">
        <v>2.1792430537409088E-2</v>
      </c>
      <c r="I31" s="4">
        <v>4.1280589733427187E-2</v>
      </c>
      <c r="J31" s="4">
        <v>2.3909576208283791E-2</v>
      </c>
      <c r="K31" s="4">
        <v>2.5922114878491258E-2</v>
      </c>
      <c r="L31" s="4">
        <v>2.4120040492494759E-2</v>
      </c>
      <c r="M31" s="4">
        <v>2.9241615915600906E-2</v>
      </c>
      <c r="N31" s="4">
        <v>2.473893051636266E-2</v>
      </c>
      <c r="O31" s="4">
        <v>1.7958229716139942E-2</v>
      </c>
    </row>
    <row r="32" spans="1:15" x14ac:dyDescent="0.2">
      <c r="A32" t="s">
        <v>44</v>
      </c>
      <c r="B32" s="4">
        <v>1.179015371654051E-2</v>
      </c>
      <c r="C32" s="4">
        <v>1.6607425438997067E-3</v>
      </c>
      <c r="D32" s="4">
        <v>9.9010823717118317E-3</v>
      </c>
      <c r="E32" s="4">
        <v>1.205669264333923E-2</v>
      </c>
      <c r="F32" s="4">
        <v>1.7224379178650044E-2</v>
      </c>
      <c r="G32" s="4">
        <v>7.2012107950129266E-3</v>
      </c>
      <c r="H32" s="4">
        <v>3.3913816595123642E-3</v>
      </c>
      <c r="I32" s="4">
        <v>1.413215484606911E-2</v>
      </c>
      <c r="J32" s="4">
        <v>2.6985668406935975E-2</v>
      </c>
      <c r="K32" s="4">
        <v>2.0512313912027243E-2</v>
      </c>
      <c r="L32" s="4">
        <v>5.7604094634366373E-3</v>
      </c>
      <c r="M32" s="4">
        <v>1.0755684455188841E-2</v>
      </c>
      <c r="N32" s="4">
        <v>1.0430432408151245E-2</v>
      </c>
      <c r="O32" s="4">
        <v>8.8628852932021388E-3</v>
      </c>
    </row>
    <row r="33" spans="1:15" x14ac:dyDescent="0.2">
      <c r="A33" t="s">
        <v>45</v>
      </c>
      <c r="B33" s="4">
        <v>1.5193257252440745E-2</v>
      </c>
      <c r="C33" s="4">
        <v>4.0650322525809295E-2</v>
      </c>
      <c r="D33" s="4">
        <v>2.444744749087404E-2</v>
      </c>
      <c r="E33" s="4">
        <v>1.1334516385408971E-2</v>
      </c>
      <c r="F33" s="4">
        <v>2.0349361396831731E-2</v>
      </c>
      <c r="G33" s="4">
        <v>1.0788242630542753E-2</v>
      </c>
      <c r="H33" s="4">
        <v>1.6912942379185995E-2</v>
      </c>
      <c r="I33" s="4">
        <v>9.8534386767130666E-3</v>
      </c>
      <c r="J33" s="4">
        <v>8.1129473372622152E-3</v>
      </c>
      <c r="K33" s="4">
        <v>1.6736458475668979E-2</v>
      </c>
      <c r="L33" s="4">
        <v>1.274638761354511E-2</v>
      </c>
      <c r="M33" s="4">
        <v>5.8521531183790866E-3</v>
      </c>
      <c r="N33" s="4">
        <v>1.7619763364007494E-2</v>
      </c>
      <c r="O33" s="4">
        <v>1.7566788680593942E-2</v>
      </c>
    </row>
    <row r="34" spans="1:15" x14ac:dyDescent="0.2">
      <c r="A34" t="s">
        <v>46</v>
      </c>
      <c r="B34" s="4">
        <v>7.7454714281939693E-3</v>
      </c>
      <c r="C34" s="4">
        <v>4.42313475182659E-2</v>
      </c>
      <c r="D34" s="4">
        <v>1.4200030951688944E-2</v>
      </c>
      <c r="E34" s="4">
        <v>5.2359940462035738E-3</v>
      </c>
      <c r="F34" s="4">
        <v>1.1501823759070041E-2</v>
      </c>
      <c r="G34" s="4">
        <v>9.888183878196297E-3</v>
      </c>
      <c r="H34" s="4">
        <v>8.1046871677568962E-3</v>
      </c>
      <c r="I34" s="4">
        <v>1.342246413189949E-2</v>
      </c>
      <c r="J34" s="4">
        <v>1.4552955697564252E-2</v>
      </c>
      <c r="K34" s="4">
        <v>1.5560772886320486E-2</v>
      </c>
      <c r="L34" s="4">
        <v>1.6837844604906723E-2</v>
      </c>
      <c r="M34" s="4">
        <v>2.5872340639693403E-2</v>
      </c>
      <c r="N34" s="4">
        <v>1.3547654906283067E-2</v>
      </c>
      <c r="O34" s="4">
        <v>1.6566073677601673E-2</v>
      </c>
    </row>
    <row r="35" spans="1:15" x14ac:dyDescent="0.2">
      <c r="A35" t="s">
        <v>47</v>
      </c>
      <c r="B35" s="4">
        <v>2.2291453942458718E-2</v>
      </c>
      <c r="C35" s="4">
        <v>1.0109125834844293E-2</v>
      </c>
      <c r="D35" s="4">
        <v>2.117695870164369E-2</v>
      </c>
      <c r="E35" s="4">
        <v>1.503581849090865E-2</v>
      </c>
      <c r="F35" s="4">
        <v>2.506836361089184E-2</v>
      </c>
      <c r="G35" s="4">
        <v>2.4855325087491952E-2</v>
      </c>
      <c r="H35" s="4">
        <v>1.1546512849664715E-2</v>
      </c>
      <c r="I35" s="4">
        <v>2.4343439922193455E-2</v>
      </c>
      <c r="J35" s="4">
        <v>8.9169048728773605E-3</v>
      </c>
      <c r="K35" s="4">
        <v>2.2327824730519402E-2</v>
      </c>
      <c r="L35" s="4">
        <v>8.5234268287097525E-3</v>
      </c>
      <c r="M35" s="4">
        <v>4.3572473509942693E-2</v>
      </c>
      <c r="N35" s="4">
        <v>1.4920172855537924E-2</v>
      </c>
      <c r="O35" s="4">
        <v>1.6688601395021783E-2</v>
      </c>
    </row>
    <row r="36" spans="1:15" x14ac:dyDescent="0.2">
      <c r="A36" t="s">
        <v>48</v>
      </c>
      <c r="B36" s="4">
        <v>1.0705618138971354E-2</v>
      </c>
      <c r="C36" s="4">
        <v>2.712456623369237E-2</v>
      </c>
      <c r="D36" s="4">
        <v>2.3169874747523127E-2</v>
      </c>
      <c r="E36" s="4">
        <v>3.1561947853001773E-2</v>
      </c>
      <c r="F36" s="4">
        <v>1.9864008603109721E-2</v>
      </c>
      <c r="G36" s="4">
        <v>1.6035539963125966E-2</v>
      </c>
      <c r="H36" s="4">
        <v>1.7193996282662345E-2</v>
      </c>
      <c r="I36" s="4">
        <v>1.9004271371136826E-2</v>
      </c>
      <c r="J36" s="4">
        <v>2.9974932541871186E-2</v>
      </c>
      <c r="K36" s="4">
        <v>1.3208497441742295E-2</v>
      </c>
      <c r="L36" s="4">
        <v>1.0341792010193617E-2</v>
      </c>
      <c r="M36" s="4">
        <v>2.5317159846267558E-2</v>
      </c>
      <c r="N36" s="4">
        <v>2.525991055140675E-2</v>
      </c>
      <c r="O36" s="4">
        <v>2.6808884392096055E-2</v>
      </c>
    </row>
    <row r="37" spans="1:15" x14ac:dyDescent="0.2">
      <c r="A37" t="s">
        <v>49</v>
      </c>
      <c r="B37" s="4">
        <v>9.5612246353045192E-3</v>
      </c>
      <c r="C37" s="4">
        <v>2.8254096139860539E-2</v>
      </c>
      <c r="D37" s="4">
        <v>3.1619419054002028E-2</v>
      </c>
      <c r="E37" s="4">
        <v>1.5835555492178476E-2</v>
      </c>
      <c r="F37" s="4">
        <v>1.3391774922640352E-2</v>
      </c>
      <c r="G37" s="4">
        <v>1.953954967416259E-2</v>
      </c>
      <c r="H37" s="4">
        <v>2.897956564518659E-2</v>
      </c>
      <c r="I37" s="4">
        <v>3.0662227102257335E-2</v>
      </c>
      <c r="J37" s="4">
        <v>1.0623582928116132E-2</v>
      </c>
      <c r="K37" s="4">
        <v>4.5221526658776219E-3</v>
      </c>
      <c r="L37" s="4">
        <v>1.5341808433271065E-2</v>
      </c>
      <c r="M37" s="4">
        <v>7.4489854121807574E-3</v>
      </c>
      <c r="N37" s="4">
        <v>1.1128024869165943E-2</v>
      </c>
      <c r="O37" s="4">
        <v>1.9498552625950061E-2</v>
      </c>
    </row>
    <row r="38" spans="1:15" x14ac:dyDescent="0.2">
      <c r="A38" t="s">
        <v>50</v>
      </c>
      <c r="B38" s="4">
        <v>2.7985027892764202E-2</v>
      </c>
      <c r="C38" s="4">
        <v>1.180351823891059E-2</v>
      </c>
      <c r="D38" s="4">
        <v>8.4044967100740508E-3</v>
      </c>
      <c r="E38" s="4">
        <v>2.4267503946426308E-2</v>
      </c>
      <c r="F38" s="4">
        <v>2.2240083041854503E-2</v>
      </c>
      <c r="G38" s="4">
        <v>1.4761623609711444E-2</v>
      </c>
      <c r="H38" s="4">
        <v>1.0726277322208494E-2</v>
      </c>
      <c r="I38" s="4">
        <v>1.3359646242425225E-2</v>
      </c>
      <c r="J38" s="4">
        <v>1.2915669740876181E-2</v>
      </c>
      <c r="K38" s="4">
        <v>1.4512035594288673E-2</v>
      </c>
      <c r="L38" s="4">
        <v>7.0520515692818137E-3</v>
      </c>
      <c r="M38" s="4">
        <v>1.2005160872624083E-2</v>
      </c>
      <c r="N38" s="4">
        <v>3.1897847093676775E-2</v>
      </c>
      <c r="O38" s="4">
        <v>1.3323262158433076E-2</v>
      </c>
    </row>
    <row r="39" spans="1:15" x14ac:dyDescent="0.2">
      <c r="A39" t="s">
        <v>51</v>
      </c>
      <c r="B39" s="4">
        <v>1.6498561943413124E-2</v>
      </c>
      <c r="C39" s="4">
        <v>2.2548068944423946E-2</v>
      </c>
      <c r="D39" s="4">
        <v>2.0946456565479235E-2</v>
      </c>
      <c r="E39" s="4">
        <v>1.6121046373038874E-2</v>
      </c>
      <c r="F39" s="4">
        <v>2.2277876147462176E-2</v>
      </c>
      <c r="G39" s="4">
        <v>2.6366085180679431E-2</v>
      </c>
      <c r="H39" s="4">
        <v>1.2667173221013593E-2</v>
      </c>
      <c r="I39" s="4">
        <v>2.8698041033645174E-2</v>
      </c>
      <c r="J39" s="4">
        <v>1.6968313379755292E-2</v>
      </c>
      <c r="K39" s="4">
        <v>1.7438064816097457E-2</v>
      </c>
      <c r="L39" s="4">
        <v>2.2493550347067449E-2</v>
      </c>
      <c r="M39" s="4">
        <v>2.2424630610786589E-2</v>
      </c>
      <c r="N39" s="4">
        <v>2.703162352954085E-2</v>
      </c>
      <c r="O39" s="4">
        <v>3.0563331408609687E-2</v>
      </c>
    </row>
    <row r="40" spans="1:15" x14ac:dyDescent="0.2">
      <c r="A40" t="s">
        <v>52</v>
      </c>
      <c r="B40" s="4">
        <v>1.5781806973449518E-2</v>
      </c>
      <c r="C40" s="4">
        <v>9.6256820500150338E-3</v>
      </c>
      <c r="D40" s="4">
        <v>1.3717452275044228E-2</v>
      </c>
      <c r="E40" s="4">
        <v>1.2610791022085689E-2</v>
      </c>
      <c r="F40" s="4">
        <v>2.449400147211683E-2</v>
      </c>
      <c r="G40" s="4">
        <v>2.0895460024398019E-2</v>
      </c>
      <c r="H40" s="4">
        <v>1.4996698183046919E-2</v>
      </c>
      <c r="I40" s="4">
        <v>2.6006388054477407E-2</v>
      </c>
      <c r="J40" s="4">
        <v>1.239672549381163E-2</v>
      </c>
      <c r="K40" s="4">
        <v>3.4596259394130968E-2</v>
      </c>
      <c r="L40" s="4">
        <v>7.4393069726925659E-3</v>
      </c>
      <c r="M40" s="4">
        <v>2.1984862811852145E-2</v>
      </c>
      <c r="N40" s="4">
        <v>1.8654281749596623E-2</v>
      </c>
      <c r="O40" s="4">
        <v>2.0123976338341013E-2</v>
      </c>
    </row>
    <row r="41" spans="1:15" x14ac:dyDescent="0.2">
      <c r="A41" t="s">
        <v>53</v>
      </c>
      <c r="B41" s="4">
        <v>2.8103485276520807E-2</v>
      </c>
      <c r="C41" s="4">
        <v>1.1735289767325678E-2</v>
      </c>
      <c r="D41" s="4">
        <v>1.6625761009902259E-2</v>
      </c>
      <c r="E41" s="4">
        <v>1.8270477326768789E-2</v>
      </c>
      <c r="F41" s="4">
        <v>9.6739474439539314E-3</v>
      </c>
      <c r="G41" s="4">
        <v>1.3019741710288116E-2</v>
      </c>
      <c r="H41" s="4">
        <v>1.9732095054967425E-2</v>
      </c>
      <c r="I41" s="4">
        <v>1.3072011754315655E-2</v>
      </c>
      <c r="J41" s="4">
        <v>3.0596081035548336E-2</v>
      </c>
      <c r="K41" s="4">
        <v>3.2222998942119774E-2</v>
      </c>
      <c r="L41" s="4">
        <v>2.5172680381262406E-2</v>
      </c>
      <c r="M41" s="4">
        <v>2.960724636702736E-2</v>
      </c>
      <c r="N41" s="4">
        <v>1.019930741680215E-2</v>
      </c>
      <c r="O41" s="4">
        <v>2.0414674318755616E-2</v>
      </c>
    </row>
    <row r="42" spans="1:15" x14ac:dyDescent="0.2">
      <c r="A42" t="s">
        <v>54</v>
      </c>
      <c r="B42" s="4">
        <v>1.8169942475099655E-2</v>
      </c>
      <c r="C42" s="4">
        <v>3.7169182896891848E-2</v>
      </c>
      <c r="D42" s="4">
        <v>1.6137061667720616E-2</v>
      </c>
      <c r="E42" s="4">
        <v>1.1600386027185806E-2</v>
      </c>
      <c r="F42" s="4">
        <v>1.1646865853106626E-2</v>
      </c>
      <c r="G42" s="4">
        <v>2.0328808073790394E-3</v>
      </c>
      <c r="H42" s="4">
        <v>2.2775114701201991E-3</v>
      </c>
      <c r="I42" s="4">
        <v>1.7946105418691495E-2</v>
      </c>
      <c r="J42" s="4">
        <v>7.6190219910734274E-3</v>
      </c>
      <c r="K42" s="4">
        <v>7.4722435934287314E-3</v>
      </c>
      <c r="L42" s="4">
        <v>2.2038776406351102E-2</v>
      </c>
      <c r="M42" s="4">
        <v>4.2277071134927263E-2</v>
      </c>
      <c r="N42" s="4">
        <v>1.4748782656664534E-2</v>
      </c>
      <c r="O42" s="4">
        <v>2.6334490844085869E-2</v>
      </c>
    </row>
    <row r="43" spans="1:15" x14ac:dyDescent="0.2">
      <c r="A43" t="s">
        <v>55</v>
      </c>
      <c r="B43" s="4">
        <v>1.7303318642430583E-2</v>
      </c>
      <c r="C43" s="4">
        <v>1.1543859940848394E-2</v>
      </c>
      <c r="D43" s="4">
        <v>2.278160691921112E-2</v>
      </c>
      <c r="E43" s="4">
        <v>1.6436628444117252E-2</v>
      </c>
      <c r="F43" s="4">
        <v>2.8248305734037468E-2</v>
      </c>
      <c r="G43" s="4">
        <v>1.209612299744805E-2</v>
      </c>
      <c r="H43" s="4">
        <v>8.3842198893811053E-3</v>
      </c>
      <c r="I43" s="4">
        <v>2.4589814928889831E-2</v>
      </c>
      <c r="J43" s="4">
        <v>4.2644433039742032E-2</v>
      </c>
      <c r="K43" s="4">
        <v>2.9298411765017109E-2</v>
      </c>
      <c r="L43" s="4">
        <v>5.5334641934754854E-2</v>
      </c>
      <c r="M43" s="4">
        <v>2.9304206495994203E-2</v>
      </c>
      <c r="N43" s="4">
        <v>2.0429701976985848E-2</v>
      </c>
      <c r="O43" s="4">
        <v>1.7688794224819941E-2</v>
      </c>
    </row>
    <row r="44" spans="1:15" x14ac:dyDescent="0.2">
      <c r="A44" t="s">
        <v>56</v>
      </c>
      <c r="B44" s="4">
        <v>1.4998646247304164E-2</v>
      </c>
      <c r="C44" s="4">
        <v>1.017026163215894E-2</v>
      </c>
      <c r="D44" s="4">
        <v>1.8163626687911768E-2</v>
      </c>
      <c r="E44" s="4">
        <v>1.9220176205695719E-2</v>
      </c>
      <c r="F44" s="4">
        <v>3.7334009691002056E-2</v>
      </c>
      <c r="G44" s="4">
        <v>1.8319230446053734E-2</v>
      </c>
      <c r="H44" s="4">
        <v>1.0563939140258116E-2</v>
      </c>
      <c r="I44" s="4">
        <v>1.7671918812183152E-2</v>
      </c>
      <c r="J44" s="4">
        <v>1.9024115470436843E-2</v>
      </c>
      <c r="K44" s="4">
        <v>2.68696569559548E-2</v>
      </c>
      <c r="L44" s="4">
        <v>2.1670935396431695E-2</v>
      </c>
      <c r="M44" s="4">
        <v>3.1391502167560349E-2</v>
      </c>
      <c r="N44" s="4">
        <v>7.8237569593780833E-3</v>
      </c>
      <c r="O44" s="4">
        <v>1.3708691092307261E-2</v>
      </c>
    </row>
    <row r="45" spans="1:15" x14ac:dyDescent="0.2">
      <c r="A45" t="s">
        <v>57</v>
      </c>
      <c r="B45" s="4">
        <v>1.1004553311085468E-2</v>
      </c>
      <c r="C45" s="4">
        <v>2.2871889648040065E-2</v>
      </c>
      <c r="D45" s="4">
        <v>1.3027544898711571E-2</v>
      </c>
      <c r="E45" s="4">
        <v>1.9240540268793779E-2</v>
      </c>
      <c r="F45" s="4">
        <v>2.1497182309596425E-2</v>
      </c>
      <c r="G45" s="4">
        <v>2.5418871104429305E-2</v>
      </c>
      <c r="H45" s="4">
        <v>8.7142043196606327E-3</v>
      </c>
      <c r="I45" s="4">
        <v>1.4754643084569016E-2</v>
      </c>
      <c r="J45" s="4">
        <v>2.246798079086848E-2</v>
      </c>
      <c r="K45" s="4">
        <v>2.6534839293494653E-2</v>
      </c>
      <c r="L45" s="4">
        <v>2.52750420139903E-2</v>
      </c>
      <c r="M45" s="4">
        <v>4.1471423304717536E-2</v>
      </c>
      <c r="N45" s="4">
        <v>2.6349259548307712E-2</v>
      </c>
      <c r="O45" s="4">
        <v>2.3012845987005589E-2</v>
      </c>
    </row>
    <row r="46" spans="1:15" x14ac:dyDescent="0.2">
      <c r="A46" t="s">
        <v>58</v>
      </c>
      <c r="B46" s="4">
        <v>2.089572337865794E-2</v>
      </c>
      <c r="C46" s="4">
        <v>2.0757547933207179E-2</v>
      </c>
      <c r="D46" s="4">
        <v>1.9710673446799831E-2</v>
      </c>
      <c r="E46" s="4">
        <v>2.6929134772611725E-2</v>
      </c>
      <c r="F46" s="4">
        <v>1.4545974028260461E-2</v>
      </c>
      <c r="G46" s="4">
        <v>2.4366450833280814E-2</v>
      </c>
      <c r="H46" s="4">
        <v>2.0907991073238791E-2</v>
      </c>
      <c r="I46" s="4">
        <v>2.1285714325848509E-2</v>
      </c>
      <c r="J46" s="4">
        <v>2.0850304814751724E-2</v>
      </c>
      <c r="K46" s="4">
        <v>1.4533799980203125E-2</v>
      </c>
      <c r="L46" s="4">
        <v>1.8047136603026676E-2</v>
      </c>
      <c r="M46" s="4">
        <v>2.7549683460703529E-2</v>
      </c>
      <c r="N46" s="4">
        <v>2.1808776982958113E-2</v>
      </c>
      <c r="O46" s="4">
        <v>1.5658120141559831E-2</v>
      </c>
    </row>
    <row r="47" spans="1:15" x14ac:dyDescent="0.2">
      <c r="A47" t="s">
        <v>59</v>
      </c>
      <c r="B47" s="4">
        <v>8.5033931598491493E-3</v>
      </c>
      <c r="C47" s="4">
        <v>5.2660718645874752E-3</v>
      </c>
      <c r="D47" s="4">
        <v>8.9579770709102679E-3</v>
      </c>
      <c r="E47" s="4">
        <v>1.6064741165532106E-2</v>
      </c>
      <c r="F47" s="4">
        <v>1.0726777534875179E-2</v>
      </c>
      <c r="G47" s="4">
        <v>1.4777264842690733E-2</v>
      </c>
      <c r="H47" s="4">
        <v>1.0551431763974072E-2</v>
      </c>
      <c r="I47" s="4">
        <v>6.6513034547062144E-3</v>
      </c>
      <c r="J47" s="4">
        <v>1.2538099348283606E-2</v>
      </c>
      <c r="K47" s="4">
        <v>1.5793393585062643E-2</v>
      </c>
      <c r="L47" s="4">
        <v>6.6236864957892909E-3</v>
      </c>
      <c r="M47" s="4">
        <v>8.4819133029137642E-3</v>
      </c>
      <c r="N47" s="4">
        <v>4.2253947142894092E-3</v>
      </c>
      <c r="O47" s="4">
        <v>1.1841538273378961E-2</v>
      </c>
    </row>
    <row r="48" spans="1:15" x14ac:dyDescent="0.2">
      <c r="A48" t="s">
        <v>60</v>
      </c>
      <c r="B48" s="4">
        <v>8.7046973644911794E-3</v>
      </c>
      <c r="C48" s="4">
        <v>1.1139376087829696E-2</v>
      </c>
      <c r="D48" s="4">
        <v>9.1537328650730717E-3</v>
      </c>
      <c r="E48" s="4">
        <v>6.1320123175793275E-3</v>
      </c>
      <c r="F48" s="4">
        <v>6.3956661894806225E-3</v>
      </c>
      <c r="G48" s="4">
        <v>8.3421732906268989E-3</v>
      </c>
      <c r="H48" s="4">
        <v>4.4874712915950028E-2</v>
      </c>
      <c r="I48" s="4">
        <v>2.8921593870047477E-2</v>
      </c>
      <c r="J48" s="4">
        <v>5.2339413164155428E-3</v>
      </c>
      <c r="K48" s="4">
        <v>1.1950935662275869E-2</v>
      </c>
      <c r="L48" s="4">
        <v>1.5615312522529018E-2</v>
      </c>
      <c r="M48" s="4">
        <v>5.8436408951872869E-3</v>
      </c>
      <c r="N48" s="4">
        <v>2.2245795441671731E-3</v>
      </c>
      <c r="O48" s="4">
        <v>5.5490900851725596E-3</v>
      </c>
    </row>
    <row r="49" spans="1:15" x14ac:dyDescent="0.2">
      <c r="A49" t="s">
        <v>61</v>
      </c>
      <c r="B49" s="4">
        <v>2.3924655057049281E-2</v>
      </c>
      <c r="C49" s="4">
        <v>2.1349392073245058E-2</v>
      </c>
      <c r="D49" s="4">
        <v>2.9950081395242845E-2</v>
      </c>
      <c r="E49" s="4">
        <v>2.0855319782033473E-2</v>
      </c>
      <c r="F49" s="4">
        <v>1.7360044135888729E-2</v>
      </c>
      <c r="G49" s="4">
        <v>1.3246328407905341E-2</v>
      </c>
      <c r="H49" s="4">
        <v>1.6122237007312364E-2</v>
      </c>
      <c r="I49" s="4">
        <v>5.3044021408563333E-3</v>
      </c>
      <c r="J49" s="4">
        <v>1.107862099139823E-2</v>
      </c>
      <c r="K49" s="4">
        <v>1.0128172981537795E-2</v>
      </c>
      <c r="L49" s="4">
        <v>2.9195840955688453E-2</v>
      </c>
      <c r="M49" s="4">
        <v>2.1838520551661529E-2</v>
      </c>
      <c r="N49" s="4">
        <v>2.2670008066139564E-2</v>
      </c>
      <c r="O49" s="4">
        <v>2.4583418111998063E-2</v>
      </c>
    </row>
    <row r="50" spans="1:15" x14ac:dyDescent="0.2">
      <c r="A50" t="s">
        <v>62</v>
      </c>
      <c r="B50" s="4">
        <v>1.0001431152644907E-2</v>
      </c>
      <c r="C50" s="4">
        <v>1.7358031100661642E-2</v>
      </c>
      <c r="D50" s="4">
        <v>1.6791002650603352E-2</v>
      </c>
      <c r="E50" s="4">
        <v>6.2188081299656374E-3</v>
      </c>
      <c r="F50" s="4">
        <v>1.0862499505547796E-2</v>
      </c>
      <c r="G50" s="4">
        <v>2.1870151503550633E-2</v>
      </c>
      <c r="H50" s="4">
        <v>1.3127557463834535E-2</v>
      </c>
      <c r="I50" s="4">
        <v>1.2961523384745611E-2</v>
      </c>
      <c r="J50" s="4">
        <v>3.1738483762529163E-2</v>
      </c>
      <c r="K50" s="4">
        <v>1.1669072010406161E-2</v>
      </c>
      <c r="L50" s="4">
        <v>1.0638574198473879E-2</v>
      </c>
      <c r="M50" s="4">
        <v>1.1316292034591452E-2</v>
      </c>
      <c r="N50" s="4">
        <v>1.646827178726179E-2</v>
      </c>
      <c r="O50" s="4">
        <v>1.2714679263073528E-2</v>
      </c>
    </row>
    <row r="51" spans="1:15" x14ac:dyDescent="0.2">
      <c r="A51" t="s">
        <v>63</v>
      </c>
      <c r="B51" s="4">
        <v>6.3439781498083473E-3</v>
      </c>
      <c r="C51" s="4">
        <v>7.7429587061531953E-3</v>
      </c>
      <c r="D51" s="4">
        <v>4.9239766420987319E-3</v>
      </c>
      <c r="E51" s="4">
        <v>1.3676665874152638E-2</v>
      </c>
      <c r="F51" s="4">
        <v>1.5754115757305141E-2</v>
      </c>
      <c r="G51" s="4">
        <v>4.3511194743892326E-2</v>
      </c>
      <c r="H51" s="4">
        <v>1.2334949288766984E-2</v>
      </c>
      <c r="I51" s="4">
        <v>7.8502380441526961E-3</v>
      </c>
      <c r="J51" s="4">
        <v>3.7041815746287267E-2</v>
      </c>
      <c r="K51" s="4">
        <v>1.824836036579355E-2</v>
      </c>
      <c r="L51" s="4">
        <v>2.6312432225553357E-2</v>
      </c>
      <c r="M51" s="4">
        <v>1.6066530586209098E-2</v>
      </c>
      <c r="N51" s="4">
        <v>1.6372421671586052E-2</v>
      </c>
      <c r="O51" s="4">
        <v>2.5833299506515046E-2</v>
      </c>
    </row>
    <row r="52" spans="1:15" x14ac:dyDescent="0.2">
      <c r="A52" t="s">
        <v>64</v>
      </c>
      <c r="B52" s="4">
        <v>3.1683014851807467E-2</v>
      </c>
      <c r="C52" s="4">
        <v>1.6570096011934974E-3</v>
      </c>
      <c r="D52" s="4">
        <v>9.2008527685577754E-3</v>
      </c>
      <c r="E52" s="4">
        <v>1.4721139139467942E-2</v>
      </c>
      <c r="F52" s="4">
        <v>5.6378878680988813E-3</v>
      </c>
      <c r="G52" s="4">
        <v>1.7584577892856026E-2</v>
      </c>
      <c r="H52" s="4">
        <v>1.3721751703588355E-2</v>
      </c>
      <c r="I52" s="4">
        <v>1.677511011622948E-2</v>
      </c>
      <c r="J52" s="4">
        <v>1.7222536502085398E-2</v>
      </c>
      <c r="K52" s="4">
        <v>7.6346351278375581E-3</v>
      </c>
      <c r="L52" s="4">
        <v>1.2044240691965406E-2</v>
      </c>
      <c r="M52" s="4">
        <v>2.3844266780573404E-2</v>
      </c>
      <c r="N52" s="4">
        <v>1.1006779208145414E-2</v>
      </c>
      <c r="O52" s="4">
        <v>1.9910924751037406E-2</v>
      </c>
    </row>
    <row r="53" spans="1:15" x14ac:dyDescent="0.2">
      <c r="A53" t="s">
        <v>65</v>
      </c>
      <c r="B53" s="4">
        <v>6.9773880941393631E-3</v>
      </c>
      <c r="C53" s="4">
        <v>9.019381633594831E-3</v>
      </c>
      <c r="D53" s="4">
        <v>9.17397323488694E-3</v>
      </c>
      <c r="E53" s="4">
        <v>6.7074296262113519E-3</v>
      </c>
      <c r="F53" s="4">
        <v>1.9268574065528381E-2</v>
      </c>
      <c r="G53" s="4">
        <v>1.2095062298107983E-2</v>
      </c>
      <c r="H53" s="4">
        <v>3.7337332718043376E-2</v>
      </c>
      <c r="I53" s="4">
        <v>9.852330410706045E-3</v>
      </c>
      <c r="J53" s="4">
        <v>7.2196585140747579E-3</v>
      </c>
      <c r="K53" s="4">
        <v>2.7178126442085834E-2</v>
      </c>
      <c r="L53" s="4">
        <v>1.7122750346100599E-2</v>
      </c>
      <c r="M53" s="4">
        <v>1.58952468850946E-2</v>
      </c>
      <c r="N53" s="4">
        <v>2.6670512228887864E-2</v>
      </c>
      <c r="O53" s="4">
        <v>2.6859713890170743E-2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Manipulated Data_sometimes</vt:lpstr>
      <vt:lpstr>Manipulated Data_often</vt:lpstr>
      <vt:lpstr>Final Data_sometimes</vt:lpstr>
      <vt:lpstr>Final Data_often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Samuel Choi</cp:lastModifiedBy>
  <dcterms:created xsi:type="dcterms:W3CDTF">2021-02-04T17:14:54Z</dcterms:created>
  <dcterms:modified xsi:type="dcterms:W3CDTF">2021-02-04T18:39:51Z</dcterms:modified>
</cp:coreProperties>
</file>