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ebiehl1_jh_edu/Documents/COVID19 Response/P- COVID19 Indicators/Data Collection/Cleaned Data/"/>
    </mc:Choice>
  </mc:AlternateContent>
  <xr:revisionPtr revIDLastSave="17" documentId="8_{9CB6A952-FA72-934D-850E-F13FE47BB656}" xr6:coauthVersionLast="46" xr6:coauthVersionMax="46" xr10:uidLastSave="{96401D25-3FE1-41A9-80F8-1E42DD61760F}"/>
  <bookViews>
    <workbookView xWindow="0" yWindow="460" windowWidth="35840" windowHeight="21940" firstSheet="4" activeTab="4" xr2:uid="{F99A88AA-23A6-2B46-BC61-83571F333246}"/>
  </bookViews>
  <sheets>
    <sheet name="Notes" sheetId="5" r:id="rId1"/>
    <sheet name="Manipulated Data_Sometimes" sheetId="1" r:id="rId2"/>
    <sheet name="Manipulated Data_Often" sheetId="2" r:id="rId3"/>
    <sheet name="Final Data_Sometimes" sheetId="3" r:id="rId4"/>
    <sheet name="Sheet1" sheetId="6" r:id="rId5"/>
    <sheet name="Final Data_Often" sheetId="4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6" l="1"/>
  <c r="C4" i="6"/>
  <c r="D4" i="6"/>
  <c r="E4" i="6"/>
  <c r="F4" i="6"/>
  <c r="G4" i="6"/>
  <c r="H4" i="6"/>
  <c r="I4" i="6"/>
  <c r="J4" i="6"/>
  <c r="K4" i="6"/>
  <c r="L4" i="6"/>
  <c r="M4" i="6"/>
  <c r="N4" i="6"/>
  <c r="A4" i="6"/>
  <c r="K31" i="1" l="1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19" i="2"/>
  <c r="O21" i="2"/>
  <c r="O20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4" i="2"/>
  <c r="N30" i="2"/>
  <c r="N37" i="2"/>
  <c r="N36" i="2"/>
  <c r="N35" i="2"/>
  <c r="N33" i="2"/>
  <c r="N32" i="2"/>
  <c r="N31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26" i="2"/>
  <c r="L31" i="2"/>
  <c r="L30" i="2"/>
  <c r="L29" i="2"/>
  <c r="L28" i="2"/>
  <c r="L27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K47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7" i="2"/>
  <c r="K29" i="2"/>
  <c r="K28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2" i="2"/>
  <c r="J15" i="2"/>
  <c r="J14" i="2"/>
  <c r="J13" i="2"/>
  <c r="J11" i="2"/>
  <c r="J10" i="2"/>
  <c r="J9" i="2"/>
  <c r="J8" i="2"/>
  <c r="J7" i="2"/>
  <c r="J6" i="2"/>
  <c r="J5" i="2"/>
  <c r="J4" i="2"/>
  <c r="J3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H53" i="2"/>
  <c r="H52" i="2"/>
  <c r="H51" i="2"/>
  <c r="H50" i="2"/>
  <c r="H46" i="2"/>
  <c r="H49" i="2"/>
  <c r="H48" i="2"/>
  <c r="H47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1" i="2"/>
  <c r="H22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7" i="2"/>
  <c r="G19" i="2"/>
  <c r="G18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C53" i="2"/>
  <c r="C52" i="2"/>
  <c r="C51" i="2"/>
  <c r="C50" i="2"/>
  <c r="C49" i="2"/>
  <c r="C48" i="2"/>
  <c r="C47" i="2"/>
  <c r="C46" i="2"/>
  <c r="C45" i="2"/>
  <c r="C44" i="2"/>
  <c r="C40" i="2"/>
  <c r="C43" i="2"/>
  <c r="C42" i="2"/>
  <c r="C41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3" i="1"/>
  <c r="O37" i="1"/>
  <c r="O36" i="1"/>
  <c r="O35" i="1"/>
  <c r="O34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7" i="1"/>
  <c r="H20" i="1"/>
  <c r="H19" i="1"/>
  <c r="H18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49" i="1"/>
  <c r="B53" i="1"/>
  <c r="B52" i="1"/>
  <c r="B51" i="1"/>
  <c r="B50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<sst xmlns="http://schemas.openxmlformats.org/spreadsheetml/2006/main" count="293" uniqueCount="77">
  <si>
    <t>Source</t>
  </si>
  <si>
    <t>US Census Bureau</t>
  </si>
  <si>
    <t>Date Downloaded</t>
  </si>
  <si>
    <t>URL</t>
  </si>
  <si>
    <t>https://www.census.gov/programs-surveys/household-pulse-survey/data.html</t>
  </si>
  <si>
    <t>Geographic Unit</t>
  </si>
  <si>
    <t>State</t>
  </si>
  <si>
    <t>Time Period</t>
  </si>
  <si>
    <t>Weekly</t>
  </si>
  <si>
    <t>Note:</t>
  </si>
  <si>
    <t>Raw data can be found in Data Collection&gt;Raw Data&gt;USCB_CensusPulseIndicators - Households_v2_10_5_2020</t>
  </si>
  <si>
    <t>White households - food sufficiency - sometimes not enough to eat</t>
  </si>
  <si>
    <t>Week 1</t>
  </si>
  <si>
    <t>Week 2</t>
  </si>
  <si>
    <t>Week 3</t>
  </si>
  <si>
    <t>Week 4</t>
  </si>
  <si>
    <t>Week 5</t>
  </si>
  <si>
    <t>Week 6</t>
  </si>
  <si>
    <t xml:space="preserve">Week 7 </t>
  </si>
  <si>
    <t xml:space="preserve">Week 8 </t>
  </si>
  <si>
    <t xml:space="preserve">Week 9 </t>
  </si>
  <si>
    <t>Week 10</t>
  </si>
  <si>
    <t>Week 11</t>
  </si>
  <si>
    <t>Week 12</t>
  </si>
  <si>
    <t>Week 13</t>
  </si>
  <si>
    <t>Week 14</t>
  </si>
  <si>
    <t>Alabama - AL</t>
  </si>
  <si>
    <t>Alaska - AK</t>
  </si>
  <si>
    <t>Arizona - AZ</t>
  </si>
  <si>
    <t>Arkansas - AR</t>
  </si>
  <si>
    <t>California - CA</t>
  </si>
  <si>
    <t>Colorado - CO</t>
  </si>
  <si>
    <t>Connecticut - CT</t>
  </si>
  <si>
    <t>Delaware - DE</t>
  </si>
  <si>
    <t>District of Columbia - DC</t>
  </si>
  <si>
    <t>Florida - FL</t>
  </si>
  <si>
    <t>Georgia - GA</t>
  </si>
  <si>
    <t>Hawaii - HI</t>
  </si>
  <si>
    <t>Idaho - ID</t>
  </si>
  <si>
    <t>Illinois - IL</t>
  </si>
  <si>
    <t>Indiana - IN</t>
  </si>
  <si>
    <t>Iowa - IA</t>
  </si>
  <si>
    <t>Kansas - KS</t>
  </si>
  <si>
    <t>Kentucky - KY</t>
  </si>
  <si>
    <t>Louisiana - LA</t>
  </si>
  <si>
    <t>Maine - ME</t>
  </si>
  <si>
    <t>Maryland - MD</t>
  </si>
  <si>
    <t>Massachusetts - MA</t>
  </si>
  <si>
    <t>Michigan - MI</t>
  </si>
  <si>
    <t>Minnesota - MN</t>
  </si>
  <si>
    <t>Mississippi - MS</t>
  </si>
  <si>
    <t>Missouri - MO</t>
  </si>
  <si>
    <t>Montana - MT</t>
  </si>
  <si>
    <t>Nebraska - NE</t>
  </si>
  <si>
    <t>Nevada - NV</t>
  </si>
  <si>
    <t>New Hampshire - NH</t>
  </si>
  <si>
    <t>New Jersey - NJ</t>
  </si>
  <si>
    <t>New Mexico - NM</t>
  </si>
  <si>
    <t>New York - NY</t>
  </si>
  <si>
    <t>North Carolina - NC</t>
  </si>
  <si>
    <t>North Dakota - ND</t>
  </si>
  <si>
    <t>Ohio - OH</t>
  </si>
  <si>
    <t>Oklahoma - OK</t>
  </si>
  <si>
    <t>Oregon - OR</t>
  </si>
  <si>
    <t>Pennsylvania - PA</t>
  </si>
  <si>
    <t>Rhode Island - RI</t>
  </si>
  <si>
    <t>South Carolina - SC</t>
  </si>
  <si>
    <t>South Dakota - SD</t>
  </si>
  <si>
    <t>Tennessee - TN</t>
  </si>
  <si>
    <t>Texas - TX</t>
  </si>
  <si>
    <t>Utah - UT</t>
  </si>
  <si>
    <t>Vermont - VT</t>
  </si>
  <si>
    <t>Virginia - VA</t>
  </si>
  <si>
    <t>Washington - WA</t>
  </si>
  <si>
    <t>West Virginia - WV</t>
  </si>
  <si>
    <t>Wisconsin - WI</t>
  </si>
  <si>
    <t>Wyoming - 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</si>
</sst>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</font>
    <font>
      <sz val="11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0" borderId="0" xfId="0" applyFont="1"/>
    <xf numFmtId="14" fontId="0" fillId="0" borderId="0" xfId="0" applyNumberFormat="1"/>
    <xf numFmtId="0" fontId="4" fillId="0" borderId="0" xfId="2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0" fontId="0" fillId="0" borderId="0" xfId="1" applyNumberFormat="1" applyFont="1"/>
    <xf numFmtId="10" fontId="5" fillId="0" borderId="0" xfId="1" applyNumberFormat="1" applyFont="1"/>
    <xf numFmtId="10" fontId="6" fillId="0" borderId="0" xfId="1" applyNumberFormat="1" applyFont="1"/>
    <xf numFmtId="10" fontId="7" fillId="0" borderId="0" xfId="1" applyNumberFormat="1" applyFont="1"/>
    <xf numFmtId="1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2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8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biehl1_jh_edu/Documents/COVID19%20Response/P-%20COVID19%20Indicators/Data%20Collection/Raw%20Data/USCB_CensusPulseIndicators%20-%20Households_v2_10_5_2020/food2b_week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Boston_Metro_Area"/>
      <sheetName val="Atlanta_Metro_Area"/>
      <sheetName val="Los.Angeles_Metro_Area"/>
      <sheetName val="Phoenix_Metro_Area"/>
      <sheetName val="New.York_Metro_Area"/>
      <sheetName val="San.Francisco_Metro_Area"/>
      <sheetName val="Chicago_Metro_Area"/>
      <sheetName val="Dallas_Metro_Area"/>
      <sheetName val="Riverside_Metro_Area"/>
      <sheetName val="Detroit_Metro_Area"/>
      <sheetName val="Houston_Metro_Area"/>
      <sheetName val="Washington.DC_Metro_Area"/>
      <sheetName val="Philadelphia_Metro_Area"/>
      <sheetName val="Seattle_Metro_Area"/>
      <sheetName val="Miami_Metro_Area"/>
    </sheetNames>
    <sheetDataSet>
      <sheetData sheetId="0"/>
      <sheetData sheetId="1">
        <row r="19">
          <cell r="B19">
            <v>2564651</v>
          </cell>
          <cell r="E19">
            <v>151113</v>
          </cell>
          <cell r="F19">
            <v>29999</v>
          </cell>
        </row>
      </sheetData>
      <sheetData sheetId="2">
        <row r="19">
          <cell r="B19">
            <v>335886</v>
          </cell>
          <cell r="E19">
            <v>11499</v>
          </cell>
          <cell r="F19">
            <v>4308</v>
          </cell>
        </row>
      </sheetData>
      <sheetData sheetId="3">
        <row r="19">
          <cell r="B19">
            <v>3264246</v>
          </cell>
          <cell r="E19">
            <v>158617</v>
          </cell>
          <cell r="F19">
            <v>28982</v>
          </cell>
        </row>
      </sheetData>
      <sheetData sheetId="4">
        <row r="19">
          <cell r="B19">
            <v>1762841</v>
          </cell>
          <cell r="E19">
            <v>151771</v>
          </cell>
          <cell r="F19">
            <v>21233</v>
          </cell>
        </row>
      </sheetData>
      <sheetData sheetId="5">
        <row r="19">
          <cell r="B19">
            <v>11653879</v>
          </cell>
          <cell r="E19">
            <v>718811</v>
          </cell>
          <cell r="F19">
            <v>46925</v>
          </cell>
        </row>
      </sheetData>
      <sheetData sheetId="6">
        <row r="19">
          <cell r="B19">
            <v>3148787</v>
          </cell>
          <cell r="E19">
            <v>99526</v>
          </cell>
          <cell r="F19">
            <v>15905</v>
          </cell>
        </row>
      </sheetData>
      <sheetData sheetId="7">
        <row r="19">
          <cell r="B19">
            <v>1942206</v>
          </cell>
          <cell r="E19">
            <v>105370</v>
          </cell>
          <cell r="F19">
            <v>12233</v>
          </cell>
        </row>
      </sheetData>
      <sheetData sheetId="8">
        <row r="19">
          <cell r="B19">
            <v>490011</v>
          </cell>
          <cell r="E19">
            <v>23132</v>
          </cell>
          <cell r="F19">
            <v>25600</v>
          </cell>
        </row>
      </sheetData>
      <sheetData sheetId="9">
        <row r="19">
          <cell r="B19">
            <v>235282</v>
          </cell>
          <cell r="E19">
            <v>3422</v>
          </cell>
          <cell r="F19">
            <v>909</v>
          </cell>
        </row>
      </sheetData>
      <sheetData sheetId="10">
        <row r="19">
          <cell r="B19">
            <v>9520873</v>
          </cell>
          <cell r="E19">
            <v>341198</v>
          </cell>
          <cell r="F19">
            <v>61056</v>
          </cell>
        </row>
      </sheetData>
      <sheetData sheetId="11">
        <row r="19">
          <cell r="B19">
            <v>4329930</v>
          </cell>
          <cell r="E19">
            <v>209897</v>
          </cell>
          <cell r="F19">
            <v>92138</v>
          </cell>
        </row>
      </sheetData>
      <sheetData sheetId="12">
        <row r="19">
          <cell r="B19">
            <v>259690</v>
          </cell>
          <cell r="E19">
            <v>14898</v>
          </cell>
          <cell r="F19">
            <v>1962</v>
          </cell>
        </row>
      </sheetData>
      <sheetData sheetId="13">
        <row r="19">
          <cell r="B19">
            <v>1123987</v>
          </cell>
          <cell r="E19">
            <v>66458</v>
          </cell>
          <cell r="F19">
            <v>17724</v>
          </cell>
        </row>
      </sheetData>
      <sheetData sheetId="14">
        <row r="19">
          <cell r="B19">
            <v>6031212</v>
          </cell>
          <cell r="E19">
            <v>418850</v>
          </cell>
          <cell r="F19">
            <v>47635</v>
          </cell>
        </row>
      </sheetData>
      <sheetData sheetId="15">
        <row r="19">
          <cell r="B19">
            <v>4102295</v>
          </cell>
          <cell r="E19">
            <v>287503</v>
          </cell>
          <cell r="F19">
            <v>76677</v>
          </cell>
        </row>
      </sheetData>
      <sheetData sheetId="16">
        <row r="19">
          <cell r="B19">
            <v>2049305</v>
          </cell>
          <cell r="E19">
            <v>118259</v>
          </cell>
          <cell r="F19">
            <v>24719</v>
          </cell>
        </row>
      </sheetData>
      <sheetData sheetId="17">
        <row r="19">
          <cell r="B19">
            <v>1696274</v>
          </cell>
          <cell r="E19">
            <v>100915</v>
          </cell>
          <cell r="F19">
            <v>10660</v>
          </cell>
        </row>
      </sheetData>
      <sheetData sheetId="18">
        <row r="19">
          <cell r="B19">
            <v>2836578</v>
          </cell>
          <cell r="E19">
            <v>208776</v>
          </cell>
          <cell r="F19">
            <v>43409</v>
          </cell>
        </row>
      </sheetData>
      <sheetData sheetId="19">
        <row r="19">
          <cell r="B19">
            <v>2117932</v>
          </cell>
          <cell r="E19">
            <v>139761</v>
          </cell>
          <cell r="F19">
            <v>47925</v>
          </cell>
        </row>
      </sheetData>
      <sheetData sheetId="20">
        <row r="19">
          <cell r="B19">
            <v>1010531</v>
          </cell>
          <cell r="E19">
            <v>43620</v>
          </cell>
          <cell r="F19">
            <v>9010</v>
          </cell>
        </row>
      </sheetData>
      <sheetData sheetId="21">
        <row r="19">
          <cell r="B19">
            <v>2385936</v>
          </cell>
          <cell r="E19">
            <v>101117</v>
          </cell>
          <cell r="F19">
            <v>31085</v>
          </cell>
        </row>
      </sheetData>
      <sheetData sheetId="22">
        <row r="19">
          <cell r="B19">
            <v>3888876</v>
          </cell>
          <cell r="E19">
            <v>161084</v>
          </cell>
          <cell r="F19">
            <v>10558</v>
          </cell>
        </row>
      </sheetData>
      <sheetData sheetId="23">
        <row r="19">
          <cell r="B19">
            <v>5892900</v>
          </cell>
          <cell r="E19">
            <v>273914</v>
          </cell>
          <cell r="F19">
            <v>47368</v>
          </cell>
        </row>
      </sheetData>
      <sheetData sheetId="24">
        <row r="19">
          <cell r="B19">
            <v>3592751</v>
          </cell>
          <cell r="E19">
            <v>88669</v>
          </cell>
          <cell r="F19">
            <v>49257</v>
          </cell>
        </row>
      </sheetData>
      <sheetData sheetId="25">
        <row r="19">
          <cell r="B19">
            <v>1306111</v>
          </cell>
          <cell r="E19">
            <v>86166</v>
          </cell>
          <cell r="F19">
            <v>14516</v>
          </cell>
        </row>
      </sheetData>
      <sheetData sheetId="26">
        <row r="19">
          <cell r="B19">
            <v>3643496</v>
          </cell>
          <cell r="E19">
            <v>267577</v>
          </cell>
          <cell r="F19">
            <v>38880</v>
          </cell>
        </row>
      </sheetData>
      <sheetData sheetId="27">
        <row r="19">
          <cell r="B19">
            <v>728676</v>
          </cell>
          <cell r="E19">
            <v>26211</v>
          </cell>
          <cell r="F19">
            <v>18757</v>
          </cell>
        </row>
      </sheetData>
      <sheetData sheetId="28">
        <row r="19">
          <cell r="B19">
            <v>1224751</v>
          </cell>
          <cell r="E19">
            <v>68542</v>
          </cell>
          <cell r="F19">
            <v>8026</v>
          </cell>
        </row>
      </sheetData>
      <sheetData sheetId="29">
        <row r="19">
          <cell r="B19">
            <v>1233283</v>
          </cell>
          <cell r="E19">
            <v>74281</v>
          </cell>
          <cell r="F19">
            <v>13956</v>
          </cell>
        </row>
      </sheetData>
      <sheetData sheetId="30">
        <row r="19">
          <cell r="B19">
            <v>964971</v>
          </cell>
          <cell r="E19">
            <v>28531</v>
          </cell>
          <cell r="F19">
            <v>7705</v>
          </cell>
        </row>
      </sheetData>
      <sheetData sheetId="31">
        <row r="19">
          <cell r="B19">
            <v>3833922</v>
          </cell>
          <cell r="E19">
            <v>191439</v>
          </cell>
          <cell r="F19">
            <v>32338</v>
          </cell>
        </row>
      </sheetData>
      <sheetData sheetId="32">
        <row r="19">
          <cell r="B19">
            <v>639670</v>
          </cell>
          <cell r="E19">
            <v>39750</v>
          </cell>
          <cell r="F19">
            <v>3356</v>
          </cell>
        </row>
      </sheetData>
      <sheetData sheetId="33">
        <row r="19">
          <cell r="B19">
            <v>8442072</v>
          </cell>
          <cell r="E19">
            <v>439196</v>
          </cell>
          <cell r="F19">
            <v>42834</v>
          </cell>
        </row>
      </sheetData>
      <sheetData sheetId="34">
        <row r="19">
          <cell r="B19">
            <v>5256449</v>
          </cell>
          <cell r="E19">
            <v>245607</v>
          </cell>
          <cell r="F19">
            <v>52842</v>
          </cell>
        </row>
      </sheetData>
      <sheetData sheetId="35">
        <row r="19">
          <cell r="B19">
            <v>498701</v>
          </cell>
          <cell r="E19">
            <v>6242</v>
          </cell>
          <cell r="F19">
            <v>3592</v>
          </cell>
        </row>
      </sheetData>
      <sheetData sheetId="36">
        <row r="19">
          <cell r="B19">
            <v>7191128</v>
          </cell>
          <cell r="E19">
            <v>503287</v>
          </cell>
          <cell r="F19">
            <v>129549</v>
          </cell>
        </row>
      </sheetData>
      <sheetData sheetId="37">
        <row r="19">
          <cell r="B19">
            <v>1979343</v>
          </cell>
          <cell r="E19">
            <v>130765</v>
          </cell>
          <cell r="F19">
            <v>29609</v>
          </cell>
        </row>
      </sheetData>
      <sheetData sheetId="38">
        <row r="19">
          <cell r="B19">
            <v>2563559</v>
          </cell>
          <cell r="E19">
            <v>105699</v>
          </cell>
          <cell r="F19">
            <v>22291</v>
          </cell>
        </row>
      </sheetData>
      <sheetData sheetId="39">
        <row r="19">
          <cell r="B19">
            <v>7637743</v>
          </cell>
          <cell r="E19">
            <v>392124</v>
          </cell>
          <cell r="F19">
            <v>126737</v>
          </cell>
        </row>
      </sheetData>
      <sheetData sheetId="40">
        <row r="19">
          <cell r="B19">
            <v>637889</v>
          </cell>
          <cell r="E19">
            <v>30860</v>
          </cell>
          <cell r="F19">
            <v>7623</v>
          </cell>
        </row>
      </sheetData>
      <sheetData sheetId="41">
        <row r="19">
          <cell r="B19">
            <v>2672065</v>
          </cell>
          <cell r="E19">
            <v>155821</v>
          </cell>
          <cell r="F19">
            <v>48302</v>
          </cell>
        </row>
      </sheetData>
      <sheetData sheetId="42">
        <row r="19">
          <cell r="B19">
            <v>534976</v>
          </cell>
          <cell r="E19">
            <v>9527</v>
          </cell>
          <cell r="F19">
            <v>2896</v>
          </cell>
        </row>
      </sheetData>
      <sheetData sheetId="43">
        <row r="19">
          <cell r="B19">
            <v>3948041</v>
          </cell>
          <cell r="E19">
            <v>269632</v>
          </cell>
          <cell r="F19">
            <v>40923</v>
          </cell>
        </row>
      </sheetData>
      <sheetData sheetId="44">
        <row r="19">
          <cell r="B19">
            <v>9395646</v>
          </cell>
          <cell r="E19">
            <v>583700</v>
          </cell>
          <cell r="F19">
            <v>105766</v>
          </cell>
        </row>
      </sheetData>
      <sheetData sheetId="45">
        <row r="19">
          <cell r="B19">
            <v>1808513</v>
          </cell>
          <cell r="E19">
            <v>75948</v>
          </cell>
          <cell r="F19">
            <v>9771</v>
          </cell>
        </row>
      </sheetData>
      <sheetData sheetId="46">
        <row r="19">
          <cell r="B19">
            <v>450461</v>
          </cell>
          <cell r="E19">
            <v>19666</v>
          </cell>
          <cell r="F19">
            <v>4226</v>
          </cell>
        </row>
      </sheetData>
      <sheetData sheetId="47">
        <row r="19">
          <cell r="B19">
            <v>4099813</v>
          </cell>
          <cell r="E19">
            <v>125233</v>
          </cell>
          <cell r="F19">
            <v>57559</v>
          </cell>
        </row>
      </sheetData>
      <sheetData sheetId="48">
        <row r="19">
          <cell r="B19">
            <v>4128467</v>
          </cell>
          <cell r="E19">
            <v>178741</v>
          </cell>
          <cell r="F19">
            <v>17779</v>
          </cell>
        </row>
      </sheetData>
      <sheetData sheetId="49">
        <row r="19">
          <cell r="B19">
            <v>1247184</v>
          </cell>
          <cell r="E19">
            <v>72034</v>
          </cell>
          <cell r="F19">
            <v>8752</v>
          </cell>
        </row>
      </sheetData>
      <sheetData sheetId="50">
        <row r="19">
          <cell r="B19">
            <v>3758830</v>
          </cell>
          <cell r="E19">
            <v>138096</v>
          </cell>
          <cell r="F19">
            <v>54298</v>
          </cell>
        </row>
      </sheetData>
      <sheetData sheetId="51">
        <row r="19">
          <cell r="B19">
            <v>380062</v>
          </cell>
          <cell r="E19">
            <v>15640</v>
          </cell>
          <cell r="F19">
            <v>2706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Washington.DC_Metro_Area"/>
      <sheetName val="Dallas_Metro_Area"/>
      <sheetName val="Boston_Metro_Area"/>
      <sheetName val="San.Francisco_Metro_Area"/>
      <sheetName val="Phoenix_Metro_Area"/>
      <sheetName val="Miami_Metro_Area"/>
      <sheetName val="New.York_Metro_Area"/>
      <sheetName val="Los.Angeles_Metro_Area"/>
      <sheetName val="Riverside_Metro_Area"/>
      <sheetName val="Atlanta_Metro_Area"/>
      <sheetName val="Detroit_Metro_Area"/>
      <sheetName val="Chicago_Metro_Area"/>
      <sheetName val="Houston_Metro_Area"/>
      <sheetName val="Philadelphia_Metro_Area"/>
      <sheetName val="Seattle_Metro_Area"/>
    </sheetNames>
    <sheetDataSet>
      <sheetData sheetId="0"/>
      <sheetData sheetId="1">
        <row r="19">
          <cell r="B19">
            <v>2521106</v>
          </cell>
          <cell r="E19">
            <v>153622</v>
          </cell>
          <cell r="F19">
            <v>55696</v>
          </cell>
        </row>
      </sheetData>
      <sheetData sheetId="2">
        <row r="19">
          <cell r="B19">
            <v>335886</v>
          </cell>
          <cell r="E19">
            <v>17404</v>
          </cell>
          <cell r="F19">
            <v>1921</v>
          </cell>
        </row>
      </sheetData>
      <sheetData sheetId="3">
        <row r="19">
          <cell r="B19">
            <v>3264246</v>
          </cell>
          <cell r="E19">
            <v>116732</v>
          </cell>
          <cell r="F19">
            <v>34986</v>
          </cell>
        </row>
      </sheetData>
      <sheetData sheetId="4">
        <row r="19">
          <cell r="B19">
            <v>1685840</v>
          </cell>
          <cell r="E19">
            <v>189243</v>
          </cell>
          <cell r="F19">
            <v>15429</v>
          </cell>
        </row>
      </sheetData>
      <sheetData sheetId="5">
        <row r="19">
          <cell r="B19">
            <v>11653879</v>
          </cell>
          <cell r="E19">
            <v>781399</v>
          </cell>
          <cell r="F19">
            <v>47389</v>
          </cell>
        </row>
      </sheetData>
      <sheetData sheetId="6">
        <row r="19">
          <cell r="B19">
            <v>3148787</v>
          </cell>
          <cell r="E19">
            <v>213518</v>
          </cell>
          <cell r="F19">
            <v>36501</v>
          </cell>
        </row>
      </sheetData>
      <sheetData sheetId="7">
        <row r="19">
          <cell r="B19">
            <v>1866933</v>
          </cell>
          <cell r="E19">
            <v>73407</v>
          </cell>
          <cell r="F19">
            <v>29795</v>
          </cell>
        </row>
      </sheetData>
      <sheetData sheetId="8">
        <row r="19">
          <cell r="B19">
            <v>490011</v>
          </cell>
          <cell r="E19">
            <v>13581</v>
          </cell>
          <cell r="F19">
            <v>885</v>
          </cell>
        </row>
      </sheetData>
      <sheetData sheetId="9">
        <row r="19">
          <cell r="B19">
            <v>218217</v>
          </cell>
          <cell r="E19">
            <v>324</v>
          </cell>
          <cell r="F19" t="str">
            <v>-</v>
          </cell>
        </row>
      </sheetData>
      <sheetData sheetId="10">
        <row r="19">
          <cell r="B19">
            <v>9520873</v>
          </cell>
          <cell r="E19">
            <v>466918</v>
          </cell>
          <cell r="F19">
            <v>110117</v>
          </cell>
        </row>
      </sheetData>
      <sheetData sheetId="11">
        <row r="19">
          <cell r="B19">
            <v>4329930</v>
          </cell>
          <cell r="E19">
            <v>232300</v>
          </cell>
          <cell r="F19">
            <v>147462</v>
          </cell>
        </row>
      </sheetData>
      <sheetData sheetId="12">
        <row r="19">
          <cell r="B19">
            <v>243920</v>
          </cell>
          <cell r="E19">
            <v>9363</v>
          </cell>
          <cell r="F19">
            <v>1259</v>
          </cell>
        </row>
      </sheetData>
      <sheetData sheetId="13">
        <row r="19">
          <cell r="B19">
            <v>1146500</v>
          </cell>
          <cell r="E19">
            <v>74435</v>
          </cell>
          <cell r="F19">
            <v>9097</v>
          </cell>
        </row>
      </sheetData>
      <sheetData sheetId="14">
        <row r="19">
          <cell r="B19">
            <v>6031212</v>
          </cell>
          <cell r="E19">
            <v>378805</v>
          </cell>
          <cell r="F19">
            <v>76225</v>
          </cell>
        </row>
      </sheetData>
      <sheetData sheetId="15">
        <row r="19">
          <cell r="B19">
            <v>4039420</v>
          </cell>
          <cell r="E19">
            <v>280603</v>
          </cell>
          <cell r="F19">
            <v>43999</v>
          </cell>
        </row>
      </sheetData>
      <sheetData sheetId="16">
        <row r="19">
          <cell r="B19">
            <v>2092846</v>
          </cell>
          <cell r="E19">
            <v>115214</v>
          </cell>
          <cell r="F19">
            <v>12008</v>
          </cell>
        </row>
      </sheetData>
      <sheetData sheetId="17">
        <row r="19">
          <cell r="B19">
            <v>1670981</v>
          </cell>
          <cell r="E19">
            <v>61957</v>
          </cell>
          <cell r="F19">
            <v>20018</v>
          </cell>
        </row>
      </sheetData>
      <sheetData sheetId="18">
        <row r="19">
          <cell r="B19">
            <v>2840191</v>
          </cell>
          <cell r="E19">
            <v>309870</v>
          </cell>
          <cell r="F19">
            <v>67235</v>
          </cell>
        </row>
      </sheetData>
      <sheetData sheetId="19">
        <row r="19">
          <cell r="B19">
            <v>2094820</v>
          </cell>
          <cell r="E19">
            <v>170094</v>
          </cell>
          <cell r="F19">
            <v>51318</v>
          </cell>
        </row>
      </sheetData>
      <sheetData sheetId="20">
        <row r="19">
          <cell r="B19">
            <v>996241</v>
          </cell>
          <cell r="E19">
            <v>63369</v>
          </cell>
          <cell r="F19">
            <v>14784</v>
          </cell>
        </row>
      </sheetData>
      <sheetData sheetId="21">
        <row r="19">
          <cell r="B19">
            <v>2385936</v>
          </cell>
          <cell r="E19">
            <v>160120</v>
          </cell>
          <cell r="F19">
            <v>14050</v>
          </cell>
        </row>
      </sheetData>
      <sheetData sheetId="22">
        <row r="19">
          <cell r="B19">
            <v>3888876</v>
          </cell>
          <cell r="E19">
            <v>108914</v>
          </cell>
          <cell r="F19">
            <v>12019</v>
          </cell>
        </row>
      </sheetData>
      <sheetData sheetId="23">
        <row r="19">
          <cell r="B19">
            <v>5881347</v>
          </cell>
          <cell r="E19">
            <v>195998</v>
          </cell>
          <cell r="F19">
            <v>26983</v>
          </cell>
        </row>
      </sheetData>
      <sheetData sheetId="24">
        <row r="19">
          <cell r="B19">
            <v>3505212</v>
          </cell>
          <cell r="E19">
            <v>156506</v>
          </cell>
          <cell r="F19">
            <v>28834</v>
          </cell>
        </row>
      </sheetData>
      <sheetData sheetId="25">
        <row r="19">
          <cell r="B19">
            <v>1212415</v>
          </cell>
          <cell r="E19">
            <v>71284</v>
          </cell>
          <cell r="F19">
            <v>14192</v>
          </cell>
        </row>
      </sheetData>
      <sheetData sheetId="26">
        <row r="19">
          <cell r="B19">
            <v>3713935</v>
          </cell>
          <cell r="E19">
            <v>188004</v>
          </cell>
          <cell r="F19">
            <v>53564</v>
          </cell>
        </row>
      </sheetData>
      <sheetData sheetId="27">
        <row r="19">
          <cell r="B19">
            <v>726291</v>
          </cell>
          <cell r="E19">
            <v>81828</v>
          </cell>
          <cell r="F19">
            <v>5178</v>
          </cell>
        </row>
      </sheetData>
      <sheetData sheetId="28">
        <row r="19">
          <cell r="B19">
            <v>1151144</v>
          </cell>
          <cell r="E19">
            <v>67665</v>
          </cell>
          <cell r="F19">
            <v>8998</v>
          </cell>
        </row>
      </sheetData>
      <sheetData sheetId="29">
        <row r="19">
          <cell r="B19">
            <v>1233283</v>
          </cell>
          <cell r="E19">
            <v>91186</v>
          </cell>
          <cell r="F19">
            <v>6097</v>
          </cell>
        </row>
      </sheetData>
      <sheetData sheetId="30">
        <row r="19">
          <cell r="B19">
            <v>968209</v>
          </cell>
          <cell r="E19">
            <v>35860</v>
          </cell>
          <cell r="F19">
            <v>6734</v>
          </cell>
        </row>
      </sheetData>
      <sheetData sheetId="31">
        <row r="19">
          <cell r="B19">
            <v>3833922</v>
          </cell>
          <cell r="E19">
            <v>159611</v>
          </cell>
          <cell r="F19">
            <v>38998</v>
          </cell>
        </row>
      </sheetData>
      <sheetData sheetId="32">
        <row r="19">
          <cell r="B19">
            <v>639670</v>
          </cell>
          <cell r="E19">
            <v>76073</v>
          </cell>
          <cell r="F19">
            <v>11356</v>
          </cell>
        </row>
      </sheetData>
      <sheetData sheetId="33">
        <row r="19">
          <cell r="B19">
            <v>8442072</v>
          </cell>
          <cell r="E19">
            <v>346206</v>
          </cell>
          <cell r="F19">
            <v>65880</v>
          </cell>
        </row>
      </sheetData>
      <sheetData sheetId="34">
        <row r="19">
          <cell r="B19">
            <v>5256449</v>
          </cell>
          <cell r="E19">
            <v>209395</v>
          </cell>
          <cell r="F19">
            <v>63826</v>
          </cell>
        </row>
      </sheetData>
      <sheetData sheetId="35">
        <row r="19">
          <cell r="B19">
            <v>471594</v>
          </cell>
          <cell r="E19">
            <v>19634</v>
          </cell>
          <cell r="F19">
            <v>1268</v>
          </cell>
        </row>
      </sheetData>
      <sheetData sheetId="36">
        <row r="19">
          <cell r="B19">
            <v>7125179</v>
          </cell>
          <cell r="E19">
            <v>1016536</v>
          </cell>
          <cell r="F19">
            <v>66574</v>
          </cell>
        </row>
      </sheetData>
      <sheetData sheetId="37">
        <row r="19">
          <cell r="B19">
            <v>2087972</v>
          </cell>
          <cell r="E19">
            <v>160562</v>
          </cell>
          <cell r="F19">
            <v>37690</v>
          </cell>
        </row>
      </sheetData>
      <sheetData sheetId="38">
        <row r="19">
          <cell r="B19">
            <v>2563559</v>
          </cell>
          <cell r="E19">
            <v>112213</v>
          </cell>
          <cell r="F19">
            <v>71703</v>
          </cell>
        </row>
      </sheetData>
      <sheetData sheetId="39">
        <row r="19">
          <cell r="B19">
            <v>7637743</v>
          </cell>
          <cell r="E19">
            <v>332387</v>
          </cell>
          <cell r="F19">
            <v>170333</v>
          </cell>
        </row>
      </sheetData>
      <sheetData sheetId="40">
        <row r="19">
          <cell r="B19">
            <v>605631</v>
          </cell>
          <cell r="E19">
            <v>39275</v>
          </cell>
          <cell r="F19">
            <v>1174</v>
          </cell>
        </row>
      </sheetData>
      <sheetData sheetId="41">
        <row r="19">
          <cell r="B19">
            <v>2659612</v>
          </cell>
          <cell r="E19">
            <v>142511</v>
          </cell>
          <cell r="F19">
            <v>26335</v>
          </cell>
        </row>
      </sheetData>
      <sheetData sheetId="42">
        <row r="19">
          <cell r="B19">
            <v>546152</v>
          </cell>
          <cell r="E19">
            <v>31813</v>
          </cell>
          <cell r="F19">
            <v>4541</v>
          </cell>
        </row>
      </sheetData>
      <sheetData sheetId="43">
        <row r="19">
          <cell r="B19">
            <v>3967345</v>
          </cell>
          <cell r="E19">
            <v>285336</v>
          </cell>
          <cell r="F19">
            <v>104005</v>
          </cell>
        </row>
      </sheetData>
      <sheetData sheetId="44">
        <row r="19">
          <cell r="B19">
            <v>9395646</v>
          </cell>
          <cell r="E19">
            <v>568084</v>
          </cell>
          <cell r="F19">
            <v>68395</v>
          </cell>
        </row>
      </sheetData>
      <sheetData sheetId="45">
        <row r="19">
          <cell r="B19">
            <v>1808513</v>
          </cell>
          <cell r="E19">
            <v>123741</v>
          </cell>
          <cell r="F19">
            <v>28134</v>
          </cell>
        </row>
      </sheetData>
      <sheetData sheetId="46">
        <row r="19">
          <cell r="B19">
            <v>448582</v>
          </cell>
          <cell r="E19">
            <v>26497</v>
          </cell>
          <cell r="F19">
            <v>5400</v>
          </cell>
        </row>
      </sheetData>
      <sheetData sheetId="47">
        <row r="19">
          <cell r="B19">
            <v>4099813</v>
          </cell>
          <cell r="E19">
            <v>308101</v>
          </cell>
          <cell r="F19">
            <v>48210</v>
          </cell>
        </row>
      </sheetData>
      <sheetData sheetId="48">
        <row r="19">
          <cell r="B19">
            <v>4128467</v>
          </cell>
          <cell r="E19">
            <v>207597</v>
          </cell>
          <cell r="F19">
            <v>27090</v>
          </cell>
        </row>
      </sheetData>
      <sheetData sheetId="49">
        <row r="19">
          <cell r="B19">
            <v>1282383</v>
          </cell>
          <cell r="E19">
            <v>108567</v>
          </cell>
          <cell r="F19">
            <v>25175</v>
          </cell>
        </row>
      </sheetData>
      <sheetData sheetId="50">
        <row r="19">
          <cell r="B19">
            <v>3756230</v>
          </cell>
          <cell r="E19">
            <v>143031</v>
          </cell>
          <cell r="F19">
            <v>18711</v>
          </cell>
        </row>
      </sheetData>
      <sheetData sheetId="51">
        <row r="19">
          <cell r="B19">
            <v>364366</v>
          </cell>
          <cell r="E19">
            <v>28329</v>
          </cell>
          <cell r="F19">
            <v>5756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San.Francisco_Metro_Area"/>
      <sheetName val="Washington.DC_Metro_Area"/>
      <sheetName val="Atlanta_Metro_Area"/>
      <sheetName val="Boston_Metro_Area"/>
      <sheetName val="Detroit_Metro_Area"/>
      <sheetName val="Houston_Metro_Area"/>
      <sheetName val="Phoenix_Metro_Area"/>
      <sheetName val="Miami_Metro_Area"/>
      <sheetName val="Philadelphia_Metro_Area"/>
      <sheetName val="Riverside_Metro_Area"/>
      <sheetName val="Dallas_Metro_Area"/>
      <sheetName val="Chicago_Metro_Area"/>
      <sheetName val="New.York_Metro_Area"/>
      <sheetName val="Seattle_Metro_Area"/>
      <sheetName val="Los.Angeles_Metro_Area"/>
    </sheetNames>
    <sheetDataSet>
      <sheetData sheetId="0"/>
      <sheetData sheetId="1">
        <row r="19">
          <cell r="B19">
            <v>2540410</v>
          </cell>
          <cell r="E19">
            <v>223036</v>
          </cell>
          <cell r="F19">
            <v>18611</v>
          </cell>
        </row>
      </sheetData>
      <sheetData sheetId="2">
        <row r="19">
          <cell r="B19">
            <v>335886</v>
          </cell>
          <cell r="E19">
            <v>25330</v>
          </cell>
          <cell r="F19">
            <v>2448</v>
          </cell>
        </row>
      </sheetData>
      <sheetData sheetId="3">
        <row r="19">
          <cell r="B19">
            <v>3264246</v>
          </cell>
          <cell r="E19">
            <v>193591</v>
          </cell>
          <cell r="F19">
            <v>24360</v>
          </cell>
        </row>
      </sheetData>
      <sheetData sheetId="4">
        <row r="19">
          <cell r="B19">
            <v>1696158</v>
          </cell>
          <cell r="E19">
            <v>134429</v>
          </cell>
          <cell r="F19">
            <v>32757</v>
          </cell>
        </row>
      </sheetData>
      <sheetData sheetId="5">
        <row r="19">
          <cell r="B19">
            <v>11653879</v>
          </cell>
          <cell r="E19">
            <v>656975</v>
          </cell>
          <cell r="F19">
            <v>361089</v>
          </cell>
        </row>
      </sheetData>
      <sheetData sheetId="6">
        <row r="19">
          <cell r="B19">
            <v>3148787</v>
          </cell>
          <cell r="E19">
            <v>170646</v>
          </cell>
          <cell r="F19">
            <v>37867</v>
          </cell>
        </row>
      </sheetData>
      <sheetData sheetId="7">
        <row r="19">
          <cell r="B19">
            <v>1866933</v>
          </cell>
          <cell r="E19">
            <v>62675</v>
          </cell>
          <cell r="F19">
            <v>9701</v>
          </cell>
        </row>
      </sheetData>
      <sheetData sheetId="8">
        <row r="19">
          <cell r="B19">
            <v>501029</v>
          </cell>
          <cell r="E19">
            <v>23772</v>
          </cell>
          <cell r="F19">
            <v>3400</v>
          </cell>
        </row>
      </sheetData>
      <sheetData sheetId="9">
        <row r="19">
          <cell r="B19">
            <v>232305</v>
          </cell>
          <cell r="E19">
            <v>214</v>
          </cell>
          <cell r="F19">
            <v>129</v>
          </cell>
        </row>
      </sheetData>
      <sheetData sheetId="10">
        <row r="19">
          <cell r="B19">
            <v>9520873</v>
          </cell>
          <cell r="E19">
            <v>495114</v>
          </cell>
          <cell r="F19">
            <v>127856</v>
          </cell>
        </row>
      </sheetData>
      <sheetData sheetId="11">
        <row r="19">
          <cell r="B19">
            <v>4329930</v>
          </cell>
          <cell r="E19">
            <v>224451</v>
          </cell>
          <cell r="F19">
            <v>143283</v>
          </cell>
        </row>
      </sheetData>
      <sheetData sheetId="12">
        <row r="19">
          <cell r="B19">
            <v>243920</v>
          </cell>
          <cell r="E19">
            <v>11623</v>
          </cell>
          <cell r="F19">
            <v>159</v>
          </cell>
        </row>
      </sheetData>
      <sheetData sheetId="13">
        <row r="19">
          <cell r="B19">
            <v>1123987</v>
          </cell>
          <cell r="E19">
            <v>67564</v>
          </cell>
          <cell r="F19">
            <v>18764</v>
          </cell>
        </row>
      </sheetData>
      <sheetData sheetId="14">
        <row r="19">
          <cell r="B19">
            <v>6031212</v>
          </cell>
          <cell r="E19">
            <v>287365</v>
          </cell>
          <cell r="F19">
            <v>97408</v>
          </cell>
        </row>
      </sheetData>
      <sheetData sheetId="15">
        <row r="19">
          <cell r="B19">
            <v>4039420</v>
          </cell>
          <cell r="E19">
            <v>310605</v>
          </cell>
          <cell r="F19">
            <v>41103</v>
          </cell>
        </row>
      </sheetData>
      <sheetData sheetId="16">
        <row r="19">
          <cell r="B19">
            <v>2079676</v>
          </cell>
          <cell r="E19">
            <v>76276</v>
          </cell>
          <cell r="F19">
            <v>14433</v>
          </cell>
        </row>
      </sheetData>
      <sheetData sheetId="17">
        <row r="19">
          <cell r="B19">
            <v>1670981</v>
          </cell>
          <cell r="E19">
            <v>79847</v>
          </cell>
          <cell r="F19">
            <v>13690</v>
          </cell>
        </row>
      </sheetData>
      <sheetData sheetId="18">
        <row r="19">
          <cell r="B19">
            <v>2903811</v>
          </cell>
          <cell r="E19">
            <v>201056</v>
          </cell>
          <cell r="F19">
            <v>30895</v>
          </cell>
        </row>
      </sheetData>
      <sheetData sheetId="19">
        <row r="19">
          <cell r="B19">
            <v>2094820</v>
          </cell>
          <cell r="E19">
            <v>200770</v>
          </cell>
          <cell r="F19">
            <v>35774</v>
          </cell>
        </row>
      </sheetData>
      <sheetData sheetId="20">
        <row r="19">
          <cell r="B19">
            <v>1001500</v>
          </cell>
          <cell r="E19">
            <v>43609</v>
          </cell>
          <cell r="F19">
            <v>12377</v>
          </cell>
        </row>
      </sheetData>
      <sheetData sheetId="21">
        <row r="19">
          <cell r="B19">
            <v>2385936</v>
          </cell>
          <cell r="E19">
            <v>86406</v>
          </cell>
          <cell r="F19">
            <v>18768</v>
          </cell>
        </row>
      </sheetData>
      <sheetData sheetId="22">
        <row r="19">
          <cell r="B19">
            <v>3888876</v>
          </cell>
          <cell r="E19">
            <v>206141</v>
          </cell>
          <cell r="F19">
            <v>7172</v>
          </cell>
        </row>
      </sheetData>
      <sheetData sheetId="23">
        <row r="19">
          <cell r="B19">
            <v>5881347</v>
          </cell>
          <cell r="E19">
            <v>353324</v>
          </cell>
          <cell r="F19">
            <v>59663</v>
          </cell>
        </row>
      </sheetData>
      <sheetData sheetId="24">
        <row r="19">
          <cell r="B19">
            <v>3480586</v>
          </cell>
          <cell r="E19">
            <v>149708</v>
          </cell>
          <cell r="F19">
            <v>20049</v>
          </cell>
        </row>
      </sheetData>
      <sheetData sheetId="25">
        <row r="19">
          <cell r="B19">
            <v>1312567</v>
          </cell>
          <cell r="E19">
            <v>109985</v>
          </cell>
          <cell r="F19">
            <v>27985</v>
          </cell>
        </row>
      </sheetData>
      <sheetData sheetId="26">
        <row r="19">
          <cell r="B19">
            <v>3719455</v>
          </cell>
          <cell r="E19">
            <v>280522</v>
          </cell>
          <cell r="F19">
            <v>41712</v>
          </cell>
        </row>
      </sheetData>
      <sheetData sheetId="27">
        <row r="19">
          <cell r="B19">
            <v>727145</v>
          </cell>
          <cell r="E19">
            <v>76282</v>
          </cell>
          <cell r="F19">
            <v>19799</v>
          </cell>
        </row>
      </sheetData>
      <sheetData sheetId="28">
        <row r="19">
          <cell r="B19">
            <v>1167738</v>
          </cell>
          <cell r="E19">
            <v>96598</v>
          </cell>
          <cell r="F19">
            <v>13791</v>
          </cell>
        </row>
      </sheetData>
      <sheetData sheetId="29">
        <row r="19">
          <cell r="B19">
            <v>1233283</v>
          </cell>
          <cell r="E19">
            <v>59869</v>
          </cell>
          <cell r="F19">
            <v>14598</v>
          </cell>
        </row>
      </sheetData>
      <sheetData sheetId="30">
        <row r="19">
          <cell r="B19">
            <v>959395</v>
          </cell>
          <cell r="E19">
            <v>38549</v>
          </cell>
          <cell r="F19">
            <v>5651</v>
          </cell>
        </row>
      </sheetData>
      <sheetData sheetId="31">
        <row r="19">
          <cell r="B19">
            <v>3833922</v>
          </cell>
          <cell r="E19">
            <v>67221</v>
          </cell>
          <cell r="F19">
            <v>31380</v>
          </cell>
        </row>
      </sheetData>
      <sheetData sheetId="32">
        <row r="19">
          <cell r="B19">
            <v>639670</v>
          </cell>
          <cell r="E19">
            <v>52102</v>
          </cell>
          <cell r="F19">
            <v>3488</v>
          </cell>
        </row>
      </sheetData>
      <sheetData sheetId="33">
        <row r="19">
          <cell r="B19">
            <v>8442072</v>
          </cell>
          <cell r="E19">
            <v>322131</v>
          </cell>
          <cell r="F19">
            <v>43986</v>
          </cell>
        </row>
      </sheetData>
      <sheetData sheetId="34">
        <row r="19">
          <cell r="B19">
            <v>5256449</v>
          </cell>
          <cell r="E19">
            <v>430918</v>
          </cell>
          <cell r="F19">
            <v>30011</v>
          </cell>
        </row>
      </sheetData>
      <sheetData sheetId="35">
        <row r="19">
          <cell r="B19">
            <v>476685</v>
          </cell>
          <cell r="E19">
            <v>51463</v>
          </cell>
          <cell r="F19">
            <v>5804</v>
          </cell>
        </row>
      </sheetData>
      <sheetData sheetId="36">
        <row r="19">
          <cell r="B19">
            <v>6993332</v>
          </cell>
          <cell r="E19">
            <v>430735</v>
          </cell>
          <cell r="F19">
            <v>57030</v>
          </cell>
        </row>
      </sheetData>
      <sheetData sheetId="37">
        <row r="19">
          <cell r="B19">
            <v>1998075</v>
          </cell>
          <cell r="E19">
            <v>191955</v>
          </cell>
          <cell r="F19">
            <v>20568</v>
          </cell>
        </row>
      </sheetData>
      <sheetData sheetId="38">
        <row r="19">
          <cell r="B19">
            <v>2563559</v>
          </cell>
          <cell r="E19">
            <v>120840</v>
          </cell>
          <cell r="F19">
            <v>8431</v>
          </cell>
        </row>
      </sheetData>
      <sheetData sheetId="39">
        <row r="19">
          <cell r="B19">
            <v>7637743</v>
          </cell>
          <cell r="E19">
            <v>438827</v>
          </cell>
          <cell r="F19">
            <v>107077</v>
          </cell>
        </row>
      </sheetData>
      <sheetData sheetId="40">
        <row r="19">
          <cell r="B19">
            <v>605631</v>
          </cell>
          <cell r="E19">
            <v>28774</v>
          </cell>
          <cell r="F19">
            <v>10914</v>
          </cell>
        </row>
      </sheetData>
      <sheetData sheetId="41">
        <row r="19">
          <cell r="B19">
            <v>2634498</v>
          </cell>
          <cell r="E19">
            <v>152262</v>
          </cell>
          <cell r="F19">
            <v>76747</v>
          </cell>
        </row>
      </sheetData>
      <sheetData sheetId="42">
        <row r="19">
          <cell r="B19">
            <v>539452</v>
          </cell>
          <cell r="E19">
            <v>38920</v>
          </cell>
          <cell r="F19">
            <v>3611</v>
          </cell>
        </row>
      </sheetData>
      <sheetData sheetId="43">
        <row r="19">
          <cell r="B19">
            <v>4031346</v>
          </cell>
          <cell r="E19">
            <v>352546</v>
          </cell>
          <cell r="F19">
            <v>83208</v>
          </cell>
        </row>
      </sheetData>
      <sheetData sheetId="44">
        <row r="19">
          <cell r="B19">
            <v>9395646</v>
          </cell>
          <cell r="E19">
            <v>985617</v>
          </cell>
          <cell r="F19">
            <v>53414</v>
          </cell>
        </row>
      </sheetData>
      <sheetData sheetId="45">
        <row r="19">
          <cell r="B19">
            <v>1808513</v>
          </cell>
          <cell r="E19">
            <v>104710</v>
          </cell>
          <cell r="F19">
            <v>8433</v>
          </cell>
        </row>
      </sheetData>
      <sheetData sheetId="46">
        <row r="19">
          <cell r="B19">
            <v>440460</v>
          </cell>
          <cell r="E19">
            <v>20812</v>
          </cell>
          <cell r="F19">
            <v>5880</v>
          </cell>
        </row>
      </sheetData>
      <sheetData sheetId="47">
        <row r="19">
          <cell r="B19">
            <v>4099813</v>
          </cell>
          <cell r="E19">
            <v>204106</v>
          </cell>
          <cell r="F19">
            <v>37727</v>
          </cell>
        </row>
      </sheetData>
      <sheetData sheetId="48">
        <row r="19">
          <cell r="B19">
            <v>4128467</v>
          </cell>
          <cell r="E19">
            <v>188766</v>
          </cell>
          <cell r="F19">
            <v>43703</v>
          </cell>
        </row>
      </sheetData>
      <sheetData sheetId="49">
        <row r="19">
          <cell r="B19">
            <v>1285915</v>
          </cell>
          <cell r="E19">
            <v>95466</v>
          </cell>
          <cell r="F19">
            <v>35499</v>
          </cell>
        </row>
      </sheetData>
      <sheetData sheetId="50">
        <row r="19">
          <cell r="B19">
            <v>3802492</v>
          </cell>
          <cell r="E19">
            <v>186059</v>
          </cell>
          <cell r="F19">
            <v>17843</v>
          </cell>
        </row>
      </sheetData>
      <sheetData sheetId="51">
        <row r="19">
          <cell r="B19">
            <v>371387</v>
          </cell>
          <cell r="E19">
            <v>19325</v>
          </cell>
          <cell r="F19">
            <v>6150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Atlanta_Metro_Area"/>
      <sheetName val="Boston_Metro_Area"/>
      <sheetName val="Detroit_Metro_Area"/>
      <sheetName val="Chicago_Metro_Area"/>
      <sheetName val="Phoenix_Metro_Area"/>
      <sheetName val="Dallas_Metro_Area"/>
      <sheetName val="New.York_Metro_Area"/>
      <sheetName val="Seattle_Metro_Area"/>
      <sheetName val="Washington.DC_Metro_Area"/>
      <sheetName val="Houston_Metro_Area"/>
      <sheetName val="Los.Angeles_Metro_Area"/>
      <sheetName val="Miami_Metro_Area"/>
      <sheetName val="Philadelphia_Metro_Area"/>
      <sheetName val="Riverside_Metro_Area"/>
      <sheetName val="San.Francisco_Metro_Area"/>
    </sheetNames>
    <sheetDataSet>
      <sheetData sheetId="0"/>
      <sheetData sheetId="1">
        <row r="19">
          <cell r="B19">
            <v>2527131</v>
          </cell>
          <cell r="E19">
            <v>231506</v>
          </cell>
          <cell r="F19">
            <v>20727</v>
          </cell>
        </row>
      </sheetData>
      <sheetData sheetId="2">
        <row r="19">
          <cell r="B19">
            <v>338071</v>
          </cell>
          <cell r="E19">
            <v>19187</v>
          </cell>
          <cell r="F19">
            <v>1026</v>
          </cell>
        </row>
      </sheetData>
      <sheetData sheetId="3">
        <row r="19">
          <cell r="B19">
            <v>3264246</v>
          </cell>
          <cell r="E19">
            <v>154853</v>
          </cell>
          <cell r="F19">
            <v>20535</v>
          </cell>
        </row>
      </sheetData>
      <sheetData sheetId="4">
        <row r="19">
          <cell r="B19">
            <v>1711246</v>
          </cell>
          <cell r="E19">
            <v>171136</v>
          </cell>
          <cell r="F19">
            <v>22267</v>
          </cell>
        </row>
      </sheetData>
      <sheetData sheetId="5">
        <row r="19">
          <cell r="B19">
            <v>11653879</v>
          </cell>
          <cell r="E19">
            <v>680600</v>
          </cell>
          <cell r="F19">
            <v>309995</v>
          </cell>
        </row>
      </sheetData>
      <sheetData sheetId="6">
        <row r="19">
          <cell r="B19">
            <v>3148787</v>
          </cell>
          <cell r="E19">
            <v>119832</v>
          </cell>
          <cell r="F19">
            <v>19974</v>
          </cell>
        </row>
      </sheetData>
      <sheetData sheetId="7">
        <row r="19">
          <cell r="B19">
            <v>1866933</v>
          </cell>
          <cell r="E19">
            <v>96096</v>
          </cell>
          <cell r="F19">
            <v>25642</v>
          </cell>
        </row>
      </sheetData>
      <sheetData sheetId="8">
        <row r="19">
          <cell r="B19">
            <v>503857</v>
          </cell>
          <cell r="E19">
            <v>10718</v>
          </cell>
          <cell r="F19">
            <v>9253</v>
          </cell>
        </row>
      </sheetData>
      <sheetData sheetId="9">
        <row r="19">
          <cell r="B19">
            <v>211248</v>
          </cell>
          <cell r="E19">
            <v>2595</v>
          </cell>
          <cell r="F19">
            <v>412</v>
          </cell>
        </row>
      </sheetData>
      <sheetData sheetId="10">
        <row r="19">
          <cell r="B19">
            <v>9520873</v>
          </cell>
          <cell r="E19">
            <v>519081</v>
          </cell>
          <cell r="F19">
            <v>138596</v>
          </cell>
        </row>
      </sheetData>
      <sheetData sheetId="11">
        <row r="19">
          <cell r="B19">
            <v>4329930</v>
          </cell>
          <cell r="E19">
            <v>274978</v>
          </cell>
          <cell r="F19">
            <v>20420</v>
          </cell>
        </row>
      </sheetData>
      <sheetData sheetId="12">
        <row r="19">
          <cell r="B19">
            <v>243920</v>
          </cell>
          <cell r="E19">
            <v>8879</v>
          </cell>
          <cell r="F19">
            <v>816</v>
          </cell>
        </row>
      </sheetData>
      <sheetData sheetId="13">
        <row r="19">
          <cell r="B19">
            <v>1123987</v>
          </cell>
          <cell r="E19">
            <v>51688</v>
          </cell>
          <cell r="F19">
            <v>22408</v>
          </cell>
        </row>
      </sheetData>
      <sheetData sheetId="14">
        <row r="19">
          <cell r="B19">
            <v>6031212</v>
          </cell>
          <cell r="E19">
            <v>380288</v>
          </cell>
          <cell r="F19">
            <v>57942</v>
          </cell>
        </row>
      </sheetData>
      <sheetData sheetId="15">
        <row r="19">
          <cell r="B19">
            <v>3998368</v>
          </cell>
          <cell r="E19">
            <v>185006</v>
          </cell>
          <cell r="F19">
            <v>84248</v>
          </cell>
        </row>
      </sheetData>
      <sheetData sheetId="16">
        <row r="19">
          <cell r="B19">
            <v>2014653</v>
          </cell>
          <cell r="E19">
            <v>91060</v>
          </cell>
          <cell r="F19">
            <v>32961</v>
          </cell>
        </row>
      </sheetData>
      <sheetData sheetId="17">
        <row r="19">
          <cell r="B19">
            <v>1670981</v>
          </cell>
          <cell r="E19">
            <v>106473</v>
          </cell>
          <cell r="F19">
            <v>11248</v>
          </cell>
        </row>
      </sheetData>
      <sheetData sheetId="18">
        <row r="19">
          <cell r="B19">
            <v>2880191</v>
          </cell>
          <cell r="E19">
            <v>187004</v>
          </cell>
          <cell r="F19">
            <v>23621</v>
          </cell>
        </row>
      </sheetData>
      <sheetData sheetId="19">
        <row r="19">
          <cell r="B19">
            <v>2094820</v>
          </cell>
          <cell r="E19">
            <v>183485</v>
          </cell>
          <cell r="F19">
            <v>65613</v>
          </cell>
        </row>
      </sheetData>
      <sheetData sheetId="20">
        <row r="19">
          <cell r="B19">
            <v>1009169</v>
          </cell>
          <cell r="E19">
            <v>33470</v>
          </cell>
          <cell r="F19">
            <v>12030</v>
          </cell>
        </row>
      </sheetData>
      <sheetData sheetId="21">
        <row r="19">
          <cell r="B19">
            <v>2385936</v>
          </cell>
          <cell r="E19">
            <v>107020</v>
          </cell>
          <cell r="F19">
            <v>39636</v>
          </cell>
        </row>
      </sheetData>
      <sheetData sheetId="22">
        <row r="19">
          <cell r="B19">
            <v>3888876</v>
          </cell>
          <cell r="E19">
            <v>127747</v>
          </cell>
          <cell r="F19">
            <v>15182</v>
          </cell>
        </row>
      </sheetData>
      <sheetData sheetId="23">
        <row r="19">
          <cell r="B19">
            <v>5881347</v>
          </cell>
          <cell r="E19">
            <v>426257</v>
          </cell>
          <cell r="F19">
            <v>50642</v>
          </cell>
        </row>
      </sheetData>
      <sheetData sheetId="24">
        <row r="19">
          <cell r="B19">
            <v>3529806</v>
          </cell>
          <cell r="E19">
            <v>186406</v>
          </cell>
          <cell r="F19">
            <v>58540</v>
          </cell>
        </row>
      </sheetData>
      <sheetData sheetId="25">
        <row r="19">
          <cell r="B19">
            <v>1297517</v>
          </cell>
          <cell r="E19">
            <v>187625</v>
          </cell>
          <cell r="F19">
            <v>25425</v>
          </cell>
        </row>
      </sheetData>
      <sheetData sheetId="26">
        <row r="19">
          <cell r="B19">
            <v>3790869</v>
          </cell>
          <cell r="E19">
            <v>224766</v>
          </cell>
          <cell r="F19">
            <v>76150</v>
          </cell>
        </row>
      </sheetData>
      <sheetData sheetId="27">
        <row r="19">
          <cell r="B19">
            <v>716103</v>
          </cell>
          <cell r="E19">
            <v>63445</v>
          </cell>
          <cell r="F19">
            <v>2943</v>
          </cell>
        </row>
      </sheetData>
      <sheetData sheetId="28">
        <row r="19">
          <cell r="B19">
            <v>1184278</v>
          </cell>
          <cell r="E19">
            <v>45586</v>
          </cell>
          <cell r="F19">
            <v>8544</v>
          </cell>
        </row>
      </sheetData>
      <sheetData sheetId="29">
        <row r="19">
          <cell r="B19">
            <v>1233283</v>
          </cell>
          <cell r="E19">
            <v>77228</v>
          </cell>
          <cell r="F19">
            <v>42582</v>
          </cell>
        </row>
      </sheetData>
      <sheetData sheetId="30">
        <row r="19">
          <cell r="B19">
            <v>976778</v>
          </cell>
          <cell r="E19">
            <v>31743</v>
          </cell>
          <cell r="F19">
            <v>1643</v>
          </cell>
        </row>
      </sheetData>
      <sheetData sheetId="31">
        <row r="19">
          <cell r="B19">
            <v>3833922</v>
          </cell>
          <cell r="E19">
            <v>177119</v>
          </cell>
          <cell r="F19">
            <v>9171</v>
          </cell>
        </row>
      </sheetData>
      <sheetData sheetId="32">
        <row r="19">
          <cell r="B19">
            <v>639670</v>
          </cell>
          <cell r="E19">
            <v>48399</v>
          </cell>
          <cell r="F19">
            <v>7230</v>
          </cell>
        </row>
      </sheetData>
      <sheetData sheetId="33">
        <row r="19">
          <cell r="B19">
            <v>8442072</v>
          </cell>
          <cell r="E19">
            <v>476447</v>
          </cell>
          <cell r="F19">
            <v>161619</v>
          </cell>
        </row>
      </sheetData>
      <sheetData sheetId="34">
        <row r="19">
          <cell r="B19">
            <v>5256449</v>
          </cell>
          <cell r="E19">
            <v>342702</v>
          </cell>
          <cell r="F19">
            <v>28749</v>
          </cell>
        </row>
      </sheetData>
      <sheetData sheetId="35">
        <row r="19">
          <cell r="B19">
            <v>498457</v>
          </cell>
          <cell r="E19">
            <v>45958</v>
          </cell>
          <cell r="F19">
            <v>2273</v>
          </cell>
        </row>
      </sheetData>
      <sheetData sheetId="36">
        <row r="19">
          <cell r="B19">
            <v>7197717</v>
          </cell>
          <cell r="E19">
            <v>347201</v>
          </cell>
          <cell r="F19">
            <v>62596</v>
          </cell>
        </row>
      </sheetData>
      <sheetData sheetId="37">
        <row r="19">
          <cell r="B19">
            <v>1998075</v>
          </cell>
          <cell r="E19">
            <v>186349</v>
          </cell>
          <cell r="F19">
            <v>35416</v>
          </cell>
        </row>
      </sheetData>
      <sheetData sheetId="38">
        <row r="19">
          <cell r="B19">
            <v>2563559</v>
          </cell>
          <cell r="E19">
            <v>163151</v>
          </cell>
          <cell r="F19">
            <v>36817</v>
          </cell>
        </row>
      </sheetData>
      <sheetData sheetId="39">
        <row r="19">
          <cell r="B19">
            <v>7637743</v>
          </cell>
          <cell r="E19">
            <v>371859</v>
          </cell>
          <cell r="F19">
            <v>153723</v>
          </cell>
        </row>
      </sheetData>
      <sheetData sheetId="40">
        <row r="19">
          <cell r="B19">
            <v>605631</v>
          </cell>
          <cell r="E19">
            <v>59137</v>
          </cell>
          <cell r="F19">
            <v>11863</v>
          </cell>
        </row>
      </sheetData>
      <sheetData sheetId="41">
        <row r="19">
          <cell r="B19">
            <v>2677923</v>
          </cell>
          <cell r="E19">
            <v>165754</v>
          </cell>
          <cell r="F19">
            <v>105471</v>
          </cell>
        </row>
      </sheetData>
      <sheetData sheetId="42">
        <row r="19">
          <cell r="B19">
            <v>536312</v>
          </cell>
          <cell r="E19">
            <v>18478</v>
          </cell>
          <cell r="F19">
            <v>1075</v>
          </cell>
        </row>
      </sheetData>
      <sheetData sheetId="43">
        <row r="19">
          <cell r="B19">
            <v>3972395</v>
          </cell>
          <cell r="E19">
            <v>335072</v>
          </cell>
          <cell r="F19">
            <v>112841</v>
          </cell>
        </row>
      </sheetData>
      <sheetData sheetId="44">
        <row r="19">
          <cell r="B19">
            <v>9395646</v>
          </cell>
          <cell r="E19">
            <v>1041500</v>
          </cell>
          <cell r="F19">
            <v>127121</v>
          </cell>
        </row>
      </sheetData>
      <sheetData sheetId="45">
        <row r="19">
          <cell r="B19">
            <v>1808513</v>
          </cell>
          <cell r="E19">
            <v>74276</v>
          </cell>
          <cell r="F19">
            <v>17349</v>
          </cell>
        </row>
      </sheetData>
      <sheetData sheetId="46">
        <row r="19">
          <cell r="B19">
            <v>450221</v>
          </cell>
          <cell r="E19">
            <v>26758</v>
          </cell>
          <cell r="F19">
            <v>1291</v>
          </cell>
        </row>
      </sheetData>
      <sheetData sheetId="47">
        <row r="19">
          <cell r="B19">
            <v>4099813</v>
          </cell>
          <cell r="E19">
            <v>265250</v>
          </cell>
          <cell r="F19">
            <v>24741</v>
          </cell>
        </row>
      </sheetData>
      <sheetData sheetId="48">
        <row r="19">
          <cell r="B19">
            <v>4128467</v>
          </cell>
          <cell r="E19">
            <v>214715</v>
          </cell>
          <cell r="F19">
            <v>37105</v>
          </cell>
        </row>
      </sheetData>
      <sheetData sheetId="49">
        <row r="19">
          <cell r="B19">
            <v>1264476</v>
          </cell>
          <cell r="E19">
            <v>110095</v>
          </cell>
          <cell r="F19">
            <v>19231</v>
          </cell>
        </row>
      </sheetData>
      <sheetData sheetId="50">
        <row r="19">
          <cell r="B19">
            <v>3742212</v>
          </cell>
          <cell r="E19">
            <v>152599</v>
          </cell>
          <cell r="F19">
            <v>68672</v>
          </cell>
        </row>
      </sheetData>
      <sheetData sheetId="51">
        <row r="19">
          <cell r="B19">
            <v>378062</v>
          </cell>
          <cell r="E19">
            <v>20872</v>
          </cell>
          <cell r="F19">
            <v>6889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New.York_Metro_Area"/>
      <sheetName val="Los.Angeles_Metro_Area"/>
      <sheetName val="Chicago_Metro_Area"/>
      <sheetName val="Dallas_Metro_Area"/>
      <sheetName val="Houston_Metro_Area"/>
      <sheetName val="Washington.DC_Metro_Area"/>
      <sheetName val="Miami_Metro_Area"/>
      <sheetName val="Philadelphia_Metro_Area"/>
      <sheetName val="Atlanta_Metro_Area"/>
      <sheetName val="Phoenix_Metro_Area"/>
      <sheetName val="Boston_Metro_Area"/>
      <sheetName val="San.Francisco_Metro_Area"/>
      <sheetName val="Riverside_Metro_Area"/>
      <sheetName val="Detroit_Metro_Area"/>
      <sheetName val="Seattle_Metro_Area"/>
    </sheetNames>
    <sheetDataSet>
      <sheetData sheetId="0"/>
      <sheetData sheetId="1">
        <row r="20">
          <cell r="B20">
            <v>2524236</v>
          </cell>
          <cell r="E20">
            <v>198634</v>
          </cell>
          <cell r="F20">
            <v>24328</v>
          </cell>
        </row>
      </sheetData>
      <sheetData sheetId="2">
        <row r="20">
          <cell r="B20">
            <v>335886</v>
          </cell>
          <cell r="E20">
            <v>20373</v>
          </cell>
          <cell r="F20">
            <v>3675</v>
          </cell>
        </row>
      </sheetData>
      <sheetData sheetId="3">
        <row r="20">
          <cell r="B20">
            <v>3264246</v>
          </cell>
          <cell r="E20">
            <v>217721</v>
          </cell>
          <cell r="F20">
            <v>33083</v>
          </cell>
        </row>
      </sheetData>
      <sheetData sheetId="4">
        <row r="20">
          <cell r="B20">
            <v>1675560</v>
          </cell>
          <cell r="E20">
            <v>77229</v>
          </cell>
          <cell r="F20">
            <v>22844</v>
          </cell>
        </row>
      </sheetData>
      <sheetData sheetId="5">
        <row r="20">
          <cell r="B20">
            <v>11653879</v>
          </cell>
          <cell r="E20">
            <v>651483</v>
          </cell>
          <cell r="F20">
            <v>223591</v>
          </cell>
        </row>
      </sheetData>
      <sheetData sheetId="6">
        <row r="20">
          <cell r="B20">
            <v>3148787</v>
          </cell>
          <cell r="E20">
            <v>106555</v>
          </cell>
          <cell r="F20">
            <v>40712</v>
          </cell>
        </row>
      </sheetData>
      <sheetData sheetId="7">
        <row r="20">
          <cell r="B20">
            <v>1866933</v>
          </cell>
          <cell r="E20">
            <v>91562</v>
          </cell>
          <cell r="F20">
            <v>16211</v>
          </cell>
        </row>
      </sheetData>
      <sheetData sheetId="8">
        <row r="20">
          <cell r="B20">
            <v>495507</v>
          </cell>
          <cell r="E20">
            <v>22933</v>
          </cell>
          <cell r="F20">
            <v>5983</v>
          </cell>
        </row>
      </sheetData>
      <sheetData sheetId="9">
        <row r="20">
          <cell r="B20">
            <v>218217</v>
          </cell>
          <cell r="E20">
            <v>3342</v>
          </cell>
          <cell r="F20">
            <v>2960</v>
          </cell>
        </row>
      </sheetData>
      <sheetData sheetId="10">
        <row r="20">
          <cell r="B20">
            <v>9520873</v>
          </cell>
          <cell r="E20">
            <v>577968</v>
          </cell>
          <cell r="F20">
            <v>225826</v>
          </cell>
        </row>
      </sheetData>
      <sheetData sheetId="11">
        <row r="20">
          <cell r="B20">
            <v>4329930</v>
          </cell>
          <cell r="E20">
            <v>202198</v>
          </cell>
          <cell r="F20">
            <v>62716</v>
          </cell>
        </row>
      </sheetData>
      <sheetData sheetId="12">
        <row r="20">
          <cell r="B20">
            <v>243920</v>
          </cell>
          <cell r="E20">
            <v>15821</v>
          </cell>
          <cell r="F20">
            <v>6054</v>
          </cell>
        </row>
      </sheetData>
      <sheetData sheetId="13">
        <row r="20">
          <cell r="B20">
            <v>1123987</v>
          </cell>
          <cell r="E20">
            <v>50797</v>
          </cell>
          <cell r="F20">
            <v>20135</v>
          </cell>
        </row>
      </sheetData>
      <sheetData sheetId="14">
        <row r="20">
          <cell r="B20">
            <v>6031212</v>
          </cell>
          <cell r="E20">
            <v>298804</v>
          </cell>
          <cell r="F20">
            <v>51156</v>
          </cell>
        </row>
      </sheetData>
      <sheetData sheetId="15">
        <row r="20">
          <cell r="B20">
            <v>4039420</v>
          </cell>
          <cell r="E20">
            <v>206010</v>
          </cell>
          <cell r="F20">
            <v>73088</v>
          </cell>
        </row>
      </sheetData>
      <sheetData sheetId="16">
        <row r="20">
          <cell r="B20">
            <v>2044404</v>
          </cell>
          <cell r="E20">
            <v>88791</v>
          </cell>
          <cell r="F20">
            <v>20834</v>
          </cell>
        </row>
      </sheetData>
      <sheetData sheetId="17">
        <row r="20">
          <cell r="B20">
            <v>1670981</v>
          </cell>
          <cell r="E20">
            <v>83852</v>
          </cell>
          <cell r="F20">
            <v>35387</v>
          </cell>
        </row>
      </sheetData>
      <sheetData sheetId="18">
        <row r="20">
          <cell r="B20">
            <v>2870638</v>
          </cell>
          <cell r="E20">
            <v>180514</v>
          </cell>
          <cell r="F20">
            <v>31252</v>
          </cell>
        </row>
      </sheetData>
      <sheetData sheetId="19">
        <row r="20">
          <cell r="B20">
            <v>2094820</v>
          </cell>
          <cell r="E20">
            <v>121307</v>
          </cell>
          <cell r="F20">
            <v>40342</v>
          </cell>
        </row>
      </sheetData>
      <sheetData sheetId="20">
        <row r="20">
          <cell r="B20">
            <v>989082</v>
          </cell>
          <cell r="E20">
            <v>37421</v>
          </cell>
          <cell r="F20">
            <v>10530</v>
          </cell>
        </row>
      </sheetData>
      <sheetData sheetId="21">
        <row r="20">
          <cell r="B20">
            <v>2385936</v>
          </cell>
          <cell r="E20">
            <v>66054</v>
          </cell>
          <cell r="F20">
            <v>13915</v>
          </cell>
        </row>
      </sheetData>
      <sheetData sheetId="22">
        <row r="20">
          <cell r="B20">
            <v>3888876</v>
          </cell>
          <cell r="E20">
            <v>209642</v>
          </cell>
          <cell r="F20">
            <v>46910</v>
          </cell>
        </row>
      </sheetData>
      <sheetData sheetId="23">
        <row r="20">
          <cell r="B20">
            <v>5881347</v>
          </cell>
          <cell r="E20">
            <v>324683</v>
          </cell>
          <cell r="F20">
            <v>53780</v>
          </cell>
        </row>
      </sheetData>
      <sheetData sheetId="24">
        <row r="20">
          <cell r="B20">
            <v>3516007</v>
          </cell>
          <cell r="E20">
            <v>167435</v>
          </cell>
          <cell r="F20">
            <v>31937</v>
          </cell>
        </row>
      </sheetData>
      <sheetData sheetId="25">
        <row r="20">
          <cell r="B20">
            <v>1278796</v>
          </cell>
          <cell r="E20">
            <v>53955</v>
          </cell>
          <cell r="F20">
            <v>34979</v>
          </cell>
        </row>
      </sheetData>
      <sheetData sheetId="26">
        <row r="20">
          <cell r="B20">
            <v>3741074</v>
          </cell>
          <cell r="E20">
            <v>215793</v>
          </cell>
          <cell r="F20">
            <v>48681</v>
          </cell>
        </row>
      </sheetData>
      <sheetData sheetId="27">
        <row r="20">
          <cell r="B20">
            <v>708346</v>
          </cell>
          <cell r="E20">
            <v>30650</v>
          </cell>
          <cell r="F20">
            <v>13156</v>
          </cell>
        </row>
      </sheetData>
      <sheetData sheetId="28">
        <row r="20">
          <cell r="B20">
            <v>1151144</v>
          </cell>
          <cell r="E20">
            <v>39030</v>
          </cell>
          <cell r="F20">
            <v>26363</v>
          </cell>
        </row>
      </sheetData>
      <sheetData sheetId="29">
        <row r="20">
          <cell r="B20">
            <v>1233283</v>
          </cell>
          <cell r="E20">
            <v>53933</v>
          </cell>
          <cell r="F20">
            <v>21873</v>
          </cell>
        </row>
      </sheetData>
      <sheetData sheetId="30">
        <row r="20">
          <cell r="B20">
            <v>978905</v>
          </cell>
          <cell r="E20">
            <v>29911</v>
          </cell>
          <cell r="F20">
            <v>10858</v>
          </cell>
        </row>
      </sheetData>
      <sheetData sheetId="31">
        <row r="20">
          <cell r="B20">
            <v>3833922</v>
          </cell>
          <cell r="E20">
            <v>164020</v>
          </cell>
          <cell r="F20">
            <v>49508</v>
          </cell>
        </row>
      </sheetData>
      <sheetData sheetId="32">
        <row r="20">
          <cell r="B20">
            <v>639670</v>
          </cell>
          <cell r="E20">
            <v>48372</v>
          </cell>
          <cell r="F20">
            <v>6101</v>
          </cell>
        </row>
      </sheetData>
      <sheetData sheetId="33">
        <row r="20">
          <cell r="B20">
            <v>8442072</v>
          </cell>
          <cell r="E20">
            <v>167856</v>
          </cell>
          <cell r="F20">
            <v>51968</v>
          </cell>
        </row>
      </sheetData>
      <sheetData sheetId="34">
        <row r="20">
          <cell r="B20">
            <v>5256449</v>
          </cell>
          <cell r="E20">
            <v>329677</v>
          </cell>
          <cell r="F20">
            <v>151984</v>
          </cell>
        </row>
      </sheetData>
      <sheetData sheetId="35">
        <row r="20">
          <cell r="B20">
            <v>466659</v>
          </cell>
          <cell r="E20">
            <v>21228</v>
          </cell>
          <cell r="F20">
            <v>4093</v>
          </cell>
        </row>
      </sheetData>
      <sheetData sheetId="36">
        <row r="20">
          <cell r="B20">
            <v>7126605</v>
          </cell>
          <cell r="E20">
            <v>303693</v>
          </cell>
          <cell r="F20">
            <v>181889</v>
          </cell>
        </row>
      </sheetData>
      <sheetData sheetId="37">
        <row r="20">
          <cell r="B20">
            <v>1998075</v>
          </cell>
          <cell r="E20">
            <v>147365</v>
          </cell>
          <cell r="F20">
            <v>42251</v>
          </cell>
        </row>
      </sheetData>
      <sheetData sheetId="38">
        <row r="20">
          <cell r="B20">
            <v>2563559</v>
          </cell>
          <cell r="E20">
            <v>137015</v>
          </cell>
          <cell r="F20">
            <v>42554</v>
          </cell>
        </row>
      </sheetData>
      <sheetData sheetId="39">
        <row r="20">
          <cell r="B20">
            <v>7637743</v>
          </cell>
          <cell r="E20">
            <v>312547</v>
          </cell>
          <cell r="F20">
            <v>84157</v>
          </cell>
        </row>
      </sheetData>
      <sheetData sheetId="40">
        <row r="20">
          <cell r="B20">
            <v>605631</v>
          </cell>
          <cell r="E20">
            <v>24946</v>
          </cell>
          <cell r="F20">
            <v>6504</v>
          </cell>
        </row>
      </sheetData>
      <sheetData sheetId="41">
        <row r="20">
          <cell r="B20">
            <v>2634498</v>
          </cell>
          <cell r="E20">
            <v>138086</v>
          </cell>
          <cell r="F20">
            <v>37543</v>
          </cell>
        </row>
      </sheetData>
      <sheetData sheetId="42">
        <row r="20">
          <cell r="B20">
            <v>529402</v>
          </cell>
          <cell r="E20">
            <v>18778</v>
          </cell>
          <cell r="F20">
            <v>3801</v>
          </cell>
        </row>
      </sheetData>
      <sheetData sheetId="43">
        <row r="20">
          <cell r="B20">
            <v>4002640</v>
          </cell>
          <cell r="E20">
            <v>284348</v>
          </cell>
          <cell r="F20">
            <v>101236</v>
          </cell>
        </row>
      </sheetData>
      <sheetData sheetId="44">
        <row r="20">
          <cell r="B20">
            <v>9395646</v>
          </cell>
          <cell r="E20">
            <v>410162</v>
          </cell>
          <cell r="F20">
            <v>178633</v>
          </cell>
        </row>
      </sheetData>
      <sheetData sheetId="45">
        <row r="20">
          <cell r="B20">
            <v>1808513</v>
          </cell>
          <cell r="E20">
            <v>63648</v>
          </cell>
          <cell r="F20">
            <v>6869</v>
          </cell>
        </row>
      </sheetData>
      <sheetData sheetId="46">
        <row r="20">
          <cell r="B20">
            <v>451009</v>
          </cell>
          <cell r="E20">
            <v>16611</v>
          </cell>
          <cell r="F20">
            <v>1080</v>
          </cell>
        </row>
      </sheetData>
      <sheetData sheetId="47">
        <row r="20">
          <cell r="B20">
            <v>4099813</v>
          </cell>
          <cell r="E20">
            <v>157658</v>
          </cell>
          <cell r="F20">
            <v>36058</v>
          </cell>
        </row>
      </sheetData>
      <sheetData sheetId="48">
        <row r="20">
          <cell r="B20">
            <v>4128467</v>
          </cell>
          <cell r="E20">
            <v>133946</v>
          </cell>
          <cell r="F20">
            <v>56620</v>
          </cell>
        </row>
      </sheetData>
      <sheetData sheetId="49">
        <row r="20">
          <cell r="B20">
            <v>1270611</v>
          </cell>
          <cell r="E20">
            <v>115134</v>
          </cell>
          <cell r="F20">
            <v>19518</v>
          </cell>
        </row>
      </sheetData>
      <sheetData sheetId="50">
        <row r="20">
          <cell r="B20">
            <v>3715266</v>
          </cell>
          <cell r="E20">
            <v>165663</v>
          </cell>
          <cell r="F20">
            <v>29870</v>
          </cell>
        </row>
      </sheetData>
      <sheetData sheetId="51">
        <row r="20">
          <cell r="B20">
            <v>367118</v>
          </cell>
          <cell r="E20">
            <v>14810</v>
          </cell>
          <cell r="F20">
            <v>6604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New.York_Metro_Area"/>
      <sheetName val="Los.Angeles_Metro_Area"/>
      <sheetName val="Chicago_Metro_Area"/>
      <sheetName val="Dallas_Metro_Area"/>
      <sheetName val="Houston_Metro_Area"/>
      <sheetName val="Washington.DC_Metro_Area"/>
      <sheetName val="Miami_Metro_Area"/>
      <sheetName val="Philadelphia_Metro_Area"/>
      <sheetName val="Atlanta_Metro_Area"/>
      <sheetName val="Phoenix_Metro_Area"/>
      <sheetName val="Boston_Metro_Area"/>
      <sheetName val="San.Francisco_Metro_Area"/>
      <sheetName val="Riverside_Metro_Area"/>
      <sheetName val="Detroit_Metro_Area"/>
      <sheetName val="Seattle_Metro_Area"/>
    </sheetNames>
    <sheetDataSet>
      <sheetData sheetId="0"/>
      <sheetData sheetId="1">
        <row r="20">
          <cell r="B20">
            <v>2539539</v>
          </cell>
          <cell r="E20">
            <v>167960</v>
          </cell>
          <cell r="F20">
            <v>60432</v>
          </cell>
        </row>
      </sheetData>
      <sheetData sheetId="2">
        <row r="20">
          <cell r="B20">
            <v>335886</v>
          </cell>
          <cell r="E20">
            <v>11562</v>
          </cell>
          <cell r="F20">
            <v>2712</v>
          </cell>
        </row>
      </sheetData>
      <sheetData sheetId="3">
        <row r="20">
          <cell r="B20">
            <v>3264246</v>
          </cell>
          <cell r="E20">
            <v>155161</v>
          </cell>
          <cell r="F20">
            <v>36636</v>
          </cell>
        </row>
      </sheetData>
      <sheetData sheetId="4">
        <row r="20">
          <cell r="B20">
            <v>1692207</v>
          </cell>
          <cell r="E20">
            <v>132635</v>
          </cell>
          <cell r="F20">
            <v>35368</v>
          </cell>
        </row>
      </sheetData>
      <sheetData sheetId="5">
        <row r="20">
          <cell r="B20">
            <v>11653879</v>
          </cell>
          <cell r="E20">
            <v>417143</v>
          </cell>
          <cell r="F20">
            <v>143565</v>
          </cell>
        </row>
      </sheetData>
      <sheetData sheetId="6">
        <row r="20">
          <cell r="B20">
            <v>3148787</v>
          </cell>
          <cell r="E20">
            <v>184569</v>
          </cell>
          <cell r="F20">
            <v>37759</v>
          </cell>
        </row>
      </sheetData>
      <sheetData sheetId="7">
        <row r="20">
          <cell r="B20">
            <v>1866933</v>
          </cell>
          <cell r="E20">
            <v>116106</v>
          </cell>
          <cell r="F20">
            <v>19364</v>
          </cell>
        </row>
      </sheetData>
      <sheetData sheetId="8">
        <row r="20">
          <cell r="B20">
            <v>500950</v>
          </cell>
          <cell r="E20">
            <v>30764</v>
          </cell>
          <cell r="F20">
            <v>5364</v>
          </cell>
        </row>
      </sheetData>
      <sheetData sheetId="9">
        <row r="20">
          <cell r="B20">
            <v>218217</v>
          </cell>
          <cell r="E20">
            <v>3081</v>
          </cell>
          <cell r="F20">
            <v>7573</v>
          </cell>
        </row>
      </sheetData>
      <sheetData sheetId="10">
        <row r="20">
          <cell r="B20">
            <v>9520873</v>
          </cell>
          <cell r="E20">
            <v>583470</v>
          </cell>
          <cell r="F20">
            <v>178440</v>
          </cell>
        </row>
      </sheetData>
      <sheetData sheetId="11">
        <row r="20">
          <cell r="B20">
            <v>4329930</v>
          </cell>
          <cell r="E20">
            <v>230443</v>
          </cell>
          <cell r="F20">
            <v>39013</v>
          </cell>
        </row>
      </sheetData>
      <sheetData sheetId="12">
        <row r="20">
          <cell r="B20">
            <v>243920</v>
          </cell>
          <cell r="E20">
            <v>7951</v>
          </cell>
          <cell r="F20">
            <v>1488</v>
          </cell>
        </row>
      </sheetData>
      <sheetData sheetId="13">
        <row r="20">
          <cell r="B20">
            <v>1123987</v>
          </cell>
          <cell r="E20">
            <v>53490</v>
          </cell>
          <cell r="F20">
            <v>9782</v>
          </cell>
        </row>
      </sheetData>
      <sheetData sheetId="14">
        <row r="20">
          <cell r="B20">
            <v>6031212</v>
          </cell>
          <cell r="E20">
            <v>350248</v>
          </cell>
          <cell r="F20">
            <v>74044</v>
          </cell>
        </row>
      </sheetData>
      <sheetData sheetId="15">
        <row r="20">
          <cell r="B20">
            <v>4039420</v>
          </cell>
          <cell r="E20">
            <v>300850</v>
          </cell>
          <cell r="F20">
            <v>53648</v>
          </cell>
        </row>
      </sheetData>
      <sheetData sheetId="16">
        <row r="20">
          <cell r="B20">
            <v>2078735</v>
          </cell>
          <cell r="E20">
            <v>98403</v>
          </cell>
          <cell r="F20">
            <v>45130</v>
          </cell>
        </row>
      </sheetData>
      <sheetData sheetId="17">
        <row r="20">
          <cell r="B20">
            <v>1670981</v>
          </cell>
          <cell r="E20">
            <v>77399</v>
          </cell>
          <cell r="F20">
            <v>37360</v>
          </cell>
        </row>
      </sheetData>
      <sheetData sheetId="18">
        <row r="20">
          <cell r="B20">
            <v>2848835</v>
          </cell>
          <cell r="E20">
            <v>265798</v>
          </cell>
          <cell r="F20">
            <v>90978</v>
          </cell>
        </row>
      </sheetData>
      <sheetData sheetId="19">
        <row r="20">
          <cell r="B20">
            <v>2094820</v>
          </cell>
          <cell r="E20">
            <v>156444</v>
          </cell>
          <cell r="F20">
            <v>58395</v>
          </cell>
        </row>
      </sheetData>
      <sheetData sheetId="20">
        <row r="20">
          <cell r="B20">
            <v>975829</v>
          </cell>
          <cell r="E20">
            <v>44512</v>
          </cell>
          <cell r="F20">
            <v>14162</v>
          </cell>
        </row>
      </sheetData>
      <sheetData sheetId="21">
        <row r="20">
          <cell r="B20">
            <v>2385936</v>
          </cell>
          <cell r="E20">
            <v>76961</v>
          </cell>
          <cell r="F20">
            <v>26621</v>
          </cell>
        </row>
      </sheetData>
      <sheetData sheetId="22">
        <row r="20">
          <cell r="B20">
            <v>3888876</v>
          </cell>
          <cell r="E20">
            <v>99113</v>
          </cell>
          <cell r="F20">
            <v>63803</v>
          </cell>
        </row>
      </sheetData>
      <sheetData sheetId="23">
        <row r="20">
          <cell r="B20">
            <v>5881347</v>
          </cell>
          <cell r="E20">
            <v>282366</v>
          </cell>
          <cell r="F20">
            <v>66631</v>
          </cell>
        </row>
      </sheetData>
      <sheetData sheetId="24">
        <row r="20">
          <cell r="B20">
            <v>3475538</v>
          </cell>
          <cell r="E20">
            <v>116341</v>
          </cell>
          <cell r="F20">
            <v>22787</v>
          </cell>
        </row>
      </sheetData>
      <sheetData sheetId="25">
        <row r="20">
          <cell r="B20">
            <v>1299604</v>
          </cell>
          <cell r="E20">
            <v>112365</v>
          </cell>
          <cell r="F20">
            <v>19683</v>
          </cell>
        </row>
      </sheetData>
      <sheetData sheetId="26">
        <row r="20">
          <cell r="B20">
            <v>3761139</v>
          </cell>
          <cell r="E20">
            <v>193079</v>
          </cell>
          <cell r="F20">
            <v>52541</v>
          </cell>
        </row>
      </sheetData>
      <sheetData sheetId="27">
        <row r="20">
          <cell r="B20">
            <v>709981</v>
          </cell>
          <cell r="E20">
            <v>31442</v>
          </cell>
          <cell r="F20">
            <v>10155</v>
          </cell>
        </row>
      </sheetData>
      <sheetData sheetId="28">
        <row r="20">
          <cell r="B20">
            <v>1151144</v>
          </cell>
          <cell r="E20">
            <v>55407</v>
          </cell>
          <cell r="F20">
            <v>35759</v>
          </cell>
        </row>
      </sheetData>
      <sheetData sheetId="29">
        <row r="20">
          <cell r="B20">
            <v>1233283</v>
          </cell>
          <cell r="E20">
            <v>63743</v>
          </cell>
          <cell r="F20">
            <v>20195</v>
          </cell>
        </row>
      </sheetData>
      <sheetData sheetId="30">
        <row r="20">
          <cell r="B20">
            <v>963748</v>
          </cell>
          <cell r="E20">
            <v>58666</v>
          </cell>
          <cell r="F20">
            <v>7779</v>
          </cell>
        </row>
      </sheetData>
      <sheetData sheetId="31">
        <row r="20">
          <cell r="B20">
            <v>3833922</v>
          </cell>
          <cell r="E20">
            <v>114254</v>
          </cell>
          <cell r="F20">
            <v>30077</v>
          </cell>
        </row>
      </sheetData>
      <sheetData sheetId="32">
        <row r="20">
          <cell r="B20">
            <v>639670</v>
          </cell>
          <cell r="E20">
            <v>27974</v>
          </cell>
          <cell r="F20">
            <v>9631</v>
          </cell>
        </row>
      </sheetData>
      <sheetData sheetId="33">
        <row r="20">
          <cell r="B20">
            <v>8442072</v>
          </cell>
          <cell r="E20">
            <v>574099</v>
          </cell>
          <cell r="F20">
            <v>116385</v>
          </cell>
        </row>
      </sheetData>
      <sheetData sheetId="34">
        <row r="20">
          <cell r="B20">
            <v>5256449</v>
          </cell>
          <cell r="E20">
            <v>251148</v>
          </cell>
          <cell r="F20">
            <v>85302</v>
          </cell>
        </row>
      </sheetData>
      <sheetData sheetId="35">
        <row r="20">
          <cell r="B20">
            <v>482530</v>
          </cell>
          <cell r="E20">
            <v>10051</v>
          </cell>
          <cell r="F20">
            <v>8019</v>
          </cell>
        </row>
      </sheetData>
      <sheetData sheetId="36">
        <row r="20">
          <cell r="B20">
            <v>7135629</v>
          </cell>
          <cell r="E20">
            <v>463857</v>
          </cell>
          <cell r="F20">
            <v>81823</v>
          </cell>
        </row>
      </sheetData>
      <sheetData sheetId="37">
        <row r="20">
          <cell r="B20">
            <v>1998075</v>
          </cell>
          <cell r="E20">
            <v>94302</v>
          </cell>
          <cell r="F20">
            <v>46850</v>
          </cell>
        </row>
      </sheetData>
      <sheetData sheetId="38">
        <row r="20">
          <cell r="B20">
            <v>2563559</v>
          </cell>
          <cell r="E20">
            <v>129026</v>
          </cell>
          <cell r="F20">
            <v>35598</v>
          </cell>
        </row>
      </sheetData>
      <sheetData sheetId="39">
        <row r="20">
          <cell r="B20">
            <v>7637743</v>
          </cell>
          <cell r="E20">
            <v>354466</v>
          </cell>
          <cell r="F20">
            <v>103794</v>
          </cell>
        </row>
      </sheetData>
      <sheetData sheetId="40">
        <row r="20">
          <cell r="B20">
            <v>605631</v>
          </cell>
          <cell r="E20">
            <v>30452</v>
          </cell>
          <cell r="F20">
            <v>11397</v>
          </cell>
        </row>
      </sheetData>
      <sheetData sheetId="41">
        <row r="20">
          <cell r="B20">
            <v>2634498</v>
          </cell>
          <cell r="E20">
            <v>126477</v>
          </cell>
          <cell r="F20">
            <v>34799</v>
          </cell>
        </row>
      </sheetData>
      <sheetData sheetId="42">
        <row r="20">
          <cell r="B20">
            <v>545969</v>
          </cell>
          <cell r="E20">
            <v>18399</v>
          </cell>
          <cell r="F20">
            <v>3806</v>
          </cell>
        </row>
      </sheetData>
      <sheetData sheetId="43">
        <row r="20">
          <cell r="B20">
            <v>3967345</v>
          </cell>
          <cell r="E20">
            <v>226502</v>
          </cell>
          <cell r="F20">
            <v>95781</v>
          </cell>
        </row>
      </sheetData>
      <sheetData sheetId="44">
        <row r="20">
          <cell r="B20">
            <v>9395646</v>
          </cell>
          <cell r="E20">
            <v>370996</v>
          </cell>
          <cell r="F20">
            <v>149511</v>
          </cell>
        </row>
      </sheetData>
      <sheetData sheetId="45">
        <row r="20">
          <cell r="B20">
            <v>1808513</v>
          </cell>
          <cell r="E20">
            <v>68521</v>
          </cell>
          <cell r="F20">
            <v>20806</v>
          </cell>
        </row>
      </sheetData>
      <sheetData sheetId="46">
        <row r="20">
          <cell r="B20">
            <v>454924</v>
          </cell>
          <cell r="E20">
            <v>12926</v>
          </cell>
          <cell r="F20">
            <v>2148</v>
          </cell>
        </row>
      </sheetData>
      <sheetData sheetId="47">
        <row r="20">
          <cell r="B20">
            <v>4099813</v>
          </cell>
          <cell r="E20">
            <v>139156</v>
          </cell>
          <cell r="F20">
            <v>70774</v>
          </cell>
        </row>
      </sheetData>
      <sheetData sheetId="48">
        <row r="20">
          <cell r="B20">
            <v>4128467</v>
          </cell>
          <cell r="E20">
            <v>160995</v>
          </cell>
          <cell r="F20">
            <v>46138</v>
          </cell>
        </row>
      </sheetData>
      <sheetData sheetId="49">
        <row r="20">
          <cell r="B20">
            <v>1262901</v>
          </cell>
          <cell r="E20">
            <v>81975</v>
          </cell>
          <cell r="F20">
            <v>32041</v>
          </cell>
        </row>
      </sheetData>
      <sheetData sheetId="50">
        <row r="20">
          <cell r="B20">
            <v>3753937</v>
          </cell>
          <cell r="E20">
            <v>174514</v>
          </cell>
          <cell r="F20">
            <v>40448</v>
          </cell>
        </row>
      </sheetData>
      <sheetData sheetId="51">
        <row r="20">
          <cell r="B20">
            <v>374285</v>
          </cell>
          <cell r="E20">
            <v>29587</v>
          </cell>
          <cell r="F20">
            <v>10002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Los.Angeles_Metro_Area"/>
      <sheetName val="San.Francisco_Metro_Area"/>
      <sheetName val="Atlanta_Metro_Area"/>
      <sheetName val="Dallas_Metro_Area"/>
      <sheetName val="Boston_Metro_Area"/>
      <sheetName val="Riverside_Metro_Area"/>
      <sheetName val="Detroit_Metro_Area"/>
      <sheetName val="Chicago_Metro_Area"/>
      <sheetName val="Houston_Metro_Area"/>
      <sheetName val="Seattle_Metro_Area"/>
      <sheetName val="Miami_Metro_Area"/>
      <sheetName val="New.York_Metro_Area"/>
      <sheetName val="Philadelphia_Metro_Area"/>
      <sheetName val="Phoenix_Metro_Area"/>
      <sheetName val="Washington.DC_Metro_Area"/>
    </sheetNames>
    <sheetDataSet>
      <sheetData sheetId="0"/>
      <sheetData sheetId="1">
        <row r="19">
          <cell r="B19">
            <v>2511240</v>
          </cell>
          <cell r="E19">
            <v>196818</v>
          </cell>
          <cell r="F19">
            <v>39955</v>
          </cell>
        </row>
      </sheetData>
      <sheetData sheetId="2">
        <row r="19">
          <cell r="B19">
            <v>338394</v>
          </cell>
          <cell r="E19">
            <v>14749</v>
          </cell>
          <cell r="F19">
            <v>1771</v>
          </cell>
        </row>
      </sheetData>
      <sheetData sheetId="3">
        <row r="19">
          <cell r="B19">
            <v>3264246</v>
          </cell>
          <cell r="E19">
            <v>257708</v>
          </cell>
          <cell r="F19">
            <v>28901</v>
          </cell>
        </row>
      </sheetData>
      <sheetData sheetId="4">
        <row r="19">
          <cell r="B19">
            <v>1900584</v>
          </cell>
          <cell r="E19">
            <v>117388</v>
          </cell>
          <cell r="F19">
            <v>13307</v>
          </cell>
        </row>
      </sheetData>
      <sheetData sheetId="5">
        <row r="19">
          <cell r="B19">
            <v>11653879</v>
          </cell>
          <cell r="E19">
            <v>417680</v>
          </cell>
          <cell r="F19">
            <v>80825</v>
          </cell>
        </row>
      </sheetData>
      <sheetData sheetId="6">
        <row r="19">
          <cell r="B19">
            <v>3148787</v>
          </cell>
          <cell r="E19">
            <v>196935</v>
          </cell>
          <cell r="F19">
            <v>21982</v>
          </cell>
        </row>
      </sheetData>
      <sheetData sheetId="7">
        <row r="19">
          <cell r="B19">
            <v>1886374</v>
          </cell>
          <cell r="E19">
            <v>158161</v>
          </cell>
          <cell r="F19">
            <v>13180</v>
          </cell>
        </row>
      </sheetData>
      <sheetData sheetId="8">
        <row r="19">
          <cell r="B19">
            <v>502749</v>
          </cell>
          <cell r="E19">
            <v>8006</v>
          </cell>
          <cell r="F19">
            <v>1315</v>
          </cell>
        </row>
      </sheetData>
      <sheetData sheetId="9">
        <row r="19">
          <cell r="B19">
            <v>249306</v>
          </cell>
          <cell r="E19">
            <v>3667</v>
          </cell>
          <cell r="F19" t="str">
            <v>-</v>
          </cell>
        </row>
      </sheetData>
      <sheetData sheetId="10">
        <row r="19">
          <cell r="B19">
            <v>9520873</v>
          </cell>
          <cell r="E19">
            <v>432943</v>
          </cell>
          <cell r="F19">
            <v>171428</v>
          </cell>
        </row>
      </sheetData>
      <sheetData sheetId="11">
        <row r="19">
          <cell r="B19">
            <v>4588934</v>
          </cell>
          <cell r="E19">
            <v>327907</v>
          </cell>
          <cell r="F19">
            <v>138763</v>
          </cell>
        </row>
      </sheetData>
      <sheetData sheetId="12">
        <row r="19">
          <cell r="B19">
            <v>257041</v>
          </cell>
          <cell r="E19">
            <v>14704</v>
          </cell>
          <cell r="F19">
            <v>5720</v>
          </cell>
        </row>
      </sheetData>
      <sheetData sheetId="13">
        <row r="19">
          <cell r="B19">
            <v>1153654</v>
          </cell>
          <cell r="E19">
            <v>62782</v>
          </cell>
          <cell r="F19">
            <v>22599</v>
          </cell>
        </row>
      </sheetData>
      <sheetData sheetId="14">
        <row r="19">
          <cell r="B19">
            <v>6506628</v>
          </cell>
          <cell r="E19">
            <v>607815</v>
          </cell>
          <cell r="F19">
            <v>18186</v>
          </cell>
        </row>
      </sheetData>
      <sheetData sheetId="15">
        <row r="19">
          <cell r="B19">
            <v>4274549</v>
          </cell>
          <cell r="E19">
            <v>284573</v>
          </cell>
          <cell r="F19">
            <v>19793</v>
          </cell>
        </row>
      </sheetData>
      <sheetData sheetId="16">
        <row r="19">
          <cell r="B19">
            <v>2094197</v>
          </cell>
          <cell r="E19">
            <v>104082</v>
          </cell>
          <cell r="F19">
            <v>42384</v>
          </cell>
        </row>
      </sheetData>
      <sheetData sheetId="17">
        <row r="19">
          <cell r="B19">
            <v>1779115</v>
          </cell>
          <cell r="E19">
            <v>113557</v>
          </cell>
          <cell r="F19">
            <v>13599</v>
          </cell>
        </row>
      </sheetData>
      <sheetData sheetId="18">
        <row r="19">
          <cell r="B19">
            <v>2892182</v>
          </cell>
          <cell r="E19">
            <v>257240</v>
          </cell>
          <cell r="F19">
            <v>24287</v>
          </cell>
        </row>
      </sheetData>
      <sheetData sheetId="19">
        <row r="19">
          <cell r="B19">
            <v>2109700</v>
          </cell>
          <cell r="E19">
            <v>191943</v>
          </cell>
          <cell r="F19">
            <v>35950</v>
          </cell>
        </row>
      </sheetData>
      <sheetData sheetId="20">
        <row r="19">
          <cell r="B19">
            <v>1005459</v>
          </cell>
          <cell r="E19">
            <v>33490</v>
          </cell>
          <cell r="F19">
            <v>34935</v>
          </cell>
        </row>
      </sheetData>
      <sheetData sheetId="21">
        <row r="19">
          <cell r="B19">
            <v>2597899</v>
          </cell>
          <cell r="E19">
            <v>94913</v>
          </cell>
          <cell r="F19">
            <v>5094</v>
          </cell>
        </row>
      </sheetData>
      <sheetData sheetId="22">
        <row r="19">
          <cell r="B19">
            <v>4014966</v>
          </cell>
          <cell r="E19">
            <v>181018</v>
          </cell>
          <cell r="F19">
            <v>121070</v>
          </cell>
        </row>
      </sheetData>
      <sheetData sheetId="23">
        <row r="19">
          <cell r="B19">
            <v>5917000</v>
          </cell>
          <cell r="E19">
            <v>341815</v>
          </cell>
          <cell r="F19">
            <v>147744</v>
          </cell>
        </row>
      </sheetData>
      <sheetData sheetId="24">
        <row r="19">
          <cell r="B19">
            <v>3456811</v>
          </cell>
          <cell r="E19">
            <v>120792</v>
          </cell>
          <cell r="F19">
            <v>55262</v>
          </cell>
        </row>
      </sheetData>
      <sheetData sheetId="25">
        <row r="19">
          <cell r="B19">
            <v>1317437</v>
          </cell>
          <cell r="E19">
            <v>167897</v>
          </cell>
          <cell r="F19">
            <v>16883</v>
          </cell>
        </row>
      </sheetData>
      <sheetData sheetId="26">
        <row r="19">
          <cell r="B19">
            <v>3741653</v>
          </cell>
          <cell r="E19">
            <v>234156</v>
          </cell>
          <cell r="F19">
            <v>106242</v>
          </cell>
        </row>
      </sheetData>
      <sheetData sheetId="27">
        <row r="19">
          <cell r="B19">
            <v>754710</v>
          </cell>
          <cell r="E19">
            <v>52644</v>
          </cell>
          <cell r="F19">
            <v>4378</v>
          </cell>
        </row>
      </sheetData>
      <sheetData sheetId="28">
        <row r="19">
          <cell r="B19">
            <v>1183084</v>
          </cell>
          <cell r="E19">
            <v>61979</v>
          </cell>
          <cell r="F19">
            <v>2300</v>
          </cell>
        </row>
      </sheetData>
      <sheetData sheetId="29">
        <row r="19">
          <cell r="B19">
            <v>1397966</v>
          </cell>
          <cell r="E19">
            <v>77583</v>
          </cell>
          <cell r="F19">
            <v>71148</v>
          </cell>
        </row>
      </sheetData>
      <sheetData sheetId="30">
        <row r="19">
          <cell r="B19">
            <v>986999</v>
          </cell>
          <cell r="E19">
            <v>57198</v>
          </cell>
          <cell r="F19">
            <v>1782</v>
          </cell>
        </row>
      </sheetData>
      <sheetData sheetId="31">
        <row r="19">
          <cell r="B19">
            <v>3833922</v>
          </cell>
          <cell r="E19">
            <v>84001</v>
          </cell>
          <cell r="F19">
            <v>49661</v>
          </cell>
        </row>
      </sheetData>
      <sheetData sheetId="32">
        <row r="19">
          <cell r="B19">
            <v>694438</v>
          </cell>
          <cell r="E19">
            <v>31848</v>
          </cell>
          <cell r="F19">
            <v>2266</v>
          </cell>
        </row>
      </sheetData>
      <sheetData sheetId="33">
        <row r="19">
          <cell r="B19">
            <v>8958683</v>
          </cell>
          <cell r="E19">
            <v>528022</v>
          </cell>
          <cell r="F19">
            <v>29856</v>
          </cell>
        </row>
      </sheetData>
      <sheetData sheetId="34">
        <row r="19">
          <cell r="B19">
            <v>5231922</v>
          </cell>
          <cell r="E19">
            <v>540494</v>
          </cell>
          <cell r="F19">
            <v>176125</v>
          </cell>
        </row>
      </sheetData>
      <sheetData sheetId="35">
        <row r="19">
          <cell r="B19">
            <v>491251</v>
          </cell>
          <cell r="E19">
            <v>9127</v>
          </cell>
          <cell r="F19">
            <v>10219</v>
          </cell>
        </row>
      </sheetData>
      <sheetData sheetId="36">
        <row r="19">
          <cell r="B19">
            <v>7171732</v>
          </cell>
          <cell r="E19">
            <v>461921</v>
          </cell>
          <cell r="F19">
            <v>62828</v>
          </cell>
        </row>
      </sheetData>
      <sheetData sheetId="37">
        <row r="19">
          <cell r="B19">
            <v>2086398</v>
          </cell>
          <cell r="E19">
            <v>118182</v>
          </cell>
          <cell r="F19">
            <v>16470</v>
          </cell>
        </row>
      </sheetData>
      <sheetData sheetId="38">
        <row r="19">
          <cell r="B19">
            <v>2563559</v>
          </cell>
          <cell r="E19">
            <v>150409</v>
          </cell>
          <cell r="F19">
            <v>26545</v>
          </cell>
        </row>
      </sheetData>
      <sheetData sheetId="39">
        <row r="19">
          <cell r="B19">
            <v>7807299</v>
          </cell>
          <cell r="E19">
            <v>289828</v>
          </cell>
          <cell r="F19">
            <v>41472</v>
          </cell>
        </row>
      </sheetData>
      <sheetData sheetId="40">
        <row r="19">
          <cell r="B19">
            <v>643864</v>
          </cell>
          <cell r="E19">
            <v>35559</v>
          </cell>
          <cell r="F19">
            <v>22301</v>
          </cell>
        </row>
      </sheetData>
      <sheetData sheetId="41">
        <row r="19">
          <cell r="B19">
            <v>2733962</v>
          </cell>
          <cell r="E19">
            <v>132384</v>
          </cell>
          <cell r="F19">
            <v>44810</v>
          </cell>
        </row>
      </sheetData>
      <sheetData sheetId="42">
        <row r="19">
          <cell r="B19">
            <v>619900</v>
          </cell>
          <cell r="E19">
            <v>74965</v>
          </cell>
          <cell r="F19">
            <v>6536</v>
          </cell>
        </row>
      </sheetData>
      <sheetData sheetId="43">
        <row r="19">
          <cell r="B19">
            <v>4010680</v>
          </cell>
          <cell r="E19">
            <v>161303</v>
          </cell>
          <cell r="F19">
            <v>72926</v>
          </cell>
        </row>
      </sheetData>
      <sheetData sheetId="44">
        <row r="19">
          <cell r="B19">
            <v>9395646</v>
          </cell>
          <cell r="E19">
            <v>484702</v>
          </cell>
          <cell r="F19">
            <v>102080</v>
          </cell>
        </row>
      </sheetData>
      <sheetData sheetId="45">
        <row r="19">
          <cell r="B19">
            <v>1950811</v>
          </cell>
          <cell r="E19">
            <v>125099</v>
          </cell>
          <cell r="F19">
            <v>8979</v>
          </cell>
        </row>
      </sheetData>
      <sheetData sheetId="46">
        <row r="19">
          <cell r="B19">
            <v>443972</v>
          </cell>
          <cell r="E19">
            <v>3939</v>
          </cell>
          <cell r="F19">
            <v>4681</v>
          </cell>
        </row>
      </sheetData>
      <sheetData sheetId="47">
        <row r="19">
          <cell r="B19">
            <v>4346811</v>
          </cell>
          <cell r="E19">
            <v>94411</v>
          </cell>
          <cell r="F19">
            <v>93482</v>
          </cell>
        </row>
      </sheetData>
      <sheetData sheetId="48">
        <row r="19">
          <cell r="B19">
            <v>4128467</v>
          </cell>
          <cell r="E19">
            <v>187971</v>
          </cell>
          <cell r="F19">
            <v>29853</v>
          </cell>
        </row>
      </sheetData>
      <sheetData sheetId="49">
        <row r="19">
          <cell r="B19">
            <v>1286732</v>
          </cell>
          <cell r="E19">
            <v>102769</v>
          </cell>
          <cell r="F19">
            <v>10682</v>
          </cell>
        </row>
      </sheetData>
      <sheetData sheetId="50">
        <row r="19">
          <cell r="B19">
            <v>3843145</v>
          </cell>
          <cell r="E19">
            <v>158598</v>
          </cell>
          <cell r="F19">
            <v>5461</v>
          </cell>
        </row>
      </sheetData>
      <sheetData sheetId="51">
        <row r="19">
          <cell r="B19">
            <v>395266</v>
          </cell>
          <cell r="E19">
            <v>22715</v>
          </cell>
          <cell r="F19">
            <v>3909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Philadelphia_Metro_Area"/>
      <sheetName val="San.Francisco_Metro_Area"/>
      <sheetName val="Atlanta_Metro_Area"/>
      <sheetName val="Dallas_Metro_Area"/>
      <sheetName val="Boston_Metro_Area"/>
      <sheetName val="Chicago_Metro_Area"/>
      <sheetName val="Houston_Metro_Area"/>
      <sheetName val="Los.Angeles_Metro_Area"/>
      <sheetName val="Seattle_Metro_Area"/>
      <sheetName val="Miami_Metro_Area"/>
      <sheetName val="New.York_Metro_Area"/>
      <sheetName val="Phoenix_Metro_Area"/>
      <sheetName val="Riverside_Metro_Area"/>
      <sheetName val="Washington.DC_Metro_Area"/>
      <sheetName val="Detroit_Metro_Area"/>
    </sheetNames>
    <sheetDataSet>
      <sheetData sheetId="0"/>
      <sheetData sheetId="1">
        <row r="19">
          <cell r="B19">
            <v>2524574</v>
          </cell>
          <cell r="E19">
            <v>84994</v>
          </cell>
          <cell r="F19">
            <v>15876</v>
          </cell>
        </row>
      </sheetData>
      <sheetData sheetId="2">
        <row r="19">
          <cell r="B19">
            <v>335886</v>
          </cell>
          <cell r="E19">
            <v>8068</v>
          </cell>
          <cell r="F19">
            <v>1731</v>
          </cell>
        </row>
      </sheetData>
      <sheetData sheetId="3">
        <row r="19">
          <cell r="B19">
            <v>3264246</v>
          </cell>
          <cell r="E19">
            <v>210838</v>
          </cell>
          <cell r="F19">
            <v>59182</v>
          </cell>
        </row>
      </sheetData>
      <sheetData sheetId="4">
        <row r="19">
          <cell r="B19">
            <v>1680659</v>
          </cell>
          <cell r="E19">
            <v>95844</v>
          </cell>
          <cell r="F19">
            <v>38299</v>
          </cell>
        </row>
      </sheetData>
      <sheetData sheetId="5">
        <row r="19">
          <cell r="B19">
            <v>11653879</v>
          </cell>
          <cell r="E19">
            <v>316392</v>
          </cell>
          <cell r="F19">
            <v>77721</v>
          </cell>
        </row>
      </sheetData>
      <sheetData sheetId="6">
        <row r="19">
          <cell r="B19">
            <v>3148787</v>
          </cell>
          <cell r="E19">
            <v>162337</v>
          </cell>
          <cell r="F19">
            <v>14505</v>
          </cell>
        </row>
      </sheetData>
      <sheetData sheetId="7">
        <row r="19">
          <cell r="B19">
            <v>1866933</v>
          </cell>
          <cell r="E19">
            <v>72400</v>
          </cell>
          <cell r="F19">
            <v>34399</v>
          </cell>
        </row>
      </sheetData>
      <sheetData sheetId="8">
        <row r="19">
          <cell r="B19">
            <v>490011</v>
          </cell>
          <cell r="E19">
            <v>16109</v>
          </cell>
          <cell r="F19">
            <v>1639</v>
          </cell>
        </row>
      </sheetData>
      <sheetData sheetId="9">
        <row r="19">
          <cell r="B19">
            <v>218217</v>
          </cell>
          <cell r="E19">
            <v>7890</v>
          </cell>
          <cell r="F19">
            <v>45</v>
          </cell>
        </row>
      </sheetData>
      <sheetData sheetId="10">
        <row r="19">
          <cell r="B19">
            <v>9520873</v>
          </cell>
          <cell r="E19">
            <v>661110</v>
          </cell>
          <cell r="F19">
            <v>111423</v>
          </cell>
        </row>
      </sheetData>
      <sheetData sheetId="11">
        <row r="19">
          <cell r="B19">
            <v>4329930</v>
          </cell>
          <cell r="E19">
            <v>160244</v>
          </cell>
          <cell r="F19">
            <v>95517</v>
          </cell>
        </row>
      </sheetData>
      <sheetData sheetId="12">
        <row r="19">
          <cell r="B19">
            <v>243920</v>
          </cell>
          <cell r="E19">
            <v>2927</v>
          </cell>
          <cell r="F19">
            <v>5500</v>
          </cell>
        </row>
      </sheetData>
      <sheetData sheetId="13">
        <row r="19">
          <cell r="B19">
            <v>1123987</v>
          </cell>
          <cell r="E19">
            <v>47895</v>
          </cell>
          <cell r="F19">
            <v>3096</v>
          </cell>
        </row>
      </sheetData>
      <sheetData sheetId="14">
        <row r="19">
          <cell r="B19">
            <v>6031212</v>
          </cell>
          <cell r="E19">
            <v>351885</v>
          </cell>
          <cell r="F19">
            <v>150004</v>
          </cell>
        </row>
      </sheetData>
      <sheetData sheetId="15">
        <row r="19">
          <cell r="B19">
            <v>4039420</v>
          </cell>
          <cell r="E19">
            <v>205816</v>
          </cell>
          <cell r="F19">
            <v>133835</v>
          </cell>
        </row>
      </sheetData>
      <sheetData sheetId="16">
        <row r="19">
          <cell r="B19">
            <v>2096699</v>
          </cell>
          <cell r="E19">
            <v>144301</v>
          </cell>
          <cell r="F19">
            <v>6494</v>
          </cell>
        </row>
      </sheetData>
      <sheetData sheetId="17">
        <row r="19">
          <cell r="B19">
            <v>1670981</v>
          </cell>
          <cell r="E19">
            <v>122266</v>
          </cell>
          <cell r="F19">
            <v>4886</v>
          </cell>
        </row>
      </sheetData>
      <sheetData sheetId="18">
        <row r="19">
          <cell r="B19">
            <v>2868736</v>
          </cell>
          <cell r="E19">
            <v>210628</v>
          </cell>
          <cell r="F19">
            <v>8009</v>
          </cell>
        </row>
      </sheetData>
      <sheetData sheetId="19">
        <row r="19">
          <cell r="B19">
            <v>2122166</v>
          </cell>
          <cell r="E19">
            <v>172873</v>
          </cell>
          <cell r="F19">
            <v>67898</v>
          </cell>
        </row>
      </sheetData>
      <sheetData sheetId="20">
        <row r="19">
          <cell r="B19">
            <v>1004120</v>
          </cell>
          <cell r="E19">
            <v>54858</v>
          </cell>
          <cell r="F19">
            <v>8357</v>
          </cell>
        </row>
      </sheetData>
      <sheetData sheetId="21">
        <row r="19">
          <cell r="B19">
            <v>2385936</v>
          </cell>
          <cell r="E19">
            <v>101990</v>
          </cell>
          <cell r="F19">
            <v>22339</v>
          </cell>
        </row>
      </sheetData>
      <sheetData sheetId="22">
        <row r="19">
          <cell r="B19">
            <v>3888876</v>
          </cell>
          <cell r="E19">
            <v>235783</v>
          </cell>
          <cell r="F19">
            <v>32129</v>
          </cell>
        </row>
      </sheetData>
      <sheetData sheetId="23">
        <row r="19">
          <cell r="B19">
            <v>5881347</v>
          </cell>
          <cell r="E19">
            <v>445767</v>
          </cell>
          <cell r="F19">
            <v>76139</v>
          </cell>
        </row>
      </sheetData>
      <sheetData sheetId="24">
        <row r="19">
          <cell r="B19">
            <v>3475538</v>
          </cell>
          <cell r="E19">
            <v>77486</v>
          </cell>
          <cell r="F19">
            <v>3343</v>
          </cell>
        </row>
      </sheetData>
      <sheetData sheetId="25">
        <row r="19">
          <cell r="B19">
            <v>1305285</v>
          </cell>
          <cell r="E19">
            <v>169853</v>
          </cell>
          <cell r="F19">
            <v>24388</v>
          </cell>
        </row>
      </sheetData>
      <sheetData sheetId="26">
        <row r="19">
          <cell r="B19">
            <v>3745554</v>
          </cell>
          <cell r="E19">
            <v>292980</v>
          </cell>
          <cell r="F19">
            <v>75586</v>
          </cell>
        </row>
      </sheetData>
      <sheetData sheetId="27">
        <row r="19">
          <cell r="B19">
            <v>730853</v>
          </cell>
          <cell r="E19">
            <v>30375</v>
          </cell>
          <cell r="F19">
            <v>4075</v>
          </cell>
        </row>
      </sheetData>
      <sheetData sheetId="28">
        <row r="19">
          <cell r="B19">
            <v>1151144</v>
          </cell>
          <cell r="E19">
            <v>30881</v>
          </cell>
          <cell r="F19">
            <v>5829</v>
          </cell>
        </row>
      </sheetData>
      <sheetData sheetId="29">
        <row r="19">
          <cell r="B19">
            <v>1233283</v>
          </cell>
          <cell r="E19">
            <v>64264</v>
          </cell>
          <cell r="F19">
            <v>31200</v>
          </cell>
        </row>
      </sheetData>
      <sheetData sheetId="30">
        <row r="19">
          <cell r="B19">
            <v>974226</v>
          </cell>
          <cell r="E19">
            <v>35019</v>
          </cell>
          <cell r="F19">
            <v>10179</v>
          </cell>
        </row>
      </sheetData>
      <sheetData sheetId="31">
        <row r="19">
          <cell r="B19">
            <v>3833922</v>
          </cell>
          <cell r="E19">
            <v>112676</v>
          </cell>
          <cell r="F19">
            <v>63878</v>
          </cell>
        </row>
      </sheetData>
      <sheetData sheetId="32">
        <row r="19">
          <cell r="B19">
            <v>639670</v>
          </cell>
          <cell r="E19">
            <v>22012</v>
          </cell>
          <cell r="F19">
            <v>7413</v>
          </cell>
        </row>
      </sheetData>
      <sheetData sheetId="33">
        <row r="19">
          <cell r="B19">
            <v>8442072</v>
          </cell>
          <cell r="E19">
            <v>621110</v>
          </cell>
          <cell r="F19">
            <v>37364</v>
          </cell>
        </row>
      </sheetData>
      <sheetData sheetId="34">
        <row r="19">
          <cell r="B19">
            <v>5256449</v>
          </cell>
          <cell r="E19">
            <v>363347</v>
          </cell>
          <cell r="F19">
            <v>132512</v>
          </cell>
        </row>
      </sheetData>
      <sheetData sheetId="35">
        <row r="19">
          <cell r="B19">
            <v>484747</v>
          </cell>
          <cell r="E19">
            <v>15078</v>
          </cell>
          <cell r="F19">
            <v>17505</v>
          </cell>
        </row>
      </sheetData>
      <sheetData sheetId="36">
        <row r="19">
          <cell r="B19">
            <v>7104068</v>
          </cell>
          <cell r="E19">
            <v>747946</v>
          </cell>
          <cell r="F19">
            <v>26325</v>
          </cell>
        </row>
      </sheetData>
      <sheetData sheetId="37">
        <row r="19">
          <cell r="B19">
            <v>1998075</v>
          </cell>
          <cell r="E19">
            <v>110101</v>
          </cell>
          <cell r="F19">
            <v>35511</v>
          </cell>
        </row>
      </sheetData>
      <sheetData sheetId="38">
        <row r="19">
          <cell r="B19">
            <v>2563559</v>
          </cell>
          <cell r="E19">
            <v>108371</v>
          </cell>
          <cell r="F19">
            <v>40515</v>
          </cell>
        </row>
      </sheetData>
      <sheetData sheetId="39">
        <row r="19">
          <cell r="B19">
            <v>7637743</v>
          </cell>
          <cell r="E19">
            <v>304401</v>
          </cell>
          <cell r="F19">
            <v>34535</v>
          </cell>
        </row>
      </sheetData>
      <sheetData sheetId="40">
        <row r="19">
          <cell r="B19">
            <v>605631</v>
          </cell>
          <cell r="E19">
            <v>13028</v>
          </cell>
          <cell r="F19">
            <v>9207</v>
          </cell>
        </row>
      </sheetData>
      <sheetData sheetId="41">
        <row r="19">
          <cell r="B19">
            <v>2634498</v>
          </cell>
          <cell r="E19">
            <v>153010</v>
          </cell>
          <cell r="F19">
            <v>23427</v>
          </cell>
        </row>
      </sheetData>
      <sheetData sheetId="42">
        <row r="19">
          <cell r="B19">
            <v>555118</v>
          </cell>
          <cell r="E19">
            <v>13210</v>
          </cell>
          <cell r="F19">
            <v>2091</v>
          </cell>
        </row>
      </sheetData>
      <sheetData sheetId="43">
        <row r="19">
          <cell r="B19">
            <v>4011624</v>
          </cell>
          <cell r="E19">
            <v>337493</v>
          </cell>
          <cell r="F19">
            <v>49932</v>
          </cell>
        </row>
      </sheetData>
      <sheetData sheetId="44">
        <row r="19">
          <cell r="B19">
            <v>9395646</v>
          </cell>
          <cell r="E19">
            <v>505045</v>
          </cell>
          <cell r="F19">
            <v>130952</v>
          </cell>
        </row>
      </sheetData>
      <sheetData sheetId="45">
        <row r="19">
          <cell r="B19">
            <v>1808513</v>
          </cell>
          <cell r="E19">
            <v>103162</v>
          </cell>
          <cell r="F19">
            <v>14134</v>
          </cell>
        </row>
      </sheetData>
      <sheetData sheetId="46">
        <row r="19">
          <cell r="B19">
            <v>450836</v>
          </cell>
          <cell r="E19">
            <v>7049</v>
          </cell>
          <cell r="F19">
            <v>3527</v>
          </cell>
        </row>
      </sheetData>
      <sheetData sheetId="47">
        <row r="19">
          <cell r="B19">
            <v>4099813</v>
          </cell>
          <cell r="E19">
            <v>164722</v>
          </cell>
          <cell r="F19">
            <v>90431</v>
          </cell>
        </row>
      </sheetData>
      <sheetData sheetId="48">
        <row r="19">
          <cell r="B19">
            <v>4128467</v>
          </cell>
          <cell r="E19">
            <v>220642</v>
          </cell>
          <cell r="F19">
            <v>49859</v>
          </cell>
        </row>
      </sheetData>
      <sheetData sheetId="49">
        <row r="19">
          <cell r="B19">
            <v>1225401</v>
          </cell>
          <cell r="E19">
            <v>87999</v>
          </cell>
          <cell r="F19">
            <v>3171</v>
          </cell>
        </row>
      </sheetData>
      <sheetData sheetId="50">
        <row r="19">
          <cell r="B19">
            <v>3746974</v>
          </cell>
          <cell r="E19">
            <v>237295</v>
          </cell>
          <cell r="F19">
            <v>35857</v>
          </cell>
        </row>
      </sheetData>
      <sheetData sheetId="51">
        <row r="19">
          <cell r="B19">
            <v>371387</v>
          </cell>
          <cell r="E19">
            <v>29312</v>
          </cell>
          <cell r="F19">
            <v>3588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Boston_Metro_Area"/>
      <sheetName val="Detroit_Metro_Area"/>
      <sheetName val="Washington.DC_Metro_Area"/>
      <sheetName val="Houston_Metro_Area"/>
      <sheetName val="Phoenix_Metro_Area"/>
      <sheetName val="Miami_Metro_Area"/>
      <sheetName val="New.York_Metro_Area"/>
      <sheetName val="Philadelphia_Metro_Area"/>
      <sheetName val="Riverside_Metro_Area"/>
      <sheetName val="Seattle_Metro_Area"/>
      <sheetName val="San.Francisco_Metro_Area"/>
      <sheetName val="Dallas_Metro_Area"/>
      <sheetName val="Chicago_Metro_Area"/>
      <sheetName val="Atlanta_Metro_Area"/>
      <sheetName val="Los.Angeles_Metro_Area"/>
    </sheetNames>
    <sheetDataSet>
      <sheetData sheetId="0"/>
      <sheetData sheetId="1">
        <row r="19">
          <cell r="B19">
            <v>2520153</v>
          </cell>
          <cell r="E19">
            <v>95330</v>
          </cell>
          <cell r="F19">
            <v>31880</v>
          </cell>
        </row>
      </sheetData>
      <sheetData sheetId="2">
        <row r="19">
          <cell r="B19">
            <v>342148</v>
          </cell>
          <cell r="E19">
            <v>8547</v>
          </cell>
          <cell r="F19">
            <v>3503</v>
          </cell>
        </row>
      </sheetData>
      <sheetData sheetId="3">
        <row r="19">
          <cell r="B19">
            <v>3264246</v>
          </cell>
          <cell r="E19">
            <v>181178</v>
          </cell>
          <cell r="F19">
            <v>70532</v>
          </cell>
        </row>
      </sheetData>
      <sheetData sheetId="4">
        <row r="19">
          <cell r="B19">
            <v>1670139</v>
          </cell>
          <cell r="E19">
            <v>77782</v>
          </cell>
          <cell r="F19">
            <v>22546</v>
          </cell>
        </row>
      </sheetData>
      <sheetData sheetId="5">
        <row r="19">
          <cell r="B19">
            <v>11653879</v>
          </cell>
          <cell r="E19">
            <v>540587</v>
          </cell>
          <cell r="F19">
            <v>149816</v>
          </cell>
        </row>
      </sheetData>
      <sheetData sheetId="6">
        <row r="19">
          <cell r="B19">
            <v>3148787</v>
          </cell>
          <cell r="E19">
            <v>141469</v>
          </cell>
          <cell r="F19">
            <v>13159</v>
          </cell>
        </row>
      </sheetData>
      <sheetData sheetId="7">
        <row r="19">
          <cell r="B19">
            <v>1866933</v>
          </cell>
          <cell r="E19">
            <v>57457</v>
          </cell>
          <cell r="F19">
            <v>26041</v>
          </cell>
        </row>
      </sheetData>
      <sheetData sheetId="8">
        <row r="19">
          <cell r="B19">
            <v>490011</v>
          </cell>
          <cell r="E19">
            <v>34891</v>
          </cell>
          <cell r="F19">
            <v>4586</v>
          </cell>
        </row>
      </sheetData>
      <sheetData sheetId="9">
        <row r="19">
          <cell r="B19">
            <v>218217</v>
          </cell>
          <cell r="E19">
            <v>53</v>
          </cell>
          <cell r="F19">
            <v>32</v>
          </cell>
        </row>
      </sheetData>
      <sheetData sheetId="10">
        <row r="19">
          <cell r="B19">
            <v>9520873</v>
          </cell>
          <cell r="E19">
            <v>543778</v>
          </cell>
          <cell r="F19">
            <v>176110</v>
          </cell>
        </row>
      </sheetData>
      <sheetData sheetId="11">
        <row r="19">
          <cell r="B19">
            <v>4329930</v>
          </cell>
          <cell r="E19">
            <v>254538</v>
          </cell>
          <cell r="F19">
            <v>45089</v>
          </cell>
        </row>
      </sheetData>
      <sheetData sheetId="12">
        <row r="19">
          <cell r="B19">
            <v>243920</v>
          </cell>
          <cell r="E19">
            <v>6297</v>
          </cell>
          <cell r="F19">
            <v>338</v>
          </cell>
        </row>
      </sheetData>
      <sheetData sheetId="13">
        <row r="19">
          <cell r="B19">
            <v>1167613</v>
          </cell>
          <cell r="E19">
            <v>39627</v>
          </cell>
          <cell r="F19">
            <v>5755</v>
          </cell>
        </row>
      </sheetData>
      <sheetData sheetId="14">
        <row r="19">
          <cell r="B19">
            <v>6031212</v>
          </cell>
          <cell r="E19">
            <v>342369</v>
          </cell>
          <cell r="F19">
            <v>7068</v>
          </cell>
        </row>
      </sheetData>
      <sheetData sheetId="15">
        <row r="19">
          <cell r="B19">
            <v>4121089</v>
          </cell>
          <cell r="E19">
            <v>272525</v>
          </cell>
          <cell r="F19">
            <v>61117</v>
          </cell>
        </row>
      </sheetData>
      <sheetData sheetId="16">
        <row r="19">
          <cell r="B19">
            <v>2087313</v>
          </cell>
          <cell r="E19">
            <v>57622</v>
          </cell>
          <cell r="F19">
            <v>35283</v>
          </cell>
        </row>
      </sheetData>
      <sheetData sheetId="17">
        <row r="19">
          <cell r="B19">
            <v>1670981</v>
          </cell>
          <cell r="E19">
            <v>62815</v>
          </cell>
          <cell r="F19">
            <v>26142</v>
          </cell>
        </row>
      </sheetData>
      <sheetData sheetId="18">
        <row r="19">
          <cell r="B19">
            <v>2893848</v>
          </cell>
          <cell r="E19">
            <v>211553</v>
          </cell>
          <cell r="F19">
            <v>39393</v>
          </cell>
        </row>
      </sheetData>
      <sheetData sheetId="19">
        <row r="19">
          <cell r="B19">
            <v>2094820</v>
          </cell>
          <cell r="E19">
            <v>194744</v>
          </cell>
          <cell r="F19">
            <v>25877</v>
          </cell>
        </row>
      </sheetData>
      <sheetData sheetId="20">
        <row r="19">
          <cell r="B19">
            <v>972469</v>
          </cell>
          <cell r="E19">
            <v>38029</v>
          </cell>
          <cell r="F19">
            <v>2355</v>
          </cell>
        </row>
      </sheetData>
      <sheetData sheetId="21">
        <row r="19">
          <cell r="B19">
            <v>2385936</v>
          </cell>
          <cell r="E19">
            <v>79457</v>
          </cell>
          <cell r="F19">
            <v>15501</v>
          </cell>
        </row>
      </sheetData>
      <sheetData sheetId="22">
        <row r="19">
          <cell r="B19">
            <v>3888876</v>
          </cell>
          <cell r="E19">
            <v>132868</v>
          </cell>
          <cell r="F19">
            <v>63519</v>
          </cell>
        </row>
      </sheetData>
      <sheetData sheetId="23">
        <row r="19">
          <cell r="B19">
            <v>5881347</v>
          </cell>
          <cell r="E19">
            <v>278012</v>
          </cell>
          <cell r="F19">
            <v>85282</v>
          </cell>
        </row>
      </sheetData>
      <sheetData sheetId="24">
        <row r="19">
          <cell r="B19">
            <v>3463461</v>
          </cell>
          <cell r="E19">
            <v>110286</v>
          </cell>
          <cell r="F19">
            <v>22156</v>
          </cell>
        </row>
      </sheetData>
      <sheetData sheetId="25">
        <row r="19">
          <cell r="B19">
            <v>1297119</v>
          </cell>
          <cell r="E19">
            <v>152240</v>
          </cell>
          <cell r="F19">
            <v>30738</v>
          </cell>
        </row>
      </sheetData>
      <sheetData sheetId="26">
        <row r="19">
          <cell r="B19">
            <v>3775627</v>
          </cell>
          <cell r="E19">
            <v>281810</v>
          </cell>
          <cell r="F19">
            <v>24190</v>
          </cell>
        </row>
      </sheetData>
      <sheetData sheetId="27">
        <row r="19">
          <cell r="B19">
            <v>729493</v>
          </cell>
          <cell r="E19">
            <v>39915</v>
          </cell>
          <cell r="F19">
            <v>9110</v>
          </cell>
        </row>
      </sheetData>
      <sheetData sheetId="28">
        <row r="19">
          <cell r="B19">
            <v>1187981</v>
          </cell>
          <cell r="E19">
            <v>49216</v>
          </cell>
          <cell r="F19">
            <v>17591</v>
          </cell>
        </row>
      </sheetData>
      <sheetData sheetId="29">
        <row r="19">
          <cell r="B19">
            <v>1233283</v>
          </cell>
          <cell r="E19">
            <v>43010</v>
          </cell>
          <cell r="F19">
            <v>5384</v>
          </cell>
        </row>
      </sheetData>
      <sheetData sheetId="30">
        <row r="19">
          <cell r="B19">
            <v>977497</v>
          </cell>
          <cell r="E19">
            <v>31611</v>
          </cell>
          <cell r="F19">
            <v>11232</v>
          </cell>
        </row>
      </sheetData>
      <sheetData sheetId="31">
        <row r="19">
          <cell r="B19">
            <v>3833922</v>
          </cell>
          <cell r="E19">
            <v>59009</v>
          </cell>
          <cell r="F19">
            <v>45158</v>
          </cell>
        </row>
      </sheetData>
      <sheetData sheetId="32">
        <row r="19">
          <cell r="B19">
            <v>639670</v>
          </cell>
          <cell r="E19">
            <v>41566</v>
          </cell>
          <cell r="F19">
            <v>1759</v>
          </cell>
        </row>
      </sheetData>
      <sheetData sheetId="33">
        <row r="19">
          <cell r="B19">
            <v>8442072</v>
          </cell>
          <cell r="E19">
            <v>270842</v>
          </cell>
          <cell r="F19">
            <v>55319</v>
          </cell>
        </row>
      </sheetData>
      <sheetData sheetId="34">
        <row r="19">
          <cell r="B19">
            <v>5256449</v>
          </cell>
          <cell r="E19">
            <v>225010</v>
          </cell>
          <cell r="F19">
            <v>144374</v>
          </cell>
        </row>
      </sheetData>
      <sheetData sheetId="35">
        <row r="19">
          <cell r="B19">
            <v>483380</v>
          </cell>
          <cell r="E19">
            <v>14150</v>
          </cell>
          <cell r="F19">
            <v>7305</v>
          </cell>
        </row>
      </sheetData>
      <sheetData sheetId="36">
        <row r="19">
          <cell r="B19">
            <v>7104068</v>
          </cell>
          <cell r="E19">
            <v>321129</v>
          </cell>
          <cell r="F19">
            <v>80278</v>
          </cell>
        </row>
      </sheetData>
      <sheetData sheetId="37">
        <row r="19">
          <cell r="B19">
            <v>2050929</v>
          </cell>
          <cell r="E19">
            <v>115103</v>
          </cell>
          <cell r="F19">
            <v>24747</v>
          </cell>
        </row>
      </sheetData>
      <sheetData sheetId="38">
        <row r="19">
          <cell r="B19">
            <v>2563559</v>
          </cell>
          <cell r="E19">
            <v>109590</v>
          </cell>
          <cell r="F19">
            <v>34815</v>
          </cell>
        </row>
      </sheetData>
      <sheetData sheetId="39">
        <row r="19">
          <cell r="B19">
            <v>7637743</v>
          </cell>
          <cell r="E19">
            <v>421598</v>
          </cell>
          <cell r="F19">
            <v>35455</v>
          </cell>
        </row>
      </sheetData>
      <sheetData sheetId="40">
        <row r="19">
          <cell r="B19">
            <v>605631</v>
          </cell>
          <cell r="E19">
            <v>27202</v>
          </cell>
          <cell r="F19">
            <v>1552</v>
          </cell>
        </row>
      </sheetData>
      <sheetData sheetId="41">
        <row r="19">
          <cell r="B19">
            <v>2603545</v>
          </cell>
          <cell r="E19">
            <v>102921</v>
          </cell>
          <cell r="F19">
            <v>16457</v>
          </cell>
        </row>
      </sheetData>
      <sheetData sheetId="42">
        <row r="19">
          <cell r="B19">
            <v>538359</v>
          </cell>
          <cell r="E19">
            <v>19534</v>
          </cell>
          <cell r="F19">
            <v>2258</v>
          </cell>
        </row>
      </sheetData>
      <sheetData sheetId="43">
        <row r="19">
          <cell r="B19">
            <v>4028851</v>
          </cell>
          <cell r="E19">
            <v>207500</v>
          </cell>
          <cell r="F19">
            <v>87046</v>
          </cell>
        </row>
      </sheetData>
      <sheetData sheetId="44">
        <row r="19">
          <cell r="B19">
            <v>9395646</v>
          </cell>
          <cell r="E19">
            <v>831812</v>
          </cell>
          <cell r="F19">
            <v>54506</v>
          </cell>
        </row>
      </sheetData>
      <sheetData sheetId="45">
        <row r="19">
          <cell r="B19">
            <v>1808513</v>
          </cell>
          <cell r="E19">
            <v>92958</v>
          </cell>
          <cell r="F19">
            <v>16149</v>
          </cell>
        </row>
      </sheetData>
      <sheetData sheetId="46">
        <row r="19">
          <cell r="B19">
            <v>453748</v>
          </cell>
          <cell r="E19">
            <v>14625</v>
          </cell>
          <cell r="F19">
            <v>1239</v>
          </cell>
        </row>
      </sheetData>
      <sheetData sheetId="47">
        <row r="19">
          <cell r="B19">
            <v>4099813</v>
          </cell>
          <cell r="E19">
            <v>73339</v>
          </cell>
          <cell r="F19">
            <v>66810</v>
          </cell>
        </row>
      </sheetData>
      <sheetData sheetId="48">
        <row r="19">
          <cell r="B19">
            <v>4128467</v>
          </cell>
          <cell r="E19">
            <v>149537</v>
          </cell>
          <cell r="F19">
            <v>16578</v>
          </cell>
        </row>
      </sheetData>
      <sheetData sheetId="49">
        <row r="19">
          <cell r="B19">
            <v>1274629</v>
          </cell>
          <cell r="E19">
            <v>147790</v>
          </cell>
          <cell r="F19">
            <v>17937</v>
          </cell>
        </row>
      </sheetData>
      <sheetData sheetId="50">
        <row r="19">
          <cell r="B19">
            <v>3736743</v>
          </cell>
          <cell r="E19">
            <v>116665</v>
          </cell>
          <cell r="F19">
            <v>28546</v>
          </cell>
        </row>
      </sheetData>
      <sheetData sheetId="51">
        <row r="19">
          <cell r="B19">
            <v>386343</v>
          </cell>
          <cell r="E19">
            <v>15442</v>
          </cell>
          <cell r="F19">
            <v>2794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Philadelphia_Metro_Area"/>
      <sheetName val="Atlanta_Metro_Area"/>
      <sheetName val="Dallas_Metro_Area"/>
      <sheetName val="Boston_Metro_Area"/>
      <sheetName val="Houston_Metro_Area"/>
      <sheetName val="Riverside_Metro_Area"/>
      <sheetName val="Phoenix_Metro_Area"/>
      <sheetName val="New.York_Metro_Area"/>
      <sheetName val="Los.Angeles_Metro_Area"/>
      <sheetName val="Miami_Metro_Area"/>
      <sheetName val="Detroit_Metro_Area"/>
      <sheetName val="Seattle_Metro_Area"/>
      <sheetName val="Washington.DC_Metro_Area"/>
      <sheetName val="Chicago_Metro_Area"/>
      <sheetName val="San.Francisco_Metro_Area"/>
    </sheetNames>
    <sheetDataSet>
      <sheetData sheetId="0"/>
      <sheetData sheetId="1">
        <row r="19">
          <cell r="B19">
            <v>2483799</v>
          </cell>
          <cell r="E19">
            <v>179237</v>
          </cell>
          <cell r="F19">
            <v>43563</v>
          </cell>
        </row>
      </sheetData>
      <sheetData sheetId="2">
        <row r="19">
          <cell r="B19">
            <v>335886</v>
          </cell>
          <cell r="E19">
            <v>12198</v>
          </cell>
          <cell r="F19">
            <v>3269</v>
          </cell>
        </row>
      </sheetData>
      <sheetData sheetId="3">
        <row r="19">
          <cell r="B19">
            <v>3264246</v>
          </cell>
          <cell r="E19">
            <v>152198</v>
          </cell>
          <cell r="F19">
            <v>60802</v>
          </cell>
        </row>
      </sheetData>
      <sheetData sheetId="4">
        <row r="19">
          <cell r="B19">
            <v>1718514</v>
          </cell>
          <cell r="E19">
            <v>114683</v>
          </cell>
          <cell r="F19">
            <v>49006</v>
          </cell>
        </row>
      </sheetData>
      <sheetData sheetId="5">
        <row r="19">
          <cell r="B19">
            <v>11653879</v>
          </cell>
          <cell r="E19">
            <v>434199</v>
          </cell>
          <cell r="F19">
            <v>159397</v>
          </cell>
        </row>
      </sheetData>
      <sheetData sheetId="6">
        <row r="19">
          <cell r="B19">
            <v>3148787</v>
          </cell>
          <cell r="E19">
            <v>89991</v>
          </cell>
          <cell r="F19">
            <v>15691</v>
          </cell>
        </row>
      </sheetData>
      <sheetData sheetId="7">
        <row r="19">
          <cell r="B19">
            <v>1866933</v>
          </cell>
          <cell r="E19">
            <v>83171</v>
          </cell>
          <cell r="F19">
            <v>22636</v>
          </cell>
        </row>
      </sheetData>
      <sheetData sheetId="8">
        <row r="19">
          <cell r="B19">
            <v>490011</v>
          </cell>
          <cell r="E19">
            <v>22778</v>
          </cell>
          <cell r="F19">
            <v>5817</v>
          </cell>
        </row>
      </sheetData>
      <sheetData sheetId="9">
        <row r="19">
          <cell r="B19">
            <v>218217</v>
          </cell>
          <cell r="E19">
            <v>2274</v>
          </cell>
          <cell r="F19">
            <v>855</v>
          </cell>
        </row>
      </sheetData>
      <sheetData sheetId="10">
        <row r="19">
          <cell r="B19">
            <v>9520873</v>
          </cell>
          <cell r="E19">
            <v>649172</v>
          </cell>
          <cell r="F19">
            <v>135299</v>
          </cell>
        </row>
      </sheetData>
      <sheetData sheetId="11">
        <row r="19">
          <cell r="B19">
            <v>4329930</v>
          </cell>
          <cell r="E19">
            <v>230726</v>
          </cell>
          <cell r="F19">
            <v>57685</v>
          </cell>
        </row>
      </sheetData>
      <sheetData sheetId="12">
        <row r="19">
          <cell r="B19">
            <v>243920</v>
          </cell>
          <cell r="E19">
            <v>13824</v>
          </cell>
          <cell r="F19">
            <v>1859</v>
          </cell>
        </row>
      </sheetData>
      <sheetData sheetId="13">
        <row r="19">
          <cell r="B19">
            <v>1123987</v>
          </cell>
          <cell r="E19">
            <v>49741</v>
          </cell>
          <cell r="F19">
            <v>27290</v>
          </cell>
        </row>
      </sheetData>
      <sheetData sheetId="14">
        <row r="19">
          <cell r="B19">
            <v>6031212</v>
          </cell>
          <cell r="E19">
            <v>152294</v>
          </cell>
          <cell r="F19">
            <v>20114</v>
          </cell>
        </row>
      </sheetData>
      <sheetData sheetId="15">
        <row r="19">
          <cell r="B19">
            <v>4039420</v>
          </cell>
          <cell r="E19">
            <v>374374</v>
          </cell>
          <cell r="F19">
            <v>44761</v>
          </cell>
        </row>
      </sheetData>
      <sheetData sheetId="16">
        <row r="19">
          <cell r="B19">
            <v>2069943</v>
          </cell>
          <cell r="E19">
            <v>82380</v>
          </cell>
          <cell r="F19">
            <v>20528</v>
          </cell>
        </row>
      </sheetData>
      <sheetData sheetId="17">
        <row r="19">
          <cell r="B19">
            <v>1670981</v>
          </cell>
          <cell r="E19">
            <v>73153</v>
          </cell>
          <cell r="F19">
            <v>14265</v>
          </cell>
        </row>
      </sheetData>
      <sheetData sheetId="18">
        <row r="19">
          <cell r="B19">
            <v>2890045</v>
          </cell>
          <cell r="E19">
            <v>308315</v>
          </cell>
          <cell r="F19">
            <v>68599</v>
          </cell>
        </row>
      </sheetData>
      <sheetData sheetId="19">
        <row r="19">
          <cell r="B19">
            <v>2094820</v>
          </cell>
          <cell r="E19">
            <v>133164</v>
          </cell>
          <cell r="F19">
            <v>46943</v>
          </cell>
        </row>
      </sheetData>
      <sheetData sheetId="20">
        <row r="19">
          <cell r="B19">
            <v>989155</v>
          </cell>
          <cell r="E19">
            <v>23494</v>
          </cell>
          <cell r="F19">
            <v>19404</v>
          </cell>
        </row>
      </sheetData>
      <sheetData sheetId="21">
        <row r="19">
          <cell r="B19">
            <v>2385936</v>
          </cell>
          <cell r="E19">
            <v>46697</v>
          </cell>
          <cell r="F19">
            <v>14663</v>
          </cell>
        </row>
      </sheetData>
      <sheetData sheetId="22">
        <row r="19">
          <cell r="B19">
            <v>3888876</v>
          </cell>
          <cell r="E19">
            <v>176037</v>
          </cell>
          <cell r="F19">
            <v>11188</v>
          </cell>
        </row>
      </sheetData>
      <sheetData sheetId="23">
        <row r="19">
          <cell r="B19">
            <v>5881347</v>
          </cell>
          <cell r="E19">
            <v>324859</v>
          </cell>
          <cell r="F19">
            <v>117756</v>
          </cell>
        </row>
      </sheetData>
      <sheetData sheetId="24">
        <row r="19">
          <cell r="B19">
            <v>3469243</v>
          </cell>
          <cell r="E19">
            <v>96653</v>
          </cell>
          <cell r="F19">
            <v>26048</v>
          </cell>
        </row>
      </sheetData>
      <sheetData sheetId="25">
        <row r="19">
          <cell r="B19">
            <v>1292171</v>
          </cell>
          <cell r="E19">
            <v>150410</v>
          </cell>
          <cell r="F19">
            <v>25247</v>
          </cell>
        </row>
      </sheetData>
      <sheetData sheetId="26">
        <row r="19">
          <cell r="B19">
            <v>3791464</v>
          </cell>
          <cell r="E19">
            <v>209919</v>
          </cell>
          <cell r="F19">
            <v>53992</v>
          </cell>
        </row>
      </sheetData>
      <sheetData sheetId="27">
        <row r="19">
          <cell r="B19">
            <v>715899</v>
          </cell>
          <cell r="E19">
            <v>23878</v>
          </cell>
          <cell r="F19">
            <v>8637</v>
          </cell>
        </row>
      </sheetData>
      <sheetData sheetId="28">
        <row r="19">
          <cell r="B19">
            <v>1182698</v>
          </cell>
          <cell r="E19">
            <v>76689</v>
          </cell>
          <cell r="F19">
            <v>17158</v>
          </cell>
        </row>
      </sheetData>
      <sheetData sheetId="29">
        <row r="19">
          <cell r="B19">
            <v>1233283</v>
          </cell>
          <cell r="E19">
            <v>67988</v>
          </cell>
          <cell r="F19">
            <v>9301</v>
          </cell>
        </row>
      </sheetData>
      <sheetData sheetId="30">
        <row r="19">
          <cell r="B19">
            <v>982539</v>
          </cell>
          <cell r="E19">
            <v>40889</v>
          </cell>
          <cell r="F19">
            <v>18482</v>
          </cell>
        </row>
      </sheetData>
      <sheetData sheetId="31">
        <row r="19">
          <cell r="B19">
            <v>3833922</v>
          </cell>
          <cell r="E19">
            <v>213365</v>
          </cell>
          <cell r="F19">
            <v>63406</v>
          </cell>
        </row>
      </sheetData>
      <sheetData sheetId="32">
        <row r="19">
          <cell r="B19">
            <v>639670</v>
          </cell>
          <cell r="E19">
            <v>22546</v>
          </cell>
          <cell r="F19">
            <v>7759</v>
          </cell>
        </row>
      </sheetData>
      <sheetData sheetId="33">
        <row r="19">
          <cell r="B19">
            <v>8442072</v>
          </cell>
          <cell r="E19">
            <v>323999</v>
          </cell>
          <cell r="F19">
            <v>44655</v>
          </cell>
        </row>
      </sheetData>
      <sheetData sheetId="34">
        <row r="19">
          <cell r="B19">
            <v>5256449</v>
          </cell>
          <cell r="E19">
            <v>399639</v>
          </cell>
          <cell r="F19">
            <v>89419</v>
          </cell>
        </row>
      </sheetData>
      <sheetData sheetId="35">
        <row r="19">
          <cell r="B19">
            <v>486672</v>
          </cell>
          <cell r="E19">
            <v>21876</v>
          </cell>
          <cell r="F19">
            <v>4753</v>
          </cell>
        </row>
      </sheetData>
      <sheetData sheetId="36">
        <row r="19">
          <cell r="B19">
            <v>7138280</v>
          </cell>
          <cell r="E19">
            <v>455935</v>
          </cell>
          <cell r="F19">
            <v>159321</v>
          </cell>
        </row>
      </sheetData>
      <sheetData sheetId="37">
        <row r="19">
          <cell r="B19">
            <v>1998075</v>
          </cell>
          <cell r="E19">
            <v>216344</v>
          </cell>
          <cell r="F19">
            <v>31795</v>
          </cell>
        </row>
      </sheetData>
      <sheetData sheetId="38">
        <row r="19">
          <cell r="B19">
            <v>2563559</v>
          </cell>
          <cell r="E19">
            <v>110354</v>
          </cell>
          <cell r="F19">
            <v>68280</v>
          </cell>
        </row>
      </sheetData>
      <sheetData sheetId="39">
        <row r="19">
          <cell r="B19">
            <v>7637743</v>
          </cell>
          <cell r="E19">
            <v>367642</v>
          </cell>
          <cell r="F19">
            <v>31514</v>
          </cell>
        </row>
      </sheetData>
      <sheetData sheetId="40">
        <row r="19">
          <cell r="B19">
            <v>605631</v>
          </cell>
          <cell r="E19">
            <v>21212</v>
          </cell>
          <cell r="F19">
            <v>4327</v>
          </cell>
        </row>
      </sheetData>
      <sheetData sheetId="41">
        <row r="19">
          <cell r="B19">
            <v>2634498</v>
          </cell>
          <cell r="E19">
            <v>142607</v>
          </cell>
          <cell r="F19">
            <v>34096</v>
          </cell>
        </row>
      </sheetData>
      <sheetData sheetId="42">
        <row r="19">
          <cell r="B19">
            <v>553389</v>
          </cell>
          <cell r="E19">
            <v>20970</v>
          </cell>
          <cell r="F19">
            <v>15776</v>
          </cell>
        </row>
      </sheetData>
      <sheetData sheetId="43">
        <row r="19">
          <cell r="B19">
            <v>3967345</v>
          </cell>
          <cell r="E19">
            <v>235214</v>
          </cell>
          <cell r="F19">
            <v>79585</v>
          </cell>
        </row>
      </sheetData>
      <sheetData sheetId="44">
        <row r="19">
          <cell r="B19">
            <v>9395646</v>
          </cell>
          <cell r="E19">
            <v>832554</v>
          </cell>
          <cell r="F19">
            <v>68838</v>
          </cell>
        </row>
      </sheetData>
      <sheetData sheetId="45">
        <row r="19">
          <cell r="B19">
            <v>1808513</v>
          </cell>
          <cell r="E19">
            <v>104122</v>
          </cell>
          <cell r="F19">
            <v>7632</v>
          </cell>
        </row>
      </sheetData>
      <sheetData sheetId="46">
        <row r="19">
          <cell r="B19">
            <v>454751</v>
          </cell>
          <cell r="E19">
            <v>24169</v>
          </cell>
          <cell r="F19">
            <v>2676</v>
          </cell>
        </row>
      </sheetData>
      <sheetData sheetId="47">
        <row r="19">
          <cell r="B19">
            <v>4099813</v>
          </cell>
          <cell r="E19">
            <v>177603</v>
          </cell>
          <cell r="F19">
            <v>39270</v>
          </cell>
        </row>
      </sheetData>
      <sheetData sheetId="48">
        <row r="19">
          <cell r="B19">
            <v>4128467</v>
          </cell>
          <cell r="E19">
            <v>217222</v>
          </cell>
          <cell r="F19">
            <v>37233</v>
          </cell>
        </row>
      </sheetData>
      <sheetData sheetId="49">
        <row r="19">
          <cell r="B19">
            <v>1281811</v>
          </cell>
          <cell r="E19">
            <v>124685</v>
          </cell>
          <cell r="F19">
            <v>21370</v>
          </cell>
        </row>
      </sheetData>
      <sheetData sheetId="50">
        <row r="19">
          <cell r="B19">
            <v>3753837</v>
          </cell>
          <cell r="E19">
            <v>222149</v>
          </cell>
          <cell r="F19">
            <v>13107</v>
          </cell>
        </row>
      </sheetData>
      <sheetData sheetId="51">
        <row r="19">
          <cell r="B19">
            <v>386218</v>
          </cell>
          <cell r="E19">
            <v>27454</v>
          </cell>
          <cell r="F19">
            <v>8351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Dallas_Metro_Area"/>
      <sheetName val="Boston_Metro_Area"/>
      <sheetName val="Detroit_Metro_Area"/>
      <sheetName val="Chicago_Metro_Area"/>
      <sheetName val="Houston_Metro_Area"/>
      <sheetName val="Miami_Metro_Area"/>
      <sheetName val="New.York_Metro_Area"/>
      <sheetName val="Philadelphia_Metro_Area"/>
      <sheetName val="Seattle_Metro_Area"/>
      <sheetName val="San.Francisco_Metro_Area"/>
      <sheetName val="Washington.DC_Metro_Area"/>
      <sheetName val="Los.Angeles_Metro_Area"/>
      <sheetName val="Atlanta_Metro_Area"/>
      <sheetName val="Phoenix_Metro_Area"/>
      <sheetName val="Riverside_Metro_Area"/>
    </sheetNames>
    <sheetDataSet>
      <sheetData sheetId="0"/>
      <sheetData sheetId="1">
        <row r="19">
          <cell r="B19">
            <v>2451030</v>
          </cell>
          <cell r="E19">
            <v>199470</v>
          </cell>
          <cell r="F19">
            <v>38333</v>
          </cell>
        </row>
      </sheetData>
      <sheetData sheetId="2">
        <row r="19">
          <cell r="B19">
            <v>340071</v>
          </cell>
          <cell r="E19">
            <v>8866</v>
          </cell>
          <cell r="F19">
            <v>2141</v>
          </cell>
        </row>
      </sheetData>
      <sheetData sheetId="3">
        <row r="19">
          <cell r="B19">
            <v>3264246</v>
          </cell>
          <cell r="E19">
            <v>94892</v>
          </cell>
          <cell r="F19">
            <v>16988</v>
          </cell>
        </row>
      </sheetData>
      <sheetData sheetId="4">
        <row r="19">
          <cell r="B19">
            <v>1659527</v>
          </cell>
          <cell r="E19">
            <v>154727</v>
          </cell>
          <cell r="F19">
            <v>21680</v>
          </cell>
        </row>
      </sheetData>
      <sheetData sheetId="5">
        <row r="19">
          <cell r="B19">
            <v>11653879</v>
          </cell>
          <cell r="E19">
            <v>638170</v>
          </cell>
          <cell r="F19">
            <v>105301</v>
          </cell>
        </row>
      </sheetData>
      <sheetData sheetId="6">
        <row r="19">
          <cell r="B19">
            <v>3148787</v>
          </cell>
          <cell r="E19">
            <v>76963</v>
          </cell>
          <cell r="F19">
            <v>109533</v>
          </cell>
        </row>
      </sheetData>
      <sheetData sheetId="7">
        <row r="19">
          <cell r="B19">
            <v>1866933</v>
          </cell>
          <cell r="E19">
            <v>74293</v>
          </cell>
          <cell r="F19">
            <v>16656</v>
          </cell>
        </row>
      </sheetData>
      <sheetData sheetId="8">
        <row r="19">
          <cell r="B19">
            <v>503038</v>
          </cell>
          <cell r="E19">
            <v>19756</v>
          </cell>
          <cell r="F19">
            <v>7359</v>
          </cell>
        </row>
      </sheetData>
      <sheetData sheetId="9">
        <row r="19">
          <cell r="B19">
            <v>236684</v>
          </cell>
          <cell r="E19">
            <v>1895</v>
          </cell>
          <cell r="F19">
            <v>2784</v>
          </cell>
        </row>
      </sheetData>
      <sheetData sheetId="10">
        <row r="19">
          <cell r="B19">
            <v>9520873</v>
          </cell>
          <cell r="E19">
            <v>410948</v>
          </cell>
          <cell r="F19">
            <v>245820</v>
          </cell>
        </row>
      </sheetData>
      <sheetData sheetId="11">
        <row r="19">
          <cell r="B19">
            <v>4329930</v>
          </cell>
          <cell r="E19">
            <v>223142</v>
          </cell>
          <cell r="F19">
            <v>61061</v>
          </cell>
        </row>
      </sheetData>
      <sheetData sheetId="12">
        <row r="19">
          <cell r="B19">
            <v>243920</v>
          </cell>
          <cell r="E19">
            <v>21707</v>
          </cell>
          <cell r="F19">
            <v>1857</v>
          </cell>
        </row>
      </sheetData>
      <sheetData sheetId="13">
        <row r="19">
          <cell r="B19">
            <v>1189347</v>
          </cell>
          <cell r="E19">
            <v>71918</v>
          </cell>
          <cell r="F19">
            <v>15776</v>
          </cell>
        </row>
      </sheetData>
      <sheetData sheetId="14">
        <row r="19">
          <cell r="B19">
            <v>6031212</v>
          </cell>
          <cell r="E19">
            <v>263553</v>
          </cell>
          <cell r="F19">
            <v>40741</v>
          </cell>
        </row>
      </sheetData>
      <sheetData sheetId="15">
        <row r="19">
          <cell r="B19">
            <v>4039420</v>
          </cell>
          <cell r="E19">
            <v>268871</v>
          </cell>
          <cell r="F19">
            <v>82853</v>
          </cell>
        </row>
      </sheetData>
      <sheetData sheetId="16">
        <row r="19">
          <cell r="B19">
            <v>2076388</v>
          </cell>
          <cell r="E19">
            <v>83550</v>
          </cell>
          <cell r="F19">
            <v>16137</v>
          </cell>
        </row>
      </sheetData>
      <sheetData sheetId="17">
        <row r="19">
          <cell r="B19">
            <v>1733036</v>
          </cell>
          <cell r="E19">
            <v>123704</v>
          </cell>
          <cell r="F19">
            <v>18455</v>
          </cell>
        </row>
      </sheetData>
      <sheetData sheetId="18">
        <row r="19">
          <cell r="B19">
            <v>2870953</v>
          </cell>
          <cell r="E19">
            <v>232711</v>
          </cell>
          <cell r="F19">
            <v>72266</v>
          </cell>
        </row>
      </sheetData>
      <sheetData sheetId="19">
        <row r="19">
          <cell r="B19">
            <v>2094820</v>
          </cell>
          <cell r="E19">
            <v>155566</v>
          </cell>
          <cell r="F19">
            <v>23143</v>
          </cell>
        </row>
      </sheetData>
      <sheetData sheetId="20">
        <row r="19">
          <cell r="B19">
            <v>969625</v>
          </cell>
          <cell r="E19">
            <v>54276</v>
          </cell>
          <cell r="F19">
            <v>8095</v>
          </cell>
        </row>
      </sheetData>
      <sheetData sheetId="21">
        <row r="19">
          <cell r="B19">
            <v>2385936</v>
          </cell>
          <cell r="E19">
            <v>92649</v>
          </cell>
          <cell r="F19">
            <v>17243</v>
          </cell>
        </row>
      </sheetData>
      <sheetData sheetId="22">
        <row r="19">
          <cell r="B19">
            <v>3888876</v>
          </cell>
          <cell r="E19">
            <v>177889</v>
          </cell>
          <cell r="F19">
            <v>25392</v>
          </cell>
        </row>
      </sheetData>
      <sheetData sheetId="23">
        <row r="19">
          <cell r="B19">
            <v>5881347</v>
          </cell>
          <cell r="E19">
            <v>320292</v>
          </cell>
          <cell r="F19">
            <v>50657</v>
          </cell>
        </row>
      </sheetData>
      <sheetData sheetId="24">
        <row r="19">
          <cell r="B19">
            <v>3467254</v>
          </cell>
          <cell r="E19">
            <v>64583</v>
          </cell>
          <cell r="F19">
            <v>35075</v>
          </cell>
        </row>
      </sheetData>
      <sheetData sheetId="25">
        <row r="19">
          <cell r="B19">
            <v>1280841</v>
          </cell>
          <cell r="E19">
            <v>113643</v>
          </cell>
          <cell r="F19">
            <v>31909</v>
          </cell>
        </row>
      </sheetData>
      <sheetData sheetId="26">
        <row r="19">
          <cell r="B19">
            <v>3798454</v>
          </cell>
          <cell r="E19">
            <v>260605</v>
          </cell>
          <cell r="F19">
            <v>91981</v>
          </cell>
        </row>
      </sheetData>
      <sheetData sheetId="27">
        <row r="19">
          <cell r="B19">
            <v>718986</v>
          </cell>
          <cell r="E19">
            <v>41320</v>
          </cell>
          <cell r="F19">
            <v>8402</v>
          </cell>
        </row>
      </sheetData>
      <sheetData sheetId="28">
        <row r="19">
          <cell r="B19">
            <v>1185361</v>
          </cell>
          <cell r="E19">
            <v>60662</v>
          </cell>
          <cell r="F19">
            <v>28448</v>
          </cell>
        </row>
      </sheetData>
      <sheetData sheetId="29">
        <row r="19">
          <cell r="B19">
            <v>1233283</v>
          </cell>
          <cell r="E19">
            <v>97472</v>
          </cell>
          <cell r="F19">
            <v>25479</v>
          </cell>
        </row>
      </sheetData>
      <sheetData sheetId="30">
        <row r="19">
          <cell r="B19">
            <v>976020</v>
          </cell>
          <cell r="E19">
            <v>39635</v>
          </cell>
          <cell r="F19">
            <v>6115</v>
          </cell>
        </row>
      </sheetData>
      <sheetData sheetId="31">
        <row r="19">
          <cell r="B19">
            <v>3833922</v>
          </cell>
          <cell r="E19">
            <v>235362</v>
          </cell>
          <cell r="F19">
            <v>33280</v>
          </cell>
        </row>
      </sheetData>
      <sheetData sheetId="32">
        <row r="19">
          <cell r="B19">
            <v>639670</v>
          </cell>
          <cell r="E19">
            <v>39194</v>
          </cell>
          <cell r="F19">
            <v>8393</v>
          </cell>
        </row>
      </sheetData>
      <sheetData sheetId="33">
        <row r="19">
          <cell r="B19">
            <v>8442072</v>
          </cell>
          <cell r="E19">
            <v>344671</v>
          </cell>
          <cell r="F19">
            <v>226685</v>
          </cell>
        </row>
      </sheetData>
      <sheetData sheetId="34">
        <row r="19">
          <cell r="B19">
            <v>5256449</v>
          </cell>
          <cell r="E19">
            <v>411691</v>
          </cell>
          <cell r="F19">
            <v>33270</v>
          </cell>
        </row>
      </sheetData>
      <sheetData sheetId="35">
        <row r="19">
          <cell r="B19">
            <v>493118</v>
          </cell>
          <cell r="E19">
            <v>33256</v>
          </cell>
          <cell r="F19">
            <v>10962</v>
          </cell>
        </row>
      </sheetData>
      <sheetData sheetId="36">
        <row r="19">
          <cell r="B19">
            <v>7171489</v>
          </cell>
          <cell r="E19">
            <v>462702</v>
          </cell>
          <cell r="F19">
            <v>84415</v>
          </cell>
        </row>
      </sheetData>
      <sheetData sheetId="37">
        <row r="19">
          <cell r="B19">
            <v>1998075</v>
          </cell>
          <cell r="E19">
            <v>134251</v>
          </cell>
          <cell r="F19">
            <v>47912</v>
          </cell>
        </row>
      </sheetData>
      <sheetData sheetId="38">
        <row r="19">
          <cell r="B19">
            <v>2563559</v>
          </cell>
          <cell r="E19">
            <v>160219</v>
          </cell>
          <cell r="F19">
            <v>46998</v>
          </cell>
        </row>
      </sheetData>
      <sheetData sheetId="39">
        <row r="19">
          <cell r="B19">
            <v>7637743</v>
          </cell>
          <cell r="E19">
            <v>269584</v>
          </cell>
          <cell r="F19">
            <v>27367</v>
          </cell>
        </row>
      </sheetData>
      <sheetData sheetId="40">
        <row r="19">
          <cell r="B19">
            <v>605631</v>
          </cell>
          <cell r="E19">
            <v>23573</v>
          </cell>
          <cell r="F19">
            <v>780</v>
          </cell>
        </row>
      </sheetData>
      <sheetData sheetId="41">
        <row r="19">
          <cell r="B19">
            <v>2628783</v>
          </cell>
          <cell r="E19">
            <v>187045</v>
          </cell>
          <cell r="F19">
            <v>38551</v>
          </cell>
        </row>
      </sheetData>
      <sheetData sheetId="42">
        <row r="19">
          <cell r="B19">
            <v>534591</v>
          </cell>
          <cell r="E19">
            <v>19045</v>
          </cell>
          <cell r="F19">
            <v>5394</v>
          </cell>
        </row>
      </sheetData>
      <sheetData sheetId="43">
        <row r="19">
          <cell r="B19">
            <v>3936445</v>
          </cell>
          <cell r="E19">
            <v>364861</v>
          </cell>
          <cell r="F19">
            <v>64353</v>
          </cell>
        </row>
      </sheetData>
      <sheetData sheetId="44">
        <row r="19">
          <cell r="B19">
            <v>9395646</v>
          </cell>
          <cell r="E19">
            <v>549653</v>
          </cell>
          <cell r="F19">
            <v>92077</v>
          </cell>
        </row>
      </sheetData>
      <sheetData sheetId="45">
        <row r="19">
          <cell r="B19">
            <v>1808513</v>
          </cell>
          <cell r="E19">
            <v>70276</v>
          </cell>
          <cell r="F19">
            <v>31668</v>
          </cell>
        </row>
      </sheetData>
      <sheetData sheetId="46">
        <row r="19">
          <cell r="B19">
            <v>447895</v>
          </cell>
          <cell r="E19">
            <v>18328</v>
          </cell>
          <cell r="F19">
            <v>4050</v>
          </cell>
        </row>
      </sheetData>
      <sheetData sheetId="47">
        <row r="19">
          <cell r="B19">
            <v>4099813</v>
          </cell>
          <cell r="E19">
            <v>199355</v>
          </cell>
          <cell r="F19">
            <v>15953</v>
          </cell>
        </row>
      </sheetData>
      <sheetData sheetId="48">
        <row r="19">
          <cell r="B19">
            <v>4128467</v>
          </cell>
          <cell r="E19">
            <v>160235</v>
          </cell>
          <cell r="F19">
            <v>79604</v>
          </cell>
        </row>
      </sheetData>
      <sheetData sheetId="49">
        <row r="19">
          <cell r="B19">
            <v>1281426</v>
          </cell>
          <cell r="E19">
            <v>197128</v>
          </cell>
          <cell r="F19">
            <v>55821</v>
          </cell>
        </row>
      </sheetData>
      <sheetData sheetId="50">
        <row r="19">
          <cell r="B19">
            <v>3778116</v>
          </cell>
          <cell r="E19">
            <v>118883</v>
          </cell>
          <cell r="F19">
            <v>35445</v>
          </cell>
        </row>
      </sheetData>
      <sheetData sheetId="51">
        <row r="19">
          <cell r="B19">
            <v>378283</v>
          </cell>
          <cell r="E19">
            <v>15357</v>
          </cell>
          <cell r="F19">
            <v>2918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Philadelphia_Metro_Area"/>
      <sheetName val="Atlanta_Metro_Area"/>
      <sheetName val="Boston_Metro_Area"/>
      <sheetName val="Washington.DC_Metro_Area"/>
      <sheetName val="Los.Angeles_Metro_Area"/>
      <sheetName val="Miami_Metro_Area"/>
      <sheetName val="New.York_Metro_Area"/>
      <sheetName val="Houston_Metro_Area"/>
      <sheetName val="Seattle_Metro_Area"/>
      <sheetName val="Chicago_Metro_Area"/>
      <sheetName val="Phoenix_Metro_Area"/>
      <sheetName val="Riverside_Metro_Area"/>
      <sheetName val="San.Francisco_Metro_Area"/>
      <sheetName val="Dallas_Metro_Area"/>
      <sheetName val="Detroit_Metro_Area"/>
    </sheetNames>
    <sheetDataSet>
      <sheetData sheetId="0"/>
      <sheetData sheetId="1">
        <row r="19">
          <cell r="B19">
            <v>2483144</v>
          </cell>
          <cell r="E19">
            <v>176659</v>
          </cell>
          <cell r="F19">
            <v>48321</v>
          </cell>
        </row>
      </sheetData>
      <sheetData sheetId="2">
        <row r="19">
          <cell r="B19">
            <v>340947</v>
          </cell>
          <cell r="E19">
            <v>19140</v>
          </cell>
          <cell r="F19">
            <v>1430</v>
          </cell>
        </row>
      </sheetData>
      <sheetData sheetId="3">
        <row r="19">
          <cell r="B19">
            <v>3264246</v>
          </cell>
          <cell r="E19">
            <v>165766</v>
          </cell>
          <cell r="F19">
            <v>61170</v>
          </cell>
        </row>
      </sheetData>
      <sheetData sheetId="4">
        <row r="19">
          <cell r="B19">
            <v>1677775</v>
          </cell>
          <cell r="E19">
            <v>107646</v>
          </cell>
          <cell r="F19">
            <v>18758</v>
          </cell>
        </row>
      </sheetData>
      <sheetData sheetId="5">
        <row r="19">
          <cell r="B19">
            <v>11653879</v>
          </cell>
          <cell r="E19">
            <v>694516</v>
          </cell>
          <cell r="F19">
            <v>122731</v>
          </cell>
        </row>
      </sheetData>
      <sheetData sheetId="6">
        <row r="19">
          <cell r="B19">
            <v>3148787</v>
          </cell>
          <cell r="E19">
            <v>100065</v>
          </cell>
          <cell r="F19">
            <v>125985</v>
          </cell>
        </row>
      </sheetData>
      <sheetData sheetId="7">
        <row r="19">
          <cell r="B19">
            <v>1866933</v>
          </cell>
          <cell r="E19">
            <v>101078</v>
          </cell>
          <cell r="F19">
            <v>48342</v>
          </cell>
        </row>
      </sheetData>
      <sheetData sheetId="8">
        <row r="19">
          <cell r="B19">
            <v>479222</v>
          </cell>
          <cell r="E19">
            <v>16415</v>
          </cell>
          <cell r="F19">
            <v>3967</v>
          </cell>
        </row>
      </sheetData>
      <sheetData sheetId="9">
        <row r="19">
          <cell r="B19">
            <v>234134</v>
          </cell>
          <cell r="E19">
            <v>9165</v>
          </cell>
          <cell r="F19">
            <v>76</v>
          </cell>
        </row>
      </sheetData>
      <sheetData sheetId="10">
        <row r="19">
          <cell r="B19">
            <v>9520873</v>
          </cell>
          <cell r="E19">
            <v>709494</v>
          </cell>
          <cell r="F19">
            <v>103487</v>
          </cell>
        </row>
      </sheetData>
      <sheetData sheetId="11">
        <row r="19">
          <cell r="B19">
            <v>4329930</v>
          </cell>
          <cell r="E19">
            <v>163316</v>
          </cell>
          <cell r="F19">
            <v>142512</v>
          </cell>
        </row>
      </sheetData>
      <sheetData sheetId="12">
        <row r="19">
          <cell r="B19">
            <v>243920</v>
          </cell>
          <cell r="E19">
            <v>5257</v>
          </cell>
          <cell r="F19">
            <v>9416</v>
          </cell>
        </row>
      </sheetData>
      <sheetData sheetId="13">
        <row r="19">
          <cell r="B19">
            <v>1123987</v>
          </cell>
          <cell r="E19">
            <v>51768</v>
          </cell>
          <cell r="F19">
            <v>5486</v>
          </cell>
        </row>
      </sheetData>
      <sheetData sheetId="14">
        <row r="19">
          <cell r="B19">
            <v>6031212</v>
          </cell>
          <cell r="E19">
            <v>278912</v>
          </cell>
          <cell r="F19">
            <v>57576</v>
          </cell>
        </row>
      </sheetData>
      <sheetData sheetId="15">
        <row r="19">
          <cell r="B19">
            <v>4124786</v>
          </cell>
          <cell r="E19">
            <v>306153</v>
          </cell>
          <cell r="F19">
            <v>31065</v>
          </cell>
        </row>
      </sheetData>
      <sheetData sheetId="16">
        <row r="19">
          <cell r="B19">
            <v>2090307</v>
          </cell>
          <cell r="E19">
            <v>112880</v>
          </cell>
          <cell r="F19">
            <v>10565</v>
          </cell>
        </row>
      </sheetData>
      <sheetData sheetId="17">
        <row r="19">
          <cell r="B19">
            <v>1712844</v>
          </cell>
          <cell r="E19">
            <v>106549</v>
          </cell>
          <cell r="F19">
            <v>33379</v>
          </cell>
        </row>
      </sheetData>
      <sheetData sheetId="18">
        <row r="19">
          <cell r="B19">
            <v>2897699</v>
          </cell>
          <cell r="E19">
            <v>299539</v>
          </cell>
          <cell r="F19">
            <v>69941</v>
          </cell>
        </row>
      </sheetData>
      <sheetData sheetId="19">
        <row r="19">
          <cell r="B19">
            <v>2106949</v>
          </cell>
          <cell r="E19">
            <v>104558</v>
          </cell>
          <cell r="F19">
            <v>37727</v>
          </cell>
        </row>
      </sheetData>
      <sheetData sheetId="20">
        <row r="19">
          <cell r="B19">
            <v>1001500</v>
          </cell>
          <cell r="E19">
            <v>52177</v>
          </cell>
          <cell r="F19">
            <v>14860</v>
          </cell>
        </row>
      </sheetData>
      <sheetData sheetId="21">
        <row r="19">
          <cell r="B19">
            <v>2385936</v>
          </cell>
          <cell r="E19">
            <v>60671</v>
          </cell>
          <cell r="F19">
            <v>27882</v>
          </cell>
        </row>
      </sheetData>
      <sheetData sheetId="22">
        <row r="19">
          <cell r="B19">
            <v>3888876</v>
          </cell>
          <cell r="E19">
            <v>107048</v>
          </cell>
          <cell r="F19">
            <v>17950</v>
          </cell>
        </row>
      </sheetData>
      <sheetData sheetId="23">
        <row r="19">
          <cell r="B19">
            <v>5956942</v>
          </cell>
          <cell r="E19">
            <v>685932</v>
          </cell>
          <cell r="F19">
            <v>36950</v>
          </cell>
        </row>
      </sheetData>
      <sheetData sheetId="24">
        <row r="19">
          <cell r="B19">
            <v>3508040</v>
          </cell>
          <cell r="E19">
            <v>93111</v>
          </cell>
          <cell r="F19">
            <v>25193</v>
          </cell>
        </row>
      </sheetData>
      <sheetData sheetId="25">
        <row r="19">
          <cell r="B19">
            <v>1245771</v>
          </cell>
          <cell r="E19">
            <v>71400</v>
          </cell>
          <cell r="F19">
            <v>406</v>
          </cell>
        </row>
      </sheetData>
      <sheetData sheetId="26">
        <row r="19">
          <cell r="B19">
            <v>3726256</v>
          </cell>
          <cell r="E19">
            <v>205251</v>
          </cell>
          <cell r="F19">
            <v>108206</v>
          </cell>
        </row>
      </sheetData>
      <sheetData sheetId="27">
        <row r="19">
          <cell r="B19">
            <v>691537</v>
          </cell>
          <cell r="E19">
            <v>32580</v>
          </cell>
          <cell r="F19">
            <v>7800</v>
          </cell>
        </row>
      </sheetData>
      <sheetData sheetId="28">
        <row r="19">
          <cell r="B19">
            <v>1151144</v>
          </cell>
          <cell r="E19">
            <v>73226</v>
          </cell>
          <cell r="F19">
            <v>7266</v>
          </cell>
        </row>
      </sheetData>
      <sheetData sheetId="29">
        <row r="19">
          <cell r="B19">
            <v>1233283</v>
          </cell>
          <cell r="E19">
            <v>77298</v>
          </cell>
          <cell r="F19">
            <v>15772</v>
          </cell>
        </row>
      </sheetData>
      <sheetData sheetId="30">
        <row r="19">
          <cell r="B19">
            <v>976559</v>
          </cell>
          <cell r="E19">
            <v>72474</v>
          </cell>
          <cell r="F19">
            <v>1745</v>
          </cell>
        </row>
      </sheetData>
      <sheetData sheetId="31">
        <row r="19">
          <cell r="B19">
            <v>3833922</v>
          </cell>
          <cell r="E19">
            <v>87850</v>
          </cell>
          <cell r="F19">
            <v>10109</v>
          </cell>
        </row>
      </sheetData>
      <sheetData sheetId="32">
        <row r="19">
          <cell r="B19">
            <v>639670</v>
          </cell>
          <cell r="E19">
            <v>15386</v>
          </cell>
          <cell r="F19">
            <v>1507</v>
          </cell>
        </row>
      </sheetData>
      <sheetData sheetId="33">
        <row r="19">
          <cell r="B19">
            <v>8442072</v>
          </cell>
          <cell r="E19">
            <v>395626</v>
          </cell>
          <cell r="F19">
            <v>66838</v>
          </cell>
        </row>
      </sheetData>
      <sheetData sheetId="34">
        <row r="19">
          <cell r="B19">
            <v>5256449</v>
          </cell>
          <cell r="E19">
            <v>155649</v>
          </cell>
          <cell r="F19">
            <v>100689</v>
          </cell>
        </row>
      </sheetData>
      <sheetData sheetId="35">
        <row r="19">
          <cell r="B19">
            <v>458981</v>
          </cell>
          <cell r="E19">
            <v>26021</v>
          </cell>
          <cell r="F19">
            <v>2095</v>
          </cell>
        </row>
      </sheetData>
      <sheetData sheetId="36">
        <row r="19">
          <cell r="B19">
            <v>7190499</v>
          </cell>
          <cell r="E19">
            <v>379244</v>
          </cell>
          <cell r="F19">
            <v>36752</v>
          </cell>
        </row>
      </sheetData>
      <sheetData sheetId="37">
        <row r="19">
          <cell r="B19">
            <v>2045244</v>
          </cell>
          <cell r="E19">
            <v>137061</v>
          </cell>
          <cell r="F19">
            <v>32140</v>
          </cell>
        </row>
      </sheetData>
      <sheetData sheetId="38">
        <row r="19">
          <cell r="B19">
            <v>2584779</v>
          </cell>
          <cell r="E19">
            <v>103561</v>
          </cell>
          <cell r="F19">
            <v>34281</v>
          </cell>
        </row>
      </sheetData>
      <sheetData sheetId="39">
        <row r="19">
          <cell r="B19">
            <v>7637743</v>
          </cell>
          <cell r="E19">
            <v>302967</v>
          </cell>
          <cell r="F19">
            <v>162062</v>
          </cell>
        </row>
      </sheetData>
      <sheetData sheetId="40">
        <row r="19">
          <cell r="B19">
            <v>605631</v>
          </cell>
          <cell r="E19">
            <v>14853</v>
          </cell>
          <cell r="F19">
            <v>1480</v>
          </cell>
        </row>
      </sheetData>
      <sheetData sheetId="41">
        <row r="19">
          <cell r="B19">
            <v>2703099</v>
          </cell>
          <cell r="E19">
            <v>257575</v>
          </cell>
          <cell r="F19">
            <v>11871</v>
          </cell>
        </row>
      </sheetData>
      <sheetData sheetId="42">
        <row r="19">
          <cell r="B19">
            <v>534334</v>
          </cell>
          <cell r="E19">
            <v>36844</v>
          </cell>
          <cell r="F19">
            <v>2778</v>
          </cell>
        </row>
      </sheetData>
      <sheetData sheetId="43">
        <row r="19">
          <cell r="B19">
            <v>4020818</v>
          </cell>
          <cell r="E19">
            <v>293402</v>
          </cell>
          <cell r="F19">
            <v>39628</v>
          </cell>
        </row>
      </sheetData>
      <sheetData sheetId="44">
        <row r="19">
          <cell r="B19">
            <v>9395646</v>
          </cell>
          <cell r="E19">
            <v>627088</v>
          </cell>
          <cell r="F19">
            <v>134580</v>
          </cell>
        </row>
      </sheetData>
      <sheetData sheetId="45">
        <row r="19">
          <cell r="B19">
            <v>1901460</v>
          </cell>
          <cell r="E19">
            <v>46407</v>
          </cell>
          <cell r="F19">
            <v>14609</v>
          </cell>
        </row>
      </sheetData>
      <sheetData sheetId="46">
        <row r="19">
          <cell r="B19">
            <v>448850</v>
          </cell>
          <cell r="E19">
            <v>16008</v>
          </cell>
          <cell r="F19">
            <v>21699</v>
          </cell>
        </row>
      </sheetData>
      <sheetData sheetId="47">
        <row r="19">
          <cell r="B19">
            <v>4099813</v>
          </cell>
          <cell r="E19">
            <v>203747</v>
          </cell>
          <cell r="F19">
            <v>58374</v>
          </cell>
        </row>
      </sheetData>
      <sheetData sheetId="48">
        <row r="19">
          <cell r="B19">
            <v>4128467</v>
          </cell>
          <cell r="E19">
            <v>82402</v>
          </cell>
          <cell r="F19">
            <v>36902</v>
          </cell>
        </row>
      </sheetData>
      <sheetData sheetId="49">
        <row r="19">
          <cell r="B19">
            <v>1298728</v>
          </cell>
          <cell r="E19">
            <v>78822</v>
          </cell>
          <cell r="F19">
            <v>12645</v>
          </cell>
        </row>
      </sheetData>
      <sheetData sheetId="50">
        <row r="19">
          <cell r="B19">
            <v>3689648</v>
          </cell>
          <cell r="E19">
            <v>185611</v>
          </cell>
          <cell r="F19">
            <v>24658</v>
          </cell>
        </row>
      </sheetData>
      <sheetData sheetId="51">
        <row r="19">
          <cell r="B19">
            <v>383813</v>
          </cell>
          <cell r="E19">
            <v>20323</v>
          </cell>
          <cell r="F19">
            <v>6890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Atlanta_Metro_Area"/>
      <sheetName val="Los.Angeles_Metro_Area"/>
      <sheetName val="Philadelphia_Metro_Area"/>
      <sheetName val="San.Francisco_Metro_Area"/>
      <sheetName val="Washington.DC_Metro_Area"/>
      <sheetName val="Dallas_Metro_Area"/>
      <sheetName val="Miami_Metro_Area"/>
      <sheetName val="Detroit_Metro_Area"/>
      <sheetName val="Boston_Metro_Area"/>
      <sheetName val="Phoenix_Metro_Area"/>
      <sheetName val="New.York_Metro_Area"/>
      <sheetName val="Riverside_Metro_Area"/>
      <sheetName val="Seattle_Metro_Area"/>
      <sheetName val="Chicago_Metro_Area"/>
      <sheetName val="Houston_Metro_Area"/>
    </sheetNames>
    <sheetDataSet>
      <sheetData sheetId="0"/>
      <sheetData sheetId="1">
        <row r="19">
          <cell r="B19">
            <v>2561025</v>
          </cell>
          <cell r="E19">
            <v>177545</v>
          </cell>
          <cell r="F19">
            <v>73052</v>
          </cell>
        </row>
      </sheetData>
      <sheetData sheetId="2">
        <row r="19">
          <cell r="B19">
            <v>335886</v>
          </cell>
          <cell r="E19">
            <v>8086</v>
          </cell>
          <cell r="F19">
            <v>4463</v>
          </cell>
        </row>
      </sheetData>
      <sheetData sheetId="3">
        <row r="19">
          <cell r="B19">
            <v>3264246</v>
          </cell>
          <cell r="E19">
            <v>155292</v>
          </cell>
          <cell r="F19">
            <v>16161</v>
          </cell>
        </row>
      </sheetData>
      <sheetData sheetId="4">
        <row r="19">
          <cell r="B19">
            <v>1719628</v>
          </cell>
          <cell r="E19">
            <v>127349</v>
          </cell>
          <cell r="F19">
            <v>15463</v>
          </cell>
        </row>
      </sheetData>
      <sheetData sheetId="5">
        <row r="19">
          <cell r="B19">
            <v>11653879</v>
          </cell>
          <cell r="E19">
            <v>756813</v>
          </cell>
          <cell r="F19">
            <v>136410</v>
          </cell>
        </row>
      </sheetData>
      <sheetData sheetId="6">
        <row r="19">
          <cell r="B19">
            <v>3148787</v>
          </cell>
          <cell r="E19">
            <v>109373</v>
          </cell>
          <cell r="F19">
            <v>10903</v>
          </cell>
        </row>
      </sheetData>
      <sheetData sheetId="7">
        <row r="19">
          <cell r="B19">
            <v>1866933</v>
          </cell>
          <cell r="E19">
            <v>104865</v>
          </cell>
          <cell r="F19">
            <v>25848</v>
          </cell>
        </row>
      </sheetData>
      <sheetData sheetId="8">
        <row r="19">
          <cell r="B19">
            <v>490011</v>
          </cell>
          <cell r="E19">
            <v>17619</v>
          </cell>
          <cell r="F19">
            <v>7023</v>
          </cell>
        </row>
      </sheetData>
      <sheetData sheetId="9">
        <row r="19">
          <cell r="B19">
            <v>218217</v>
          </cell>
          <cell r="E19">
            <v>2488</v>
          </cell>
          <cell r="F19">
            <v>76</v>
          </cell>
        </row>
      </sheetData>
      <sheetData sheetId="10">
        <row r="19">
          <cell r="B19">
            <v>9520873</v>
          </cell>
          <cell r="E19">
            <v>353406</v>
          </cell>
          <cell r="F19">
            <v>282178</v>
          </cell>
        </row>
      </sheetData>
      <sheetData sheetId="11">
        <row r="19">
          <cell r="B19">
            <v>4329930</v>
          </cell>
          <cell r="E19">
            <v>263609</v>
          </cell>
          <cell r="F19">
            <v>102739</v>
          </cell>
        </row>
      </sheetData>
      <sheetData sheetId="12">
        <row r="19">
          <cell r="B19">
            <v>243920</v>
          </cell>
          <cell r="E19">
            <v>3671</v>
          </cell>
          <cell r="F19">
            <v>16431</v>
          </cell>
        </row>
      </sheetData>
      <sheetData sheetId="13">
        <row r="19">
          <cell r="B19">
            <v>1123987</v>
          </cell>
          <cell r="E19">
            <v>39350</v>
          </cell>
          <cell r="F19">
            <v>6231</v>
          </cell>
        </row>
      </sheetData>
      <sheetData sheetId="14">
        <row r="19">
          <cell r="B19">
            <v>6031212</v>
          </cell>
          <cell r="E19">
            <v>249622</v>
          </cell>
          <cell r="F19">
            <v>140457</v>
          </cell>
        </row>
      </sheetData>
      <sheetData sheetId="15">
        <row r="19">
          <cell r="B19">
            <v>4039420</v>
          </cell>
          <cell r="E19">
            <v>348877</v>
          </cell>
          <cell r="F19">
            <v>36599</v>
          </cell>
        </row>
      </sheetData>
      <sheetData sheetId="16">
        <row r="19">
          <cell r="B19">
            <v>2040010</v>
          </cell>
          <cell r="E19">
            <v>90113</v>
          </cell>
          <cell r="F19">
            <v>21645</v>
          </cell>
        </row>
      </sheetData>
      <sheetData sheetId="17">
        <row r="19">
          <cell r="B19">
            <v>1670981</v>
          </cell>
          <cell r="E19">
            <v>61253</v>
          </cell>
          <cell r="F19">
            <v>41306</v>
          </cell>
        </row>
      </sheetData>
      <sheetData sheetId="18">
        <row r="19">
          <cell r="B19">
            <v>2891293</v>
          </cell>
          <cell r="E19">
            <v>211266</v>
          </cell>
          <cell r="F19">
            <v>40135</v>
          </cell>
        </row>
      </sheetData>
      <sheetData sheetId="19">
        <row r="19">
          <cell r="B19">
            <v>2094820</v>
          </cell>
          <cell r="E19">
            <v>132212</v>
          </cell>
          <cell r="F19">
            <v>44152</v>
          </cell>
        </row>
      </sheetData>
      <sheetData sheetId="20">
        <row r="19">
          <cell r="B19">
            <v>984859</v>
          </cell>
          <cell r="E19">
            <v>44649</v>
          </cell>
          <cell r="F19">
            <v>11904</v>
          </cell>
        </row>
      </sheetData>
      <sheetData sheetId="21">
        <row r="19">
          <cell r="B19">
            <v>2385936</v>
          </cell>
          <cell r="E19">
            <v>88449</v>
          </cell>
          <cell r="F19">
            <v>19305</v>
          </cell>
        </row>
      </sheetData>
      <sheetData sheetId="22">
        <row r="19">
          <cell r="B19">
            <v>3888876</v>
          </cell>
          <cell r="E19">
            <v>110990</v>
          </cell>
          <cell r="F19">
            <v>6545</v>
          </cell>
        </row>
      </sheetData>
      <sheetData sheetId="23">
        <row r="19">
          <cell r="B19">
            <v>5881347</v>
          </cell>
          <cell r="E19">
            <v>283683</v>
          </cell>
          <cell r="F19">
            <v>66106</v>
          </cell>
        </row>
      </sheetData>
      <sheetData sheetId="24">
        <row r="19">
          <cell r="B19">
            <v>3475538</v>
          </cell>
          <cell r="E19">
            <v>103875</v>
          </cell>
          <cell r="F19">
            <v>8815</v>
          </cell>
        </row>
      </sheetData>
      <sheetData sheetId="25">
        <row r="19">
          <cell r="B19">
            <v>1297330</v>
          </cell>
          <cell r="E19">
            <v>111264</v>
          </cell>
          <cell r="F19">
            <v>5354</v>
          </cell>
        </row>
      </sheetData>
      <sheetData sheetId="26">
        <row r="19">
          <cell r="B19">
            <v>3756255</v>
          </cell>
          <cell r="E19">
            <v>143564</v>
          </cell>
          <cell r="F19">
            <v>19620</v>
          </cell>
        </row>
      </sheetData>
      <sheetData sheetId="27">
        <row r="19">
          <cell r="B19">
            <v>729561</v>
          </cell>
          <cell r="E19">
            <v>57851</v>
          </cell>
          <cell r="F19">
            <v>8239</v>
          </cell>
        </row>
      </sheetData>
      <sheetData sheetId="28">
        <row r="19">
          <cell r="B19">
            <v>1151144</v>
          </cell>
          <cell r="E19">
            <v>54026</v>
          </cell>
          <cell r="F19">
            <v>13086</v>
          </cell>
        </row>
      </sheetData>
      <sheetData sheetId="29">
        <row r="19">
          <cell r="B19">
            <v>1233283</v>
          </cell>
          <cell r="E19">
            <v>150021</v>
          </cell>
          <cell r="F19">
            <v>46085</v>
          </cell>
        </row>
      </sheetData>
      <sheetData sheetId="30">
        <row r="19">
          <cell r="B19">
            <v>998488</v>
          </cell>
          <cell r="E19">
            <v>57190</v>
          </cell>
          <cell r="F19">
            <v>8778</v>
          </cell>
        </row>
      </sheetData>
      <sheetData sheetId="31">
        <row r="19">
          <cell r="B19">
            <v>3833922</v>
          </cell>
          <cell r="E19">
            <v>167679</v>
          </cell>
          <cell r="F19">
            <v>24961</v>
          </cell>
        </row>
      </sheetData>
      <sheetData sheetId="32">
        <row r="19">
          <cell r="B19">
            <v>639670</v>
          </cell>
          <cell r="E19">
            <v>22586</v>
          </cell>
          <cell r="F19">
            <v>5921</v>
          </cell>
        </row>
      </sheetData>
      <sheetData sheetId="33">
        <row r="19">
          <cell r="B19">
            <v>8442072</v>
          </cell>
          <cell r="E19">
            <v>575157</v>
          </cell>
          <cell r="F19">
            <v>42552</v>
          </cell>
        </row>
      </sheetData>
      <sheetData sheetId="34">
        <row r="19">
          <cell r="B19">
            <v>5256449</v>
          </cell>
          <cell r="E19">
            <v>352664</v>
          </cell>
          <cell r="F19">
            <v>27844</v>
          </cell>
        </row>
      </sheetData>
      <sheetData sheetId="35">
        <row r="19">
          <cell r="B19">
            <v>482702</v>
          </cell>
          <cell r="E19">
            <v>25733</v>
          </cell>
          <cell r="F19">
            <v>16046</v>
          </cell>
        </row>
      </sheetData>
      <sheetData sheetId="36">
        <row r="19">
          <cell r="B19">
            <v>7104068</v>
          </cell>
          <cell r="E19">
            <v>503140</v>
          </cell>
          <cell r="F19">
            <v>93236</v>
          </cell>
        </row>
      </sheetData>
      <sheetData sheetId="37">
        <row r="19">
          <cell r="B19">
            <v>1998075</v>
          </cell>
          <cell r="E19">
            <v>133232</v>
          </cell>
          <cell r="F19">
            <v>64524</v>
          </cell>
        </row>
      </sheetData>
      <sheetData sheetId="38">
        <row r="19">
          <cell r="B19">
            <v>2563559</v>
          </cell>
          <cell r="E19">
            <v>166930</v>
          </cell>
          <cell r="F19">
            <v>68759</v>
          </cell>
        </row>
      </sheetData>
      <sheetData sheetId="39">
        <row r="19">
          <cell r="B19">
            <v>7637743</v>
          </cell>
          <cell r="E19">
            <v>327246</v>
          </cell>
          <cell r="F19">
            <v>71913</v>
          </cell>
        </row>
      </sheetData>
      <sheetData sheetId="40">
        <row r="19">
          <cell r="B19">
            <v>605631</v>
          </cell>
          <cell r="E19">
            <v>17420</v>
          </cell>
          <cell r="F19">
            <v>5971</v>
          </cell>
        </row>
      </sheetData>
      <sheetData sheetId="41">
        <row r="19">
          <cell r="B19">
            <v>2642370</v>
          </cell>
          <cell r="E19">
            <v>131139</v>
          </cell>
          <cell r="F19">
            <v>37582</v>
          </cell>
        </row>
      </sheetData>
      <sheetData sheetId="42">
        <row r="19">
          <cell r="B19">
            <v>551548</v>
          </cell>
          <cell r="E19">
            <v>27214</v>
          </cell>
          <cell r="F19">
            <v>2582</v>
          </cell>
        </row>
      </sheetData>
      <sheetData sheetId="43">
        <row r="19">
          <cell r="B19">
            <v>3967345</v>
          </cell>
          <cell r="E19">
            <v>289226</v>
          </cell>
          <cell r="F19">
            <v>34382</v>
          </cell>
        </row>
      </sheetData>
      <sheetData sheetId="44">
        <row r="19">
          <cell r="B19">
            <v>9395646</v>
          </cell>
          <cell r="E19">
            <v>513102</v>
          </cell>
          <cell r="F19">
            <v>212117</v>
          </cell>
        </row>
      </sheetData>
      <sheetData sheetId="45">
        <row r="19">
          <cell r="B19">
            <v>1808513</v>
          </cell>
          <cell r="E19">
            <v>71013</v>
          </cell>
          <cell r="F19">
            <v>14251</v>
          </cell>
        </row>
      </sheetData>
      <sheetData sheetId="46">
        <row r="19">
          <cell r="B19">
            <v>446322</v>
          </cell>
          <cell r="E19">
            <v>10716</v>
          </cell>
          <cell r="F19">
            <v>13136</v>
          </cell>
        </row>
      </sheetData>
      <sheetData sheetId="47">
        <row r="19">
          <cell r="B19">
            <v>4099813</v>
          </cell>
          <cell r="E19">
            <v>205224</v>
          </cell>
          <cell r="F19">
            <v>22451</v>
          </cell>
        </row>
      </sheetData>
      <sheetData sheetId="48">
        <row r="19">
          <cell r="B19">
            <v>4128467</v>
          </cell>
          <cell r="E19">
            <v>154464</v>
          </cell>
          <cell r="F19">
            <v>26529</v>
          </cell>
        </row>
      </sheetData>
      <sheetData sheetId="49">
        <row r="19">
          <cell r="B19">
            <v>1257875</v>
          </cell>
          <cell r="E19">
            <v>91134</v>
          </cell>
          <cell r="F19">
            <v>10146</v>
          </cell>
        </row>
      </sheetData>
      <sheetData sheetId="50">
        <row r="19">
          <cell r="B19">
            <v>3751767</v>
          </cell>
          <cell r="E19">
            <v>79327</v>
          </cell>
          <cell r="F19">
            <v>43533</v>
          </cell>
        </row>
      </sheetData>
      <sheetData sheetId="51">
        <row r="19">
          <cell r="B19">
            <v>376423</v>
          </cell>
          <cell r="E19">
            <v>15192</v>
          </cell>
          <cell r="F19">
            <v>3667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"/>
      <sheetName val="AL"/>
      <sheetName val="AK"/>
      <sheetName val="AZ"/>
      <sheetName val="AR"/>
      <sheetName val="CA"/>
      <sheetName val="CO"/>
      <sheetName val="CT"/>
      <sheetName val="DE"/>
      <sheetName val="DC"/>
      <sheetName val="FL"/>
      <sheetName val="GA"/>
      <sheetName val="HI"/>
      <sheetName val="ID"/>
      <sheetName val="IL"/>
      <sheetName val="IN"/>
      <sheetName val="IA"/>
      <sheetName val="KS"/>
      <sheetName val="KY"/>
      <sheetName val="LA"/>
      <sheetName val="ME"/>
      <sheetName val="MD"/>
      <sheetName val="MA"/>
      <sheetName val="MI"/>
      <sheetName val="MN"/>
      <sheetName val="MS"/>
      <sheetName val="MO"/>
      <sheetName val="MT"/>
      <sheetName val="NE"/>
      <sheetName val="NV"/>
      <sheetName val="NH"/>
      <sheetName val="NJ"/>
      <sheetName val="NM"/>
      <sheetName val="NY"/>
      <sheetName val="NC"/>
      <sheetName val="ND"/>
      <sheetName val="OH"/>
      <sheetName val="OK"/>
      <sheetName val="OR"/>
      <sheetName val="PA"/>
      <sheetName val="RI"/>
      <sheetName val="SC"/>
      <sheetName val="SD"/>
      <sheetName val="TN"/>
      <sheetName val="TX"/>
      <sheetName val="UT"/>
      <sheetName val="VT"/>
      <sheetName val="VA"/>
      <sheetName val="WA"/>
      <sheetName val="WV"/>
      <sheetName val="WI"/>
      <sheetName val="WY"/>
      <sheetName val="Los.Angeles_Metro_Area"/>
      <sheetName val="Dallas_Metro_Area"/>
      <sheetName val="Boston_Metro_Area"/>
      <sheetName val="Washington.DC_Metro_Area"/>
      <sheetName val="Philadelphia_Metro_Area"/>
      <sheetName val="Miami_Metro_Area"/>
      <sheetName val="New.York_Metro_Area"/>
      <sheetName val="Chicago_Metro_Area"/>
      <sheetName val="San.Francisco_Metro_Area"/>
      <sheetName val="Phoenix_Metro_Area"/>
      <sheetName val="Atlanta_Metro_Area"/>
      <sheetName val="Detroit_Metro_Area"/>
      <sheetName val="Houston_Metro_Area"/>
      <sheetName val="Seattle_Metro_Area"/>
      <sheetName val="Riverside_Metro_Area"/>
    </sheetNames>
    <sheetDataSet>
      <sheetData sheetId="0"/>
      <sheetData sheetId="1">
        <row r="19">
          <cell r="B19">
            <v>2552845</v>
          </cell>
          <cell r="E19">
            <v>217944</v>
          </cell>
          <cell r="F19">
            <v>24899</v>
          </cell>
        </row>
      </sheetData>
      <sheetData sheetId="2">
        <row r="19">
          <cell r="B19">
            <v>342751</v>
          </cell>
          <cell r="E19">
            <v>18391</v>
          </cell>
          <cell r="F19">
            <v>3228</v>
          </cell>
        </row>
      </sheetData>
      <sheetData sheetId="3">
        <row r="19">
          <cell r="B19">
            <v>3264246</v>
          </cell>
          <cell r="E19">
            <v>205876</v>
          </cell>
          <cell r="F19">
            <v>56733</v>
          </cell>
        </row>
      </sheetData>
      <sheetData sheetId="4">
        <row r="19">
          <cell r="B19">
            <v>1680659</v>
          </cell>
          <cell r="E19">
            <v>89715</v>
          </cell>
          <cell r="F19">
            <v>16999</v>
          </cell>
        </row>
      </sheetData>
      <sheetData sheetId="5">
        <row r="19">
          <cell r="B19">
            <v>11653879</v>
          </cell>
          <cell r="E19">
            <v>635744</v>
          </cell>
          <cell r="F19">
            <v>172852</v>
          </cell>
        </row>
      </sheetData>
      <sheetData sheetId="6">
        <row r="19">
          <cell r="B19">
            <v>3148787</v>
          </cell>
          <cell r="E19">
            <v>108421</v>
          </cell>
          <cell r="F19">
            <v>47704</v>
          </cell>
        </row>
      </sheetData>
      <sheetData sheetId="7">
        <row r="19">
          <cell r="B19">
            <v>1866933</v>
          </cell>
          <cell r="E19">
            <v>85722</v>
          </cell>
          <cell r="F19">
            <v>26963</v>
          </cell>
        </row>
      </sheetData>
      <sheetData sheetId="8">
        <row r="19">
          <cell r="B19">
            <v>490011</v>
          </cell>
          <cell r="E19">
            <v>34280</v>
          </cell>
          <cell r="F19">
            <v>3103</v>
          </cell>
        </row>
      </sheetData>
      <sheetData sheetId="9">
        <row r="19">
          <cell r="B19">
            <v>218217</v>
          </cell>
          <cell r="E19">
            <v>2004</v>
          </cell>
          <cell r="F19">
            <v>1878</v>
          </cell>
        </row>
      </sheetData>
      <sheetData sheetId="10">
        <row r="19">
          <cell r="B19">
            <v>9520873</v>
          </cell>
          <cell r="E19">
            <v>477868</v>
          </cell>
          <cell r="F19">
            <v>105212</v>
          </cell>
        </row>
      </sheetData>
      <sheetData sheetId="11">
        <row r="19">
          <cell r="B19">
            <v>4329930</v>
          </cell>
          <cell r="E19">
            <v>387895</v>
          </cell>
          <cell r="F19">
            <v>55290</v>
          </cell>
        </row>
      </sheetData>
      <sheetData sheetId="12">
        <row r="19">
          <cell r="B19">
            <v>243920</v>
          </cell>
          <cell r="E19">
            <v>10550</v>
          </cell>
          <cell r="F19">
            <v>261</v>
          </cell>
        </row>
      </sheetData>
      <sheetData sheetId="13">
        <row r="19">
          <cell r="B19">
            <v>1126325</v>
          </cell>
          <cell r="E19">
            <v>75574</v>
          </cell>
          <cell r="F19">
            <v>3383</v>
          </cell>
        </row>
      </sheetData>
      <sheetData sheetId="14">
        <row r="19">
          <cell r="B19">
            <v>6031212</v>
          </cell>
          <cell r="E19">
            <v>260992</v>
          </cell>
          <cell r="F19">
            <v>123825</v>
          </cell>
        </row>
      </sheetData>
      <sheetData sheetId="15">
        <row r="19">
          <cell r="B19">
            <v>4039420</v>
          </cell>
          <cell r="E19">
            <v>322870</v>
          </cell>
          <cell r="F19">
            <v>96289</v>
          </cell>
        </row>
      </sheetData>
      <sheetData sheetId="16">
        <row r="19">
          <cell r="B19">
            <v>2106018</v>
          </cell>
          <cell r="E19">
            <v>60203</v>
          </cell>
          <cell r="F19">
            <v>19805</v>
          </cell>
        </row>
      </sheetData>
      <sheetData sheetId="17">
        <row r="19">
          <cell r="B19">
            <v>1670981</v>
          </cell>
          <cell r="E19">
            <v>66137</v>
          </cell>
          <cell r="F19">
            <v>11512</v>
          </cell>
        </row>
      </sheetData>
      <sheetData sheetId="18">
        <row r="19">
          <cell r="B19">
            <v>2891327</v>
          </cell>
          <cell r="E19">
            <v>235174</v>
          </cell>
          <cell r="F19">
            <v>100566</v>
          </cell>
        </row>
      </sheetData>
      <sheetData sheetId="19">
        <row r="19">
          <cell r="B19">
            <v>2094820</v>
          </cell>
          <cell r="E19">
            <v>112982</v>
          </cell>
          <cell r="F19">
            <v>26476</v>
          </cell>
        </row>
      </sheetData>
      <sheetData sheetId="20">
        <row r="19">
          <cell r="B19">
            <v>998254</v>
          </cell>
          <cell r="E19">
            <v>74311</v>
          </cell>
          <cell r="F19">
            <v>11394</v>
          </cell>
        </row>
      </sheetData>
      <sheetData sheetId="21">
        <row r="19">
          <cell r="B19">
            <v>2385936</v>
          </cell>
          <cell r="E19">
            <v>108041</v>
          </cell>
          <cell r="F19">
            <v>10853</v>
          </cell>
        </row>
      </sheetData>
      <sheetData sheetId="22">
        <row r="19">
          <cell r="B19">
            <v>3888876</v>
          </cell>
          <cell r="E19">
            <v>82899</v>
          </cell>
          <cell r="F19">
            <v>12665</v>
          </cell>
        </row>
      </sheetData>
      <sheetData sheetId="23">
        <row r="19">
          <cell r="B19">
            <v>5881347</v>
          </cell>
          <cell r="E19">
            <v>228716</v>
          </cell>
          <cell r="F19">
            <v>105325</v>
          </cell>
        </row>
      </sheetData>
      <sheetData sheetId="24">
        <row r="19">
          <cell r="B19">
            <v>3476718</v>
          </cell>
          <cell r="E19">
            <v>167505</v>
          </cell>
          <cell r="F19">
            <v>9703</v>
          </cell>
        </row>
      </sheetData>
      <sheetData sheetId="25">
        <row r="19">
          <cell r="B19">
            <v>1287942</v>
          </cell>
          <cell r="E19">
            <v>95078</v>
          </cell>
          <cell r="F19">
            <v>16025</v>
          </cell>
        </row>
      </sheetData>
      <sheetData sheetId="26">
        <row r="19">
          <cell r="B19">
            <v>3745554</v>
          </cell>
          <cell r="E19">
            <v>294758</v>
          </cell>
          <cell r="F19">
            <v>52242</v>
          </cell>
        </row>
      </sheetData>
      <sheetData sheetId="27">
        <row r="19">
          <cell r="B19">
            <v>727407</v>
          </cell>
          <cell r="E19">
            <v>24870</v>
          </cell>
          <cell r="F19">
            <v>12233</v>
          </cell>
        </row>
      </sheetData>
      <sheetData sheetId="28">
        <row r="19">
          <cell r="B19">
            <v>1151144</v>
          </cell>
          <cell r="E19">
            <v>47900</v>
          </cell>
          <cell r="F19">
            <v>20645</v>
          </cell>
        </row>
      </sheetData>
      <sheetData sheetId="29">
        <row r="19">
          <cell r="B19">
            <v>1233283</v>
          </cell>
          <cell r="E19">
            <v>77299</v>
          </cell>
          <cell r="F19">
            <v>9847</v>
          </cell>
        </row>
      </sheetData>
      <sheetData sheetId="30">
        <row r="19">
          <cell r="B19">
            <v>982445</v>
          </cell>
          <cell r="E19">
            <v>62595</v>
          </cell>
          <cell r="F19">
            <v>25166</v>
          </cell>
        </row>
      </sheetData>
      <sheetData sheetId="31">
        <row r="19">
          <cell r="B19">
            <v>3833922</v>
          </cell>
          <cell r="E19">
            <v>197131</v>
          </cell>
          <cell r="F19">
            <v>30577</v>
          </cell>
        </row>
      </sheetData>
      <sheetData sheetId="32">
        <row r="19">
          <cell r="B19">
            <v>639670</v>
          </cell>
          <cell r="E19">
            <v>51846</v>
          </cell>
          <cell r="F19">
            <v>4800</v>
          </cell>
        </row>
      </sheetData>
      <sheetData sheetId="33">
        <row r="19">
          <cell r="B19">
            <v>8442072</v>
          </cell>
          <cell r="E19">
            <v>483876</v>
          </cell>
          <cell r="F19">
            <v>1909</v>
          </cell>
        </row>
      </sheetData>
      <sheetData sheetId="34">
        <row r="19">
          <cell r="B19">
            <v>5256449</v>
          </cell>
          <cell r="E19">
            <v>320015</v>
          </cell>
          <cell r="F19">
            <v>39066</v>
          </cell>
        </row>
      </sheetData>
      <sheetData sheetId="35">
        <row r="19">
          <cell r="B19">
            <v>481925</v>
          </cell>
          <cell r="E19">
            <v>18907</v>
          </cell>
          <cell r="F19">
            <v>4636</v>
          </cell>
        </row>
      </sheetData>
      <sheetData sheetId="36">
        <row r="19">
          <cell r="B19">
            <v>7159038</v>
          </cell>
          <cell r="E19">
            <v>410864</v>
          </cell>
          <cell r="F19">
            <v>108161</v>
          </cell>
        </row>
      </sheetData>
      <sheetData sheetId="37">
        <row r="19">
          <cell r="B19">
            <v>1998075</v>
          </cell>
          <cell r="E19">
            <v>146482</v>
          </cell>
          <cell r="F19">
            <v>17028</v>
          </cell>
        </row>
      </sheetData>
      <sheetData sheetId="38">
        <row r="19">
          <cell r="B19">
            <v>2563559</v>
          </cell>
          <cell r="E19">
            <v>202454</v>
          </cell>
          <cell r="F19">
            <v>20285</v>
          </cell>
        </row>
      </sheetData>
      <sheetData sheetId="39">
        <row r="19">
          <cell r="B19">
            <v>7637743</v>
          </cell>
          <cell r="E19">
            <v>411754</v>
          </cell>
          <cell r="F19">
            <v>45380</v>
          </cell>
        </row>
      </sheetData>
      <sheetData sheetId="40">
        <row r="19">
          <cell r="B19">
            <v>605631</v>
          </cell>
          <cell r="E19">
            <v>20294</v>
          </cell>
          <cell r="F19">
            <v>3112</v>
          </cell>
        </row>
      </sheetData>
      <sheetData sheetId="41">
        <row r="19">
          <cell r="B19">
            <v>2634498</v>
          </cell>
          <cell r="E19">
            <v>193767</v>
          </cell>
          <cell r="F19">
            <v>77193</v>
          </cell>
        </row>
      </sheetData>
      <sheetData sheetId="42">
        <row r="19">
          <cell r="B19">
            <v>549195</v>
          </cell>
          <cell r="E19">
            <v>43793</v>
          </cell>
          <cell r="F19">
            <v>2111</v>
          </cell>
        </row>
      </sheetData>
      <sheetData sheetId="43">
        <row r="19">
          <cell r="B19">
            <v>4011297</v>
          </cell>
          <cell r="E19">
            <v>360849</v>
          </cell>
          <cell r="F19">
            <v>34007</v>
          </cell>
        </row>
      </sheetData>
      <sheetData sheetId="44">
        <row r="19">
          <cell r="B19">
            <v>9395646</v>
          </cell>
          <cell r="E19">
            <v>552689</v>
          </cell>
          <cell r="F19">
            <v>174802</v>
          </cell>
        </row>
      </sheetData>
      <sheetData sheetId="45">
        <row r="19">
          <cell r="B19">
            <v>1808513</v>
          </cell>
          <cell r="E19">
            <v>86932</v>
          </cell>
          <cell r="F19">
            <v>23500</v>
          </cell>
        </row>
      </sheetData>
      <sheetData sheetId="46">
        <row r="19">
          <cell r="B19">
            <v>452220</v>
          </cell>
          <cell r="E19">
            <v>15445</v>
          </cell>
          <cell r="F19">
            <v>1394</v>
          </cell>
        </row>
      </sheetData>
      <sheetData sheetId="47">
        <row r="19">
          <cell r="B19">
            <v>4099813</v>
          </cell>
          <cell r="E19">
            <v>303516</v>
          </cell>
          <cell r="F19">
            <v>37268</v>
          </cell>
        </row>
      </sheetData>
      <sheetData sheetId="48">
        <row r="19">
          <cell r="B19">
            <v>4128467</v>
          </cell>
          <cell r="E19">
            <v>152457</v>
          </cell>
          <cell r="F19">
            <v>170791</v>
          </cell>
        </row>
      </sheetData>
      <sheetData sheetId="49">
        <row r="19">
          <cell r="B19">
            <v>1284505</v>
          </cell>
          <cell r="E19">
            <v>105754</v>
          </cell>
          <cell r="F19">
            <v>51102</v>
          </cell>
        </row>
      </sheetData>
      <sheetData sheetId="50">
        <row r="19">
          <cell r="B19">
            <v>3777606</v>
          </cell>
          <cell r="E19">
            <v>175076</v>
          </cell>
          <cell r="F19">
            <v>41314</v>
          </cell>
        </row>
      </sheetData>
      <sheetData sheetId="51">
        <row r="19">
          <cell r="B19">
            <v>371387</v>
          </cell>
          <cell r="E19">
            <v>28412</v>
          </cell>
          <cell r="F19">
            <v>2278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sus.gov/programs-surveys/household-pulse-survey/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F35F-02D7-C448-90CE-E0F069834B62}">
  <dimension ref="A1:B7"/>
  <sheetViews>
    <sheetView workbookViewId="0">
      <selection activeCell="B3" sqref="B3"/>
    </sheetView>
  </sheetViews>
  <sheetFormatPr defaultColWidth="11" defaultRowHeight="15.95"/>
  <sheetData>
    <row r="1" spans="1:2">
      <c r="A1" s="1" t="s">
        <v>0</v>
      </c>
      <c r="B1" t="s">
        <v>1</v>
      </c>
    </row>
    <row r="2" spans="1:2">
      <c r="A2" s="1" t="s">
        <v>2</v>
      </c>
      <c r="B2" s="3">
        <v>44109</v>
      </c>
    </row>
    <row r="3" spans="1:2">
      <c r="A3" s="1" t="s">
        <v>3</v>
      </c>
      <c r="B3" s="4" t="s">
        <v>4</v>
      </c>
    </row>
    <row r="4" spans="1:2">
      <c r="A4" s="1" t="s">
        <v>5</v>
      </c>
      <c r="B4" t="s">
        <v>6</v>
      </c>
    </row>
    <row r="5" spans="1:2">
      <c r="A5" s="1" t="s">
        <v>7</v>
      </c>
      <c r="B5" t="s">
        <v>8</v>
      </c>
    </row>
    <row r="7" spans="1:2">
      <c r="A7" s="2" t="s">
        <v>9</v>
      </c>
      <c r="B7" t="s">
        <v>10</v>
      </c>
    </row>
  </sheetData>
  <hyperlinks>
    <hyperlink ref="B3" r:id="rId1" xr:uid="{80C2B292-8B6D-944D-B44A-BB4549E55C8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2883F-4948-AD41-9C52-11F4D611457A}">
  <dimension ref="A1:O53"/>
  <sheetViews>
    <sheetView workbookViewId="0">
      <selection activeCell="B2" sqref="B2:O2"/>
    </sheetView>
  </sheetViews>
  <sheetFormatPr defaultColWidth="11" defaultRowHeight="15.95"/>
  <sheetData>
    <row r="1" spans="1:15">
      <c r="A1" t="s">
        <v>11</v>
      </c>
    </row>
    <row r="2" spans="1:15">
      <c r="A2" s="5" t="s">
        <v>6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s="6" t="s">
        <v>22</v>
      </c>
      <c r="M2" s="6" t="s">
        <v>23</v>
      </c>
      <c r="N2" s="6" t="s">
        <v>24</v>
      </c>
      <c r="O2" s="6" t="s">
        <v>25</v>
      </c>
    </row>
    <row r="3" spans="1:15">
      <c r="A3" s="7" t="s">
        <v>26</v>
      </c>
      <c r="B3">
        <f>[1]AL!$E$19/[1]AL!$B$19</f>
        <v>5.8921467287361903E-2</v>
      </c>
      <c r="C3">
        <f>[2]AL!$E$19/[2]AL!$B$19</f>
        <v>7.8374826778802503E-2</v>
      </c>
      <c r="D3">
        <f>[3]AL!$E$19/[3]AL!$B$19</f>
        <v>3.3666670099589076E-2</v>
      </c>
      <c r="E3">
        <f>[4]AL!$E$19/[4]AL!$B$19</f>
        <v>3.782706843592433E-2</v>
      </c>
      <c r="F3">
        <f>[5]AL!$E$19/[5]AL!$B$19</f>
        <v>7.2162441485804613E-2</v>
      </c>
      <c r="G3">
        <f>[6]AL!$E$19/[6]AL!$B$19</f>
        <v>8.1382112826036399E-2</v>
      </c>
      <c r="H3">
        <f>[7]AL!$E$19/[7]AL!$B$19</f>
        <v>7.1143276426981275E-2</v>
      </c>
      <c r="I3">
        <f>[8]AL!$E$19/[8]AL!$B$19</f>
        <v>6.9325758241329152E-2</v>
      </c>
      <c r="J3">
        <f>[9]AL!$E$19/[9]AL!$B$19</f>
        <v>8.5372985825618086E-2</v>
      </c>
      <c r="K3">
        <f>[10]AL!$E$19/[10]AL!$B$19</f>
        <v>6.0934367694178669E-2</v>
      </c>
      <c r="L3">
        <f>[11]AL!$E$19/[11]AL!$B$19</f>
        <v>8.779527714030412E-2</v>
      </c>
      <c r="M3">
        <f>[12]AL!$E$19/[12]AL!$B$19</f>
        <v>9.1608230835678872E-2</v>
      </c>
      <c r="N3">
        <f>[13]AL!$E$20/[13]AL!$B$20</f>
        <v>7.8690740485437977E-2</v>
      </c>
      <c r="O3">
        <f>[14]AL!$E$20/[14]AL!$B$20</f>
        <v>6.6137988036411327E-2</v>
      </c>
    </row>
    <row r="4" spans="1:15">
      <c r="A4" s="7" t="s">
        <v>27</v>
      </c>
      <c r="B4">
        <f>[1]AK!$E$19/[1]AK!$B$19</f>
        <v>3.4234829674353796E-2</v>
      </c>
      <c r="C4">
        <f>[2]AK!$E$19/[2]AK!$B$19</f>
        <v>4.3585288155227338E-2</v>
      </c>
      <c r="D4">
        <f>[3]AK!$E$19/[3]AK!$B$19</f>
        <v>2.4020054423226928E-2</v>
      </c>
      <c r="E4">
        <f>[4]AK!$E$19/[4]AK!$B$19</f>
        <v>2.4980417830880203E-2</v>
      </c>
      <c r="F4">
        <f>[5]AK!$E$19/[5]AK!$B$19</f>
        <v>3.6315892892231291E-2</v>
      </c>
      <c r="G4">
        <f>[6]AK!$E$19/[6]AK!$B$19</f>
        <v>2.6071026344498649E-2</v>
      </c>
      <c r="H4">
        <f>[7]AK!$E$19/[7]AK!$B$19</f>
        <v>5.6137757481368074E-2</v>
      </c>
      <c r="I4">
        <f>[8]AK!$E$19/[8]AK!$B$19</f>
        <v>2.4073644033987721E-2</v>
      </c>
      <c r="J4">
        <f>[9]AK!$E$19/[9]AK!$B$19</f>
        <v>5.3657027988248028E-2</v>
      </c>
      <c r="K4">
        <f>[10]AK!$E$19/[10]AK!$B$19</f>
        <v>5.1815199204491999E-2</v>
      </c>
      <c r="L4">
        <f>[11]AK!$E$19/[11]AK!$B$19</f>
        <v>7.541249114282822E-2</v>
      </c>
      <c r="M4">
        <f>[12]AK!$E$19/[12]AK!$B$19</f>
        <v>5.675435041751585E-2</v>
      </c>
      <c r="N4">
        <f>[13]AK!$E$20/[13]AK!$B$20</f>
        <v>6.065450777942516E-2</v>
      </c>
      <c r="O4">
        <f>[14]AK!$E$20/[14]AK!$B$20</f>
        <v>3.4422393312016575E-2</v>
      </c>
    </row>
    <row r="5" spans="1:15">
      <c r="A5" s="7" t="s">
        <v>28</v>
      </c>
      <c r="B5">
        <f>[1]AZ!$E$19/[1]AZ!$B$19</f>
        <v>4.859223232562742E-2</v>
      </c>
      <c r="C5">
        <f>[2]AZ!$E$19/[2]AZ!$B$19</f>
        <v>7.8948706684483949E-2</v>
      </c>
      <c r="D5">
        <f>[3]AZ!$E$19/[3]AZ!$B$19</f>
        <v>6.4590107485771597E-2</v>
      </c>
      <c r="E5">
        <f>[4]AZ!$E$19/[4]AZ!$B$19</f>
        <v>5.5503782496784865E-2</v>
      </c>
      <c r="F5">
        <f>[5]AZ!$E$19/[5]AZ!$B$19</f>
        <v>4.6625775140721623E-2</v>
      </c>
      <c r="G5">
        <f>[6]AZ!$E$19/[6]AZ!$B$19</f>
        <v>2.9070112975553924E-2</v>
      </c>
      <c r="H5">
        <f>[7]AZ!$E$19/[7]AZ!$B$19</f>
        <v>5.0782324616465792E-2</v>
      </c>
      <c r="I5">
        <f>[8]AZ!$E$19/[8]AZ!$B$19</f>
        <v>4.7573620370523546E-2</v>
      </c>
      <c r="J5">
        <f>[9]AZ!$E$19/[9]AZ!$B$19</f>
        <v>6.307000146435042E-2</v>
      </c>
      <c r="K5">
        <f>[10]AZ!$E$19/[10]AZ!$B$19</f>
        <v>3.5760785185920421E-2</v>
      </c>
      <c r="L5">
        <f>[11]AZ!$E$19/[11]AZ!$B$19</f>
        <v>5.9306498346019261E-2</v>
      </c>
      <c r="M5">
        <f>[12]AZ!$E$19/[12]AZ!$B$19</f>
        <v>4.7439132957503814E-2</v>
      </c>
      <c r="N5">
        <f>[13]AZ!$E$20/[13]AZ!$B$20</f>
        <v>6.6698710820201665E-2</v>
      </c>
      <c r="O5">
        <f>[14]AZ!$E$20/[14]AZ!$B$20</f>
        <v>4.753348859123975E-2</v>
      </c>
    </row>
    <row r="6" spans="1:15">
      <c r="A6" s="7" t="s">
        <v>29</v>
      </c>
      <c r="B6">
        <f>[1]AR!$E$19/[1]AR!$B$19</f>
        <v>8.6094548515719793E-2</v>
      </c>
      <c r="C6">
        <f>[2]AR!$E$19/[2]AR!$B$19</f>
        <v>6.1764173538238772E-2</v>
      </c>
      <c r="D6">
        <f>[3]AR!$E$19/[3]AR!$B$19</f>
        <v>5.702763023314069E-2</v>
      </c>
      <c r="E6">
        <f>[4]AR!$E$19/[4]AR!$B$19</f>
        <v>4.6572171537818112E-2</v>
      </c>
      <c r="F6">
        <f>[5]AR!$E$19/[5]AR!$B$19</f>
        <v>6.6733817705296558E-2</v>
      </c>
      <c r="G6">
        <f>[6]AR!$E$19/[6]AR!$B$19</f>
        <v>9.3235602674738044E-2</v>
      </c>
      <c r="H6">
        <f>[7]AR!$E$19/[7]AR!$B$19</f>
        <v>6.4159973774791018E-2</v>
      </c>
      <c r="I6">
        <f>[8]AR!$E$19/[8]AR!$B$19</f>
        <v>7.4056133070640864E-2</v>
      </c>
      <c r="J6">
        <f>[9]AR!$E$19/[9]AR!$B$19</f>
        <v>5.3380846441782655E-2</v>
      </c>
      <c r="K6">
        <f>[10]AR!$E$19/[10]AR!$B$19</f>
        <v>0.11225442509372183</v>
      </c>
      <c r="L6">
        <f>[11]AR!$E$19/[11]AR!$B$19</f>
        <v>7.9254998649889927E-2</v>
      </c>
      <c r="M6">
        <f>[12]AR!$E$19/[12]AR!$B$19</f>
        <v>0.10000666181250387</v>
      </c>
      <c r="N6">
        <f>[13]AR!$E$20/[13]AR!$B$20</f>
        <v>4.6091455990832912E-2</v>
      </c>
      <c r="O6">
        <f>[14]AR!$E$20/[14]AR!$B$20</f>
        <v>7.8379890876234412E-2</v>
      </c>
    </row>
    <row r="7" spans="1:15">
      <c r="A7" s="7" t="s">
        <v>30</v>
      </c>
      <c r="B7">
        <f>[1]CA!$E$19/[1]CA!$B$19</f>
        <v>6.1679977971283211E-2</v>
      </c>
      <c r="C7">
        <f>[2]CA!$E$19/[2]CA!$B$19</f>
        <v>3.5840427037212248E-2</v>
      </c>
      <c r="D7">
        <f>[3]CA!$E$19/[3]CA!$B$19</f>
        <v>2.7149071995684872E-2</v>
      </c>
      <c r="E7">
        <f>[4]CA!$E$19/[4]CA!$B$19</f>
        <v>4.6386872559771732E-2</v>
      </c>
      <c r="F7">
        <f>[5]CA!$E$19/[5]CA!$B$19</f>
        <v>3.7257894989299274E-2</v>
      </c>
      <c r="G7">
        <f>[6]CA!$E$19/[6]CA!$B$19</f>
        <v>5.4760307705271349E-2</v>
      </c>
      <c r="H7">
        <f>[7]CA!$E$19/[7]CA!$B$19</f>
        <v>5.9595264375063448E-2</v>
      </c>
      <c r="I7">
        <f>[8]CA!$E$19/[8]CA!$B$19</f>
        <v>6.4940866470297148E-2</v>
      </c>
      <c r="J7">
        <f>[9]CA!$E$19/[9]CA!$B$19</f>
        <v>5.4552136674835904E-2</v>
      </c>
      <c r="K7">
        <f>[10]CA!$E$19/[10]CA!$B$19</f>
        <v>6.7050550293168476E-2</v>
      </c>
      <c r="L7">
        <f>[11]CA!$E$19/[11]CA!$B$19</f>
        <v>5.6373933520332584E-2</v>
      </c>
      <c r="M7">
        <f>[12]CA!$E$19/[12]CA!$B$19</f>
        <v>5.8401155529416431E-2</v>
      </c>
      <c r="N7">
        <f>[13]CA!$E$20/[13]CA!$B$20</f>
        <v>5.5902674122496041E-2</v>
      </c>
      <c r="O7">
        <f>[14]CA!$E$20/[14]CA!$B$20</f>
        <v>3.5794347959164495E-2</v>
      </c>
    </row>
    <row r="8" spans="1:15">
      <c r="A8" s="7" t="s">
        <v>31</v>
      </c>
      <c r="B8">
        <f>[1]CO!$E$19/[1]CO!$B$19</f>
        <v>3.1607727039015342E-2</v>
      </c>
      <c r="C8">
        <f>[2]CO!$E$19/[2]CO!$B$19</f>
        <v>6.2543131688488296E-2</v>
      </c>
      <c r="D8">
        <f>[3]CO!$E$19/[3]CO!$B$19</f>
        <v>5.1555408479519255E-2</v>
      </c>
      <c r="E8">
        <f>[4]CO!$E$19/[4]CO!$B$19</f>
        <v>4.4928094532910606E-2</v>
      </c>
      <c r="F8">
        <f>[5]CO!$E$19/[5]CO!$B$19</f>
        <v>2.8579576833872852E-2</v>
      </c>
      <c r="G8">
        <f>[6]CO!$E$19/[6]CO!$B$19</f>
        <v>2.4442110565116026E-2</v>
      </c>
      <c r="H8">
        <f>[7]CO!$E$19/[7]CO!$B$19</f>
        <v>3.1778904066867654E-2</v>
      </c>
      <c r="I8">
        <f>[8]CO!$E$19/[8]CO!$B$19</f>
        <v>3.4734963019092749E-2</v>
      </c>
      <c r="J8">
        <f>[9]CO!$E$19/[9]CO!$B$19</f>
        <v>3.4432624372496459E-2</v>
      </c>
      <c r="K8">
        <f>[10]CO!$E$19/[10]CO!$B$19</f>
        <v>6.7809604142801655E-2</v>
      </c>
      <c r="L8">
        <f>[11]CO!$E$19/[11]CO!$B$19</f>
        <v>5.4194202402385427E-2</v>
      </c>
      <c r="M8">
        <f>[12]CO!$E$19/[12]CO!$B$19</f>
        <v>3.8056559557696344E-2</v>
      </c>
      <c r="N8">
        <f>[13]CO!$E$20/[13]CO!$B$20</f>
        <v>3.3840015218558762E-2</v>
      </c>
      <c r="O8">
        <f>[14]CO!$E$20/[14]CO!$B$20</f>
        <v>5.8615905108856205E-2</v>
      </c>
    </row>
    <row r="9" spans="1:15">
      <c r="A9" s="7" t="s">
        <v>32</v>
      </c>
      <c r="B9">
        <f>[1]CT!$E$19/[1]CT!$B$19</f>
        <v>5.4252741470266284E-2</v>
      </c>
      <c r="C9">
        <f>[2]CT!$E$19/[2]CT!$B$19</f>
        <v>8.3843924905665584E-2</v>
      </c>
      <c r="D9">
        <f>[3]CT!$E$19/[3]CT!$B$19</f>
        <v>3.8780181184863087E-2</v>
      </c>
      <c r="E9">
        <f>[4]CT!$E$19/[4]CT!$B$19</f>
        <v>3.0776144617937547E-2</v>
      </c>
      <c r="F9">
        <f>[5]CT!$E$19/[5]CT!$B$19</f>
        <v>4.4549536592903977E-2</v>
      </c>
      <c r="G9">
        <f>[6]CT!$E$19/[6]CT!$B$19</f>
        <v>3.9794143657003227E-2</v>
      </c>
      <c r="H9">
        <f>[7]CT!$E$19/[7]CT!$B$19</f>
        <v>5.4141203781817561E-2</v>
      </c>
      <c r="I9">
        <f>[8]CT!$E$19/[8]CT!$B$19</f>
        <v>5.6169664363959503E-2</v>
      </c>
      <c r="J9">
        <f>[9]CT!$E$19/[9]CT!$B$19</f>
        <v>4.5915948778022561E-2</v>
      </c>
      <c r="K9">
        <f>[10]CT!$E$19/[10]CT!$B$19</f>
        <v>3.9319568511564151E-2</v>
      </c>
      <c r="L9">
        <f>[11]CT!$E$19/[11]CT!$B$19</f>
        <v>3.3571102980128373E-2</v>
      </c>
      <c r="M9">
        <f>[12]CT!$E$19/[12]CT!$B$19</f>
        <v>5.1472655954980712E-2</v>
      </c>
      <c r="N9">
        <f>[13]CT!$E$20/[13]CT!$B$20</f>
        <v>4.9044073890171742E-2</v>
      </c>
      <c r="O9">
        <f>[14]CT!$E$20/[14]CT!$B$20</f>
        <v>6.2190769566984994E-2</v>
      </c>
    </row>
    <row r="10" spans="1:15">
      <c r="A10" s="7" t="s">
        <v>33</v>
      </c>
      <c r="B10">
        <f>[1]DE!$E$19/[1]DE!$B$19</f>
        <v>4.720710351400275E-2</v>
      </c>
      <c r="C10">
        <f>[2]DE!$E$19/[2]DE!$B$19</f>
        <v>1.592444738825935E-2</v>
      </c>
      <c r="D10">
        <f>[3]DE!$E$19/[3]DE!$B$19</f>
        <v>3.2874772198991452E-2</v>
      </c>
      <c r="E10">
        <f>[4]DE!$E$19/[4]DE!$B$19</f>
        <v>7.1204523980073917E-2</v>
      </c>
      <c r="F10">
        <f>[5]DE!$E$19/[5]DE!$B$19</f>
        <v>4.6484670752289237E-2</v>
      </c>
      <c r="G10">
        <f>[6]DE!$E$19/[6]DE!$B$19</f>
        <v>3.9273374973660041E-2</v>
      </c>
      <c r="H10">
        <f>[7]DE!$E$19/[7]DE!$B$19</f>
        <v>3.4253435777155471E-2</v>
      </c>
      <c r="I10">
        <f>[8]DE!$E$19/[8]DE!$B$19</f>
        <v>3.595633567409711E-2</v>
      </c>
      <c r="J10">
        <f>[9]DE!$E$19/[9]DE!$B$19</f>
        <v>6.9957613196438451E-2</v>
      </c>
      <c r="K10">
        <f>[10]DE!$E$19/[10]DE!$B$19</f>
        <v>2.7715704341331113E-2</v>
      </c>
      <c r="L10">
        <f>[11]DE!$E$19/[11]DE!$B$19</f>
        <v>4.7446355400585595E-2</v>
      </c>
      <c r="M10">
        <f>[12]DE!$E$19/[12]DE!$B$19</f>
        <v>2.1271908497847603E-2</v>
      </c>
      <c r="N10">
        <f>[13]DE!$E$20/[13]DE!$B$20</f>
        <v>4.6281889055048667E-2</v>
      </c>
      <c r="O10">
        <f>[14]DE!$E$20/[14]DE!$B$20</f>
        <v>6.1411318494859764E-2</v>
      </c>
    </row>
    <row r="11" spans="1:15">
      <c r="A11" s="7" t="s">
        <v>34</v>
      </c>
      <c r="B11">
        <f>[1]DC!$E$19/[1]DC!$B$19</f>
        <v>1.4544249028824984E-2</v>
      </c>
      <c r="C11">
        <f>[2]DC!$E$19/[2]DC!$B$19</f>
        <v>1.4708831716845965E-2</v>
      </c>
      <c r="D11">
        <f>[3]DC!$E$19/[3]DC!$B$19</f>
        <v>3.6156669737004911E-2</v>
      </c>
      <c r="E11">
        <f>[4]DC!$E$19/[4]DC!$B$19</f>
        <v>2.4287750266936123E-4</v>
      </c>
      <c r="F11">
        <f>[5]DC!$E$19/[5]DC!$B$19</f>
        <v>1.0420819642832594E-2</v>
      </c>
      <c r="G11">
        <f>[6]DC!$E$19/[6]DC!$B$19</f>
        <v>8.006455865204239E-3</v>
      </c>
      <c r="H11">
        <f>[7]DC!$E$19/[7]DC!$B$19</f>
        <v>3.9144250728215466E-2</v>
      </c>
      <c r="I11">
        <f>[8]DC!$E$19/[8]DC!$B$19</f>
        <v>1.1401494842290014E-2</v>
      </c>
      <c r="J11">
        <f>[9]DC!$E$19/[9]DC!$B$19</f>
        <v>9.1835191575358466E-3</v>
      </c>
      <c r="K11">
        <f>[10]DC!$E$19/[10]DC!$B$19</f>
        <v>1.4847605823560951E-3</v>
      </c>
      <c r="L11">
        <f>[11]DC!$E$19/[11]DC!$B$19</f>
        <v>9.2120272917070231E-4</v>
      </c>
      <c r="M11">
        <f>[12]DC!$E$19/[12]DC!$B$19</f>
        <v>1.2284139968189048E-2</v>
      </c>
      <c r="N11">
        <f>[13]DC!$E$20/[13]DC!$B$20</f>
        <v>1.5315030451339721E-2</v>
      </c>
      <c r="O11">
        <f>[14]DC!$E$20/[14]DC!$B$20</f>
        <v>1.4118973315552867E-2</v>
      </c>
    </row>
    <row r="12" spans="1:15">
      <c r="A12" s="7" t="s">
        <v>35</v>
      </c>
      <c r="B12">
        <f>[1]FL!$E$19/[1]FL!$B$19</f>
        <v>3.5836839751984928E-2</v>
      </c>
      <c r="C12">
        <f>[2]FL!$E$19/[2]FL!$B$19</f>
        <v>4.5473035928533023E-2</v>
      </c>
      <c r="D12">
        <f>[3]FL!$E$19/[3]FL!$B$19</f>
        <v>6.9437960153443917E-2</v>
      </c>
      <c r="E12">
        <f>[4]FL!$E$19/[4]FL!$B$19</f>
        <v>5.7114300337794653E-2</v>
      </c>
      <c r="F12">
        <f>[5]FL!$E$19/[5]FL!$B$19</f>
        <v>6.8184083539398116E-2</v>
      </c>
      <c r="G12">
        <f>[6]FL!$E$19/[6]FL!$B$19</f>
        <v>4.3162848616928304E-2</v>
      </c>
      <c r="H12">
        <f>[7]FL!$E$19/[7]FL!$B$19</f>
        <v>7.4519847077048507E-2</v>
      </c>
      <c r="I12">
        <f>[8]FL!$E$19/[8]FL!$B$19</f>
        <v>3.7119075110024047E-2</v>
      </c>
      <c r="J12">
        <f>[9]FL!$E$19/[9]FL!$B$19</f>
        <v>5.0191615831867521E-2</v>
      </c>
      <c r="K12">
        <f>[10]FL!$E$19/[10]FL!$B$19</f>
        <v>4.9041511214360282E-2</v>
      </c>
      <c r="L12">
        <f>[11]FL!$E$19/[11]FL!$B$19</f>
        <v>5.2003004346345132E-2</v>
      </c>
      <c r="M12">
        <f>[12]FL!$E$19/[12]FL!$B$19</f>
        <v>5.4520315521486319E-2</v>
      </c>
      <c r="N12">
        <f>[13]FL!$E$20/[13]FL!$B$20</f>
        <v>6.0705357586431412E-2</v>
      </c>
      <c r="O12">
        <f>[14]FL!$E$20/[14]FL!$B$20</f>
        <v>6.1283245769584362E-2</v>
      </c>
    </row>
    <row r="13" spans="1:15">
      <c r="A13" s="7" t="s">
        <v>36</v>
      </c>
      <c r="B13">
        <f>[1]GA!$E$19/[1]GA!$B$19</f>
        <v>4.8475841410831125E-2</v>
      </c>
      <c r="C13">
        <f>[2]GA!$E$19/[2]GA!$B$19</f>
        <v>7.1456028785770287E-2</v>
      </c>
      <c r="D13">
        <f>[3]GA!$E$19/[3]GA!$B$19</f>
        <v>3.7008450483033216E-2</v>
      </c>
      <c r="E13">
        <f>[4]GA!$E$19/[4]GA!$B$19</f>
        <v>5.8785707852089988E-2</v>
      </c>
      <c r="F13">
        <f>[5]GA!$E$19/[5]GA!$B$19</f>
        <v>5.3286311787950381E-2</v>
      </c>
      <c r="G13">
        <f>[6]GA!$E$19/[6]GA!$B$19</f>
        <v>5.1534782317497051E-2</v>
      </c>
      <c r="H13">
        <f>[7]GA!$E$19/[7]GA!$B$19</f>
        <v>3.7717930774862414E-2</v>
      </c>
      <c r="I13">
        <f>[8]GA!$E$19/[8]GA!$B$19</f>
        <v>6.0880660888282256E-2</v>
      </c>
      <c r="J13">
        <f>[9]GA!$E$19/[9]GA!$B$19</f>
        <v>8.9584589127306907E-2</v>
      </c>
      <c r="K13">
        <f>[10]GA!$E$19/[10]GA!$B$19</f>
        <v>5.3649828057266515E-2</v>
      </c>
      <c r="L13">
        <f>[11]GA!$E$19/[11]GA!$B$19</f>
        <v>5.1837096673618278E-2</v>
      </c>
      <c r="M13">
        <f>[12]GA!$E$19/[12]GA!$B$19</f>
        <v>6.350633843965145E-2</v>
      </c>
      <c r="N13">
        <f>[13]GA!$E$20/[13]GA!$B$20</f>
        <v>4.6697752619557359E-2</v>
      </c>
      <c r="O13">
        <f>[14]GA!$E$20/[14]GA!$B$20</f>
        <v>5.3220952763670545E-2</v>
      </c>
    </row>
    <row r="14" spans="1:15">
      <c r="A14" s="7" t="s">
        <v>37</v>
      </c>
      <c r="B14">
        <f>[1]HI!$E$19/[1]HI!$B$19</f>
        <v>5.7368400785552005E-2</v>
      </c>
      <c r="C14">
        <f>[2]HI!$E$19/[2]HI!$B$19</f>
        <v>5.7204881711477938E-2</v>
      </c>
      <c r="D14">
        <f>[3]HI!$E$19/[3]HI!$B$19</f>
        <v>1.1999836011807151E-2</v>
      </c>
      <c r="E14">
        <f>[4]HI!$E$19/[4]HI!$B$19</f>
        <v>2.5815841259429321E-2</v>
      </c>
      <c r="F14">
        <f>[5]HI!$E$19/[5]HI!$B$19</f>
        <v>5.6674319448999672E-2</v>
      </c>
      <c r="G14">
        <f>[6]HI!$E$19/[6]HI!$B$19</f>
        <v>8.8992292554936042E-2</v>
      </c>
      <c r="H14">
        <f>[7]HI!$E$19/[7]HI!$B$19</f>
        <v>2.1552148245326336E-2</v>
      </c>
      <c r="I14">
        <f>[8]HI!$E$19/[8]HI!$B$19</f>
        <v>1.5050016398819284E-2</v>
      </c>
      <c r="J14">
        <f>[9]HI!$E$19/[9]HI!$B$19</f>
        <v>4.3251885864217778E-2</v>
      </c>
      <c r="K14">
        <f>[10]HI!$E$19/[10]HI!$B$19</f>
        <v>3.8385536241390621E-2</v>
      </c>
      <c r="L14">
        <f>[11]HI!$E$19/[11]HI!$B$19</f>
        <v>4.7650869137422107E-2</v>
      </c>
      <c r="M14">
        <f>[12]HI!$E$19/[12]HI!$B$19</f>
        <v>3.6401279107904229E-2</v>
      </c>
      <c r="N14">
        <f>[13]HI!$E$20/[13]HI!$B$20</f>
        <v>6.4861429977041654E-2</v>
      </c>
      <c r="O14">
        <f>[14]HI!$E$20/[14]HI!$B$20</f>
        <v>3.2596753033781567E-2</v>
      </c>
    </row>
    <row r="15" spans="1:15">
      <c r="A15" s="7" t="s">
        <v>38</v>
      </c>
      <c r="B15">
        <f>[1]ID!$E$19/[1]ID!$B$19</f>
        <v>5.9127018372988296E-2</v>
      </c>
      <c r="C15">
        <f>[2]ID!$E$19/[2]ID!$B$19</f>
        <v>5.4420129432221444E-2</v>
      </c>
      <c r="D15">
        <f>[3]ID!$E$19/[3]ID!$B$19</f>
        <v>4.2611702804391867E-2</v>
      </c>
      <c r="E15">
        <f>[4]ID!$E$19/[4]ID!$B$19</f>
        <v>3.3938471051624126E-2</v>
      </c>
      <c r="F15">
        <f>[5]ID!$E$19/[5]ID!$B$19</f>
        <v>4.4254070554196799E-2</v>
      </c>
      <c r="G15">
        <f>[6]ID!$E$19/[6]ID!$B$19</f>
        <v>6.0468475558436686E-2</v>
      </c>
      <c r="H15">
        <f>[7]ID!$E$19/[7]ID!$B$19</f>
        <v>4.605747219496311E-2</v>
      </c>
      <c r="I15">
        <f>[8]ID!$E$19/[8]ID!$B$19</f>
        <v>3.5009301709005534E-2</v>
      </c>
      <c r="J15">
        <f>[9]ID!$E$19/[9]ID!$B$19</f>
        <v>6.7097862517479415E-2</v>
      </c>
      <c r="K15">
        <f>[10]ID!$E$19/[10]ID!$B$19</f>
        <v>6.4923680767553421E-2</v>
      </c>
      <c r="L15">
        <f>[11]ID!$E$19/[11]ID!$B$19</f>
        <v>6.0111015518862762E-2</v>
      </c>
      <c r="M15">
        <f>[12]ID!$E$19/[12]ID!$B$19</f>
        <v>4.5986296994538191E-2</v>
      </c>
      <c r="N15">
        <f>[13]ID!$E$20/[13]ID!$B$20</f>
        <v>4.5193583199805688E-2</v>
      </c>
      <c r="O15">
        <f>[14]ID!$E$20/[14]ID!$B$20</f>
        <v>4.7589518384109422E-2</v>
      </c>
    </row>
    <row r="16" spans="1:15">
      <c r="A16" s="7" t="s">
        <v>39</v>
      </c>
      <c r="B16" s="8">
        <f>[1]IL!$E$19/[1]IL!$B$19</f>
        <v>6.9447069676874237E-2</v>
      </c>
      <c r="C16" s="8">
        <f>[2]IL!$E$19/[2]IL!$B$19</f>
        <v>9.3414745702382243E-2</v>
      </c>
      <c r="D16" s="8">
        <f>[3]IL!$E$19/[3]IL!$B$19</f>
        <v>5.8343994540400831E-2</v>
      </c>
      <c r="E16" s="8">
        <f>[4]IL!$E$19/[4]IL!$B$19</f>
        <v>5.6766202216071995E-2</v>
      </c>
      <c r="F16" s="8">
        <f>[5]IL!$E$19/[5]IL!$B$19</f>
        <v>2.5250977747092954E-2</v>
      </c>
      <c r="G16" s="8">
        <f>[6]IL!$E$19/[6]IL!$B$19</f>
        <v>4.3698182056939802E-2</v>
      </c>
      <c r="H16" s="8">
        <f>[7]IL!$E$19/[7]IL!$B$19</f>
        <v>4.624476804993756E-2</v>
      </c>
      <c r="I16" s="8">
        <f>[8]IL!$E$19/[8]IL!$B$19</f>
        <v>4.1388364395083442E-2</v>
      </c>
      <c r="J16" s="8">
        <f>[9]IL!$E$19/[9]IL!$B$19</f>
        <v>4.3273557619927801E-2</v>
      </c>
      <c r="K16" s="8">
        <f>[10]IL!$E$19/[10]IL!$B$19</f>
        <v>6.2807442351553888E-2</v>
      </c>
      <c r="L16" s="8">
        <f>[11]IL!$E$19/[11]IL!$B$19</f>
        <v>4.7646310559138032E-2</v>
      </c>
      <c r="M16" s="8">
        <f>[12]IL!$E$19/[12]IL!$B$19</f>
        <v>6.3053329911135603E-2</v>
      </c>
      <c r="N16" s="8">
        <f>[13]IL!$E$20/[13]IL!$B$20</f>
        <v>4.9542944270571154E-2</v>
      </c>
      <c r="O16" s="8">
        <f>[14]IL!$E$20/[14]IL!$B$20</f>
        <v>5.8072573141186218E-2</v>
      </c>
    </row>
    <row r="17" spans="1:15">
      <c r="A17" s="7" t="s">
        <v>40</v>
      </c>
      <c r="B17" s="8">
        <f>[1]IN!$E$19/[1]IN!$B$19</f>
        <v>7.0083453286514011E-2</v>
      </c>
      <c r="C17" s="8">
        <f>[2]IN!$E$19/[2]IN!$B$19</f>
        <v>6.6573806967705831E-2</v>
      </c>
      <c r="D17" s="8">
        <f>[3]IN!$E$19/[3]IN!$B$19</f>
        <v>5.0951869327774776E-2</v>
      </c>
      <c r="E17" s="8">
        <f>[4]IN!$E$19/[4]IN!$B$19</f>
        <v>6.6129365320671304E-2</v>
      </c>
      <c r="F17" s="8">
        <f>[5]IN!$E$19/[5]IN!$B$19</f>
        <v>9.2680137247426617E-2</v>
      </c>
      <c r="G17" s="8">
        <f>[6]IN!$E$19/[6]IN!$B$19</f>
        <v>6.6561783622401241E-2</v>
      </c>
      <c r="H17" s="8">
        <f>[7]IN!$E$19/[7]IN!$B$19</f>
        <v>7.422275967771419E-2</v>
      </c>
      <c r="I17" s="8">
        <f>[8]IN!$E$19/[8]IN!$B$19</f>
        <v>8.636809244891594E-2</v>
      </c>
      <c r="J17" s="8">
        <f>[9]IN!$E$19/[9]IN!$B$19</f>
        <v>7.9929791900817448E-2</v>
      </c>
      <c r="K17" s="8">
        <f>[10]IN!$E$19/[10]IN!$B$19</f>
        <v>6.9466160983507538E-2</v>
      </c>
      <c r="L17" s="8">
        <f>[11]IN!$E$19/[11]IN!$B$19</f>
        <v>7.6893464903377215E-2</v>
      </c>
      <c r="M17" s="8">
        <f>[12]IN!$E$19/[12]IN!$B$19</f>
        <v>4.6270378314352253E-2</v>
      </c>
      <c r="N17" s="8">
        <f>[13]IN!$E$20/[13]IN!$B$20</f>
        <v>5.0999896024676812E-2</v>
      </c>
      <c r="O17" s="8">
        <f>[14]IN!$E$20/[14]IN!$B$20</f>
        <v>7.4478514242143676E-2</v>
      </c>
    </row>
    <row r="18" spans="1:15">
      <c r="A18" s="7" t="s">
        <v>41</v>
      </c>
      <c r="B18" s="8">
        <f>[1]IA!$E$19/[1]IA!$B$19</f>
        <v>5.7706881113353065E-2</v>
      </c>
      <c r="C18" s="8">
        <f>[2]IA!$E$19/[2]IA!$B$19</f>
        <v>4.970019534933915E-2</v>
      </c>
      <c r="D18" s="8">
        <f>[3]IA!$E$19/[3]IA!$B$19</f>
        <v>6.8822945019766782E-2</v>
      </c>
      <c r="E18" s="8">
        <f>[4]IA!$E$19/[4]IA!$B$19</f>
        <v>2.7605826246470941E-2</v>
      </c>
      <c r="F18" s="8">
        <f>[5]IA!$E$19/[5]IA!$B$19</f>
        <v>3.9798197341665932E-2</v>
      </c>
      <c r="G18" s="8">
        <f>[6]IA!$E$19/[6]IA!$B$19</f>
        <v>4.0238144315994893E-2</v>
      </c>
      <c r="H18" s="8">
        <f>[7]IA!$E$19/[7]IA!$B$19</f>
        <v>5.4001637080103547E-2</v>
      </c>
      <c r="I18" s="8">
        <f>[8]IA!$E$19/[8]IA!$B$19</f>
        <v>4.4172822682241757E-2</v>
      </c>
      <c r="J18" s="8">
        <f>[9]IA!$E$19/[9]IA!$B$19</f>
        <v>2.8586175426800722E-2</v>
      </c>
      <c r="K18" s="8">
        <f>[10]IA!$E$19/[10]IA!$B$19</f>
        <v>5.5051351126647635E-2</v>
      </c>
      <c r="L18" s="8">
        <f>[11]IA!$E$19/[11]IA!$B$19</f>
        <v>3.6676866973509338E-2</v>
      </c>
      <c r="M18" s="8">
        <f>[12]IA!$E$19/[12]IA!$B$19</f>
        <v>4.5198850620925789E-2</v>
      </c>
      <c r="N18" s="8">
        <f>[13]IA!$E$20/[13]IA!$B$20</f>
        <v>4.343123961800114E-2</v>
      </c>
      <c r="O18" s="8">
        <f>[14]IA!$E$20/[14]IA!$B$20</f>
        <v>4.7337924266440887E-2</v>
      </c>
    </row>
    <row r="19" spans="1:15">
      <c r="A19" s="7" t="s">
        <v>42</v>
      </c>
      <c r="B19" s="8">
        <f>[1]KS!$E$19/[1]KS!$B$19</f>
        <v>5.9492157517004915E-2</v>
      </c>
      <c r="C19" s="8">
        <f>[2]KS!$E$19/[2]KS!$B$19</f>
        <v>6.3827802025164193E-2</v>
      </c>
      <c r="D19" s="8">
        <f>[3]KS!$E$19/[3]KS!$B$19</f>
        <v>7.3170191641915738E-2</v>
      </c>
      <c r="E19" s="8">
        <f>[4]KS!$E$19/[4]KS!$B$19</f>
        <v>3.7591690150875441E-2</v>
      </c>
      <c r="F19" s="8">
        <f>[5]KS!$E$19/[5]KS!$B$19</f>
        <v>4.3778475039512717E-2</v>
      </c>
      <c r="G19" s="8">
        <f>[6]KS!$E$19/[6]KS!$B$19</f>
        <v>7.1379936712220635E-2</v>
      </c>
      <c r="H19" s="8">
        <f>[7]KS!$E$19/[7]KS!$B$19</f>
        <v>6.2205898493966759E-2</v>
      </c>
      <c r="I19" s="8">
        <f>[8]KS!$E$19/[8]KS!$B$19</f>
        <v>3.6656909922973394E-2</v>
      </c>
      <c r="J19" s="8">
        <f>[9]KS!$E$19/[9]KS!$B$19</f>
        <v>3.9579743875005159E-2</v>
      </c>
      <c r="K19" s="8">
        <f>[10]KS!$E$19/[10]KS!$B$19</f>
        <v>3.7078219321464455E-2</v>
      </c>
      <c r="L19" s="8">
        <f>[11]KS!$E$19/[11]KS!$B$19</f>
        <v>4.7784505030278618E-2</v>
      </c>
      <c r="M19" s="8">
        <f>[12]KS!$E$19/[12]KS!$B$19</f>
        <v>6.3718857365822834E-2</v>
      </c>
      <c r="N19" s="8">
        <f>[13]KS!$E$20/[13]KS!$B$20</f>
        <v>5.0181300685046691E-2</v>
      </c>
      <c r="O19" s="8">
        <f>[14]KS!$E$20/[14]KS!$B$20</f>
        <v>4.6319497349161957E-2</v>
      </c>
    </row>
    <row r="20" spans="1:15">
      <c r="A20" s="7" t="s">
        <v>43</v>
      </c>
      <c r="B20" s="8">
        <f>[1]KY!$E$19/[1]KY!$B$19</f>
        <v>7.3601360512561262E-2</v>
      </c>
      <c r="C20" s="8">
        <f>[2]KY!$E$19/[2]KY!$B$19</f>
        <v>8.8943226947681711E-2</v>
      </c>
      <c r="D20" s="8">
        <f>[3]KY!$E$19/[3]KY!$B$19</f>
        <v>7.3421883366053903E-2</v>
      </c>
      <c r="E20" s="8">
        <f>[4]KY!$E$19/[4]KY!$B$19</f>
        <v>7.3104392490552367E-2</v>
      </c>
      <c r="F20" s="8">
        <f>[5]KY!$E$19/[5]KY!$B$19</f>
        <v>0.10668172986925809</v>
      </c>
      <c r="G20" s="8">
        <f>[6]KY!$E$19/[6]KY!$B$19</f>
        <v>8.1057056663762866E-2</v>
      </c>
      <c r="H20" s="8">
        <f>[7]KY!$E$19/[7]KY!$B$19</f>
        <v>0.10337133014850748</v>
      </c>
      <c r="I20" s="8">
        <f>[8]KY!$E$19/[8]KY!$B$19</f>
        <v>7.3069730393979446E-2</v>
      </c>
      <c r="J20" s="8">
        <f>[9]KY!$E$19/[9]KY!$B$19</f>
        <v>8.1337738692302874E-2</v>
      </c>
      <c r="K20" s="8">
        <f>[10]KY!$E$19/[10]KY!$B$19</f>
        <v>0.10910181744819275</v>
      </c>
      <c r="L20" s="8">
        <f>[11]KY!$E$19/[11]KY!$B$19</f>
        <v>6.9238666015109113E-2</v>
      </c>
      <c r="M20" s="8">
        <f>[12]KY!$E$19/[12]KY!$B$19</f>
        <v>6.4927638479531397E-2</v>
      </c>
      <c r="N20" s="8">
        <f>[13]KY!$E$20/[13]KY!$B$20</f>
        <v>6.2882885268013597E-2</v>
      </c>
      <c r="O20" s="8">
        <f>[14]KY!$E$20/[14]KY!$B$20</f>
        <v>9.3300594804542905E-2</v>
      </c>
    </row>
    <row r="21" spans="1:15">
      <c r="A21" s="7" t="s">
        <v>44</v>
      </c>
      <c r="B21" s="8">
        <f>[1]LA!$E$19/[1]LA!$B$19</f>
        <v>6.5989370763556154E-2</v>
      </c>
      <c r="C21" s="8">
        <f>[2]LA!$E$19/[2]LA!$B$19</f>
        <v>9.0981182158600751E-2</v>
      </c>
      <c r="D21" s="8">
        <f>[3]LA!$E$19/[3]LA!$B$19</f>
        <v>8.1460639742602606E-2</v>
      </c>
      <c r="E21" s="8">
        <f>[4]LA!$E$19/[4]LA!$B$19</f>
        <v>9.2964550653516775E-2</v>
      </c>
      <c r="F21" s="8">
        <f>[5]LA!$E$19/[5]LA!$B$19</f>
        <v>6.3568230205936549E-2</v>
      </c>
      <c r="G21" s="8">
        <f>[6]LA!$E$19/[6]LA!$B$19</f>
        <v>7.4262227780907186E-2</v>
      </c>
      <c r="H21" s="8">
        <f>[7]LA!$E$19/[7]LA!$B$19</f>
        <v>4.9625311291350671E-2</v>
      </c>
      <c r="I21" s="8">
        <f>[8]LA!$E$19/[8]LA!$B$19</f>
        <v>6.311377588527893E-2</v>
      </c>
      <c r="J21" s="8">
        <f>[9]LA!$E$19/[9]LA!$B$19</f>
        <v>5.3933989555188515E-2</v>
      </c>
      <c r="K21" s="8">
        <f>[10]LA!$E$19/[10]LA!$B$19</f>
        <v>8.1197429850774772E-2</v>
      </c>
      <c r="L21" s="8">
        <f>[11]LA!$E$19/[11]LA!$B$19</f>
        <v>9.5841170124402103E-2</v>
      </c>
      <c r="M21" s="8">
        <f>[12]LA!$E$19/[12]LA!$B$19</f>
        <v>8.7589864522966174E-2</v>
      </c>
      <c r="N21" s="8">
        <f>[13]LA!$E$20/[13]LA!$B$20</f>
        <v>5.7908078021023289E-2</v>
      </c>
      <c r="O21" s="8">
        <f>[14]LA!$E$20/[14]LA!$B$20</f>
        <v>7.4681356870757387E-2</v>
      </c>
    </row>
    <row r="22" spans="1:15">
      <c r="A22" s="7" t="s">
        <v>45</v>
      </c>
      <c r="B22" s="8">
        <f>[1]ME!$E$19/[1]ME!$B$19</f>
        <v>4.3165424910269951E-2</v>
      </c>
      <c r="C22" s="8">
        <f>[2]ME!$E$19/[2]ME!$B$19</f>
        <v>3.3308170696169613E-2</v>
      </c>
      <c r="D22" s="8">
        <f>[3]ME!$E$19/[3]ME!$B$19</f>
        <v>5.4632912400908257E-2</v>
      </c>
      <c r="E22" s="8">
        <f>[4]ME!$E$19/[4]ME!$B$19</f>
        <v>3.9105616734312357E-2</v>
      </c>
      <c r="F22" s="8">
        <f>[5]ME!$E$19/[5]ME!$B$19</f>
        <v>2.375158594962367E-2</v>
      </c>
      <c r="G22" s="8">
        <f>[6]ME!$E$19/[6]ME!$B$19</f>
        <v>5.5976279489493359E-2</v>
      </c>
      <c r="H22" s="8">
        <f>[7]ME!$E$19/[7]ME!$B$19</f>
        <v>5.2098851722416378E-2</v>
      </c>
      <c r="I22" s="8">
        <f>[8]ME!$E$19/[8]ME!$B$19</f>
        <v>4.5335423649476729E-2</v>
      </c>
      <c r="J22" s="8">
        <f>[9]ME!$E$19/[9]ME!$B$19</f>
        <v>7.4440973940500116E-2</v>
      </c>
      <c r="K22" s="8">
        <f>[10]ME!$E$19/[10]ME!$B$19</f>
        <v>6.3608102858645654E-2</v>
      </c>
      <c r="L22" s="8">
        <f>[11]ME!$E$19/[11]ME!$B$19</f>
        <v>4.3543684473290066E-2</v>
      </c>
      <c r="M22" s="8">
        <f>[12]ME!$E$19/[12]ME!$B$19</f>
        <v>3.316590184597426E-2</v>
      </c>
      <c r="N22" s="8">
        <f>[13]ME!$E$20/[13]ME!$B$20</f>
        <v>3.7834072402490392E-2</v>
      </c>
      <c r="O22" s="8">
        <f>[14]ME!$E$20/[14]ME!$B$20</f>
        <v>4.5614549270415208E-2</v>
      </c>
    </row>
    <row r="23" spans="1:15">
      <c r="A23" s="7" t="s">
        <v>46</v>
      </c>
      <c r="B23" s="8">
        <f>[1]MD!$E$19/[1]MD!$B$19</f>
        <v>4.2380432668772339E-2</v>
      </c>
      <c r="C23" s="8">
        <f>[2]MD!$E$19/[2]MD!$B$19</f>
        <v>3.653452270469329E-2</v>
      </c>
      <c r="D23" s="8">
        <f>[3]MD!$E$19/[3]MD!$B$19</f>
        <v>4.274632680843074E-2</v>
      </c>
      <c r="E23" s="8">
        <f>[4]MD!$E$19/[4]MD!$B$19</f>
        <v>3.3302234427076E-2</v>
      </c>
      <c r="F23" s="8">
        <f>[5]MD!$E$19/[5]MD!$B$19</f>
        <v>1.9571773928554664E-2</v>
      </c>
      <c r="G23" s="8">
        <f>[6]MD!$E$19/[6]MD!$B$19</f>
        <v>3.8831301426358461E-2</v>
      </c>
      <c r="H23" s="8">
        <f>[7]MD!$E$19/[7]MD!$B$19</f>
        <v>2.5428594899444077E-2</v>
      </c>
      <c r="I23" s="8">
        <f>[8]MD!$E$19/[8]MD!$B$19</f>
        <v>3.7070985977830082E-2</v>
      </c>
      <c r="J23" s="8">
        <f>[9]MD!$E$19/[9]MD!$B$19</f>
        <v>4.5282438422489121E-2</v>
      </c>
      <c r="K23" s="8">
        <f>[10]MD!$E$19/[10]MD!$B$19</f>
        <v>6.7109930861515149E-2</v>
      </c>
      <c r="L23" s="8">
        <f>[11]MD!$E$19/[11]MD!$B$19</f>
        <v>3.6214718248938779E-2</v>
      </c>
      <c r="M23" s="8">
        <f>[12]MD!$E$19/[12]MD!$B$19</f>
        <v>4.4854514119406386E-2</v>
      </c>
      <c r="N23" s="8">
        <f>[13]MD!$E$20/[13]MD!$B$20</f>
        <v>2.7684732532641278E-2</v>
      </c>
      <c r="O23" s="8">
        <f>[14]MD!$E$20/[14]MD!$B$20</f>
        <v>3.2256104103379132E-2</v>
      </c>
    </row>
    <row r="24" spans="1:15">
      <c r="A24" s="7" t="s">
        <v>47</v>
      </c>
      <c r="B24" s="8">
        <f>[1]MA!$E$19/[1]MA!$B$19</f>
        <v>4.1421737283472142E-2</v>
      </c>
      <c r="C24" s="8">
        <f>[2]MA!$E$19/[2]MA!$B$19</f>
        <v>4.5085811436510297E-2</v>
      </c>
      <c r="D24" s="8">
        <f>[3]MA!$E$19/[3]MA!$B$19</f>
        <v>6.0630115231239054E-2</v>
      </c>
      <c r="E24" s="8">
        <f>[4]MA!$E$19/[4]MA!$B$19</f>
        <v>3.4166170379307539E-2</v>
      </c>
      <c r="F24" s="8">
        <f>[5]MA!$E$19/[5]MA!$B$19</f>
        <v>4.526680716998948E-2</v>
      </c>
      <c r="G24" s="8">
        <f>[6]MA!$E$19/[6]MA!$B$19</f>
        <v>4.5743037319780834E-2</v>
      </c>
      <c r="H24" s="8">
        <f>[7]MA!$E$19/[7]MA!$B$19</f>
        <v>2.7526719802842776E-2</v>
      </c>
      <c r="I24" s="8">
        <f>[8]MA!$E$19/[8]MA!$B$19</f>
        <v>2.8540380305260439E-2</v>
      </c>
      <c r="J24" s="8">
        <f>[9]MA!$E$19/[9]MA!$B$19</f>
        <v>2.1316956364769667E-2</v>
      </c>
      <c r="K24" s="8">
        <f>[10]MA!$E$19/[10]MA!$B$19</f>
        <v>2.8006549964565596E-2</v>
      </c>
      <c r="L24" s="8">
        <f>[11]MA!$E$19/[11]MA!$B$19</f>
        <v>5.3007861397483487E-2</v>
      </c>
      <c r="M24" s="8">
        <f>[12]MA!$E$19/[12]MA!$B$19</f>
        <v>3.2849337443518381E-2</v>
      </c>
      <c r="N24" s="8">
        <f>[13]MA!$E$20/[13]MA!$B$20</f>
        <v>5.390812152405991E-2</v>
      </c>
      <c r="O24" s="8">
        <f>[14]MA!$E$20/[14]MA!$B$20</f>
        <v>2.5486284468828526E-2</v>
      </c>
    </row>
    <row r="25" spans="1:15">
      <c r="A25" s="7" t="s">
        <v>48</v>
      </c>
      <c r="B25" s="8">
        <f>[1]MI!$E$19/[1]MI!$B$19</f>
        <v>4.6482037706392441E-2</v>
      </c>
      <c r="C25" s="8">
        <f>[2]MI!$E$19/[2]MI!$B$19</f>
        <v>5.7768294743958087E-2</v>
      </c>
      <c r="D25" s="8">
        <f>[3]MI!$E$19/[3]MI!$B$19</f>
        <v>7.5793351421026514E-2</v>
      </c>
      <c r="E25" s="8">
        <f>[4]MI!$E$19/[4]MI!$B$19</f>
        <v>4.7270123663847752E-2</v>
      </c>
      <c r="F25" s="8">
        <f>[5]MI!$E$19/[5]MI!$B$19</f>
        <v>5.5235475818719758E-2</v>
      </c>
      <c r="G25" s="8">
        <f>[6]MI!$E$19/[6]MI!$B$19</f>
        <v>5.4458953025556901E-2</v>
      </c>
      <c r="H25" s="8">
        <f>[7]MI!$E$19/[7]MI!$B$19</f>
        <v>0.11514834289136944</v>
      </c>
      <c r="I25" s="8">
        <f>[8]MI!$E$19/[8]MI!$B$19</f>
        <v>4.8234358557656946E-2</v>
      </c>
      <c r="J25" s="8">
        <f>[9]MI!$E$19/[9]MI!$B$19</f>
        <v>3.888837030020504E-2</v>
      </c>
      <c r="K25" s="8">
        <f>[10]MI!$E$19/[10]MI!$B$19</f>
        <v>3.3325358969637398E-2</v>
      </c>
      <c r="L25" s="8">
        <f>[11]MI!$E$19/[11]MI!$B$19</f>
        <v>6.0075353486199676E-2</v>
      </c>
      <c r="M25" s="8">
        <f>[12]MI!$E$19/[12]MI!$B$19</f>
        <v>7.2476084135147958E-2</v>
      </c>
      <c r="N25" s="8">
        <f>[13]MI!$E$20/[13]MI!$B$20</f>
        <v>5.5205550701225417E-2</v>
      </c>
      <c r="O25" s="8">
        <f>[14]MI!$E$20/[14]MI!$B$20</f>
        <v>4.8010430263679391E-2</v>
      </c>
    </row>
    <row r="26" spans="1:15">
      <c r="A26" s="7" t="s">
        <v>49</v>
      </c>
      <c r="B26" s="8">
        <f>[1]MN!$E$19/[1]MN!$B$19</f>
        <v>2.4679973646935176E-2</v>
      </c>
      <c r="C26" s="8">
        <f>[2]MN!$E$19/[2]MN!$B$19</f>
        <v>3.4943188968098053E-2</v>
      </c>
      <c r="D26" s="8">
        <f>[3]MN!$E$19/[3]MN!$B$19</f>
        <v>2.2294677831173188E-2</v>
      </c>
      <c r="E26" s="8">
        <f>[4]MN!$E$19/[4]MN!$B$19</f>
        <v>3.1842714556335409E-2</v>
      </c>
      <c r="F26" s="8">
        <f>[5]MN!$E$19/[5]MN!$B$19</f>
        <v>2.7859968298559658E-2</v>
      </c>
      <c r="G26" s="8">
        <f>[6]MN!$E$19/[6]MN!$B$19</f>
        <v>1.8626555770070493E-2</v>
      </c>
      <c r="H26" s="8">
        <f>[7]MN!$E$19/[7]MN!$B$19</f>
        <v>2.6542171697015997E-2</v>
      </c>
      <c r="I26" s="8">
        <f>[8]MN!$E$19/[8]MN!$B$19</f>
        <v>2.9887459150209263E-2</v>
      </c>
      <c r="J26" s="8">
        <f>[9]MN!$E$19/[9]MN!$B$19</f>
        <v>4.8179058525885617E-2</v>
      </c>
      <c r="K26" s="8">
        <f>[10]MN!$E$19/[10]MN!$B$19</f>
        <v>4.4649510500363455E-2</v>
      </c>
      <c r="L26" s="8">
        <f>[11]MN!$E$19/[11]MN!$B$19</f>
        <v>4.3012297354525934E-2</v>
      </c>
      <c r="M26" s="8">
        <f>[12]MN!$E$19/[12]MN!$B$19</f>
        <v>5.2809134553003761E-2</v>
      </c>
      <c r="N26" s="8">
        <f>[13]MN!$E$20/[13]MN!$B$20</f>
        <v>4.7620781187295701E-2</v>
      </c>
      <c r="O26" s="8">
        <f>[14]MN!$E$20/[14]MN!$B$20</f>
        <v>3.347424197347288E-2</v>
      </c>
    </row>
    <row r="27" spans="1:15">
      <c r="A27" s="7" t="s">
        <v>50</v>
      </c>
      <c r="B27" s="8">
        <f>[1]MS!$E$19/[1]MS!$B$19</f>
        <v>6.5971422030746241E-2</v>
      </c>
      <c r="C27" s="8">
        <f>[2]MS!$E$19/[2]MS!$B$19</f>
        <v>0.12744214713872465</v>
      </c>
      <c r="D27" s="8">
        <f>[3]MS!$E$19/[3]MS!$B$19</f>
        <v>0.13012713698540931</v>
      </c>
      <c r="E27" s="8">
        <f>[4]MS!$E$19/[4]MS!$B$19</f>
        <v>0.11736779740332229</v>
      </c>
      <c r="F27" s="8">
        <f>[5]MS!$E$19/[5]MS!$B$19</f>
        <v>0.11640100265367355</v>
      </c>
      <c r="G27" s="8">
        <f>[6]MS!$E$19/[6]MS!$B$19</f>
        <v>8.8725298456248672E-2</v>
      </c>
      <c r="H27" s="8">
        <f>[7]MS!$E$19/[7]MS!$B$19</f>
        <v>5.731390440137072E-2</v>
      </c>
      <c r="I27" s="8">
        <f>[8]MS!$E$19/[8]MS!$B$19</f>
        <v>8.5763838036582829E-2</v>
      </c>
      <c r="J27" s="8">
        <f>[9]MS!$E$19/[9]MS!$B$19</f>
        <v>7.3821647248090358E-2</v>
      </c>
      <c r="K27" s="8">
        <f>[10]MS!$E$19/[10]MS!$B$19</f>
        <v>5.879504954986535E-2</v>
      </c>
      <c r="L27" s="8">
        <f>[11]MS!$E$19/[11]MS!$B$19</f>
        <v>8.3793817763207518E-2</v>
      </c>
      <c r="M27" s="8">
        <f>[12]MS!$E$19/[12]MS!$B$19</f>
        <v>0.14460311502662393</v>
      </c>
      <c r="N27" s="8">
        <f>[13]MS!$E$20/[13]MS!$B$20</f>
        <v>4.2192030628810225E-2</v>
      </c>
      <c r="O27" s="8">
        <f>[14]MS!$E$20/[14]MS!$B$20</f>
        <v>8.6460952720982698E-2</v>
      </c>
    </row>
    <row r="28" spans="1:15">
      <c r="A28" s="7" t="s">
        <v>51</v>
      </c>
      <c r="B28" s="8">
        <f>[1]MO!$E$19/[1]MO!$B$19</f>
        <v>7.3439630508720197E-2</v>
      </c>
      <c r="C28" s="8">
        <f>[2]MO!$E$19/[2]MO!$B$19</f>
        <v>6.2580896732005883E-2</v>
      </c>
      <c r="D28" s="8">
        <f>[3]MO!$E$19/[3]MO!$B$19</f>
        <v>7.8220738507574578E-2</v>
      </c>
      <c r="E28" s="8">
        <f>[4]MO!$E$19/[4]MO!$B$19</f>
        <v>7.4639258592016644E-2</v>
      </c>
      <c r="F28" s="8">
        <f>[5]MO!$E$19/[5]MO!$B$19</f>
        <v>5.5366212101710582E-2</v>
      </c>
      <c r="G28" s="8">
        <f>[6]MO!$E$19/[6]MO!$B$19</f>
        <v>6.8608175852596875E-2</v>
      </c>
      <c r="H28" s="8">
        <f>[7]MO!$E$19/[7]MO!$B$19</f>
        <v>5.508236685831569E-2</v>
      </c>
      <c r="I28" s="8">
        <f>[8]MO!$E$19/[8]MO!$B$19</f>
        <v>3.8219982402685655E-2</v>
      </c>
      <c r="J28" s="8">
        <f>[9]MO!$E$19/[9]MO!$B$19</f>
        <v>7.8695434640643283E-2</v>
      </c>
      <c r="K28" s="8">
        <f>[10]MO!$E$19/[10]MO!$B$19</f>
        <v>5.0621241351827641E-2</v>
      </c>
      <c r="L28" s="8">
        <f>[11]MO!$E$19/[11]MO!$B$19</f>
        <v>7.542018924815598E-2</v>
      </c>
      <c r="M28" s="8">
        <f>[12]MO!$E$19/[12]MO!$B$19</f>
        <v>5.9291418405647889E-2</v>
      </c>
      <c r="N28" s="8">
        <f>[13]MO!$E$20/[13]MO!$B$20</f>
        <v>5.7682098776982223E-2</v>
      </c>
      <c r="O28" s="8">
        <f>[14]MO!$E$20/[14]MO!$B$20</f>
        <v>5.1335247115302039E-2</v>
      </c>
    </row>
    <row r="29" spans="1:15">
      <c r="A29" s="7" t="s">
        <v>52</v>
      </c>
      <c r="B29" s="8">
        <f>[1]MT!$E$19/[1]MT!$B$19</f>
        <v>3.5970719496731057E-2</v>
      </c>
      <c r="C29" s="8">
        <f>[2]MT!$E$19/[2]MT!$B$19</f>
        <v>6.9753945223993322E-2</v>
      </c>
      <c r="D29" s="8">
        <f>[3]MT!$E$19/[3]MT!$B$19</f>
        <v>4.1561025267735099E-2</v>
      </c>
      <c r="E29" s="8">
        <f>[4]MT!$E$19/[4]MT!$B$19</f>
        <v>5.4716083636169227E-2</v>
      </c>
      <c r="F29" s="8">
        <f>[5]MT!$E$19/[5]MT!$B$19</f>
        <v>3.3353866956092972E-2</v>
      </c>
      <c r="G29" s="8">
        <f>[6]MT!$E$19/[6]MT!$B$19</f>
        <v>5.746982555988573E-2</v>
      </c>
      <c r="H29" s="8">
        <f>[7]MT!$E$19/[7]MT!$B$19</f>
        <v>4.7112446622523452E-2</v>
      </c>
      <c r="I29" s="8">
        <f>[8]MT!$E$19/[8]MT!$B$19</f>
        <v>7.9295631208356809E-2</v>
      </c>
      <c r="J29" s="8">
        <f>[9]MT!$E$19/[9]MT!$B$19</f>
        <v>3.4189937682755321E-2</v>
      </c>
      <c r="K29" s="8">
        <f>[10]MT!$E$19/[10]MT!$B$19</f>
        <v>0.1126655844558173</v>
      </c>
      <c r="L29" s="8">
        <f>[11]MT!$E$19/[11]MT!$B$19</f>
        <v>0.10490617414683454</v>
      </c>
      <c r="M29" s="8">
        <f>[12]MT!$E$19/[12]MT!$B$19</f>
        <v>8.8597590011492755E-2</v>
      </c>
      <c r="N29" s="8">
        <f>[13]MT!$E$20/[13]MT!$B$20</f>
        <v>4.3269814469200078E-2</v>
      </c>
      <c r="O29" s="8">
        <f>[14]MT!$E$20/[14]MT!$B$20</f>
        <v>4.4285692152325203E-2</v>
      </c>
    </row>
    <row r="30" spans="1:15">
      <c r="A30" s="7" t="s">
        <v>53</v>
      </c>
      <c r="B30" s="8">
        <f>[1]NE!$E$19/[1]NE!$B$19</f>
        <v>5.5964028606631064E-2</v>
      </c>
      <c r="C30" s="8">
        <f>[2]NE!$E$19/[2]NE!$B$19</f>
        <v>5.238765801921081E-2</v>
      </c>
      <c r="D30" s="8">
        <f>[3]NE!$E$19/[3]NE!$B$19</f>
        <v>2.6826357084778273E-2</v>
      </c>
      <c r="E30" s="8">
        <f>[4]NE!$E$19/[4]NE!$B$19</f>
        <v>4.1428272000983181E-2</v>
      </c>
      <c r="F30" s="8">
        <f>[5]NE!$E$19/[5]NE!$B$19</f>
        <v>6.4842419620224273E-2</v>
      </c>
      <c r="G30" s="8">
        <f>[6]NE!$E$19/[6]NE!$B$19</f>
        <v>5.1175970864572061E-2</v>
      </c>
      <c r="H30" s="8">
        <f>[7]NE!$E$19/[7]NE!$B$19</f>
        <v>6.3611502991806415E-2</v>
      </c>
      <c r="I30" s="8">
        <f>[8]NE!$E$19/[8]NE!$B$19</f>
        <v>4.6932442856845016E-2</v>
      </c>
      <c r="J30" s="8">
        <f>[9]NE!$E$19/[9]NE!$B$19</f>
        <v>4.1610780232533895E-2</v>
      </c>
      <c r="K30" s="8">
        <f>[10]NE!$E$19/[10]NE!$B$19</f>
        <v>5.8780656460008476E-2</v>
      </c>
      <c r="L30" s="8">
        <f>[11]NE!$E$19/[11]NE!$B$19</f>
        <v>8.2722322986834379E-2</v>
      </c>
      <c r="M30" s="8">
        <f>[12]NE!$E$19/[12]NE!$B$19</f>
        <v>3.8492651218717228E-2</v>
      </c>
      <c r="N30" s="8">
        <f>[13]NE!$E$20/[13]NE!$B$20</f>
        <v>3.3905401930601209E-2</v>
      </c>
      <c r="O30" s="8">
        <f>[14]NE!$E$20/[14]NE!$B$20</f>
        <v>4.8132119005094065E-2</v>
      </c>
    </row>
    <row r="31" spans="1:15">
      <c r="A31" s="7" t="s">
        <v>54</v>
      </c>
      <c r="B31" s="8">
        <f>[1]NV!$E$19/[1]NV!$B$19</f>
        <v>6.0230295885048281E-2</v>
      </c>
      <c r="C31" s="8">
        <f>[2]NV!$E$19/[2]NV!$B$19</f>
        <v>5.5497057868360178E-2</v>
      </c>
      <c r="D31" s="8">
        <f>[3]NV!$E$19/[3]NV!$B$19</f>
        <v>5.2108072518635223E-2</v>
      </c>
      <c r="E31" s="8">
        <f>[4]NV!$E$19/[4]NV!$B$19</f>
        <v>3.4874396225359469E-2</v>
      </c>
      <c r="F31" s="8">
        <f>[5]NV!$E$19/[5]NV!$B$19</f>
        <v>5.5127655209712613E-2</v>
      </c>
      <c r="G31" s="8">
        <f>[6]NV!$E$19/[6]NV!$B$19</f>
        <v>7.9034576816513324E-2</v>
      </c>
      <c r="H31" s="8">
        <f>[7]NV!$E$19/[7]NV!$B$19</f>
        <v>6.267661193740609E-2</v>
      </c>
      <c r="I31" s="8">
        <f>[8]NV!$E$19/[8]NV!$B$19</f>
        <v>0.12164361302312608</v>
      </c>
      <c r="J31" s="8">
        <f>[9]NV!$E$19/[9]NV!$B$19</f>
        <v>6.2677422781308098E-2</v>
      </c>
      <c r="K31" s="8">
        <f>[10]NV!$E$19/[10]NV!$B$19</f>
        <v>7.393761204849171E-2</v>
      </c>
      <c r="L31" s="8">
        <f>[11]NV!$E$19/[11]NV!$B$19</f>
        <v>4.8544413569310531E-2</v>
      </c>
      <c r="M31" s="8">
        <f>[12]NV!$E$19/[12]NV!$B$19</f>
        <v>6.2619852864265538E-2</v>
      </c>
      <c r="N31" s="8">
        <f>[13]NV!$E$20/[13]NV!$B$20</f>
        <v>4.373124416699168E-2</v>
      </c>
      <c r="O31" s="8">
        <f>[14]NV!$E$20/[14]NV!$B$20</f>
        <v>5.168562284568911E-2</v>
      </c>
    </row>
    <row r="32" spans="1:15">
      <c r="A32" s="7" t="s">
        <v>55</v>
      </c>
      <c r="B32" s="8">
        <f>[1]NH!$E$19/[1]NH!$B$19</f>
        <v>2.9566691641510469E-2</v>
      </c>
      <c r="C32" s="8">
        <f>[2]NH!$E$19/[2]NH!$B$19</f>
        <v>5.7951426495872843E-2</v>
      </c>
      <c r="D32" s="8">
        <f>[3]NH!$E$19/[3]NH!$B$19</f>
        <v>3.5945458240695692E-2</v>
      </c>
      <c r="E32" s="8">
        <f>[4]NH!$E$19/[4]NH!$B$19</f>
        <v>3.2338718175094143E-2</v>
      </c>
      <c r="F32" s="8">
        <f>[5]NH!$E$19/[5]NH!$B$19</f>
        <v>4.161565088001596E-2</v>
      </c>
      <c r="G32" s="8">
        <f>[6]NH!$E$19/[6]NH!$B$19</f>
        <v>4.0608799000020492E-2</v>
      </c>
      <c r="H32" s="8">
        <f>[7]NH!$E$19/[7]NH!$B$19</f>
        <v>7.4213641981692863E-2</v>
      </c>
      <c r="I32" s="8">
        <f>[8]NH!$E$19/[8]NH!$B$19</f>
        <v>5.7276602222560515E-2</v>
      </c>
      <c r="J32" s="8">
        <f>[9]NH!$E$19/[9]NH!$B$19</f>
        <v>6.3713490322613475E-2</v>
      </c>
      <c r="K32" s="8">
        <f>[10]NH!$E$19/[10]NH!$B$19</f>
        <v>3.7037457821606695E-2</v>
      </c>
      <c r="L32" s="8">
        <f>[11]NH!$E$19/[11]NH!$B$19</f>
        <v>4.0180530438453398E-2</v>
      </c>
      <c r="M32" s="8">
        <f>[12]NH!$E$19/[12]NH!$B$19</f>
        <v>3.2497660676223256E-2</v>
      </c>
      <c r="N32" s="8">
        <f>[13]NH!$E$20/[13]NH!$B$20</f>
        <v>3.0555569743744286E-2</v>
      </c>
      <c r="O32" s="8">
        <f>[14]NH!$E$20/[14]NH!$B$20</f>
        <v>6.0872759269020534E-2</v>
      </c>
    </row>
    <row r="33" spans="1:15">
      <c r="A33" s="7" t="s">
        <v>56</v>
      </c>
      <c r="B33" s="8">
        <f>[1]NJ!$E$19/[1]NJ!$B$19</f>
        <v>4.9932940732753561E-2</v>
      </c>
      <c r="C33" s="8">
        <f>[2]NJ!$E$19/[2]NJ!$B$19</f>
        <v>2.1909939743166396E-2</v>
      </c>
      <c r="D33" s="8">
        <f>[3]NJ!$E$19/[3]NJ!$B$19</f>
        <v>2.9389225967560113E-2</v>
      </c>
      <c r="E33" s="8">
        <f>[4]NJ!$E$19/[4]NJ!$B$19</f>
        <v>1.5391288607332127E-2</v>
      </c>
      <c r="F33" s="8">
        <f>[5]NJ!$E$19/[5]NJ!$B$19</f>
        <v>5.5651888588239405E-2</v>
      </c>
      <c r="G33" s="8">
        <f>[6]NJ!$E$19/[6]NJ!$B$19</f>
        <v>6.138935533899751E-2</v>
      </c>
      <c r="H33" s="8">
        <f>[7]NJ!$E$19/[7]NJ!$B$19</f>
        <v>2.2913872530531398E-2</v>
      </c>
      <c r="I33" s="8">
        <f>[8]NJ!$E$19/[8]NJ!$B$19</f>
        <v>4.3735631554319573E-2</v>
      </c>
      <c r="J33" s="8">
        <f>[9]NJ!$E$19/[9]NJ!$B$19</f>
        <v>5.1417582308664597E-2</v>
      </c>
      <c r="K33" s="8">
        <f>[10]NJ!$E$19/[10]NJ!$B$19</f>
        <v>4.1631259060565133E-2</v>
      </c>
      <c r="L33" s="8">
        <f>[11]NJ!$E$19/[11]NJ!$B$19</f>
        <v>1.7533220550652831E-2</v>
      </c>
      <c r="M33" s="8">
        <f>[12]NJ!$E$19/[12]NJ!$B$19</f>
        <v>4.6197862136997052E-2</v>
      </c>
      <c r="N33" s="8">
        <f>[13]NJ!$E$20/[13]NJ!$B$20</f>
        <v>4.2781256374021172E-2</v>
      </c>
      <c r="O33" s="8">
        <f>[14]NJ!$E$20/[14]NJ!$B$20</f>
        <v>2.9800814935723785E-2</v>
      </c>
    </row>
    <row r="34" spans="1:15">
      <c r="A34" s="7" t="s">
        <v>57</v>
      </c>
      <c r="B34" s="8">
        <f>[1]NM!$E$19/[1]NM!$B$19</f>
        <v>6.2141416667969421E-2</v>
      </c>
      <c r="C34" s="8">
        <f>[2]NM!$E$19/[2]NM!$B$19</f>
        <v>4.5861545595143126E-2</v>
      </c>
      <c r="D34" s="8">
        <f>[3]NM!$E$19/[3]NM!$B$19</f>
        <v>3.4411493426297936E-2</v>
      </c>
      <c r="E34" s="8">
        <f>[4]NM!$E$19/[4]NM!$B$19</f>
        <v>6.4980380508699795E-2</v>
      </c>
      <c r="F34" s="8">
        <f>[5]NM!$E$19/[5]NM!$B$19</f>
        <v>3.5246298872856317E-2</v>
      </c>
      <c r="G34" s="8">
        <f>[6]NM!$E$19/[6]NM!$B$19</f>
        <v>6.1272218487657695E-2</v>
      </c>
      <c r="H34" s="8">
        <f>[7]NM!$E$19/[7]NM!$B$19</f>
        <v>2.4053027342223334E-2</v>
      </c>
      <c r="I34" s="8">
        <f>[8]NM!$E$19/[8]NM!$B$19</f>
        <v>3.5308831116044208E-2</v>
      </c>
      <c r="J34" s="8">
        <f>[9]NM!$E$19/[9]NM!$B$19</f>
        <v>8.1051167007988492E-2</v>
      </c>
      <c r="K34" s="8">
        <f>[10]NM!$E$19/[10]NM!$B$19</f>
        <v>0.11892538340081604</v>
      </c>
      <c r="L34" s="8">
        <f>[11]NM!$E$19/[11]NM!$B$19</f>
        <v>8.1451373364391011E-2</v>
      </c>
      <c r="M34" s="8">
        <f>[12]NM!$E$19/[12]NM!$B$19</f>
        <v>7.5662450951271748E-2</v>
      </c>
      <c r="N34" s="8">
        <f>[13]NM!$E$20/[13]NM!$B$20</f>
        <v>7.5620241687119921E-2</v>
      </c>
      <c r="O34" s="8">
        <f>[14]NM!$E$20/[14]NM!$B$20</f>
        <v>4.3731924273453501E-2</v>
      </c>
    </row>
    <row r="35" spans="1:15">
      <c r="A35" s="7" t="s">
        <v>58</v>
      </c>
      <c r="B35" s="8">
        <f>[1]NY!$E$19/[1]NY!$B$19</f>
        <v>5.2024668825378415E-2</v>
      </c>
      <c r="C35" s="8">
        <f>[2]NY!$E$19/[2]NY!$B$19</f>
        <v>5.8939690130792664E-2</v>
      </c>
      <c r="D35" s="8">
        <f>[3]NY!$E$19/[3]NY!$B$19</f>
        <v>7.3573170188550863E-2</v>
      </c>
      <c r="E35" s="8">
        <f>[4]NY!$E$19/[4]NY!$B$19</f>
        <v>3.2082408204999913E-2</v>
      </c>
      <c r="F35" s="8">
        <f>[5]NY!$E$19/[5]NY!$B$19</f>
        <v>3.8379085134549906E-2</v>
      </c>
      <c r="G35" s="8">
        <f>[6]NY!$E$19/[6]NY!$B$19</f>
        <v>4.0827773086986228E-2</v>
      </c>
      <c r="H35" s="8">
        <f>[7]NY!$E$19/[7]NY!$B$19</f>
        <v>4.6863613577330307E-2</v>
      </c>
      <c r="I35" s="8">
        <f>[8]NY!$E$19/[8]NY!$B$19</f>
        <v>6.8129838267193168E-2</v>
      </c>
      <c r="J35" s="8">
        <f>[9]NY!$E$19/[9]NY!$B$19</f>
        <v>5.7317208382018064E-2</v>
      </c>
      <c r="K35" s="8">
        <f>[10]NY!$E$19/[10]NY!$B$19</f>
        <v>4.1009600486705163E-2</v>
      </c>
      <c r="L35" s="8">
        <f>[11]NY!$E$19/[11]NY!$B$19</f>
        <v>3.8157812442253511E-2</v>
      </c>
      <c r="M35" s="8">
        <f>[12]NY!$E$19/[12]NY!$B$19</f>
        <v>5.6437211149111259E-2</v>
      </c>
      <c r="N35" s="8">
        <f>[13]NY!$E$20/[13]NY!$B$20</f>
        <v>1.9883270363010408E-2</v>
      </c>
      <c r="O35" s="8">
        <f>[14]NY!$E$20/[14]NY!$B$20</f>
        <v>6.8004513583868983E-2</v>
      </c>
    </row>
    <row r="36" spans="1:15">
      <c r="A36" s="7" t="s">
        <v>59</v>
      </c>
      <c r="B36" s="8">
        <f>[1]NC!$E$19/[1]NC!$B$19</f>
        <v>4.6724889749715066E-2</v>
      </c>
      <c r="C36" s="8">
        <f>[2]NC!$E$19/[2]NC!$B$19</f>
        <v>0.10330696826137699</v>
      </c>
      <c r="D36" s="8">
        <f>[3]NC!$E$19/[3]NC!$B$19</f>
        <v>6.9124041724746121E-2</v>
      </c>
      <c r="E36" s="8">
        <f>[4]NC!$E$19/[4]NC!$B$19</f>
        <v>4.2806464972836224E-2</v>
      </c>
      <c r="F36" s="8">
        <f>[5]NC!$E$19/[5]NC!$B$19</f>
        <v>7.6028322542461654E-2</v>
      </c>
      <c r="G36" s="8">
        <f>[6]NC!$E$19/[6]NC!$B$19</f>
        <v>7.832112515502386E-2</v>
      </c>
      <c r="H36" s="8">
        <f>[7]NC!$E$19/[7]NC!$B$19</f>
        <v>2.9611054915590355E-2</v>
      </c>
      <c r="I36" s="8">
        <f>[8]NC!$E$19/[8]NC!$B$19</f>
        <v>6.7091681094974959E-2</v>
      </c>
      <c r="J36" s="8">
        <f>[9]NC!$E$19/[9]NC!$B$19</f>
        <v>6.088045370553391E-2</v>
      </c>
      <c r="K36" s="8">
        <f>[10]NC!$E$19/[10]NC!$B$19</f>
        <v>3.9835828332016536E-2</v>
      </c>
      <c r="L36" s="8">
        <f>[11]NC!$E$19/[11]NC!$B$19</f>
        <v>8.1978917706611434E-2</v>
      </c>
      <c r="M36" s="8">
        <f>[12]NC!$E$19/[12]NC!$B$19</f>
        <v>6.5196485307857072E-2</v>
      </c>
      <c r="N36" s="8">
        <f>[13]NC!$E$20/[13]NC!$B$20</f>
        <v>6.2718576742588003E-2</v>
      </c>
      <c r="O36" s="8">
        <f>[14]NC!$E$20/[14]NC!$B$20</f>
        <v>4.7779023443393055E-2</v>
      </c>
    </row>
    <row r="37" spans="1:15">
      <c r="A37" s="7" t="s">
        <v>60</v>
      </c>
      <c r="B37" s="8">
        <f>[1]ND!$E$19/[1]ND!$B$19</f>
        <v>1.2516517913539376E-2</v>
      </c>
      <c r="C37" s="8">
        <f>[2]ND!$E$19/[2]ND!$B$19</f>
        <v>1.8579097040006026E-2</v>
      </c>
      <c r="D37" s="8">
        <f>[3]ND!$E$19/[3]ND!$B$19</f>
        <v>3.1104885641375809E-2</v>
      </c>
      <c r="E37" s="8">
        <f>[4]ND!$E$19/[4]ND!$B$19</f>
        <v>2.9273035706897266E-2</v>
      </c>
      <c r="F37" s="8">
        <f>[5]ND!$E$19/[5]ND!$B$19</f>
        <v>4.4950192326659436E-2</v>
      </c>
      <c r="G37" s="8">
        <f>[6]ND!$E$19/[6]ND!$B$19</f>
        <v>6.7440247567519332E-2</v>
      </c>
      <c r="H37" s="8">
        <f>[7]ND!$E$19/[7]ND!$B$19</f>
        <v>5.6692978576455236E-2</v>
      </c>
      <c r="I37" s="8">
        <f>[8]ND!$E$19/[8]ND!$B$19</f>
        <v>5.3310323967996821E-2</v>
      </c>
      <c r="J37" s="8">
        <f>[9]ND!$E$19/[9]ND!$B$19</f>
        <v>3.9232245681381957E-2</v>
      </c>
      <c r="K37" s="8">
        <f>[10]ND!$E$19/[10]ND!$B$19</f>
        <v>4.1633269295198838E-2</v>
      </c>
      <c r="L37" s="8">
        <f>[11]ND!$E$19/[11]ND!$B$19</f>
        <v>0.10796018334959145</v>
      </c>
      <c r="M37" s="8">
        <f>[12]ND!$E$19/[12]ND!$B$19</f>
        <v>9.2200530838166581E-2</v>
      </c>
      <c r="N37" s="8">
        <f>[13]ND!$E$20/[13]ND!$B$20</f>
        <v>4.5489318753093803E-2</v>
      </c>
      <c r="O37" s="8">
        <f>[14]ND!$E$20/[14]ND!$B$20</f>
        <v>2.0829792966240442E-2</v>
      </c>
    </row>
    <row r="38" spans="1:15">
      <c r="A38" s="7" t="s">
        <v>61</v>
      </c>
      <c r="B38" s="8">
        <f>[1]OH!$E$19/[1]OH!$B$19</f>
        <v>6.9987212020144823E-2</v>
      </c>
      <c r="C38" s="8">
        <f>[2]OH!$E$19/[2]OH!$B$19</f>
        <v>6.4408569645379943E-2</v>
      </c>
      <c r="D38" s="8">
        <f>[3]OH!$E$19/[3]OH!$B$19</f>
        <v>0.10528418365364746</v>
      </c>
      <c r="E38" s="8">
        <f>[4]OH!$E$19/[4]OH!$B$19</f>
        <v>4.5203536903081445E-2</v>
      </c>
      <c r="F38" s="8">
        <f>[5]OH!$E$19/[5]OH!$B$19</f>
        <v>6.3871829068066821E-2</v>
      </c>
      <c r="G38" s="8">
        <f>[6]OH!$E$19/[6]OH!$B$19</f>
        <v>6.4519655541547927E-2</v>
      </c>
      <c r="H38" s="8">
        <f>[7]OH!$E$19/[7]OH!$B$19</f>
        <v>5.2742375737761735E-2</v>
      </c>
      <c r="I38" s="8">
        <f>[8]OH!$E$19/[8]OH!$B$19</f>
        <v>7.0824209452950052E-2</v>
      </c>
      <c r="J38" s="8">
        <f>[9]OH!$E$19/[9]OH!$B$19</f>
        <v>5.7390951130584865E-2</v>
      </c>
      <c r="K38" s="8">
        <f>[10]OH!$E$19/[10]OH!$B$19</f>
        <v>0.1426681350742206</v>
      </c>
      <c r="L38" s="8">
        <f>[11]OH!$E$19/[11]OH!$B$19</f>
        <v>6.159224243894041E-2</v>
      </c>
      <c r="M38" s="8">
        <f>[12]OH!$E$19/[12]OH!$B$19</f>
        <v>4.8237656468016178E-2</v>
      </c>
      <c r="N38" s="8">
        <f>[13]OH!$E$20/[13]OH!$B$20</f>
        <v>4.2613979587756021E-2</v>
      </c>
      <c r="O38" s="8">
        <f>[14]OH!$E$20/[14]OH!$B$20</f>
        <v>6.5005761930728184E-2</v>
      </c>
    </row>
    <row r="39" spans="1:15">
      <c r="A39" s="7" t="s">
        <v>62</v>
      </c>
      <c r="B39" s="8">
        <f>[1]OK!$E$19/[1]OK!$B$19</f>
        <v>6.6064850811607692E-2</v>
      </c>
      <c r="C39" s="8">
        <f>[2]OK!$E$19/[2]OK!$B$19</f>
        <v>5.6644034359695512E-2</v>
      </c>
      <c r="D39" s="8">
        <f>[3]OK!$E$19/[3]OK!$B$19</f>
        <v>5.5103537154511217E-2</v>
      </c>
      <c r="E39" s="8">
        <f>[4]OK!$E$19/[4]OK!$B$19</f>
        <v>5.6122371861727048E-2</v>
      </c>
      <c r="F39" s="8">
        <f>[5]OK!$E$19/[5]OK!$B$19</f>
        <v>0.10827621585776309</v>
      </c>
      <c r="G39" s="8">
        <f>[6]OK!$E$19/[6]OK!$B$19</f>
        <v>6.7190170539143931E-2</v>
      </c>
      <c r="H39" s="8">
        <f>[7]OK!$E$19/[7]OK!$B$19</f>
        <v>6.7014498025663435E-2</v>
      </c>
      <c r="I39" s="8">
        <f>[8]OK!$E$19/[8]OK!$B$19</f>
        <v>6.66801796729352E-2</v>
      </c>
      <c r="J39" s="8">
        <f>[9]OK!$E$19/[9]OK!$B$19</f>
        <v>7.331156237878958E-2</v>
      </c>
      <c r="K39" s="8">
        <f>[10]OK!$E$19/[10]OK!$B$19</f>
        <v>7.6898540785029681E-2</v>
      </c>
      <c r="L39" s="8">
        <f>[11]OK!$E$19/[11]OK!$B$19</f>
        <v>9.606996734356818E-2</v>
      </c>
      <c r="M39" s="8">
        <f>[12]OK!$E$19/[12]OK!$B$19</f>
        <v>9.3264266856849715E-2</v>
      </c>
      <c r="N39" s="8">
        <f>[13]OK!$E$20/[13]OK!$B$20</f>
        <v>7.3753487731942E-2</v>
      </c>
      <c r="O39" s="8">
        <f>[14]OK!$E$20/[14]OK!$B$20</f>
        <v>4.7196426560564546E-2</v>
      </c>
    </row>
    <row r="40" spans="1:15">
      <c r="A40" s="7" t="s">
        <v>63</v>
      </c>
      <c r="B40" s="8">
        <f>[1]OR!$E$19/[1]OR!$B$19</f>
        <v>4.1231350634020905E-2</v>
      </c>
      <c r="C40" s="8">
        <f>[2]OR!$E$19/[2]OR!$B$19</f>
        <v>5.8671947866228161E-2</v>
      </c>
      <c r="D40" s="8">
        <f>[3]OR!$E$19/[3]OR!$B$19</f>
        <v>4.2273651591400861E-2</v>
      </c>
      <c r="E40" s="8">
        <f>[4]OR!$E$19/[4]OR!$B$19</f>
        <v>4.2749162394936105E-2</v>
      </c>
      <c r="F40" s="8">
        <f>[5]OR!$E$19/[5]OR!$B$19</f>
        <v>4.3047185572869594E-2</v>
      </c>
      <c r="G40" s="8">
        <f>[6]OR!$E$19/[6]OR!$B$19</f>
        <v>6.2498659090740649E-2</v>
      </c>
      <c r="H40" s="8">
        <f>[7]OR!$E$19/[7]OR!$B$19</f>
        <v>4.0065707745226962E-2</v>
      </c>
      <c r="I40" s="8">
        <f>[8]OR!$E$19/[8]OR!$B$19</f>
        <v>6.5116504047693077E-2</v>
      </c>
      <c r="J40" s="8">
        <f>[9]OR!$E$19/[9]OR!$B$19</f>
        <v>7.8973801656213094E-2</v>
      </c>
      <c r="K40" s="8">
        <f>[10]OR!$E$19/[10]OR!$B$19</f>
        <v>4.3772349300328174E-2</v>
      </c>
      <c r="L40" s="8">
        <f>[11]OR!$E$19/[11]OR!$B$19</f>
        <v>4.713759269827611E-2</v>
      </c>
      <c r="M40" s="8">
        <f>[12]OR!$E$19/[12]OR!$B$19</f>
        <v>6.3642381548464452E-2</v>
      </c>
      <c r="N40" s="8">
        <f>[13]OR!$E$20/[13]OR!$B$20</f>
        <v>5.3447180267744962E-2</v>
      </c>
      <c r="O40" s="8">
        <f>[14]OR!$E$20/[14]OR!$B$20</f>
        <v>5.0330809628333112E-2</v>
      </c>
    </row>
    <row r="41" spans="1:15">
      <c r="A41" s="7" t="s">
        <v>64</v>
      </c>
      <c r="B41" s="8">
        <f>[1]PA!$E$19/[1]PA!$B$19</f>
        <v>5.1340297781687604E-2</v>
      </c>
      <c r="C41" s="8">
        <f>[2]PA!$E$19/[2]PA!$B$19</f>
        <v>3.7122697619240662E-2</v>
      </c>
      <c r="D41" s="8">
        <f>[3]PA!$E$19/[3]PA!$B$19</f>
        <v>3.9854836697176113E-2</v>
      </c>
      <c r="E41" s="8">
        <f>[4]PA!$E$19/[4]PA!$B$19</f>
        <v>5.5199291204220929E-2</v>
      </c>
      <c r="F41" s="8">
        <f>[5]PA!$E$19/[5]PA!$B$19</f>
        <v>4.8134900585159776E-2</v>
      </c>
      <c r="G41" s="8">
        <f>[6]PA!$E$19/[6]PA!$B$19</f>
        <v>3.529629106399626E-2</v>
      </c>
      <c r="H41" s="8">
        <f>[7]PA!$E$19/[7]PA!$B$19</f>
        <v>3.9667084896676939E-2</v>
      </c>
      <c r="I41" s="8">
        <f>[8]PA!$E$19/[8]PA!$B$19</f>
        <v>4.2845903560777054E-2</v>
      </c>
      <c r="J41" s="8">
        <f>[9]PA!$E$19/[9]PA!$B$19</f>
        <v>5.3910428774573853E-2</v>
      </c>
      <c r="K41" s="8">
        <f>[10]PA!$E$19/[10]PA!$B$19</f>
        <v>4.3519008167727039E-2</v>
      </c>
      <c r="L41" s="8">
        <f>[11]PA!$E$19/[11]PA!$B$19</f>
        <v>5.7455062313565668E-2</v>
      </c>
      <c r="M41" s="8">
        <f>[12]PA!$E$19/[12]PA!$B$19</f>
        <v>4.868702704450778E-2</v>
      </c>
      <c r="N41" s="8">
        <f>[13]PA!$E$20/[13]PA!$B$20</f>
        <v>4.0921382141294885E-2</v>
      </c>
      <c r="O41" s="8">
        <f>[14]PA!$E$20/[14]PA!$B$20</f>
        <v>4.6409783623251002E-2</v>
      </c>
    </row>
    <row r="42" spans="1:15">
      <c r="A42" s="7" t="s">
        <v>65</v>
      </c>
      <c r="B42" s="8">
        <f>[1]RI!$E$19/[1]RI!$B$19</f>
        <v>4.8378322874355881E-2</v>
      </c>
      <c r="C42" s="8">
        <f>[2]RI!$E$19/[2]RI!$B$19</f>
        <v>5.5227501459935636E-2</v>
      </c>
      <c r="D42" s="8">
        <f>[3]RI!$E$19/[3]RI!$B$19</f>
        <v>2.1511448390191389E-2</v>
      </c>
      <c r="E42" s="8">
        <f>[4]RI!$E$19/[4]RI!$B$19</f>
        <v>4.4915138095639094E-2</v>
      </c>
      <c r="F42" s="8">
        <f>[5]RI!$E$19/[5]RI!$B$19</f>
        <v>3.502462720699568E-2</v>
      </c>
      <c r="G42" s="8">
        <f>[6]RI!$E$19/[6]RI!$B$19</f>
        <v>3.8923040597327416E-2</v>
      </c>
      <c r="H42" s="8">
        <f>[7]RI!$E$19/[7]RI!$B$19</f>
        <v>2.4524834428884916E-2</v>
      </c>
      <c r="I42" s="8">
        <f>[8]RI!$E$19/[8]RI!$B$19</f>
        <v>2.8763388928241783E-2</v>
      </c>
      <c r="J42" s="8">
        <f>[9]RI!$E$19/[9]RI!$B$19</f>
        <v>3.3508852750272031E-2</v>
      </c>
      <c r="K42" s="8">
        <f>[10]RI!$E$19/[10]RI!$B$19</f>
        <v>6.4849718723116886E-2</v>
      </c>
      <c r="L42" s="8">
        <f>[11]RI!$E$19/[11]RI!$B$19</f>
        <v>4.7510778014995932E-2</v>
      </c>
      <c r="M42" s="8">
        <f>[12]RI!$E$19/[12]RI!$B$19</f>
        <v>9.7645265846695431E-2</v>
      </c>
      <c r="N42" s="8">
        <f>[13]RI!$E$20/[13]RI!$B$20</f>
        <v>4.1190097600684247E-2</v>
      </c>
      <c r="O42" s="8">
        <f>[14]RI!$E$20/[14]RI!$B$20</f>
        <v>5.0281442000161818E-2</v>
      </c>
    </row>
    <row r="43" spans="1:15">
      <c r="A43" s="7" t="s">
        <v>66</v>
      </c>
      <c r="B43" s="8">
        <f>[1]SC!$E$19/[1]SC!$B$19</f>
        <v>5.8314823928310125E-2</v>
      </c>
      <c r="C43" s="8">
        <f>[2]SC!$E$19/[2]SC!$B$19</f>
        <v>4.8422033663964602E-2</v>
      </c>
      <c r="D43" s="8">
        <f>[3]SC!$E$19/[3]SC!$B$19</f>
        <v>5.8079376032929231E-2</v>
      </c>
      <c r="E43" s="8">
        <f>[4]SC!$E$19/[4]SC!$B$19</f>
        <v>3.9531100864398351E-2</v>
      </c>
      <c r="F43" s="8">
        <f>[5]SC!$E$19/[5]SC!$B$19</f>
        <v>5.4130616155335855E-2</v>
      </c>
      <c r="G43" s="8">
        <f>[6]SC!$E$19/[6]SC!$B$19</f>
        <v>7.1152696894342365E-2</v>
      </c>
      <c r="H43" s="8">
        <f>[7]SC!$E$19/[7]SC!$B$19</f>
        <v>9.5288777806510225E-2</v>
      </c>
      <c r="I43" s="8">
        <f>[8]SC!$E$19/[8]SC!$B$19</f>
        <v>4.962931005120403E-2</v>
      </c>
      <c r="J43" s="8">
        <f>[9]SC!$E$19/[9]SC!$B$19</f>
        <v>7.3549875536060377E-2</v>
      </c>
      <c r="K43" s="8">
        <f>[10]SC!$E$19/[10]SC!$B$19</f>
        <v>5.3583379831343821E-2</v>
      </c>
      <c r="L43" s="8">
        <f>[11]SC!$E$19/[11]SC!$B$19</f>
        <v>5.7795450973961646E-2</v>
      </c>
      <c r="M43" s="8">
        <f>[12]SC!$E$19/[12]SC!$B$19</f>
        <v>6.189647723254179E-2</v>
      </c>
      <c r="N43" s="8">
        <f>[13]SC!$E$20/[13]SC!$B$20</f>
        <v>5.2414539695987625E-2</v>
      </c>
      <c r="O43" s="8">
        <f>[14]SC!$E$20/[14]SC!$B$20</f>
        <v>4.8008007597652377E-2</v>
      </c>
    </row>
    <row r="44" spans="1:15">
      <c r="A44" s="7" t="s">
        <v>67</v>
      </c>
      <c r="B44" s="8">
        <f>[1]SD!$E$19/[1]SD!$B$19</f>
        <v>1.7808275511424811E-2</v>
      </c>
      <c r="C44" s="8">
        <f>[2]SD!$E$19/[2]SD!$B$19</f>
        <v>0.12093079528956284</v>
      </c>
      <c r="D44" s="8">
        <f>[3]SD!$E$19/[3]SD!$B$19</f>
        <v>2.3796742314246701E-2</v>
      </c>
      <c r="E44" s="8">
        <f>[4]SD!$E$19/[4]SD!$B$19</f>
        <v>3.6284338146106966E-2</v>
      </c>
      <c r="F44" s="8">
        <f>[5]SD!$E$19/[5]SD!$B$19</f>
        <v>3.7893778156052972E-2</v>
      </c>
      <c r="G44" s="8">
        <f>[6]SD!$E$19/[6]SD!$B$19</f>
        <v>3.5625365933956987E-2</v>
      </c>
      <c r="H44" s="8">
        <f>[7]SD!$E$19/[7]SD!$B$19</f>
        <v>6.8953126696036565E-2</v>
      </c>
      <c r="I44" s="8">
        <f>[8]SD!$E$19/[8]SD!$B$19</f>
        <v>4.9341127154844185E-2</v>
      </c>
      <c r="J44" s="8">
        <f>[9]SD!$E$19/[9]SD!$B$19</f>
        <v>7.9740347235499234E-2</v>
      </c>
      <c r="K44" s="8">
        <f>[10]SD!$E$19/[10]SD!$B$19</f>
        <v>5.8249351828794912E-2</v>
      </c>
      <c r="L44" s="8">
        <f>[11]SD!$E$19/[11]SD!$B$19</f>
        <v>7.2147290213030998E-2</v>
      </c>
      <c r="M44" s="8">
        <f>[12]SD!$E$19/[12]SD!$B$19</f>
        <v>3.4453825385223527E-2</v>
      </c>
      <c r="N44" s="8">
        <f>[13]SD!$E$20/[13]SD!$B$20</f>
        <v>3.5470209783869347E-2</v>
      </c>
      <c r="O44" s="8">
        <f>[14]SD!$E$20/[14]SD!$B$20</f>
        <v>3.3699715551615571E-2</v>
      </c>
    </row>
    <row r="45" spans="1:15">
      <c r="A45" s="7" t="s">
        <v>68</v>
      </c>
      <c r="B45" s="8">
        <f>[1]TN!$E$19/[1]TN!$B$19</f>
        <v>6.8295136752632504E-2</v>
      </c>
      <c r="C45" s="8">
        <f>[2]TN!$E$19/[2]TN!$B$19</f>
        <v>4.0218366960216224E-2</v>
      </c>
      <c r="D45" s="8">
        <f>[3]TN!$E$19/[3]TN!$B$19</f>
        <v>8.4128771789180642E-2</v>
      </c>
      <c r="E45" s="8">
        <f>[4]TN!$E$19/[4]TN!$B$19</f>
        <v>5.1503518000541593E-2</v>
      </c>
      <c r="F45" s="8">
        <f>[5]TN!$E$19/[5]TN!$B$19</f>
        <v>5.9287508396673343E-2</v>
      </c>
      <c r="G45" s="8">
        <f>[6]TN!$E$19/[6]TN!$B$19</f>
        <v>9.26879455955818E-2</v>
      </c>
      <c r="H45" s="8">
        <f>[7]TN!$E$19/[7]TN!$B$19</f>
        <v>7.2970723867630913E-2</v>
      </c>
      <c r="I45" s="8">
        <f>[8]TN!$E$19/[8]TN!$B$19</f>
        <v>7.2901650852144187E-2</v>
      </c>
      <c r="J45" s="8">
        <f>[9]TN!$E$19/[9]TN!$B$19</f>
        <v>8.9958185594335202E-2</v>
      </c>
      <c r="K45" s="8">
        <f>[10]TN!$E$19/[10]TN!$B$19</f>
        <v>7.1921146257761803E-2</v>
      </c>
      <c r="L45" s="8">
        <f>[11]TN!$E$19/[11]TN!$B$19</f>
        <v>8.745118875928784E-2</v>
      </c>
      <c r="M45" s="8">
        <f>[12]TN!$E$19/[12]TN!$B$19</f>
        <v>8.4350121274445272E-2</v>
      </c>
      <c r="N45" s="8">
        <f>[13]TN!$E$20/[13]TN!$B$20</f>
        <v>7.1040113525073445E-2</v>
      </c>
      <c r="O45" s="8">
        <f>[14]TN!$E$20/[14]TN!$B$20</f>
        <v>5.7091581397634941E-2</v>
      </c>
    </row>
    <row r="46" spans="1:15">
      <c r="A46" s="7" t="s">
        <v>69</v>
      </c>
      <c r="B46" s="8">
        <f>[1]TX!$E$19/[1]TX!$B$19</f>
        <v>6.2124520229902232E-2</v>
      </c>
      <c r="C46" s="8">
        <f>[2]TX!$E$19/[2]TX!$B$19</f>
        <v>5.1587937646863237E-2</v>
      </c>
      <c r="D46" s="8">
        <f>[3]TX!$E$19/[3]TX!$B$19</f>
        <v>5.3753089462927832E-2</v>
      </c>
      <c r="E46" s="8">
        <f>[4]TX!$E$19/[4]TX!$B$19</f>
        <v>8.853164540256199E-2</v>
      </c>
      <c r="F46" s="8">
        <f>[5]TX!$E$19/[5]TX!$B$19</f>
        <v>8.8610618152280315E-2</v>
      </c>
      <c r="G46" s="8">
        <f>[6]TX!$E$19/[6]TX!$B$19</f>
        <v>5.8500820486425305E-2</v>
      </c>
      <c r="H46" s="8">
        <f>[7]TX!$E$19/[7]TX!$B$19</f>
        <v>6.6742403875156647E-2</v>
      </c>
      <c r="I46" s="8">
        <f>[8]TX!$E$19/[8]TX!$B$19</f>
        <v>5.4610614320718343E-2</v>
      </c>
      <c r="J46" s="8">
        <f>[9]TX!$E$19/[9]TX!$B$19</f>
        <v>5.8823948880151508E-2</v>
      </c>
      <c r="K46" s="8">
        <f>[10]TX!$E$19/[10]TX!$B$19</f>
        <v>6.0462473788390918E-2</v>
      </c>
      <c r="L46" s="8">
        <f>[11]TX!$E$19/[11]TX!$B$19</f>
        <v>0.1049014618047551</v>
      </c>
      <c r="M46" s="8">
        <f>[12]TX!$E$19/[12]TX!$B$19</f>
        <v>0.1108492167542285</v>
      </c>
      <c r="N46" s="8">
        <f>[13]TX!$E$20/[13]TX!$B$20</f>
        <v>4.3654475700766075E-2</v>
      </c>
      <c r="O46" s="8">
        <f>[14]TX!$E$20/[14]TX!$B$20</f>
        <v>3.9485949130054494E-2</v>
      </c>
    </row>
    <row r="47" spans="1:15">
      <c r="A47" s="7" t="s">
        <v>70</v>
      </c>
      <c r="B47" s="8">
        <f>[1]UT!$E$19/[1]UT!$B$19</f>
        <v>4.1994721630422338E-2</v>
      </c>
      <c r="C47" s="8">
        <f>[2]UT!$E$19/[2]UT!$B$19</f>
        <v>6.4126663218528085E-2</v>
      </c>
      <c r="D47" s="8">
        <f>[3]UT!$E$19/[3]UT!$B$19</f>
        <v>5.704244315633894E-2</v>
      </c>
      <c r="E47" s="8">
        <f>[4]UT!$E$19/[4]UT!$B$19</f>
        <v>5.1400238759688209E-2</v>
      </c>
      <c r="F47" s="8">
        <f>[5]UT!$E$19/[5]UT!$B$19</f>
        <v>5.7573265992558527E-2</v>
      </c>
      <c r="G47" s="8">
        <f>[6]UT!$E$19/[6]UT!$B$19</f>
        <v>3.8858443373091592E-2</v>
      </c>
      <c r="H47" s="8">
        <f>[7]UT!$E$19/[7]UT!$B$19</f>
        <v>2.4405982771133761E-2</v>
      </c>
      <c r="I47" s="8">
        <f>[8]UT!$E$19/[8]UT!$B$19</f>
        <v>3.9265960487981012E-2</v>
      </c>
      <c r="J47" s="8">
        <f>[9]UT!$E$19/[9]UT!$B$19</f>
        <v>4.8068219581501488E-2</v>
      </c>
      <c r="K47" s="8">
        <f>[10]UT!$E$19/[10]UT!$B$19</f>
        <v>6.8421404767342014E-2</v>
      </c>
      <c r="L47" s="8">
        <f>[11]UT!$E$19/[11]UT!$B$19</f>
        <v>5.7898394979743029E-2</v>
      </c>
      <c r="M47" s="8">
        <f>[12]UT!$E$19/[12]UT!$B$19</f>
        <v>4.1070205190673219E-2</v>
      </c>
      <c r="N47" s="8">
        <f>[13]UT!$E$20/[13]UT!$B$20</f>
        <v>3.5193554041358842E-2</v>
      </c>
      <c r="O47" s="8">
        <f>[14]UT!$E$20/[14]UT!$B$20</f>
        <v>3.7888032875627656E-2</v>
      </c>
    </row>
    <row r="48" spans="1:15">
      <c r="A48" s="7" t="s">
        <v>71</v>
      </c>
      <c r="B48" s="8">
        <f>[1]VT!$E$19/[1]VT!$B$19</f>
        <v>4.3657497541407582E-2</v>
      </c>
      <c r="C48" s="8">
        <f>[2]VT!$E$19/[2]VT!$B$19</f>
        <v>8.8721811285396371E-3</v>
      </c>
      <c r="D48" s="8">
        <f>[3]VT!$E$19/[3]VT!$B$19</f>
        <v>1.563539735069959E-2</v>
      </c>
      <c r="E48" s="8">
        <f>[4]VT!$E$19/[4]VT!$B$19</f>
        <v>3.2231547026102592E-2</v>
      </c>
      <c r="F48" s="8">
        <f>[5]VT!$E$19/[5]VT!$B$19</f>
        <v>5.3147766579952543E-2</v>
      </c>
      <c r="G48" s="8">
        <f>[6]VT!$E$19/[6]VT!$B$19</f>
        <v>4.092030498219449E-2</v>
      </c>
      <c r="H48" s="8">
        <f>[7]VT!$E$19/[7]VT!$B$19</f>
        <v>3.566447588281163E-2</v>
      </c>
      <c r="I48" s="8">
        <f>[8]VT!$E$19/[8]VT!$B$19</f>
        <v>2.400957156492398E-2</v>
      </c>
      <c r="J48" s="8">
        <f>[9]VT!$E$19/[9]VT!$B$19</f>
        <v>3.4153730485162091E-2</v>
      </c>
      <c r="K48" s="8">
        <f>[10]VT!$E$19/[10]VT!$B$19</f>
        <v>5.9068353166199267E-2</v>
      </c>
      <c r="L48" s="8">
        <f>[11]VT!$E$19/[11]VT!$B$19</f>
        <v>4.7250601643736095E-2</v>
      </c>
      <c r="M48" s="8">
        <f>[12]VT!$E$19/[12]VT!$B$19</f>
        <v>5.9433033998858339E-2</v>
      </c>
      <c r="N48" s="8">
        <f>[13]VT!$E$20/[13]VT!$B$20</f>
        <v>3.6830750605863743E-2</v>
      </c>
      <c r="O48" s="8">
        <f>[14]VT!$E$20/[14]VT!$B$20</f>
        <v>2.8413537206214666E-2</v>
      </c>
    </row>
    <row r="49" spans="1:15">
      <c r="A49" s="7" t="s">
        <v>72</v>
      </c>
      <c r="B49" s="8">
        <f>[1]VA!$E$19/[1]VA!$B$19</f>
        <v>3.0546027343198338E-2</v>
      </c>
      <c r="C49" s="8">
        <f>[2]VA!$E$19/[2]VA!$B$19</f>
        <v>2.1719600875216336E-2</v>
      </c>
      <c r="D49" s="8">
        <f>[3]VA!$E$19/[3]VA!$B$19</f>
        <v>4.0177930066566447E-2</v>
      </c>
      <c r="E49" s="8">
        <f>[4]VA!$E$19/[4]VA!$B$19</f>
        <v>1.7888376860115327E-2</v>
      </c>
      <c r="F49" s="8">
        <f>[5]VA!$E$19/[5]VA!$B$19</f>
        <v>4.3319780682679915E-2</v>
      </c>
      <c r="G49" s="8">
        <f>[6]VA!$E$19/[6]VA!$B$19</f>
        <v>4.8625388523818036E-2</v>
      </c>
      <c r="H49" s="8">
        <f>[7]VA!$E$19/[7]VA!$B$19</f>
        <v>4.9696656896302344E-2</v>
      </c>
      <c r="I49" s="8">
        <f>[8]VA!$E$19/[8]VA!$B$19</f>
        <v>5.0056917230127326E-2</v>
      </c>
      <c r="J49" s="8">
        <f>[9]VA!$E$19/[9]VA!$B$19</f>
        <v>7.403166924930478E-2</v>
      </c>
      <c r="K49" s="8">
        <f>[10]VA!$E$19/[10]VA!$B$19</f>
        <v>7.5150012939614569E-2</v>
      </c>
      <c r="L49" s="8">
        <f>[11]VA!$E$19/[11]VA!$B$19</f>
        <v>4.9784221865728999E-2</v>
      </c>
      <c r="M49" s="8">
        <f>[12]VA!$E$19/[12]VA!$B$19</f>
        <v>6.4698072814540569E-2</v>
      </c>
      <c r="N49" s="8">
        <f>[13]VA!$E$20/[13]VA!$B$20</f>
        <v>3.8454924651441416E-2</v>
      </c>
      <c r="O49" s="8">
        <f>[14]VA!$E$20/[14]VA!$B$20</f>
        <v>3.3942035892856576E-2</v>
      </c>
    </row>
    <row r="50" spans="1:15">
      <c r="A50" s="7" t="s">
        <v>73</v>
      </c>
      <c r="B50" s="8">
        <f>[1]WA!$E$19/[1]WA!$B$19</f>
        <v>4.329476292289608E-2</v>
      </c>
      <c r="C50" s="8">
        <f>[2]WA!$E$19/[2]WA!$B$19</f>
        <v>4.5530459611279439E-2</v>
      </c>
      <c r="D50" s="8">
        <f>[3]WA!$E$19/[3]WA!$B$19</f>
        <v>5.3444050782045734E-2</v>
      </c>
      <c r="E50" s="8">
        <f>[4]WA!$E$19/[4]WA!$B$19</f>
        <v>3.6220950779066417E-2</v>
      </c>
      <c r="F50" s="8">
        <f>[5]WA!$E$19/[5]WA!$B$19</f>
        <v>5.2615656126111701E-2</v>
      </c>
      <c r="G50" s="8">
        <f>[6]WA!$E$19/[6]WA!$B$19</f>
        <v>3.8812227395786381E-2</v>
      </c>
      <c r="H50" s="8">
        <f>[7]WA!$E$19/[7]WA!$B$19</f>
        <v>1.9959466794817544E-2</v>
      </c>
      <c r="I50" s="8">
        <f>[8]WA!$E$19/[8]WA!$B$19</f>
        <v>3.741437196906261E-2</v>
      </c>
      <c r="J50" s="8">
        <f>[9]WA!$E$19/[9]WA!$B$19</f>
        <v>3.6928235105185531E-2</v>
      </c>
      <c r="K50" s="8">
        <f>[10]WA!$E$19/[10]WA!$B$19</f>
        <v>5.0284282277174554E-2</v>
      </c>
      <c r="L50" s="8">
        <f>[11]WA!$E$19/[11]WA!$B$19</f>
        <v>4.5723025035685157E-2</v>
      </c>
      <c r="M50" s="8">
        <f>[12]WA!$E$19/[12]WA!$B$19</f>
        <v>5.200840893241971E-2</v>
      </c>
      <c r="N50" s="8">
        <f>[13]WA!$E$20/[13]WA!$B$20</f>
        <v>3.2444488474777683E-2</v>
      </c>
      <c r="O50" s="8">
        <f>[14]WA!$E$20/[14]WA!$B$20</f>
        <v>3.899631509710505E-2</v>
      </c>
    </row>
    <row r="51" spans="1:15">
      <c r="A51" s="7" t="s">
        <v>74</v>
      </c>
      <c r="B51" s="8">
        <f>[1]WV!$E$19/[1]WV!$B$19</f>
        <v>5.7757315680765628E-2</v>
      </c>
      <c r="C51" s="8">
        <f>[2]WV!$E$19/[2]WV!$B$19</f>
        <v>7.986822430778126E-2</v>
      </c>
      <c r="D51" s="8">
        <f>[3]WV!$E$19/[3]WV!$B$19</f>
        <v>7.1812410794507273E-2</v>
      </c>
      <c r="E51" s="8">
        <f>[4]WV!$E$19/[4]WV!$B$19</f>
        <v>0.11594746392871966</v>
      </c>
      <c r="F51" s="8">
        <f>[5]WV!$E$19/[5]WV!$B$19</f>
        <v>9.7272530817725855E-2</v>
      </c>
      <c r="G51" s="8">
        <f>[6]WV!$E$19/[6]WV!$B$19</f>
        <v>0.15383486834198776</v>
      </c>
      <c r="H51" s="8">
        <f>[7]WV!$E$19/[7]WV!$B$19</f>
        <v>6.0691692178808807E-2</v>
      </c>
      <c r="I51" s="8">
        <f>[8]WV!$E$19/[8]WV!$B$19</f>
        <v>7.245076021067276E-2</v>
      </c>
      <c r="J51" s="8">
        <f>[9]WV!$E$19/[9]WV!$B$19</f>
        <v>8.2330547565015316E-2</v>
      </c>
      <c r="K51" s="8">
        <f>[10]WV!$E$19/[10]WV!$B$19</f>
        <v>8.4660354979752536E-2</v>
      </c>
      <c r="L51" s="8">
        <f>[11]WV!$E$19/[11]WV!$B$19</f>
        <v>7.4239743684458154E-2</v>
      </c>
      <c r="M51" s="8">
        <f>[12]WV!$E$19/[12]WV!$B$19</f>
        <v>8.7067686535766589E-2</v>
      </c>
      <c r="N51" s="8">
        <f>[13]WV!$E$20/[13]WV!$B$20</f>
        <v>9.0613098737536507E-2</v>
      </c>
      <c r="O51" s="8">
        <f>[14]WV!$E$20/[14]WV!$B$20</f>
        <v>6.4910076086724139E-2</v>
      </c>
    </row>
    <row r="52" spans="1:15">
      <c r="A52" s="7" t="s">
        <v>75</v>
      </c>
      <c r="B52" s="8">
        <f>[1]WI!$E$19/[1]WI!$B$19</f>
        <v>3.6739091685444675E-2</v>
      </c>
      <c r="C52" s="8">
        <f>[2]WI!$E$19/[2]WI!$B$19</f>
        <v>4.126776377159852E-2</v>
      </c>
      <c r="D52" s="8">
        <f>[3]WI!$E$19/[3]WI!$B$19</f>
        <v>6.3329769568723993E-2</v>
      </c>
      <c r="E52" s="8">
        <f>[4]WI!$E$19/[4]WI!$B$19</f>
        <v>3.1221039284746101E-2</v>
      </c>
      <c r="F52" s="8">
        <f>[5]WI!$E$19/[5]WI!$B$19</f>
        <v>5.9179181195134468E-2</v>
      </c>
      <c r="G52" s="8">
        <f>[6]WI!$E$19/[6]WI!$B$19</f>
        <v>3.1466212260290581E-2</v>
      </c>
      <c r="H52" s="8">
        <f>[7]WI!$E$19/[7]WI!$B$19</f>
        <v>5.0305882837604024E-2</v>
      </c>
      <c r="I52" s="8">
        <f>[8]WI!$E$19/[8]WI!$B$19</f>
        <v>2.1143903659262421E-2</v>
      </c>
      <c r="J52" s="8">
        <f>[9]WI!$E$19/[9]WI!$B$19</f>
        <v>4.6345754427539555E-2</v>
      </c>
      <c r="K52" s="8">
        <f>[10]WI!$E$19/[10]WI!$B$19</f>
        <v>3.8078339185832602E-2</v>
      </c>
      <c r="L52" s="8">
        <f>[11]WI!$E$19/[11]WI!$B$19</f>
        <v>4.8930806429047055E-2</v>
      </c>
      <c r="M52" s="8">
        <f>[12]WI!$E$19/[12]WI!$B$19</f>
        <v>4.0777753905978605E-2</v>
      </c>
      <c r="N52" s="8">
        <f>[13]WI!$E$20/[13]WI!$B$20</f>
        <v>4.4589808643580295E-2</v>
      </c>
      <c r="O52" s="8">
        <f>[14]WI!$E$20/[14]WI!$B$20</f>
        <v>4.6488260191899868E-2</v>
      </c>
    </row>
    <row r="53" spans="1:15">
      <c r="A53" s="7" t="s">
        <v>76</v>
      </c>
      <c r="B53" s="8">
        <f>[1]WY!$E$19/[1]WY!$B$19</f>
        <v>4.1151180596849989E-2</v>
      </c>
      <c r="C53" s="8">
        <f>[2]WY!$E$19/[2]WY!$B$19</f>
        <v>5.7467629393876528E-2</v>
      </c>
      <c r="D53" s="8">
        <f>[3]WY!$E$19/[3]WY!$B$19</f>
        <v>7.8925756690460355E-2</v>
      </c>
      <c r="E53" s="8">
        <f>[4]WY!$E$19/[4]WY!$B$19</f>
        <v>3.9969664262067647E-2</v>
      </c>
      <c r="F53" s="8">
        <f>[5]WY!$E$19/[5]WY!$B$19</f>
        <v>7.1084206329068034E-2</v>
      </c>
      <c r="G53" s="8">
        <f>[6]WY!$E$19/[6]WY!$B$19</f>
        <v>4.059659038339021E-2</v>
      </c>
      <c r="H53" s="8">
        <f>[7]WY!$E$19/[7]WY!$B$19</f>
        <v>5.2950264842514451E-2</v>
      </c>
      <c r="I53" s="8">
        <f>[8]WY!$E$19/[8]WY!$B$19</f>
        <v>4.0358851611086467E-2</v>
      </c>
      <c r="J53" s="8">
        <f>[9]WY!$E$19/[9]WY!$B$19</f>
        <v>7.6502408538801844E-2</v>
      </c>
      <c r="K53" s="8">
        <f>[10]WY!$E$19/[10]WY!$B$19</f>
        <v>7.774874713886587E-2</v>
      </c>
      <c r="L53" s="8">
        <f>[11]WY!$E$19/[11]WY!$B$19</f>
        <v>5.203467003422306E-2</v>
      </c>
      <c r="M53" s="8">
        <f>[12]WY!$E$19/[12]WY!$B$19</f>
        <v>5.5207875956853635E-2</v>
      </c>
      <c r="N53" s="8">
        <f>[13]WY!$E$20/[13]WY!$B$20</f>
        <v>4.034125267625123E-2</v>
      </c>
      <c r="O53" s="8">
        <f>[14]WY!$E$20/[14]WY!$B$20</f>
        <v>7.90493874988311E-2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855FA-731C-BE47-A16E-4952F66FABEF}">
  <dimension ref="A1:O53"/>
  <sheetViews>
    <sheetView workbookViewId="0">
      <selection activeCell="B3" sqref="B3:O53"/>
    </sheetView>
  </sheetViews>
  <sheetFormatPr defaultColWidth="11" defaultRowHeight="15.95"/>
  <sheetData>
    <row r="1" spans="1:15">
      <c r="A1" t="s">
        <v>11</v>
      </c>
    </row>
    <row r="2" spans="1:15">
      <c r="A2" s="5" t="s">
        <v>6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s="6" t="s">
        <v>22</v>
      </c>
      <c r="M2" s="6" t="s">
        <v>23</v>
      </c>
      <c r="N2" s="6" t="s">
        <v>24</v>
      </c>
      <c r="O2" s="6" t="s">
        <v>25</v>
      </c>
    </row>
    <row r="3" spans="1:15">
      <c r="A3" s="7" t="s">
        <v>26</v>
      </c>
      <c r="B3">
        <f>[1]AL!$F$19/[1]AL!$B$19</f>
        <v>1.1697108105547305E-2</v>
      </c>
      <c r="C3">
        <f>[2]AL!$F$19/[2]AL!$B$19</f>
        <v>1.5910466542425256E-2</v>
      </c>
      <c r="D3">
        <f>[3]AL!$F$19/[3]AL!$B$19</f>
        <v>6.2885857178280376E-3</v>
      </c>
      <c r="E3">
        <f>[4]AL!$F$19/[4]AL!$B$19</f>
        <v>1.2650025613524258E-2</v>
      </c>
      <c r="F3">
        <f>[5]AL!$F$19/[5]AL!$B$19</f>
        <v>1.7538858820701674E-2</v>
      </c>
      <c r="G3">
        <f>[6]AL!$F$19/[6]AL!$B$19</f>
        <v>1.56395474555595E-2</v>
      </c>
      <c r="H3">
        <f>[7]AL!$F$19/[7]AL!$B$19</f>
        <v>1.945960443695573E-2</v>
      </c>
      <c r="I3">
        <f>[8]AL!$F$19/[8]AL!$B$19</f>
        <v>2.8524516550990326E-2</v>
      </c>
      <c r="J3">
        <f>[9]AL!$F$19/[9]AL!$B$19</f>
        <v>9.7534319553282713E-3</v>
      </c>
      <c r="K3">
        <f>[10]AL!$F$19/[10]AL!$B$19</f>
        <v>2.2091891415910319E-2</v>
      </c>
      <c r="L3">
        <f>[11]AL!$F$19/[11]AL!$B$19</f>
        <v>7.3259828137977731E-3</v>
      </c>
      <c r="M3">
        <f>[12]AL!$F$19/[12]AL!$B$19</f>
        <v>8.2017908846039236E-3</v>
      </c>
      <c r="N3">
        <f>[13]AL!$F$20/[13]AL!$B$20</f>
        <v>9.6377676255310525E-3</v>
      </c>
      <c r="O3">
        <f>[14]AL!$F$20/[14]AL!$B$20</f>
        <v>2.3796444945322754E-2</v>
      </c>
    </row>
    <row r="4" spans="1:15">
      <c r="A4" s="7" t="s">
        <v>27</v>
      </c>
      <c r="B4">
        <f>[1]AK!$F$19/[1]AK!$B$19</f>
        <v>1.2825780175416659E-2</v>
      </c>
      <c r="C4">
        <f>[2]AK!$F$19/[2]AK!$B$19</f>
        <v>5.2335443299822097E-3</v>
      </c>
      <c r="D4">
        <f>[3]AK!$F$19/[3]AK!$B$19</f>
        <v>5.1535342348296743E-3</v>
      </c>
      <c r="E4">
        <f>[4]AK!$F$19/[4]AK!$B$19</f>
        <v>1.0238259466663549E-2</v>
      </c>
      <c r="F4">
        <f>[5]AK!$F$19/[5]AK!$B$19</f>
        <v>9.7324687542797265E-3</v>
      </c>
      <c r="G4">
        <f>[6]AK!$F$19/[6]AK!$B$19</f>
        <v>6.2957441240211603E-3</v>
      </c>
      <c r="H4">
        <f>[7]AK!$F$19/[7]AK!$B$19</f>
        <v>4.1942002715964653E-3</v>
      </c>
      <c r="I4">
        <f>[8]AK!$F$19/[8]AK!$B$19</f>
        <v>1.3287246268079051E-2</v>
      </c>
      <c r="J4">
        <f>[9]AK!$F$19/[9]AK!$B$19</f>
        <v>9.4179156297136985E-3</v>
      </c>
      <c r="K4">
        <f>[10]AK!$F$19/[10]AK!$B$19</f>
        <v>5.7192023484158314E-3</v>
      </c>
      <c r="L4">
        <f>[11]AK!$F$19/[11]AK!$B$19</f>
        <v>7.2881870634679624E-3</v>
      </c>
      <c r="M4">
        <f>[12]AK!$F$19/[12]AK!$B$19</f>
        <v>3.0348654572560202E-3</v>
      </c>
      <c r="N4">
        <f>[13]AK!$F$20/[13]AK!$B$20</f>
        <v>1.0941212196995408E-2</v>
      </c>
      <c r="O4">
        <f>[14]AK!$F$20/[14]AK!$B$20</f>
        <v>8.0741680212929393E-3</v>
      </c>
    </row>
    <row r="5" spans="1:15">
      <c r="A5" s="7" t="s">
        <v>28</v>
      </c>
      <c r="B5">
        <f>[1]AZ!$F$19/[1]AZ!$B$19</f>
        <v>8.8786200549836013E-3</v>
      </c>
      <c r="C5">
        <f>[2]AZ!$F$19/[2]AZ!$B$19</f>
        <v>8.8538057487088893E-3</v>
      </c>
      <c r="D5">
        <f>[3]AZ!$F$19/[3]AZ!$B$19</f>
        <v>1.8130373752468412E-2</v>
      </c>
      <c r="E5">
        <f>[4]AZ!$F$19/[4]AZ!$B$19</f>
        <v>2.1607440125529755E-2</v>
      </c>
      <c r="F5">
        <f>[5]AZ!$F$19/[5]AZ!$B$19</f>
        <v>1.862665987796263E-2</v>
      </c>
      <c r="G5">
        <f>[6]AZ!$F$19/[6]AZ!$B$19</f>
        <v>5.2042646295652958E-3</v>
      </c>
      <c r="H5">
        <f>[7]AZ!$F$19/[7]AZ!$B$19</f>
        <v>1.8739396479309462E-2</v>
      </c>
      <c r="I5">
        <f>[8]AZ!$F$19/[8]AZ!$B$19</f>
        <v>4.9509136259950999E-3</v>
      </c>
      <c r="J5">
        <f>[9]AZ!$F$19/[9]AZ!$B$19</f>
        <v>1.7380123924483633E-2</v>
      </c>
      <c r="K5">
        <f>[10]AZ!$F$19/[10]AZ!$B$19</f>
        <v>1.0717942213914025E-2</v>
      </c>
      <c r="L5">
        <f>[11]AZ!$F$19/[11]AZ!$B$19</f>
        <v>7.4626728500241709E-3</v>
      </c>
      <c r="M5">
        <f>[12]AZ!$F$19/[12]AZ!$B$19</f>
        <v>6.2908861648294893E-3</v>
      </c>
      <c r="N5">
        <f>[13]AZ!$F$20/[13]AZ!$B$20</f>
        <v>1.013495919118841E-2</v>
      </c>
      <c r="O5">
        <f>[14]AZ!$F$20/[14]AZ!$B$20</f>
        <v>1.1223418823213692E-2</v>
      </c>
    </row>
    <row r="6" spans="1:15">
      <c r="A6" s="7" t="s">
        <v>29</v>
      </c>
      <c r="B6">
        <f>[1]AR!$F$19/[1]AR!$B$19</f>
        <v>1.2044761836149715E-2</v>
      </c>
      <c r="C6">
        <f>[2]AR!$F$19/[2]AR!$B$19</f>
        <v>7.0015321606411501E-3</v>
      </c>
      <c r="D6">
        <f>[3]AR!$F$19/[3]AR!$B$19</f>
        <v>2.2788084911930379E-2</v>
      </c>
      <c r="E6">
        <f>[4]AR!$F$19/[4]AR!$B$19</f>
        <v>1.3499475193382108E-2</v>
      </c>
      <c r="F6">
        <f>[5]AR!$F$19/[5]AR!$B$19</f>
        <v>2.8516497392514696E-2</v>
      </c>
      <c r="G6">
        <f>[6]AR!$F$19/[6]AR!$B$19</f>
        <v>1.3063963406440509E-2</v>
      </c>
      <c r="H6">
        <f>[7]AR!$F$19/[7]AR!$B$19</f>
        <v>1.118028341106525E-2</v>
      </c>
      <c r="I6">
        <f>[8]AR!$F$19/[8]AR!$B$19</f>
        <v>8.9920610736740729E-3</v>
      </c>
      <c r="J6">
        <f>[9]AR!$F$19/[9]AR!$B$19</f>
        <v>1.0114484853857922E-2</v>
      </c>
      <c r="K6">
        <f>[10]AR!$F$19/[10]AR!$B$19</f>
        <v>9.1521140796279599E-3</v>
      </c>
      <c r="L6">
        <f>[11]AR!$F$19/[11]AR!$B$19</f>
        <v>1.931246971095853E-2</v>
      </c>
      <c r="M6">
        <f>[12]AR!$F$19/[12]AR!$B$19</f>
        <v>1.3012156054711012E-2</v>
      </c>
      <c r="N6">
        <f>[13]AR!$F$20/[13]AR!$B$20</f>
        <v>1.3633650839122442E-2</v>
      </c>
      <c r="O6">
        <f>[14]AR!$F$20/[14]AR!$B$20</f>
        <v>2.0900516307993052E-2</v>
      </c>
    </row>
    <row r="7" spans="1:15">
      <c r="A7" s="7" t="s">
        <v>30</v>
      </c>
      <c r="B7">
        <f>[1]CA!$F$19/[1]CA!$B$19</f>
        <v>4.0265563079898122E-3</v>
      </c>
      <c r="C7">
        <f>[2]CA!$F$19/[2]CA!$B$19</f>
        <v>6.9354590003894842E-3</v>
      </c>
      <c r="D7">
        <f>[3]CA!$F$19/[3]CA!$B$19</f>
        <v>6.6691099161060446E-3</v>
      </c>
      <c r="E7">
        <f>[4]CA!$F$19/[4]CA!$B$19</f>
        <v>1.2855462116948357E-2</v>
      </c>
      <c r="F7">
        <f>[5]CA!$F$19/[5]CA!$B$19</f>
        <v>1.3677591812992052E-2</v>
      </c>
      <c r="G7">
        <f>[6]CA!$F$19/[6]CA!$B$19</f>
        <v>9.0357039059698486E-3</v>
      </c>
      <c r="H7">
        <f>[7]CA!$F$19/[7]CA!$B$19</f>
        <v>1.0531343254893929E-2</v>
      </c>
      <c r="I7">
        <f>[8]CA!$F$19/[8]CA!$B$19</f>
        <v>1.1705115524195848E-2</v>
      </c>
      <c r="J7">
        <f>[9]CA!$F$19/[9]CA!$B$19</f>
        <v>1.4832143014355993E-2</v>
      </c>
      <c r="K7">
        <f>[10]CA!$F$19/[10]CA!$B$19</f>
        <v>4.0663713772899138E-3</v>
      </c>
      <c r="L7">
        <f>[11]CA!$F$19/[11]CA!$B$19</f>
        <v>3.0984447324362986E-2</v>
      </c>
      <c r="M7">
        <f>[12]CA!$F$19/[12]CA!$B$19</f>
        <v>2.6600156051045321E-2</v>
      </c>
      <c r="N7">
        <f>[13]CA!$F$20/[13]CA!$B$20</f>
        <v>1.918597232732552E-2</v>
      </c>
      <c r="O7">
        <f>[14]CA!$F$20/[14]CA!$B$20</f>
        <v>1.2319074189804099E-2</v>
      </c>
    </row>
    <row r="8" spans="1:15">
      <c r="A8" s="7" t="s">
        <v>31</v>
      </c>
      <c r="B8">
        <f>[1]CO!$F$19/[1]CO!$B$19</f>
        <v>5.0511514433970919E-3</v>
      </c>
      <c r="C8">
        <f>[2]CO!$F$19/[2]CO!$B$19</f>
        <v>6.9811009763442239E-3</v>
      </c>
      <c r="D8">
        <f>[3]CO!$F$19/[3]CO!$B$19</f>
        <v>4.6065357866378383E-3</v>
      </c>
      <c r="E8">
        <f>[4]CO!$F$19/[4]CO!$B$19</f>
        <v>4.1790695909250134E-3</v>
      </c>
      <c r="F8">
        <f>[5]CO!$F$19/[5]CO!$B$19</f>
        <v>4.983188764435321E-3</v>
      </c>
      <c r="G8">
        <f>[6]CO!$F$19/[6]CO!$B$19</f>
        <v>3.4785776237008091E-2</v>
      </c>
      <c r="H8">
        <f>[7]CO!$F$19/[7]CO!$B$19</f>
        <v>4.0010645369153261E-2</v>
      </c>
      <c r="I8">
        <f>[8]CO!$F$19/[8]CO!$B$19</f>
        <v>3.4626032183186733E-3</v>
      </c>
      <c r="J8">
        <f>[9]CO!$F$19/[9]CO!$B$19</f>
        <v>1.5149960921459597E-2</v>
      </c>
      <c r="K8">
        <f>[10]CO!$F$19/[10]CO!$B$19</f>
        <v>1.1592082919549655E-2</v>
      </c>
      <c r="L8">
        <f>[11]CO!$F$19/[11]CO!$B$19</f>
        <v>1.2025900767501898E-2</v>
      </c>
      <c r="M8">
        <f>[12]CO!$F$19/[12]CO!$B$19</f>
        <v>6.3433950915066659E-3</v>
      </c>
      <c r="N8">
        <f>[13]CO!$F$20/[13]CO!$B$20</f>
        <v>1.2929423298559097E-2</v>
      </c>
      <c r="O8">
        <f>[14]CO!$F$20/[14]CO!$B$20</f>
        <v>1.1991601845409042E-2</v>
      </c>
    </row>
    <row r="9" spans="1:15">
      <c r="A9" s="7" t="s">
        <v>32</v>
      </c>
      <c r="B9">
        <f>[1]CT!$F$19/[1]CT!$B$19</f>
        <v>6.298507985249762E-3</v>
      </c>
      <c r="C9">
        <f>[2]CT!$F$19/[2]CT!$B$19</f>
        <v>6.9869495656746756E-3</v>
      </c>
      <c r="D9">
        <f>[3]CT!$F$19/[3]CT!$B$19</f>
        <v>1.8425406803564991E-2</v>
      </c>
      <c r="E9">
        <f>[4]CT!$F$19/[4]CT!$B$19</f>
        <v>1.3948545555732316E-2</v>
      </c>
      <c r="F9">
        <f>[5]CT!$F$19/[5]CT!$B$19</f>
        <v>1.2124698636748078E-2</v>
      </c>
      <c r="G9">
        <f>[6]CT!$F$19/[6]CT!$B$19</f>
        <v>8.9215842239651882E-3</v>
      </c>
      <c r="H9">
        <f>[7]CT!$F$19/[7]CT!$B$19</f>
        <v>2.5893805508821151E-2</v>
      </c>
      <c r="I9">
        <f>[8]CT!$F$19/[8]CT!$B$19</f>
        <v>1.3845167448430127E-2</v>
      </c>
      <c r="J9">
        <f>[9]CT!$F$19/[9]CT!$B$19</f>
        <v>1.4442403664191484E-2</v>
      </c>
      <c r="K9">
        <f>[10]CT!$F$19/[10]CT!$B$19</f>
        <v>1.5959330088439166E-2</v>
      </c>
      <c r="L9">
        <f>[11]CT!$F$19/[11]CT!$B$19</f>
        <v>5.1962228960546518E-3</v>
      </c>
      <c r="M9">
        <f>[12]CT!$F$19/[12]CT!$B$19</f>
        <v>1.3734826048926233E-2</v>
      </c>
      <c r="N9">
        <f>[13]CT!$F$20/[13]CT!$B$20</f>
        <v>8.6832253755223139E-3</v>
      </c>
      <c r="O9">
        <f>[14]CT!$F$20/[14]CT!$B$20</f>
        <v>1.0372091553365869E-2</v>
      </c>
    </row>
    <row r="10" spans="1:15">
      <c r="A10" s="7" t="s">
        <v>33</v>
      </c>
      <c r="B10">
        <f>[1]DE!$F$19/[1]DE!$B$19</f>
        <v>5.2243725140864186E-2</v>
      </c>
      <c r="C10">
        <f>[2]DE!$F$19/[2]DE!$B$19</f>
        <v>2.6156193249514169E-3</v>
      </c>
      <c r="D10">
        <f>[3]DE!$F$19/[3]DE!$B$19</f>
        <v>3.3448228713232968E-3</v>
      </c>
      <c r="E10">
        <f>[4]DE!$F$19/[4]DE!$B$19</f>
        <v>9.3589735740626234E-3</v>
      </c>
      <c r="F10">
        <f>[5]DE!$F$19/[5]DE!$B$19</f>
        <v>1.1871162075953397E-2</v>
      </c>
      <c r="G10">
        <f>[6]DE!$F$19/[6]DE!$B$19</f>
        <v>1.4629113506335506E-2</v>
      </c>
      <c r="H10">
        <f>[7]DE!$F$19/[7]DE!$B$19</f>
        <v>8.278000592627217E-3</v>
      </c>
      <c r="I10">
        <f>[8]DE!$F$19/[8]DE!$B$19</f>
        <v>1.4332331315011295E-2</v>
      </c>
      <c r="J10">
        <f>[9]DE!$F$19/[9]DE!$B$19</f>
        <v>6.3325109028164678E-3</v>
      </c>
      <c r="K10">
        <f>[10]DE!$F$19/[10]DE!$B$19</f>
        <v>1.8060819042837813E-3</v>
      </c>
      <c r="L10">
        <f>[11]DE!$F$19/[11]DE!$B$19</f>
        <v>6.7860343413255518E-3</v>
      </c>
      <c r="M10">
        <f>[12]DE!$F$19/[12]DE!$B$19</f>
        <v>1.836433750052098E-2</v>
      </c>
      <c r="N10">
        <f>[13]DE!$F$20/[13]DE!$B$20</f>
        <v>1.2074501470211319E-2</v>
      </c>
      <c r="O10">
        <f>[14]DE!$F$20/[14]DE!$B$20</f>
        <v>1.0707655454636191E-2</v>
      </c>
    </row>
    <row r="11" spans="1:15">
      <c r="A11" s="7" t="s">
        <v>34</v>
      </c>
      <c r="B11">
        <f>[1]DC!$F$19/[1]DC!$B$19</f>
        <v>3.8634489676218327E-3</v>
      </c>
      <c r="C11" t="e">
        <f>[2]DC!$F$19/[2]DC!$B$19</f>
        <v>#VALUE!</v>
      </c>
      <c r="D11">
        <f>[3]DC!$F$19/[3]DC!$B$19</f>
        <v>2.0621674754945764E-4</v>
      </c>
      <c r="E11">
        <f>[4]DC!$F$19/[4]DC!$B$19</f>
        <v>1.4664302047961433E-4</v>
      </c>
      <c r="F11">
        <f>[5]DC!$F$19/[5]DC!$B$19</f>
        <v>3.9181182034396956E-3</v>
      </c>
      <c r="G11">
        <f>[6]DC!$F$19/[6]DC!$B$19</f>
        <v>1.1762518801439895E-2</v>
      </c>
      <c r="H11">
        <f>[7]DC!$F$19/[7]DC!$B$19</f>
        <v>3.2460044248165578E-4</v>
      </c>
      <c r="I11">
        <f>[8]DC!$F$19/[8]DC!$B$19</f>
        <v>3.4827717363908404E-4</v>
      </c>
      <c r="J11">
        <f>[9]DC!$F$19/[9]DC!$B$19</f>
        <v>8.6061122643973659E-3</v>
      </c>
      <c r="K11" t="e">
        <f>[10]DC!$F$19/[10]DC!$B$19</f>
        <v>#VALUE!</v>
      </c>
      <c r="L11">
        <f>[11]DC!$F$19/[11]DC!$B$19</f>
        <v>5.5530444889261964E-4</v>
      </c>
      <c r="M11">
        <f>[12]DC!$F$19/[12]DC!$B$19</f>
        <v>1.9503143225024617E-3</v>
      </c>
      <c r="N11">
        <f>[13]DC!$F$20/[13]DC!$B$20</f>
        <v>1.3564479394364325E-2</v>
      </c>
      <c r="O11">
        <f>[14]DC!$F$20/[14]DC!$B$20</f>
        <v>3.4703987315378729E-2</v>
      </c>
    </row>
    <row r="12" spans="1:15">
      <c r="A12" s="7" t="s">
        <v>35</v>
      </c>
      <c r="B12">
        <f>[1]FL!$F$19/[1]FL!$B$19</f>
        <v>6.4128573083581724E-3</v>
      </c>
      <c r="C12">
        <f>[2]FL!$F$19/[2]FL!$B$19</f>
        <v>1.8005491723290502E-2</v>
      </c>
      <c r="D12">
        <f>[3]FL!$F$19/[3]FL!$B$19</f>
        <v>1.1703023451735991E-2</v>
      </c>
      <c r="E12">
        <f>[4]FL!$F$19/[4]FL!$B$19</f>
        <v>1.8497253350611861E-2</v>
      </c>
      <c r="F12">
        <f>[5]FL!$F$19/[5]FL!$B$19</f>
        <v>1.4210776679827574E-2</v>
      </c>
      <c r="G12">
        <f>[6]FL!$F$19/[6]FL!$B$19</f>
        <v>2.5819060920148813E-2</v>
      </c>
      <c r="H12">
        <f>[7]FL!$F$19/[7]FL!$B$19</f>
        <v>1.0869486443102434E-2</v>
      </c>
      <c r="I12">
        <f>[8]FL!$F$19/[8]FL!$B$19</f>
        <v>2.9637828379813491E-2</v>
      </c>
      <c r="J12">
        <f>[9]FL!$F$19/[9]FL!$B$19</f>
        <v>1.105066730750426E-2</v>
      </c>
      <c r="K12">
        <f>[10]FL!$F$19/[10]FL!$B$19</f>
        <v>1.1565851156716406E-2</v>
      </c>
      <c r="L12">
        <f>[11]FL!$F$19/[11]FL!$B$19</f>
        <v>1.3429020637078133E-2</v>
      </c>
      <c r="M12">
        <f>[12]FL!$F$19/[12]FL!$B$19</f>
        <v>1.4557068453701673E-2</v>
      </c>
      <c r="N12">
        <f>[13]FL!$F$20/[13]FL!$B$20</f>
        <v>2.3719043411250206E-2</v>
      </c>
      <c r="O12">
        <f>[14]FL!$F$20/[14]FL!$B$20</f>
        <v>1.8741978808035777E-2</v>
      </c>
    </row>
    <row r="13" spans="1:15">
      <c r="A13" s="7" t="s">
        <v>36</v>
      </c>
      <c r="B13">
        <f>[1]GA!$F$19/[1]GA!$B$19</f>
        <v>2.1279327841327689E-2</v>
      </c>
      <c r="C13">
        <f>[2]GA!$F$19/[2]GA!$B$19</f>
        <v>3.0238613150679439E-2</v>
      </c>
      <c r="D13">
        <f>[3]GA!$F$19/[3]GA!$B$19</f>
        <v>2.2059709972216641E-2</v>
      </c>
      <c r="E13">
        <f>[4]GA!$F$19/[4]GA!$B$19</f>
        <v>1.0413332317150624E-2</v>
      </c>
      <c r="F13">
        <f>[5]GA!$F$19/[5]GA!$B$19</f>
        <v>1.3322386274143E-2</v>
      </c>
      <c r="G13">
        <f>[6]GA!$F$19/[6]GA!$B$19</f>
        <v>1.4102075553184462E-2</v>
      </c>
      <c r="H13">
        <f>[7]GA!$F$19/[7]GA!$B$19</f>
        <v>3.2913234163138898E-2</v>
      </c>
      <c r="I13">
        <f>[8]GA!$F$19/[8]GA!$B$19</f>
        <v>2.3727635319739579E-2</v>
      </c>
      <c r="J13">
        <f>[9]GA!$F$19/[9]GA!$B$19</f>
        <v>1.2769259549230588E-2</v>
      </c>
      <c r="K13">
        <f>[10]GA!$F$19/[10]GA!$B$19</f>
        <v>3.4056439711496488E-2</v>
      </c>
      <c r="L13">
        <f>[11]GA!$F$19/[11]GA!$B$19</f>
        <v>3.3091297087943686E-2</v>
      </c>
      <c r="M13">
        <f>[12]GA!$F$19/[12]GA!$B$19</f>
        <v>4.7160115752448656E-3</v>
      </c>
      <c r="N13">
        <f>[13]GA!$F$20/[13]GA!$B$20</f>
        <v>1.4484298822382809E-2</v>
      </c>
      <c r="O13">
        <f>[14]GA!$F$20/[14]GA!$B$20</f>
        <v>9.0100763753686551E-3</v>
      </c>
    </row>
    <row r="14" spans="1:15">
      <c r="A14" s="7" t="s">
        <v>37</v>
      </c>
      <c r="B14">
        <f>[1]HI!$F$19/[1]HI!$B$19</f>
        <v>7.5551619238322619E-3</v>
      </c>
      <c r="C14">
        <f>[2]HI!$F$19/[2]HI!$B$19</f>
        <v>2.2253259207675041E-2</v>
      </c>
      <c r="D14">
        <f>[3]HI!$F$19/[3]HI!$B$19</f>
        <v>2.2548376516890786E-2</v>
      </c>
      <c r="E14">
        <f>[4]HI!$F$19/[4]HI!$B$19</f>
        <v>1.38570022958347E-3</v>
      </c>
      <c r="F14">
        <f>[5]HI!$F$19/[5]HI!$B$19</f>
        <v>7.6213512627090847E-3</v>
      </c>
      <c r="G14">
        <f>[6]HI!$F$19/[6]HI!$B$19</f>
        <v>7.6131518530665795E-3</v>
      </c>
      <c r="H14">
        <f>[7]HI!$F$19/[7]HI!$B$19</f>
        <v>3.8602820596917019E-2</v>
      </c>
      <c r="I14">
        <f>[8]HI!$F$19/[8]HI!$B$19</f>
        <v>6.7362249918005906E-2</v>
      </c>
      <c r="J14">
        <f>[9]HI!$F$19/[9]HI!$B$19</f>
        <v>1.0700229583469991E-3</v>
      </c>
      <c r="K14">
        <f>[10]HI!$F$19/[10]HI!$B$19</f>
        <v>5.1615283699573628E-3</v>
      </c>
      <c r="L14">
        <f>[11]HI!$F$19/[11]HI!$B$19</f>
        <v>6.5185306657920632E-4</v>
      </c>
      <c r="M14">
        <f>[12]HI!$F$19/[12]HI!$B$19</f>
        <v>3.3453591341423418E-3</v>
      </c>
      <c r="N14">
        <f>[13]HI!$F$20/[13]HI!$B$20</f>
        <v>2.4819612987864875E-2</v>
      </c>
      <c r="O14">
        <f>[14]HI!$F$20/[14]HI!$B$20</f>
        <v>6.10036077402427E-3</v>
      </c>
    </row>
    <row r="15" spans="1:15">
      <c r="A15" s="7" t="s">
        <v>38</v>
      </c>
      <c r="B15">
        <f>[1]ID!$F$19/[1]ID!$B$19</f>
        <v>1.5768865654140127E-2</v>
      </c>
      <c r="C15">
        <f>[2]ID!$F$19/[2]ID!$B$19</f>
        <v>1.958906223183034E-2</v>
      </c>
      <c r="D15">
        <f>[3]ID!$F$19/[3]ID!$B$19</f>
        <v>2.754480256444247E-3</v>
      </c>
      <c r="E15">
        <f>[4]ID!$F$19/[4]ID!$B$19</f>
        <v>4.928859133976754E-3</v>
      </c>
      <c r="F15">
        <f>[5]ID!$F$19/[5]ID!$B$19</f>
        <v>2.4279640244949451E-2</v>
      </c>
      <c r="G15">
        <f>[6]ID!$F$19/[6]ID!$B$19</f>
        <v>1.3264421569146766E-2</v>
      </c>
      <c r="H15">
        <f>[7]ID!$F$19/[7]ID!$B$19</f>
        <v>4.8808393691386108E-3</v>
      </c>
      <c r="I15">
        <f>[8]ID!$F$19/[8]ID!$B$19</f>
        <v>5.5436584230956409E-3</v>
      </c>
      <c r="J15">
        <f>[9]ID!$F$19/[9]ID!$B$19</f>
        <v>3.0035735689077311E-3</v>
      </c>
      <c r="K15">
        <f>[10]ID!$F$19/[10]ID!$B$19</f>
        <v>7.934583515045791E-3</v>
      </c>
      <c r="L15">
        <f>[11]ID!$F$19/[11]ID!$B$19</f>
        <v>1.6694143259664035E-2</v>
      </c>
      <c r="M15">
        <f>[12]ID!$F$19/[12]ID!$B$19</f>
        <v>1.9936173639018957E-2</v>
      </c>
      <c r="N15">
        <f>[13]ID!$F$20/[13]ID!$B$20</f>
        <v>1.7913908256946033E-2</v>
      </c>
      <c r="O15">
        <f>[14]ID!$F$20/[14]ID!$B$20</f>
        <v>8.7029476319565972E-3</v>
      </c>
    </row>
    <row r="16" spans="1:15">
      <c r="A16" s="7" t="s">
        <v>39</v>
      </c>
      <c r="B16" s="8">
        <f>[1]IL!$F$19/[1]IL!$B$19</f>
        <v>7.8980808500845271E-3</v>
      </c>
      <c r="C16" s="8">
        <f>[2]IL!$F$19/[2]IL!$B$19</f>
        <v>2.7949961178047986E-3</v>
      </c>
      <c r="D16" s="8">
        <f>[3]IL!$F$19/[3]IL!$B$19</f>
        <v>2.4871286235668717E-2</v>
      </c>
      <c r="E16" s="8">
        <f>[4]IL!$F$19/[4]IL!$B$19</f>
        <v>1.1719037566578659E-3</v>
      </c>
      <c r="F16" s="8">
        <f>[5]IL!$F$19/[5]IL!$B$19</f>
        <v>3.3349847427017985E-3</v>
      </c>
      <c r="G16" s="8">
        <f>[6]IL!$F$19/[6]IL!$B$19</f>
        <v>6.7550270161287652E-3</v>
      </c>
      <c r="H16" s="8">
        <f>[7]IL!$F$19/[7]IL!$B$19</f>
        <v>9.5463399396340243E-3</v>
      </c>
      <c r="I16" s="8">
        <f>[8]IL!$F$19/[8]IL!$B$19</f>
        <v>2.3288353982582607E-2</v>
      </c>
      <c r="J16" s="8">
        <f>[9]IL!$F$19/[9]IL!$B$19</f>
        <v>2.05306993022298E-2</v>
      </c>
      <c r="K16" s="8">
        <f>[10]IL!$F$19/[10]IL!$B$19</f>
        <v>1.2638421597516386E-2</v>
      </c>
      <c r="L16" s="8">
        <f>[11]IL!$F$19/[11]IL!$B$19</f>
        <v>1.6150650980267318E-2</v>
      </c>
      <c r="M16" s="8">
        <f>[12]IL!$F$19/[12]IL!$B$19</f>
        <v>9.6070242598005184E-3</v>
      </c>
      <c r="N16" s="8">
        <f>[13]IL!$F$20/[13]IL!$B$20</f>
        <v>8.4818772744184746E-3</v>
      </c>
      <c r="O16" s="8">
        <f>[14]IL!$F$20/[14]IL!$B$20</f>
        <v>1.2276802738819328E-2</v>
      </c>
    </row>
    <row r="17" spans="1:15">
      <c r="A17" s="7" t="s">
        <v>40</v>
      </c>
      <c r="B17" s="8">
        <f>[1]IN!$F$19/[1]IN!$B$19</f>
        <v>1.8691244778837213E-2</v>
      </c>
      <c r="C17" s="8">
        <f>[2]IN!$F$19/[2]IN!$B$19</f>
        <v>4.6304300172953922E-3</v>
      </c>
      <c r="D17" s="8">
        <f>[3]IN!$F$19/[3]IN!$B$19</f>
        <v>3.3132231855068299E-2</v>
      </c>
      <c r="E17" s="8">
        <f>[4]IN!$F$19/[4]IN!$B$19</f>
        <v>1.4830303349430212E-2</v>
      </c>
      <c r="F17" s="8">
        <f>[5]IN!$F$19/[5]IN!$B$19</f>
        <v>1.1081046288823643E-2</v>
      </c>
      <c r="G17" s="8">
        <f>[6]IN!$F$19/[6]IN!$B$19</f>
        <v>2.0511112981566659E-2</v>
      </c>
      <c r="H17" s="8">
        <f>[7]IN!$F$19/[7]IN!$B$19</f>
        <v>7.5312998056141578E-3</v>
      </c>
      <c r="I17" s="8">
        <f>[8]IN!$F$19/[8]IN!$B$19</f>
        <v>9.0604591748320307E-3</v>
      </c>
      <c r="J17" s="8">
        <f>[9]IN!$F$19/[9]IN!$B$19</f>
        <v>2.3837333082472236E-2</v>
      </c>
      <c r="K17" s="8">
        <f>[10]IN!$F$19/[10]IN!$B$19</f>
        <v>1.0892405345321854E-2</v>
      </c>
      <c r="L17" s="8">
        <f>[11]IN!$F$19/[11]IN!$B$19</f>
        <v>1.0175470735897727E-2</v>
      </c>
      <c r="M17" s="8">
        <f>[12]IN!$F$19/[12]IN!$B$19</f>
        <v>2.1070596803495826E-2</v>
      </c>
      <c r="N17" s="8">
        <f>[13]IN!$F$20/[13]IN!$B$20</f>
        <v>1.8093686717400023E-2</v>
      </c>
      <c r="O17" s="8">
        <f>[14]IN!$F$20/[14]IN!$B$20</f>
        <v>1.3281114615464596E-2</v>
      </c>
    </row>
    <row r="18" spans="1:15">
      <c r="A18" s="7" t="s">
        <v>41</v>
      </c>
      <c r="B18" s="8">
        <f>[1]IA!$F$19/[1]IA!$B$19</f>
        <v>1.2062138139515592E-2</v>
      </c>
      <c r="C18" s="8">
        <f>[2]IA!$F$19/[2]IA!$B$19</f>
        <v>2.0238783648338719E-2</v>
      </c>
      <c r="D18" s="8">
        <f>[3]IA!$F$19/[3]IA!$B$19</f>
        <v>3.0972495336717381E-3</v>
      </c>
      <c r="E18" s="8">
        <f>[4]IA!$F$19/[4]IA!$B$19</f>
        <v>1.6903550162337896E-2</v>
      </c>
      <c r="F18" s="8">
        <f>[5]IA!$F$19/[5]IA!$B$19</f>
        <v>9.9171812943641448E-3</v>
      </c>
      <c r="G18" s="8">
        <f>[6]IA!$F$19/[6]IA!$B$19</f>
        <v>7.7716688788415271E-3</v>
      </c>
      <c r="H18" s="8">
        <f>[7]IA!$F$19/[7]IA!$B$19</f>
        <v>5.0542815002772318E-3</v>
      </c>
      <c r="I18" s="8">
        <f>[8]IA!$F$19/[8]IA!$B$19</f>
        <v>1.0610242106656341E-2</v>
      </c>
      <c r="J18" s="8">
        <f>[9]IA!$F$19/[9]IA!$B$19</f>
        <v>9.4040031946545574E-3</v>
      </c>
      <c r="K18" s="8">
        <f>[10]IA!$F$19/[10]IA!$B$19</f>
        <v>5.7376414700364958E-3</v>
      </c>
      <c r="L18" s="8">
        <f>[11]IA!$F$19/[11]IA!$B$19</f>
        <v>6.9400233497910252E-3</v>
      </c>
      <c r="M18" s="8">
        <f>[12]IA!$F$19/[12]IA!$B$19</f>
        <v>1.636063381634455E-2</v>
      </c>
      <c r="N18" s="8">
        <f>[13]IA!$F$20/[13]IA!$B$20</f>
        <v>1.0190745077783061E-2</v>
      </c>
      <c r="O18" s="8">
        <f>[14]IA!$F$20/[14]IA!$B$20</f>
        <v>2.1710319016132407E-2</v>
      </c>
    </row>
    <row r="19" spans="1:15">
      <c r="A19" s="7" t="s">
        <v>42</v>
      </c>
      <c r="B19" s="8">
        <f>[1]KS!$F$19/[1]KS!$B$19</f>
        <v>6.2843620782963129E-3</v>
      </c>
      <c r="C19" s="8">
        <f>[2]KS!$F$19/[2]KS!$B$19</f>
        <v>7.6436880134224039E-3</v>
      </c>
      <c r="D19" s="8">
        <f>[3]KS!$F$19/[3]KS!$B$19</f>
        <v>2.9240308537320293E-3</v>
      </c>
      <c r="E19" s="8">
        <f>[4]KS!$F$19/[4]KS!$B$19</f>
        <v>1.5644702124081603E-2</v>
      </c>
      <c r="F19" s="8">
        <f>[5]KS!$F$19/[5]KS!$B$19</f>
        <v>8.5369013770952504E-3</v>
      </c>
      <c r="G19" s="8">
        <f>[6]KS!$F$19/[6]KS!$B$19</f>
        <v>1.064894208775813E-2</v>
      </c>
      <c r="H19" s="8">
        <f>[7]KS!$F$19/[7]KS!$B$19</f>
        <v>1.9487472297535561E-2</v>
      </c>
      <c r="I19" s="8">
        <f>[8]KS!$F$19/[8]KS!$B$19</f>
        <v>2.4719610815443143E-2</v>
      </c>
      <c r="J19" s="8">
        <f>[9]KS!$F$19/[9]KS!$B$19</f>
        <v>6.8893661866891364E-3</v>
      </c>
      <c r="K19" s="8">
        <f>[10]KS!$F$19/[10]KS!$B$19</f>
        <v>1.1979789117889432E-2</v>
      </c>
      <c r="L19" s="8">
        <f>[11]KS!$F$19/[11]KS!$B$19</f>
        <v>8.1927921382708713E-3</v>
      </c>
      <c r="M19" s="8">
        <f>[12]KS!$F$19/[12]KS!$B$19</f>
        <v>6.7313751622549867E-3</v>
      </c>
      <c r="N19" s="8">
        <f>[13]KS!$F$20/[13]KS!$B$20</f>
        <v>2.1177380233527492E-2</v>
      </c>
      <c r="O19" s="8">
        <f>[14]KS!$F$20/[14]KS!$B$20</f>
        <v>2.235812376083271E-2</v>
      </c>
    </row>
    <row r="20" spans="1:15">
      <c r="A20" s="7" t="s">
        <v>43</v>
      </c>
      <c r="B20" s="8">
        <f>[1]KY!$F$19/[1]KY!$B$19</f>
        <v>1.5303298551987641E-2</v>
      </c>
      <c r="C20" s="8">
        <f>[2]KY!$F$19/[2]KY!$B$19</f>
        <v>8.3974659962616459E-3</v>
      </c>
      <c r="D20" s="8">
        <f>[3]KY!$F$19/[3]KY!$B$19</f>
        <v>2.7918219034445834E-3</v>
      </c>
      <c r="E20" s="8">
        <f>[4]KY!$F$19/[4]KY!$B$19</f>
        <v>1.3612670741517868E-2</v>
      </c>
      <c r="F20" s="8">
        <f>[5]KY!$F$19/[5]KY!$B$19</f>
        <v>2.3736308604191285E-2</v>
      </c>
      <c r="G20" s="8">
        <f>[6]KY!$F$19/[6]KY!$B$19</f>
        <v>2.5171432621850655E-2</v>
      </c>
      <c r="H20" s="8">
        <f>[7]KY!$F$19/[7]KY!$B$19</f>
        <v>2.4136737459618821E-2</v>
      </c>
      <c r="I20" s="8">
        <f>[8]KY!$F$19/[8]KY!$B$19</f>
        <v>1.3881332677110206E-2</v>
      </c>
      <c r="J20" s="8">
        <f>[9]KY!$F$19/[9]KY!$B$19</f>
        <v>3.4781953061691052E-2</v>
      </c>
      <c r="K20" s="8">
        <f>[10]KY!$F$19/[10]KY!$B$19</f>
        <v>2.367270370196934E-2</v>
      </c>
      <c r="L20" s="8">
        <f>[11]KY!$F$19/[11]KY!$B$19</f>
        <v>1.0639466549303657E-2</v>
      </c>
      <c r="M20" s="8">
        <f>[12]KY!$F$19/[12]KY!$B$19</f>
        <v>8.2011922125997897E-3</v>
      </c>
      <c r="N20" s="8">
        <f>[13]KY!$F$20/[13]KY!$B$20</f>
        <v>1.0886778479209151E-2</v>
      </c>
      <c r="O20" s="8">
        <f>[14]KY!$F$20/[14]KY!$B$20</f>
        <v>3.1935159459919579E-2</v>
      </c>
    </row>
    <row r="21" spans="1:15">
      <c r="A21" s="7" t="s">
        <v>44</v>
      </c>
      <c r="B21" s="8">
        <f>[1]LA!$F$19/[1]LA!$B$19</f>
        <v>2.262820524927146E-2</v>
      </c>
      <c r="C21" s="8">
        <f>[2]LA!$F$19/[2]LA!$B$19</f>
        <v>1.7040337488742476E-2</v>
      </c>
      <c r="D21" s="8">
        <f>[3]LA!$F$19/[3]LA!$B$19</f>
        <v>3.199466959700608E-2</v>
      </c>
      <c r="E21" s="8">
        <f>[4]LA!$F$19/[4]LA!$B$19</f>
        <v>1.2352851318967739E-2</v>
      </c>
      <c r="F21" s="8">
        <f>[5]LA!$F$19/[5]LA!$B$19</f>
        <v>2.2409085267469282E-2</v>
      </c>
      <c r="G21" s="8">
        <f>[6]LA!$F$19/[6]LA!$B$19</f>
        <v>1.1047727251028728E-2</v>
      </c>
      <c r="H21" s="8">
        <f>[7]LA!$F$19/[7]LA!$B$19</f>
        <v>1.7905986333793558E-2</v>
      </c>
      <c r="I21" s="8">
        <f>[8]LA!$F$19/[8]LA!$B$19</f>
        <v>2.1076751224448877E-2</v>
      </c>
      <c r="J21" s="8">
        <f>[9]LA!$F$19/[9]LA!$B$19</f>
        <v>1.263879474131429E-2</v>
      </c>
      <c r="K21" s="8">
        <f>[10]LA!$F$19/[10]LA!$B$19</f>
        <v>2.449757019696203E-2</v>
      </c>
      <c r="L21" s="8">
        <f>[11]LA!$F$19/[11]LA!$B$19</f>
        <v>1.7077362255468249E-2</v>
      </c>
      <c r="M21" s="8">
        <f>[12]LA!$F$19/[12]LA!$B$19</f>
        <v>3.1321545526584622E-2</v>
      </c>
      <c r="N21" s="8">
        <f>[13]LA!$F$20/[13]LA!$B$20</f>
        <v>1.9257979205850623E-2</v>
      </c>
      <c r="O21" s="8">
        <f>[14]LA!$F$20/[14]LA!$B$20</f>
        <v>2.7875903418909501E-2</v>
      </c>
    </row>
    <row r="22" spans="1:15">
      <c r="A22" s="7" t="s">
        <v>45</v>
      </c>
      <c r="B22" s="8">
        <f>[1]ME!$F$19/[1]ME!$B$19</f>
        <v>8.9161045034739164E-3</v>
      </c>
      <c r="C22" s="8">
        <f>[2]ME!$F$19/[2]ME!$B$19</f>
        <v>3.4745325269354595E-2</v>
      </c>
      <c r="D22" s="8">
        <f>[3]ME!$F$19/[3]ME!$B$19</f>
        <v>8.3227104330159743E-3</v>
      </c>
      <c r="E22" s="8">
        <f>[4]ME!$F$19/[4]ME!$B$19</f>
        <v>2.4216710249889712E-3</v>
      </c>
      <c r="F22" s="8">
        <f>[5]ME!$F$19/[5]ME!$B$19</f>
        <v>1.9616743584170326E-2</v>
      </c>
      <c r="G22" s="8">
        <f>[6]ME!$F$19/[6]ME!$B$19</f>
        <v>8.3485883717932183E-3</v>
      </c>
      <c r="H22" s="8">
        <f>[7]ME!$F$19/[7]ME!$B$19</f>
        <v>1.4837743384922617E-2</v>
      </c>
      <c r="I22" s="8">
        <f>[8]ME!$F$19/[8]ME!$B$19</f>
        <v>1.2087009409468767E-2</v>
      </c>
      <c r="J22" s="8">
        <f>[9]ME!$F$19/[9]ME!$B$19</f>
        <v>1.1413928719544324E-2</v>
      </c>
      <c r="K22" s="8">
        <f>[10]ME!$F$19/[10]ME!$B$19</f>
        <v>1.4839782743332185E-2</v>
      </c>
      <c r="L22" s="8">
        <f>[11]ME!$F$19/[11]ME!$B$19</f>
        <v>1.235846230654019E-2</v>
      </c>
      <c r="M22" s="8">
        <f>[12]ME!$F$19/[12]ME!$B$19</f>
        <v>1.1920699109861679E-2</v>
      </c>
      <c r="N22" s="8">
        <f>[13]ME!$F$20/[13]ME!$B$20</f>
        <v>1.0646235600283899E-2</v>
      </c>
      <c r="O22" s="8">
        <f>[14]ME!$F$20/[14]ME!$B$20</f>
        <v>1.4512788613578813E-2</v>
      </c>
    </row>
    <row r="23" spans="1:15">
      <c r="A23" s="7" t="s">
        <v>46</v>
      </c>
      <c r="B23" s="8">
        <f>[1]MD!$F$19/[1]MD!$B$19</f>
        <v>1.3028429932739186E-2</v>
      </c>
      <c r="C23" s="8">
        <f>[2]MD!$F$19/[2]MD!$B$19</f>
        <v>1.960815258791816E-3</v>
      </c>
      <c r="D23" s="8">
        <f>[3]MD!$F$19/[3]MD!$B$19</f>
        <v>9.3627825725417606E-3</v>
      </c>
      <c r="E23" s="8">
        <f>[4]MD!$F$19/[4]MD!$B$19</f>
        <v>6.496821373247229E-3</v>
      </c>
      <c r="F23" s="8">
        <f>[5]MD!$F$19/[5]MD!$B$19</f>
        <v>6.1455965289932335E-3</v>
      </c>
      <c r="G23" s="8">
        <f>[6]MD!$F$19/[6]MD!$B$19</f>
        <v>7.2269331616606645E-3</v>
      </c>
      <c r="H23" s="8">
        <f>[7]MD!$F$19/[7]MD!$B$19</f>
        <v>1.1685979841873377E-2</v>
      </c>
      <c r="I23" s="8">
        <f>[8]MD!$F$19/[8]MD!$B$19</f>
        <v>8.0911642223429302E-3</v>
      </c>
      <c r="J23" s="8">
        <f>[9]MD!$F$19/[9]MD!$B$19</f>
        <v>4.5487389435424925E-3</v>
      </c>
      <c r="K23" s="8">
        <f>[10]MD!$F$19/[10]MD!$B$19</f>
        <v>5.8886742980532591E-3</v>
      </c>
      <c r="L23" s="8">
        <f>[11]MD!$F$19/[11]MD!$B$19</f>
        <v>7.8660953185668014E-3</v>
      </c>
      <c r="M23" s="8">
        <f>[12]MD!$F$19/[12]MD!$B$19</f>
        <v>1.6612348361397793E-2</v>
      </c>
      <c r="N23" s="8">
        <f>[13]MD!$F$20/[13]MD!$B$20</f>
        <v>5.8320927300648468E-3</v>
      </c>
      <c r="O23" s="8">
        <f>[14]MD!$F$20/[14]MD!$B$20</f>
        <v>1.1157466084589025E-2</v>
      </c>
    </row>
    <row r="24" spans="1:15">
      <c r="A24" s="7" t="s">
        <v>47</v>
      </c>
      <c r="B24" s="8">
        <f>[1]MA!$F$19/[1]MA!$B$19</f>
        <v>2.7149232837457406E-3</v>
      </c>
      <c r="C24" s="8">
        <f>[2]MA!$F$19/[2]MA!$B$19</f>
        <v>3.0154676278703232E-2</v>
      </c>
      <c r="D24" s="8">
        <f>[3]MA!$F$19/[3]MA!$B$19</f>
        <v>8.261770239009935E-3</v>
      </c>
      <c r="E24" s="8">
        <f>[4]MA!$F$19/[4]MA!$B$19</f>
        <v>1.6333511276780233E-2</v>
      </c>
      <c r="F24" s="8">
        <f>[5]MA!$F$19/[5]MA!$B$19</f>
        <v>2.8769238206618054E-3</v>
      </c>
      <c r="G24" s="8">
        <f>[6]MA!$F$19/[6]MA!$B$19</f>
        <v>6.5293930688455999E-3</v>
      </c>
      <c r="H24" s="8">
        <f>[7]MA!$F$19/[7]MA!$B$19</f>
        <v>4.6157295835609052E-3</v>
      </c>
      <c r="I24" s="8">
        <f>[8]MA!$F$19/[8]MA!$B$19</f>
        <v>1.6830055779613442E-3</v>
      </c>
      <c r="J24" s="8">
        <f>[9]MA!$F$19/[9]MA!$B$19</f>
        <v>3.2567250794316919E-3</v>
      </c>
      <c r="K24" s="8">
        <f>[10]MA!$F$19/[10]MA!$B$19</f>
        <v>3.0906102431653773E-3</v>
      </c>
      <c r="L24" s="8">
        <f>[11]MA!$F$19/[11]MA!$B$19</f>
        <v>1.8442346837492375E-3</v>
      </c>
      <c r="M24" s="8">
        <f>[12]MA!$F$19/[12]MA!$B$19</f>
        <v>3.903955795967781E-3</v>
      </c>
      <c r="N24" s="8">
        <f>[13]MA!$F$20/[13]MA!$B$20</f>
        <v>1.2062611407512093E-2</v>
      </c>
      <c r="O24" s="8">
        <f>[14]MA!$F$20/[14]MA!$B$20</f>
        <v>1.6406540090247158E-2</v>
      </c>
    </row>
    <row r="25" spans="1:15">
      <c r="A25" s="7" t="s">
        <v>48</v>
      </c>
      <c r="B25" s="8">
        <f>[1]MI!$F$19/[1]MI!$B$19</f>
        <v>8.0381476013507789E-3</v>
      </c>
      <c r="C25" s="8">
        <f>[2]MI!$F$19/[2]MI!$B$19</f>
        <v>2.49694101740747E-2</v>
      </c>
      <c r="D25" s="8">
        <f>[3]MI!$F$19/[3]MI!$B$19</f>
        <v>1.2945843868759997E-2</v>
      </c>
      <c r="E25" s="8">
        <f>[4]MI!$F$19/[4]MI!$B$19</f>
        <v>1.4500419716775766E-2</v>
      </c>
      <c r="F25" s="8">
        <f>[5]MI!$F$19/[5]MI!$B$19</f>
        <v>2.0021943952635339E-2</v>
      </c>
      <c r="G25" s="8">
        <f>[6]MI!$F$19/[6]MI!$B$19</f>
        <v>8.6131629369938546E-3</v>
      </c>
      <c r="H25" s="8">
        <f>[7]MI!$F$19/[7]MI!$B$19</f>
        <v>6.2028470312452261E-3</v>
      </c>
      <c r="I25" s="8">
        <f>[8]MI!$F$19/[8]MI!$B$19</f>
        <v>1.1239942142505789E-2</v>
      </c>
      <c r="J25" s="8">
        <f>[9]MI!$F$19/[9]MI!$B$19</f>
        <v>1.7908312500520714E-2</v>
      </c>
      <c r="K25" s="8">
        <f>[10]MI!$F$19/[10]MI!$B$19</f>
        <v>4.5878945758514164E-3</v>
      </c>
      <c r="L25" s="8">
        <f>[11]MI!$F$19/[11]MI!$B$19</f>
        <v>1.0144444801505505E-2</v>
      </c>
      <c r="M25" s="8">
        <f>[12]MI!$F$19/[12]MI!$B$19</f>
        <v>8.6106125008437694E-3</v>
      </c>
      <c r="N25" s="8">
        <f>[13]MI!$F$20/[13]MI!$B$20</f>
        <v>9.1441637434417668E-3</v>
      </c>
      <c r="O25" s="8">
        <f>[14]MI!$F$20/[14]MI!$B$20</f>
        <v>1.1329207407758802E-2</v>
      </c>
    </row>
    <row r="26" spans="1:15">
      <c r="A26" s="7" t="s">
        <v>49</v>
      </c>
      <c r="B26" s="8">
        <f>[1]MN!$F$19/[1]MN!$B$19</f>
        <v>1.3710106823434187E-2</v>
      </c>
      <c r="C26" s="8">
        <f>[2]MN!$F$19/[2]MN!$B$19</f>
        <v>1.5986410596356006E-2</v>
      </c>
      <c r="D26" s="8">
        <f>[3]MN!$F$19/[3]MN!$B$19</f>
        <v>9.6186547233838326E-4</v>
      </c>
      <c r="E26" s="8">
        <f>[4]MN!$F$19/[4]MN!$B$19</f>
        <v>6.3970692899385905E-3</v>
      </c>
      <c r="F26" s="8">
        <f>[5]MN!$F$19/[5]MN!$B$19</f>
        <v>7.5082662125426211E-3</v>
      </c>
      <c r="G26" s="8">
        <f>[6]MN!$F$19/[6]MN!$B$19</f>
        <v>1.0116074565059266E-2</v>
      </c>
      <c r="H26" s="8">
        <f>[7]MN!$F$19/[7]MN!$B$19</f>
        <v>7.1815030615386367E-3</v>
      </c>
      <c r="I26" s="8">
        <f>[8]MN!$F$19/[8]MN!$B$19</f>
        <v>2.5362979774642084E-3</v>
      </c>
      <c r="J26" s="8">
        <f>[9]MN!$F$19/[9]MN!$B$19</f>
        <v>2.7908504514890194E-3</v>
      </c>
      <c r="K26" s="8">
        <f>[10]MN!$F$19/[10]MN!$B$19</f>
        <v>8.2260359715760414E-3</v>
      </c>
      <c r="L26" s="8">
        <f>[11]MN!$F$19/[11]MN!$B$19</f>
        <v>5.760236925621145E-3</v>
      </c>
      <c r="M26" s="8">
        <f>[12]MN!$F$19/[12]MN!$B$19</f>
        <v>1.6584480846822743E-2</v>
      </c>
      <c r="N26" s="8">
        <f>[13]MN!$F$20/[13]MN!$B$20</f>
        <v>9.0833152493723698E-3</v>
      </c>
      <c r="O26" s="8">
        <f>[14]MN!$F$20/[14]MN!$B$20</f>
        <v>6.5563950099236431E-3</v>
      </c>
    </row>
    <row r="27" spans="1:15">
      <c r="A27" s="7" t="s">
        <v>50</v>
      </c>
      <c r="B27" s="8">
        <f>[1]MS!$F$19/[1]MS!$B$19</f>
        <v>1.1113909920366646E-2</v>
      </c>
      <c r="C27" s="8">
        <f>[2]MS!$F$19/[2]MS!$B$19</f>
        <v>1.2815034039578363E-2</v>
      </c>
      <c r="D27" s="8">
        <f>[3]MS!$F$19/[3]MS!$B$19</f>
        <v>1.8684042182358643E-2</v>
      </c>
      <c r="E27" s="8">
        <f>[4]MS!$F$19/[4]MS!$B$19</f>
        <v>2.3697131874562009E-2</v>
      </c>
      <c r="F27" s="8">
        <f>[5]MS!$F$19/[5]MS!$B$19</f>
        <v>1.9538435702395426E-2</v>
      </c>
      <c r="G27" s="8">
        <f>[6]MS!$F$19/[6]MS!$B$19</f>
        <v>2.4912537934060511E-2</v>
      </c>
      <c r="H27" s="8">
        <f>[7]MS!$F$19/[7]MS!$B$19</f>
        <v>3.2590259365485312E-4</v>
      </c>
      <c r="I27" s="8">
        <f>[8]MS!$F$19/[8]MS!$B$19</f>
        <v>4.1269376334471565E-3</v>
      </c>
      <c r="J27" s="8">
        <f>[9]MS!$F$19/[9]MS!$B$19</f>
        <v>1.2442330477614675E-2</v>
      </c>
      <c r="K27" s="8">
        <f>[10]MS!$F$19/[10]MS!$B$19</f>
        <v>1.170556286420079E-2</v>
      </c>
      <c r="L27" s="8">
        <f>[11]MS!$F$19/[11]MS!$B$19</f>
        <v>2.1320816384992156E-2</v>
      </c>
      <c r="M27" s="8">
        <f>[12]MS!$F$19/[12]MS!$B$19</f>
        <v>1.9595118984953568E-2</v>
      </c>
      <c r="N27" s="8">
        <f>[13]MS!$F$20/[13]MS!$B$20</f>
        <v>2.7353072734040456E-2</v>
      </c>
      <c r="O27" s="8">
        <f>[14]MS!$F$20/[14]MS!$B$20</f>
        <v>1.5145382747359964E-2</v>
      </c>
    </row>
    <row r="28" spans="1:15">
      <c r="A28" s="7" t="s">
        <v>51</v>
      </c>
      <c r="B28" s="8">
        <f>[1]MO!$F$19/[1]MO!$B$19</f>
        <v>1.0671069763765351E-2</v>
      </c>
      <c r="C28" s="8">
        <f>[2]MO!$F$19/[2]MO!$B$19</f>
        <v>2.8394402153272897E-2</v>
      </c>
      <c r="D28" s="8">
        <f>[3]MO!$F$19/[3]MO!$B$19</f>
        <v>2.0180192302660702E-2</v>
      </c>
      <c r="E28" s="8">
        <f>[4]MO!$F$19/[4]MO!$B$19</f>
        <v>6.4068828832932918E-3</v>
      </c>
      <c r="F28" s="8">
        <f>[5]MO!$F$19/[5]MO!$B$19</f>
        <v>1.4240409509361028E-2</v>
      </c>
      <c r="G28" s="8">
        <f>[6]MO!$F$19/[6]MO!$B$19</f>
        <v>2.4215378151216257E-2</v>
      </c>
      <c r="H28" s="8">
        <f>[7]MO!$F$19/[7]MO!$B$19</f>
        <v>2.90387992666097E-2</v>
      </c>
      <c r="I28" s="8">
        <f>[8]MO!$F$19/[8]MO!$B$19</f>
        <v>5.2232875563559978E-3</v>
      </c>
      <c r="J28" s="8">
        <f>[9]MO!$F$19/[9]MO!$B$19</f>
        <v>1.39477364363189E-2</v>
      </c>
      <c r="K28" s="8">
        <f>[10]MO!$F$19/[10]MO!$B$19</f>
        <v>1.4422438734118933E-2</v>
      </c>
      <c r="L28" s="8">
        <f>[11]MO!$F$19/[11]MO!$B$19</f>
        <v>1.1214546217120518E-2</v>
      </c>
      <c r="M28" s="8">
        <f>[12]MO!$F$19/[12]MO!$B$19</f>
        <v>2.008774241473393E-2</v>
      </c>
      <c r="N28" s="8">
        <f>[13]MO!$F$20/[13]MO!$B$20</f>
        <v>1.3012573394698955E-2</v>
      </c>
      <c r="O28" s="8">
        <f>[14]MO!$F$20/[14]MO!$B$20</f>
        <v>1.3969438513173801E-2</v>
      </c>
    </row>
    <row r="29" spans="1:15">
      <c r="A29" s="7" t="s">
        <v>52</v>
      </c>
      <c r="B29" s="8">
        <f>[1]MT!$F$19/[1]MT!$B$19</f>
        <v>2.5741207340436629E-2</v>
      </c>
      <c r="C29" s="8">
        <f>[2]MT!$F$19/[2]MT!$B$19</f>
        <v>5.8009036583588401E-3</v>
      </c>
      <c r="D29" s="8">
        <f>[3]MT!$F$19/[3]MT!$B$19</f>
        <v>5.5756766408566428E-3</v>
      </c>
      <c r="E29" s="8">
        <f>[4]MT!$F$19/[4]MT!$B$19</f>
        <v>1.2488125314430708E-2</v>
      </c>
      <c r="F29" s="8">
        <f>[5]MT!$F$19/[5]MT!$B$19</f>
        <v>1.2064551005099882E-2</v>
      </c>
      <c r="G29" s="8">
        <f>[6]MT!$F$19/[6]MT!$B$19</f>
        <v>1.1685902089887703E-2</v>
      </c>
      <c r="H29" s="8">
        <f>[7]MT!$F$19/[7]MT!$B$19</f>
        <v>1.1279222948302116E-2</v>
      </c>
      <c r="I29" s="8">
        <f>[8]MT!$F$19/[8]MT!$B$19</f>
        <v>1.129309269547029E-2</v>
      </c>
      <c r="J29" s="8">
        <f>[9]MT!$F$19/[9]MT!$B$19</f>
        <v>1.6817270111505665E-2</v>
      </c>
      <c r="K29" s="8">
        <f>[10]MT!$F$19/[10]MT!$B$19</f>
        <v>7.1293737634088817E-3</v>
      </c>
      <c r="L29" s="8">
        <f>[11]MT!$F$19/[11]MT!$B$19</f>
        <v>2.7228406988977438E-2</v>
      </c>
      <c r="M29" s="8">
        <f>[12]MT!$F$19/[12]MT!$B$19</f>
        <v>4.1097439893423154E-3</v>
      </c>
      <c r="N29" s="8">
        <f>[13]MT!$F$20/[13]MT!$B$20</f>
        <v>1.8572844344430548E-2</v>
      </c>
      <c r="O29" s="8">
        <f>[14]MT!$F$20/[14]MT!$B$20</f>
        <v>1.4303199663089575E-2</v>
      </c>
    </row>
    <row r="30" spans="1:15">
      <c r="A30" s="7" t="s">
        <v>53</v>
      </c>
      <c r="B30" s="8">
        <f>[1]NE!$F$19/[1]NE!$B$19</f>
        <v>6.5531687665492822E-3</v>
      </c>
      <c r="C30" s="8">
        <f>[2]NE!$F$19/[2]NE!$B$19</f>
        <v>1.9440715959306355E-3</v>
      </c>
      <c r="D30" s="8">
        <f>[3]NE!$F$19/[3]NE!$B$19</f>
        <v>5.0636584128484364E-3</v>
      </c>
      <c r="E30" s="8">
        <f>[4]NE!$F$19/[4]NE!$B$19</f>
        <v>1.4807475877139448E-2</v>
      </c>
      <c r="F30" s="8">
        <f>[5]NE!$F$19/[5]NE!$B$19</f>
        <v>1.4507507411021241E-2</v>
      </c>
      <c r="G30" s="8">
        <f>[6]NE!$F$19/[6]NE!$B$19</f>
        <v>2.3999439833097259E-2</v>
      </c>
      <c r="H30" s="8">
        <f>[7]NE!$F$19/[7]NE!$B$19</f>
        <v>6.3119818198244526E-3</v>
      </c>
      <c r="I30" s="8">
        <f>[8]NE!$F$19/[8]NE!$B$19</f>
        <v>1.1367821923234626E-2</v>
      </c>
      <c r="J30" s="8">
        <f>[9]NE!$F$19/[9]NE!$B$19</f>
        <v>1.793433315032698E-2</v>
      </c>
      <c r="K30" s="8">
        <f>[10]NE!$F$19/[10]NE!$B$19</f>
        <v>7.8165720361657622E-3</v>
      </c>
      <c r="L30" s="8">
        <f>[11]NE!$F$19/[11]NE!$B$19</f>
        <v>1.1810012177389107E-2</v>
      </c>
      <c r="M30" s="8">
        <f>[12]NE!$F$19/[12]NE!$B$19</f>
        <v>7.2145222658868951E-3</v>
      </c>
      <c r="N30" s="8">
        <f>[13]NE!$F$20/[13]NE!$B$20</f>
        <v>2.2901565746770169E-2</v>
      </c>
      <c r="O30" s="8">
        <f>[14]NE!$F$20/[14]NE!$B$20</f>
        <v>3.1063880800316902E-2</v>
      </c>
    </row>
    <row r="31" spans="1:15">
      <c r="A31" s="7" t="s">
        <v>54</v>
      </c>
      <c r="B31" s="8">
        <f>[1]NV!$F$19/[1]NV!$B$19</f>
        <v>1.1316137496422152E-2</v>
      </c>
      <c r="C31" s="8">
        <f>[2]NV!$F$19/[2]NV!$B$19</f>
        <v>5.0893941626620393E-2</v>
      </c>
      <c r="D31" s="8">
        <f>[3]NV!$F$19/[3]NV!$B$19</f>
        <v>2.5298329742646255E-2</v>
      </c>
      <c r="E31" s="8">
        <f>[4]NV!$F$19/[4]NV!$B$19</f>
        <v>4.3655835684104942E-3</v>
      </c>
      <c r="F31" s="8">
        <f>[5]NV!$F$19/[5]NV!$B$19</f>
        <v>7.5416591325754108E-3</v>
      </c>
      <c r="G31" s="8">
        <f>[6]NV!$F$19/[6]NV!$B$19</f>
        <v>2.06594917792591E-2</v>
      </c>
      <c r="H31" s="8">
        <f>[7]NV!$F$19/[7]NV!$B$19</f>
        <v>1.2788630022468484E-2</v>
      </c>
      <c r="I31" s="8">
        <f>[8]NV!$F$19/[8]NV!$B$19</f>
        <v>3.7367741224033739E-2</v>
      </c>
      <c r="J31" s="8">
        <f>[9]NV!$F$19/[9]NV!$B$19</f>
        <v>7.9843799030717196E-3</v>
      </c>
      <c r="K31" s="8">
        <f>[10]NV!$F$19/[10]NV!$B$19</f>
        <v>4.9437152705421221E-3</v>
      </c>
      <c r="L31" s="8">
        <f>[11]NV!$F$19/[11]NV!$B$19</f>
        <v>1.1836699281511218E-2</v>
      </c>
      <c r="M31" s="8">
        <f>[12]NV!$F$19/[12]NV!$B$19</f>
        <v>3.4527355035300092E-2</v>
      </c>
      <c r="N31" s="8">
        <f>[13]NV!$F$20/[13]NV!$B$20</f>
        <v>1.773558866861864E-2</v>
      </c>
      <c r="O31" s="8">
        <f>[14]NV!$F$20/[14]NV!$B$20</f>
        <v>1.6374992601049396E-2</v>
      </c>
    </row>
    <row r="32" spans="1:15">
      <c r="A32" s="7" t="s">
        <v>55</v>
      </c>
      <c r="B32" s="8">
        <f>[1]NH!$F$19/[1]NH!$B$19</f>
        <v>7.9846959131414305E-3</v>
      </c>
      <c r="C32" s="8">
        <f>[2]NH!$F$19/[2]NH!$B$19</f>
        <v>1.805472953873307E-3</v>
      </c>
      <c r="D32" s="8">
        <f>[3]NH!$F$19/[3]NH!$B$19</f>
        <v>1.0448294338274692E-2</v>
      </c>
      <c r="E32" s="8">
        <f>[4]NH!$F$19/[4]NH!$B$19</f>
        <v>1.1490572349582659E-2</v>
      </c>
      <c r="F32" s="8">
        <f>[5]NH!$F$19/[5]NH!$B$19</f>
        <v>1.8810449254431632E-2</v>
      </c>
      <c r="G32" s="8">
        <f>[6]NH!$F$19/[6]NH!$B$19</f>
        <v>6.2652404663838855E-3</v>
      </c>
      <c r="H32" s="8">
        <f>[7]NH!$F$19/[7]NH!$B$19</f>
        <v>1.7868864042008728E-3</v>
      </c>
      <c r="I32" s="8">
        <f>[8]NH!$F$19/[8]NH!$B$19</f>
        <v>8.7912924341604498E-3</v>
      </c>
      <c r="J32" s="8">
        <f>[9]NH!$F$19/[9]NH!$B$19</f>
        <v>2.5615683320694797E-2</v>
      </c>
      <c r="K32" s="8">
        <f>[10]NH!$F$19/[10]NH!$B$19</f>
        <v>6.9551098987925128E-3</v>
      </c>
      <c r="L32" s="8">
        <f>[11]NH!$F$19/[11]NH!$B$19</f>
        <v>5.8901703677838634E-3</v>
      </c>
      <c r="M32" s="8">
        <f>[12]NH!$F$19/[12]NH!$B$19</f>
        <v>1.6820608162755508E-3</v>
      </c>
      <c r="N32" s="8">
        <f>[13]NH!$F$20/[13]NH!$B$20</f>
        <v>1.1091985432702867E-2</v>
      </c>
      <c r="O32" s="8">
        <f>[14]NH!$F$20/[14]NH!$B$20</f>
        <v>8.0716120811664457E-3</v>
      </c>
    </row>
    <row r="33" spans="1:15">
      <c r="A33" s="7" t="s">
        <v>56</v>
      </c>
      <c r="B33" s="8">
        <f>[1]NJ!$F$19/[1]NJ!$B$19</f>
        <v>8.4347047227356208E-3</v>
      </c>
      <c r="C33" s="8">
        <f>[2]NJ!$F$19/[2]NJ!$B$19</f>
        <v>1.295305433965532E-2</v>
      </c>
      <c r="D33" s="8">
        <f>[3]NJ!$F$19/[3]NJ!$B$19</f>
        <v>1.6661267495791516E-2</v>
      </c>
      <c r="E33" s="8">
        <f>[4]NJ!$F$19/[4]NJ!$B$19</f>
        <v>1.1778539052176858E-2</v>
      </c>
      <c r="F33" s="8">
        <f>[5]NJ!$F$19/[5]NJ!$B$19</f>
        <v>1.6538155966657642E-2</v>
      </c>
      <c r="G33" s="8">
        <f>[6]NJ!$F$19/[6]NJ!$B$19</f>
        <v>8.6804061219816157E-3</v>
      </c>
      <c r="H33" s="8">
        <f>[7]NJ!$F$19/[7]NJ!$B$19</f>
        <v>2.6367255254540912E-3</v>
      </c>
      <c r="I33" s="8">
        <f>[8]NJ!$F$19/[8]NJ!$B$19</f>
        <v>6.510565420997089E-3</v>
      </c>
      <c r="J33" s="8">
        <f>[9]NJ!$F$19/[9]NJ!$B$19</f>
        <v>7.9753839540814865E-3</v>
      </c>
      <c r="K33" s="8">
        <f>[10]NJ!$F$19/[10]NJ!$B$19</f>
        <v>1.0171829265175451E-2</v>
      </c>
      <c r="L33" s="8">
        <f>[11]NJ!$F$19/[11]NJ!$B$19</f>
        <v>8.1848300513155982E-3</v>
      </c>
      <c r="M33" s="8">
        <f>[12]NJ!$F$19/[12]NJ!$B$19</f>
        <v>2.3920674442516046E-3</v>
      </c>
      <c r="N33" s="8">
        <f>[13]NJ!$F$20/[13]NJ!$B$20</f>
        <v>1.2913147424491161E-2</v>
      </c>
      <c r="O33" s="8">
        <f>[14]NJ!$F$20/[14]NJ!$B$20</f>
        <v>7.8449691986430606E-3</v>
      </c>
    </row>
    <row r="34" spans="1:15">
      <c r="A34" s="7" t="s">
        <v>57</v>
      </c>
      <c r="B34" s="8">
        <f>[1]NM!$F$19/[1]NM!$B$19</f>
        <v>5.2464552034642859E-3</v>
      </c>
      <c r="C34" s="8">
        <f>[2]NM!$F$19/[2]NM!$B$19</f>
        <v>3.2630702812922103E-3</v>
      </c>
      <c r="D34" s="8">
        <f>[3]NM!$F$19/[3]NM!$B$19</f>
        <v>1.1588787968796411E-2</v>
      </c>
      <c r="E34" s="8">
        <f>[4]NM!$F$19/[4]NM!$B$19</f>
        <v>2.7498553941876281E-3</v>
      </c>
      <c r="F34" s="8">
        <f>[5]NM!$F$19/[5]NM!$B$19</f>
        <v>1.2129691872371692E-2</v>
      </c>
      <c r="G34" s="8">
        <f>[6]NM!$F$19/[6]NM!$B$19</f>
        <v>1.3120827926899808E-2</v>
      </c>
      <c r="H34" s="8">
        <f>[7]NM!$F$19/[7]NM!$B$19</f>
        <v>2.3559022621038972E-3</v>
      </c>
      <c r="I34" s="8">
        <f>[8]NM!$F$19/[8]NM!$B$19</f>
        <v>9.2563352978879739E-3</v>
      </c>
      <c r="J34" s="8">
        <f>[9]NM!$F$19/[9]NM!$B$19</f>
        <v>7.5038691825472506E-3</v>
      </c>
      <c r="K34" s="8">
        <f>[10]NM!$F$19/[10]NM!$B$19</f>
        <v>1.7752903841043038E-2</v>
      </c>
      <c r="L34" s="8">
        <f>[11]NM!$F$19/[11]NM!$B$19</f>
        <v>5.4528116059843357E-3</v>
      </c>
      <c r="M34" s="8">
        <f>[12]NM!$F$19/[12]NM!$B$19</f>
        <v>1.1302702956211797E-2</v>
      </c>
      <c r="N34" s="8">
        <f>[13]NM!$F$20/[13]NM!$B$20</f>
        <v>9.5377303922334952E-3</v>
      </c>
      <c r="O34" s="8">
        <f>[14]NM!$F$20/[14]NM!$B$20</f>
        <v>1.505620085356512E-2</v>
      </c>
    </row>
    <row r="35" spans="1:15">
      <c r="A35" s="7" t="s">
        <v>58</v>
      </c>
      <c r="B35" s="8">
        <f>[1]NY!$F$19/[1]NY!$B$19</f>
        <v>5.0738728596486735E-3</v>
      </c>
      <c r="C35" s="8">
        <f>[2]NY!$F$19/[2]NY!$B$19</f>
        <v>3.3326327095176823E-3</v>
      </c>
      <c r="D35" s="8">
        <f>[3]NY!$F$19/[3]NY!$B$19</f>
        <v>4.4259276632561293E-3</v>
      </c>
      <c r="E35" s="8">
        <f>[4]NY!$F$19/[4]NY!$B$19</f>
        <v>6.5527751954733392E-3</v>
      </c>
      <c r="F35" s="8">
        <f>[5]NY!$F$19/[5]NY!$B$19</f>
        <v>5.2895781983380383E-3</v>
      </c>
      <c r="G35" s="8">
        <f>[6]NY!$F$19/[6]NY!$B$19</f>
        <v>2.6851820264029966E-2</v>
      </c>
      <c r="H35" s="8">
        <f>[7]NY!$F$19/[7]NY!$B$19</f>
        <v>7.9172506465237449E-3</v>
      </c>
      <c r="I35" s="8">
        <f>[8]NY!$F$19/[8]NY!$B$19</f>
        <v>5.040468738006499E-3</v>
      </c>
      <c r="J35" s="8">
        <f>[9]NY!$F$19/[9]NY!$B$19</f>
        <v>2.2612931991103605E-4</v>
      </c>
      <c r="K35" s="8">
        <f>[10]NY!$F$19/[10]NY!$B$19</f>
        <v>7.8037713964060011E-3</v>
      </c>
      <c r="L35" s="8">
        <f>[11]NY!$F$19/[11]NY!$B$19</f>
        <v>5.2103322501869213E-3</v>
      </c>
      <c r="M35" s="8">
        <f>[12]NY!$F$19/[12]NY!$B$19</f>
        <v>1.9144470693924429E-2</v>
      </c>
      <c r="N35" s="8">
        <f>[13]NY!$F$20/[13]NY!$B$20</f>
        <v>6.1558347287253654E-3</v>
      </c>
      <c r="O35" s="8">
        <f>[14]NY!$F$20/[14]NY!$B$20</f>
        <v>1.3786307437321075E-2</v>
      </c>
    </row>
    <row r="36" spans="1:15">
      <c r="A36" s="7" t="s">
        <v>59</v>
      </c>
      <c r="B36" s="8">
        <f>[1]NC!$F$19/[1]NC!$B$19</f>
        <v>1.0052794196233998E-2</v>
      </c>
      <c r="C36" s="8">
        <f>[2]NC!$F$19/[2]NC!$B$19</f>
        <v>3.3663537032853318E-2</v>
      </c>
      <c r="D36" s="8">
        <f>[3]NC!$F$19/[3]NC!$B$19</f>
        <v>2.5209414188171519E-2</v>
      </c>
      <c r="E36" s="8">
        <f>[4]NC!$F$19/[4]NC!$B$19</f>
        <v>2.7466070725693334E-2</v>
      </c>
      <c r="F36" s="8">
        <f>[5]NC!$F$19/[5]NC!$B$19</f>
        <v>1.7011294126510122E-2</v>
      </c>
      <c r="G36" s="8">
        <f>[6]NC!$F$19/[6]NC!$B$19</f>
        <v>6.3293679820730685E-3</v>
      </c>
      <c r="H36" s="8">
        <f>[7]NC!$F$19/[7]NC!$B$19</f>
        <v>1.9155327103906078E-2</v>
      </c>
      <c r="I36" s="8">
        <f>[8]NC!$F$19/[8]NC!$B$19</f>
        <v>5.2971121759195225E-3</v>
      </c>
      <c r="J36" s="8">
        <f>[9]NC!$F$19/[9]NC!$B$19</f>
        <v>7.4320135133052754E-3</v>
      </c>
      <c r="K36" s="8">
        <f>[10]NC!$F$19/[10]NC!$B$19</f>
        <v>1.2142417818569153E-2</v>
      </c>
      <c r="L36" s="8">
        <f>[11]NC!$F$19/[11]NC!$B$19</f>
        <v>5.709367673880218E-3</v>
      </c>
      <c r="M36" s="8">
        <f>[12]NC!$F$19/[12]NC!$B$19</f>
        <v>5.4692816386119223E-3</v>
      </c>
      <c r="N36" s="8">
        <f>[13]NC!$F$20/[13]NC!$B$20</f>
        <v>2.891381615231119E-2</v>
      </c>
      <c r="O36" s="8">
        <f>[14]NC!$F$20/[14]NC!$B$20</f>
        <v>1.6228065753134863E-2</v>
      </c>
    </row>
    <row r="37" spans="1:15">
      <c r="A37" s="7" t="s">
        <v>60</v>
      </c>
      <c r="B37" s="8">
        <f>[1]ND!$F$19/[1]ND!$B$19</f>
        <v>7.2027126474580958E-3</v>
      </c>
      <c r="C37" s="8">
        <f>[2]ND!$F$19/[2]ND!$B$19</f>
        <v>2.0801993278385184E-2</v>
      </c>
      <c r="D37" s="8">
        <f>[3]ND!$F$19/[3]ND!$B$19</f>
        <v>3.6111621113694363E-2</v>
      </c>
      <c r="E37" s="8">
        <f>[4]ND!$F$19/[4]ND!$B$19</f>
        <v>1.511233398154661E-2</v>
      </c>
      <c r="F37" s="8">
        <f>[5]ND!$F$19/[5]ND!$B$19</f>
        <v>9.766331327875858E-3</v>
      </c>
      <c r="G37" s="8">
        <f>[6]ND!$F$19/[6]ND!$B$19</f>
        <v>2.2229973353233911E-2</v>
      </c>
      <c r="H37" s="8">
        <f>[7]ND!$F$19/[7]ND!$B$19</f>
        <v>4.5644590952566661E-3</v>
      </c>
      <c r="I37" s="8">
        <f>[8]ND!$F$19/[8]ND!$B$19</f>
        <v>3.3242041673744879E-2</v>
      </c>
      <c r="J37" s="8">
        <f>[9]ND!$F$19/[9]ND!$B$19</f>
        <v>9.6197541111168756E-3</v>
      </c>
      <c r="K37" s="8">
        <f>[10]ND!$F$19/[10]ND!$B$19</f>
        <v>2.6887534616640584E-3</v>
      </c>
      <c r="L37" s="8">
        <f>[11]ND!$F$19/[11]ND!$B$19</f>
        <v>1.2175755477936163E-2</v>
      </c>
      <c r="M37" s="8">
        <f>[12]ND!$F$19/[12]ND!$B$19</f>
        <v>4.5600723833750956E-3</v>
      </c>
      <c r="N37" s="8">
        <f>[13]ND!$F$20/[13]ND!$B$20</f>
        <v>8.7708583783876453E-3</v>
      </c>
      <c r="O37" s="8">
        <f>[14]ND!$F$20/[14]ND!$B$20</f>
        <v>1.661865583487037E-2</v>
      </c>
    </row>
    <row r="38" spans="1:15">
      <c r="A38" s="7" t="s">
        <v>61</v>
      </c>
      <c r="B38" s="8">
        <f>[1]OH!$F$19/[1]OH!$B$19</f>
        <v>1.8015115292065446E-2</v>
      </c>
      <c r="C38" s="8">
        <f>[2]OH!$F$19/[2]OH!$B$19</f>
        <v>8.7605058303907614E-3</v>
      </c>
      <c r="D38" s="8">
        <f>[3]OH!$F$19/[3]OH!$B$19</f>
        <v>3.7056233132903571E-3</v>
      </c>
      <c r="E38" s="8">
        <f>[4]OH!$F$19/[4]OH!$B$19</f>
        <v>1.1300285976992338E-2</v>
      </c>
      <c r="F38" s="8">
        <f>[5]OH!$F$19/[5]OH!$B$19</f>
        <v>2.231924217038278E-2</v>
      </c>
      <c r="G38" s="8">
        <f>[6]OH!$F$19/[6]OH!$B$19</f>
        <v>1.1770916751040125E-2</v>
      </c>
      <c r="H38" s="8">
        <f>[7]OH!$F$19/[7]OH!$B$19</f>
        <v>5.1111890843736994E-3</v>
      </c>
      <c r="I38" s="8">
        <f>[8]OH!$F$19/[8]OH!$B$19</f>
        <v>1.3124311310083181E-2</v>
      </c>
      <c r="J38" s="8">
        <f>[9]OH!$F$19/[9]OH!$B$19</f>
        <v>1.5108314832244221E-2</v>
      </c>
      <c r="K38" s="8">
        <f>[10]OH!$F$19/[10]OH!$B$19</f>
        <v>9.3434845636860483E-3</v>
      </c>
      <c r="L38" s="8">
        <f>[11]OH!$F$19/[11]OH!$B$19</f>
        <v>8.154910992356719E-3</v>
      </c>
      <c r="M38" s="8">
        <f>[12]OH!$F$19/[12]OH!$B$19</f>
        <v>8.6966464505342459E-3</v>
      </c>
      <c r="N38" s="8">
        <f>[13]OH!$F$20/[13]OH!$B$20</f>
        <v>2.5522531415730212E-2</v>
      </c>
      <c r="O38" s="8">
        <f>[14]OH!$F$20/[14]OH!$B$20</f>
        <v>1.1466823737613039E-2</v>
      </c>
    </row>
    <row r="39" spans="1:15">
      <c r="A39" s="7" t="s">
        <v>62</v>
      </c>
      <c r="B39" s="8">
        <f>[1]OK!$F$19/[1]OK!$B$19</f>
        <v>1.4959004073573909E-2</v>
      </c>
      <c r="C39" s="8">
        <f>[2]OK!$F$19/[2]OK!$B$19</f>
        <v>7.8939876284390611E-3</v>
      </c>
      <c r="D39" s="8">
        <f>[3]OK!$F$19/[3]OK!$B$19</f>
        <v>1.7772606133403399E-2</v>
      </c>
      <c r="E39" s="8">
        <f>[4]OK!$F$19/[4]OK!$B$19</f>
        <v>1.2066239250603019E-2</v>
      </c>
      <c r="F39" s="8">
        <f>[5]OK!$F$19/[5]OK!$B$19</f>
        <v>1.5912816085482277E-2</v>
      </c>
      <c r="G39" s="8">
        <f>[6]OK!$F$19/[6]OK!$B$19</f>
        <v>2.3979079864369455E-2</v>
      </c>
      <c r="H39" s="8">
        <f>[7]OK!$F$19/[7]OK!$B$19</f>
        <v>1.5714506435417976E-2</v>
      </c>
      <c r="I39" s="8">
        <f>[8]OK!$F$19/[8]OK!$B$19</f>
        <v>3.2293082091513083E-2</v>
      </c>
      <c r="J39" s="8">
        <f>[9]OK!$F$19/[9]OK!$B$19</f>
        <v>8.5222026200217713E-3</v>
      </c>
      <c r="K39" s="8">
        <f>[10]OK!$F$19/[10]OK!$B$19</f>
        <v>1.8051008346855225E-2</v>
      </c>
      <c r="L39" s="8">
        <f>[11]OK!$F$19/[11]OK!$B$19</f>
        <v>1.0293907886340603E-2</v>
      </c>
      <c r="M39" s="8">
        <f>[12]OK!$F$19/[12]OK!$B$19</f>
        <v>1.7725060370606709E-2</v>
      </c>
      <c r="N39" s="8">
        <f>[13]OK!$F$20/[13]OK!$B$20</f>
        <v>2.1145852883400273E-2</v>
      </c>
      <c r="O39" s="8">
        <f>[14]OK!$F$20/[14]OK!$B$20</f>
        <v>2.3447568284473808E-2</v>
      </c>
    </row>
    <row r="40" spans="1:15">
      <c r="A40" s="7" t="s">
        <v>63</v>
      </c>
      <c r="B40" s="8">
        <f>[1]OR!$F$19/[1]OR!$B$19</f>
        <v>8.6953333237112934E-3</v>
      </c>
      <c r="C40" s="8">
        <f>[2]OR!$F$19/[2]OR!$B$19</f>
        <v>1.0354745102414261E-2</v>
      </c>
      <c r="D40" s="8">
        <f>[3]OR!$F$19/[3]OR!$B$19</f>
        <v>1.5804200332428471E-2</v>
      </c>
      <c r="E40" s="8">
        <f>[4]OR!$F$19/[4]OR!$B$19</f>
        <v>1.3580728978736202E-2</v>
      </c>
      <c r="F40" s="8">
        <f>[5]OR!$F$19/[5]OR!$B$19</f>
        <v>2.6634846321071604E-2</v>
      </c>
      <c r="G40" s="8">
        <f>[6]OR!$F$19/[6]OR!$B$19</f>
        <v>1.8333106435233205E-2</v>
      </c>
      <c r="H40" s="8">
        <f>[7]OR!$F$19/[7]OR!$B$19</f>
        <v>1.3262642570215867E-2</v>
      </c>
      <c r="I40" s="8">
        <f>[8]OR!$F$19/[8]OR!$B$19</f>
        <v>2.6821695931320482E-2</v>
      </c>
      <c r="J40" s="8">
        <f>[9]OR!$F$19/[9]OR!$B$19</f>
        <v>7.9128274402890664E-3</v>
      </c>
      <c r="K40" s="8">
        <f>[10]OR!$F$19/[10]OR!$B$19</f>
        <v>2.7970099381367856E-2</v>
      </c>
      <c r="L40" s="8">
        <f>[11]OR!$F$19/[11]OR!$B$19</f>
        <v>3.2887871899964075E-3</v>
      </c>
      <c r="M40" s="8">
        <f>[12]OR!$F$19/[12]OR!$B$19</f>
        <v>1.4361674531383909E-2</v>
      </c>
      <c r="N40" s="8">
        <f>[13]OR!$F$20/[13]OR!$B$20</f>
        <v>1.6599578944740494E-2</v>
      </c>
      <c r="O40" s="8">
        <f>[14]OR!$F$20/[14]OR!$B$20</f>
        <v>1.3886163727848667E-2</v>
      </c>
    </row>
    <row r="41" spans="1:15">
      <c r="A41" s="7" t="s">
        <v>64</v>
      </c>
      <c r="B41" s="8">
        <f>[1]PA!$F$19/[1]PA!$B$19</f>
        <v>1.6593514602415923E-2</v>
      </c>
      <c r="C41" s="8">
        <f>[2]PA!$F$19/[2]PA!$B$19</f>
        <v>5.3119523153910206E-3</v>
      </c>
      <c r="D41" s="8">
        <f>[3]PA!$F$19/[3]PA!$B$19</f>
        <v>4.5216237309896393E-3</v>
      </c>
      <c r="E41" s="8">
        <f>[4]PA!$F$19/[4]PA!$B$19</f>
        <v>4.6420781636669368E-3</v>
      </c>
      <c r="F41" s="8">
        <f>[5]PA!$F$19/[5]PA!$B$19</f>
        <v>4.1260880341221218E-3</v>
      </c>
      <c r="G41" s="8">
        <f>[6]PA!$F$19/[6]PA!$B$19</f>
        <v>3.5831265859560869E-3</v>
      </c>
      <c r="H41" s="8">
        <f>[7]PA!$F$19/[7]PA!$B$19</f>
        <v>2.1218572031030634E-2</v>
      </c>
      <c r="I41" s="8">
        <f>[8]PA!$F$19/[8]PA!$B$19</f>
        <v>9.4154778446983618E-3</v>
      </c>
      <c r="J41" s="8">
        <f>[9]PA!$F$19/[9]PA!$B$19</f>
        <v>5.941545820538869E-3</v>
      </c>
      <c r="K41" s="8">
        <f>[10]PA!$F$19/[10]PA!$B$19</f>
        <v>2.2301483566545773E-2</v>
      </c>
      <c r="L41" s="8">
        <f>[11]PA!$F$19/[11]PA!$B$19</f>
        <v>1.4019455747594545E-2</v>
      </c>
      <c r="M41" s="8">
        <f>[12]PA!$F$19/[12]PA!$B$19</f>
        <v>2.0126757341795868E-2</v>
      </c>
      <c r="N41" s="8">
        <f>[13]PA!$F$20/[13]PA!$B$20</f>
        <v>1.1018569229155785E-2</v>
      </c>
      <c r="O41" s="8">
        <f>[14]PA!$F$20/[14]PA!$B$20</f>
        <v>1.3589616723160232E-2</v>
      </c>
    </row>
    <row r="42" spans="1:15">
      <c r="A42" s="7" t="s">
        <v>65</v>
      </c>
      <c r="B42" s="8">
        <f>[1]RI!$F$19/[1]RI!$B$19</f>
        <v>1.1950354999067235E-2</v>
      </c>
      <c r="C42" s="8">
        <f>[2]RI!$F$19/[2]RI!$B$19</f>
        <v>3.4636196463849508E-2</v>
      </c>
      <c r="D42" s="8">
        <f>[3]RI!$F$19/[3]RI!$B$19</f>
        <v>1.5202326168904828E-2</v>
      </c>
      <c r="E42" s="8">
        <f>[4]RI!$F$19/[4]RI!$B$19</f>
        <v>2.5626165107136192E-3</v>
      </c>
      <c r="F42" s="8">
        <f>[5]RI!$F$19/[5]RI!$B$19</f>
        <v>7.1446144599599422E-3</v>
      </c>
      <c r="G42" s="8">
        <f>[6]RI!$F$19/[6]RI!$B$19</f>
        <v>1.2879129370854531E-3</v>
      </c>
      <c r="H42" s="8">
        <f>[7]RI!$F$19/[7]RI!$B$19</f>
        <v>2.443732239598039E-3</v>
      </c>
      <c r="I42" s="8">
        <f>[8]RI!$F$19/[8]RI!$B$19</f>
        <v>9.8591386504323589E-3</v>
      </c>
      <c r="J42" s="8">
        <f>[9]RI!$F$19/[9]RI!$B$19</f>
        <v>5.1384423848845253E-3</v>
      </c>
      <c r="K42" s="8">
        <f>[10]RI!$F$19/[10]RI!$B$19</f>
        <v>1.9384740873568229E-3</v>
      </c>
      <c r="L42" s="8">
        <f>[11]RI!$F$19/[11]RI!$B$19</f>
        <v>1.8020874096603377E-2</v>
      </c>
      <c r="M42" s="8">
        <f>[12]RI!$F$19/[12]RI!$B$19</f>
        <v>1.9587834836724011E-2</v>
      </c>
      <c r="N42" s="8">
        <f>[13]RI!$F$20/[13]RI!$B$20</f>
        <v>1.0739212490774086E-2</v>
      </c>
      <c r="O42" s="8">
        <f>[14]RI!$F$20/[14]RI!$B$20</f>
        <v>1.8818389415337061E-2</v>
      </c>
    </row>
    <row r="43" spans="1:15">
      <c r="A43" s="7" t="s">
        <v>66</v>
      </c>
      <c r="B43" s="8">
        <f>[1]SC!$F$19/[1]SC!$B$19</f>
        <v>1.8076656069369569E-2</v>
      </c>
      <c r="C43" s="8">
        <f>[2]SC!$F$19/[2]SC!$B$19</f>
        <v>1.6390132708501436E-2</v>
      </c>
      <c r="D43" s="8">
        <f>[3]SC!$F$19/[3]SC!$B$19</f>
        <v>8.8923961984408422E-3</v>
      </c>
      <c r="E43" s="8">
        <f>[4]SC!$F$19/[4]SC!$B$19</f>
        <v>6.3209969483915204E-3</v>
      </c>
      <c r="F43" s="8">
        <f>[5]SC!$F$19/[5]SC!$B$19</f>
        <v>1.29421240782874E-2</v>
      </c>
      <c r="G43" s="8">
        <f>[6]SC!$F$19/[6]SC!$B$19</f>
        <v>1.4664960934394356E-2</v>
      </c>
      <c r="H43" s="8">
        <f>[7]SC!$F$19/[7]SC!$B$19</f>
        <v>4.3916260558714273E-3</v>
      </c>
      <c r="I43" s="8">
        <f>[8]SC!$F$19/[8]SC!$B$19</f>
        <v>1.4222837831189425E-2</v>
      </c>
      <c r="J43" s="8">
        <f>[9]SC!$F$19/[9]SC!$B$19</f>
        <v>2.9300838338081867E-2</v>
      </c>
      <c r="K43" s="8">
        <f>[10]SC!$F$19/[10]SC!$B$19</f>
        <v>9.9018202655124128E-3</v>
      </c>
      <c r="L43" s="8">
        <f>[11]SC!$F$19/[11]SC!$B$19</f>
        <v>2.9131546123777659E-2</v>
      </c>
      <c r="M43" s="8">
        <f>[12]SC!$F$19/[12]SC!$B$19</f>
        <v>3.9385374411437524E-2</v>
      </c>
      <c r="N43" s="8">
        <f>[13]SC!$F$20/[13]SC!$B$20</f>
        <v>1.4250532739064519E-2</v>
      </c>
      <c r="O43" s="8">
        <f>[14]SC!$F$20/[14]SC!$B$20</f>
        <v>1.3208968084242234E-2</v>
      </c>
    </row>
    <row r="44" spans="1:15">
      <c r="A44" s="7" t="s">
        <v>67</v>
      </c>
      <c r="B44" s="8">
        <f>[1]SD!$F$19/[1]SD!$B$19</f>
        <v>5.4133269529848069E-3</v>
      </c>
      <c r="C44" s="8">
        <f>[2]SD!$F$19/[2]SD!$B$19</f>
        <v>1.0543636070333925E-2</v>
      </c>
      <c r="D44" s="8">
        <f>[3]SD!$F$19/[3]SD!$B$19</f>
        <v>3.7667667054572182E-3</v>
      </c>
      <c r="E44" s="8">
        <f>[4]SD!$F$19/[4]SD!$B$19</f>
        <v>4.1942272721362511E-3</v>
      </c>
      <c r="F44" s="8">
        <f>[5]SD!$F$19/[5]SD!$B$19</f>
        <v>2.8507975402474569E-2</v>
      </c>
      <c r="G44" s="8">
        <f>[6]SD!$F$19/[6]SD!$B$19</f>
        <v>1.0089956621043002E-2</v>
      </c>
      <c r="H44" s="8">
        <f>[7]SD!$F$19/[7]SD!$B$19</f>
        <v>5.1989953849090643E-3</v>
      </c>
      <c r="I44" s="8">
        <f>[8]SD!$F$19/[8]SD!$B$19</f>
        <v>4.6813695272215653E-3</v>
      </c>
      <c r="J44" s="8">
        <f>[9]SD!$F$19/[9]SD!$B$19</f>
        <v>3.8438077549868442E-3</v>
      </c>
      <c r="K44" s="8">
        <f>[10]SD!$F$19/[10]SD!$B$19</f>
        <v>8.3145351477244434E-3</v>
      </c>
      <c r="L44" s="8">
        <f>[11]SD!$F$19/[11]SD!$B$19</f>
        <v>6.6938300349243304E-3</v>
      </c>
      <c r="M44" s="8">
        <f>[12]SD!$F$19/[12]SD!$B$19</f>
        <v>2.0044302570145734E-3</v>
      </c>
      <c r="N44" s="8">
        <f>[13]SD!$F$20/[13]SD!$B$20</f>
        <v>7.1797990940721795E-3</v>
      </c>
      <c r="O44" s="8">
        <f>[14]SD!$F$20/[14]SD!$B$20</f>
        <v>6.971091765283377E-3</v>
      </c>
    </row>
    <row r="45" spans="1:15">
      <c r="A45" s="7" t="s">
        <v>68</v>
      </c>
      <c r="B45" s="8">
        <f>[1]TN!$F$19/[1]TN!$B$19</f>
        <v>1.0365393875088936E-2</v>
      </c>
      <c r="C45" s="8">
        <f>[2]TN!$F$19/[2]TN!$B$19</f>
        <v>1.8182951519443089E-2</v>
      </c>
      <c r="D45" s="8">
        <f>[3]TN!$F$19/[3]TN!$B$19</f>
        <v>1.2446829513433962E-2</v>
      </c>
      <c r="E45" s="8">
        <f>[4]TN!$F$19/[4]TN!$B$19</f>
        <v>2.1605663748795873E-2</v>
      </c>
      <c r="F45" s="8">
        <f>[5]TN!$F$19/[5]TN!$B$19</f>
        <v>2.0060014947023766E-2</v>
      </c>
      <c r="G45" s="8">
        <f>[6]TN!$F$19/[6]TN!$B$19</f>
        <v>1.6347999273456128E-2</v>
      </c>
      <c r="H45" s="8">
        <f>[7]TN!$F$19/[7]TN!$B$19</f>
        <v>9.8557059782362691E-3</v>
      </c>
      <c r="I45" s="8">
        <f>[8]TN!$F$19/[8]TN!$B$19</f>
        <v>8.6662490910167887E-3</v>
      </c>
      <c r="J45" s="8">
        <f>[9]TN!$F$19/[9]TN!$B$19</f>
        <v>8.4778065548374998E-3</v>
      </c>
      <c r="K45" s="8">
        <f>[10]TN!$F$19/[10]TN!$B$19</f>
        <v>2.6215264868570794E-2</v>
      </c>
      <c r="L45" s="8">
        <f>[11]TN!$F$19/[11]TN!$B$19</f>
        <v>2.0640252660029678E-2</v>
      </c>
      <c r="M45" s="8">
        <f>[12]TN!$F$19/[12]TN!$B$19</f>
        <v>2.8406288901279959E-2</v>
      </c>
      <c r="N45" s="8">
        <f>[13]TN!$F$20/[13]TN!$B$20</f>
        <v>2.5292307077328963E-2</v>
      </c>
      <c r="O45" s="8">
        <f>[14]TN!$F$20/[14]TN!$B$20</f>
        <v>2.4142342044868797E-2</v>
      </c>
    </row>
    <row r="46" spans="1:15">
      <c r="A46" s="7" t="s">
        <v>69</v>
      </c>
      <c r="B46" s="8">
        <f>[1]TX!$F$19/[1]TX!$B$19</f>
        <v>1.1256916235456296E-2</v>
      </c>
      <c r="C46" s="8">
        <f>[2]TX!$F$19/[2]TX!$B$19</f>
        <v>1.0864606861518623E-2</v>
      </c>
      <c r="D46" s="8">
        <f>[3]TX!$F$19/[3]TX!$B$19</f>
        <v>1.393751957023498E-2</v>
      </c>
      <c r="E46" s="8">
        <f>[4]TX!$F$19/[4]TX!$B$19</f>
        <v>5.8011977037023318E-3</v>
      </c>
      <c r="F46" s="8">
        <f>[5]TX!$F$19/[5]TX!$B$19</f>
        <v>7.3265851012266747E-3</v>
      </c>
      <c r="G46" s="8">
        <f>[6]TX!$F$19/[6]TX!$B$19</f>
        <v>9.7999647922026867E-3</v>
      </c>
      <c r="H46" s="8">
        <f>[7]TX!$F$19/[7]TX!$B$19</f>
        <v>1.4323655872092243E-2</v>
      </c>
      <c r="I46" s="8">
        <f>[8]TX!$F$19/[8]TX!$B$19</f>
        <v>2.2576095353102916E-2</v>
      </c>
      <c r="J46" s="8">
        <f>[9]TX!$F$19/[9]TX!$B$19</f>
        <v>1.8604574927578155E-2</v>
      </c>
      <c r="K46" s="8">
        <f>[10]TX!$F$19/[10]TX!$B$19</f>
        <v>7.2794356024056253E-3</v>
      </c>
      <c r="L46" s="8">
        <f>[11]TX!$F$19/[11]TX!$B$19</f>
        <v>5.6849736569470587E-3</v>
      </c>
      <c r="M46" s="8">
        <f>[12]TX!$F$19/[12]TX!$B$19</f>
        <v>1.3529777516096285E-2</v>
      </c>
      <c r="N46" s="8">
        <f>[13]TX!$F$20/[13]TX!$B$20</f>
        <v>1.9012316981716851E-2</v>
      </c>
      <c r="O46" s="8">
        <f>[14]TX!$F$20/[14]TX!$B$20</f>
        <v>1.5912796203688389E-2</v>
      </c>
    </row>
    <row r="47" spans="1:15">
      <c r="A47" s="7" t="s">
        <v>70</v>
      </c>
      <c r="B47" s="8">
        <f>[1]UT!$F$19/[1]UT!$B$19</f>
        <v>5.4027811798975176E-3</v>
      </c>
      <c r="C47" s="8">
        <f>[2]UT!$F$19/[2]UT!$B$19</f>
        <v>4.6027011330159609E-3</v>
      </c>
      <c r="D47" s="8">
        <f>[3]UT!$F$19/[3]UT!$B$19</f>
        <v>7.8152603824246762E-3</v>
      </c>
      <c r="E47" s="8">
        <f>[4]UT!$F$19/[4]UT!$B$19</f>
        <v>8.9294353980314215E-3</v>
      </c>
      <c r="F47" s="8">
        <f>[5]UT!$F$19/[5]UT!$B$19</f>
        <v>4.2200415479457434E-3</v>
      </c>
      <c r="G47" s="8">
        <f>[6]UT!$F$19/[6]UT!$B$19</f>
        <v>1.7510518309793735E-2</v>
      </c>
      <c r="H47" s="8">
        <f>[7]UT!$F$19/[7]UT!$B$19</f>
        <v>7.6830435560043334E-3</v>
      </c>
      <c r="I47" s="8">
        <f>[8]UT!$F$19/[8]UT!$B$19</f>
        <v>7.8799544155889398E-3</v>
      </c>
      <c r="J47" s="8">
        <f>[9]UT!$F$19/[9]UT!$B$19</f>
        <v>1.2994100678292056E-2</v>
      </c>
      <c r="K47" s="8">
        <f>[10]UT!$F$19/[10]UT!$B$19</f>
        <v>1.5556426743960369E-2</v>
      </c>
      <c r="L47" s="8">
        <f>[11]UT!$F$19/[11]UT!$B$19</f>
        <v>4.6629468519164639E-3</v>
      </c>
      <c r="M47" s="8">
        <f>[12]UT!$F$19/[12]UT!$B$19</f>
        <v>9.5929639433059086E-3</v>
      </c>
      <c r="N47" s="8">
        <f>[13]UT!$F$20/[13]UT!$B$20</f>
        <v>3.7981479812420481E-3</v>
      </c>
      <c r="O47" s="8">
        <f>[14]UT!$F$20/[14]UT!$B$20</f>
        <v>1.1504479094150829E-2</v>
      </c>
    </row>
    <row r="48" spans="1:15">
      <c r="A48" s="7" t="s">
        <v>71</v>
      </c>
      <c r="B48" s="8">
        <f>[1]VT!$F$19/[1]VT!$B$19</f>
        <v>9.3815002852633191E-3</v>
      </c>
      <c r="C48" s="8">
        <f>[2]VT!$F$19/[2]VT!$B$19</f>
        <v>1.0543457695530349E-2</v>
      </c>
      <c r="D48" s="8">
        <f>[3]VT!$F$19/[3]VT!$B$19</f>
        <v>7.8232439290562422E-3</v>
      </c>
      <c r="E48" s="8">
        <f>[4]VT!$F$19/[4]VT!$B$19</f>
        <v>2.7305905480575119E-3</v>
      </c>
      <c r="F48" s="8">
        <f>[5]VT!$F$19/[5]VT!$B$19</f>
        <v>5.884539011459018E-3</v>
      </c>
      <c r="G48" s="8">
        <f>[6]VT!$F$19/[6]VT!$B$19</f>
        <v>9.0422978599895062E-3</v>
      </c>
      <c r="H48" s="8">
        <f>[7]VT!$F$19/[7]VT!$B$19</f>
        <v>4.8343544614013592E-2</v>
      </c>
      <c r="I48" s="8">
        <f>[8]VT!$F$19/[8]VT!$B$19</f>
        <v>2.9431665927290164E-2</v>
      </c>
      <c r="J48" s="8">
        <f>[9]VT!$F$19/[9]VT!$B$19</f>
        <v>3.0825704303215251E-3</v>
      </c>
      <c r="K48" s="8">
        <f>[10]VT!$F$19/[10]VT!$B$19</f>
        <v>1.2037932864002569E-2</v>
      </c>
      <c r="L48" s="8">
        <f>[11]VT!$F$19/[11]VT!$B$19</f>
        <v>1.3349679880125323E-2</v>
      </c>
      <c r="M48" s="8">
        <f>[12]VT!$F$19/[12]VT!$B$19</f>
        <v>2.8674806372870213E-3</v>
      </c>
      <c r="N48" s="8">
        <f>[13]VT!$F$20/[13]VT!$B$20</f>
        <v>2.3946307058174006E-3</v>
      </c>
      <c r="O48" s="8">
        <f>[14]VT!$F$20/[14]VT!$B$20</f>
        <v>4.7216677950602734E-3</v>
      </c>
    </row>
    <row r="49" spans="1:15">
      <c r="A49" s="7" t="s">
        <v>72</v>
      </c>
      <c r="B49" s="8">
        <f>[1]VA!$F$19/[1]VA!$B$19</f>
        <v>1.4039420822364337E-2</v>
      </c>
      <c r="C49" s="8">
        <f>[2]VA!$F$19/[2]VA!$B$19</f>
        <v>2.1505880978031942E-2</v>
      </c>
      <c r="D49" s="8">
        <f>[3]VA!$F$19/[3]VA!$B$19</f>
        <v>2.205734749365398E-2</v>
      </c>
      <c r="E49" s="8">
        <f>[4]VA!$F$19/[4]VA!$B$19</f>
        <v>1.6295865201656757E-2</v>
      </c>
      <c r="F49" s="8">
        <f>[5]VA!$F$19/[5]VA!$B$19</f>
        <v>9.5784856528822165E-3</v>
      </c>
      <c r="G49" s="8">
        <f>[6]VA!$F$19/[6]VA!$B$19</f>
        <v>3.8911530842992109E-3</v>
      </c>
      <c r="H49" s="8">
        <f>[7]VA!$F$19/[7]VA!$B$19</f>
        <v>1.4238210376912313E-2</v>
      </c>
      <c r="I49" s="8">
        <f>[8]VA!$F$19/[8]VA!$B$19</f>
        <v>5.4761034222780402E-3</v>
      </c>
      <c r="J49" s="8">
        <f>[9]VA!$F$19/[9]VA!$B$19</f>
        <v>9.090170698029398E-3</v>
      </c>
      <c r="K49" s="8">
        <f>[10]VA!$F$19/[10]VA!$B$19</f>
        <v>1.1759072913813387E-2</v>
      </c>
      <c r="L49" s="8">
        <f>[11]VA!$F$19/[11]VA!$B$19</f>
        <v>9.2021270238423075E-3</v>
      </c>
      <c r="M49" s="8">
        <f>[12]VA!$F$19/[12]VA!$B$19</f>
        <v>6.0346654835232733E-3</v>
      </c>
      <c r="N49" s="8">
        <f>[13]VA!$F$20/[13]VA!$B$20</f>
        <v>8.7950352857557156E-3</v>
      </c>
      <c r="O49" s="8">
        <f>[14]VA!$F$20/[14]VA!$B$20</f>
        <v>1.7262738568807893E-2</v>
      </c>
    </row>
    <row r="50" spans="1:15">
      <c r="A50" s="7" t="s">
        <v>73</v>
      </c>
      <c r="B50" s="8">
        <f>[1]WA!$F$19/[1]WA!$B$19</f>
        <v>4.3064411075588102E-3</v>
      </c>
      <c r="C50" s="8">
        <f>[2]WA!$F$19/[2]WA!$B$19</f>
        <v>7.231013351929421E-3</v>
      </c>
      <c r="D50" s="8">
        <f>[3]WA!$F$19/[3]WA!$B$19</f>
        <v>1.207687986848387E-2</v>
      </c>
      <c r="E50" s="8">
        <f>[4]WA!$F$19/[4]WA!$B$19</f>
        <v>4.0155340953433802E-3</v>
      </c>
      <c r="F50" s="8">
        <f>[5]WA!$F$19/[5]WA!$B$19</f>
        <v>9.0186018199975918E-3</v>
      </c>
      <c r="G50" s="8">
        <f>[6]WA!$F$19/[6]WA!$B$19</f>
        <v>1.9281733389173269E-2</v>
      </c>
      <c r="H50" s="8">
        <f>[7]WA!$F$19/[7]WA!$B$19</f>
        <v>8.9384267816601179E-3</v>
      </c>
      <c r="I50" s="8">
        <f>[8]WA!$F$19/[8]WA!$B$19</f>
        <v>6.4258718793198544E-3</v>
      </c>
      <c r="J50" s="8">
        <f>[9]WA!$F$19/[9]WA!$B$19</f>
        <v>4.1369108678838903E-2</v>
      </c>
      <c r="K50" s="8">
        <f>[10]WA!$F$19/[10]WA!$B$19</f>
        <v>6.561757669372191E-3</v>
      </c>
      <c r="L50" s="8">
        <f>[11]WA!$F$19/[11]WA!$B$19</f>
        <v>1.0585769487802616E-2</v>
      </c>
      <c r="M50" s="8">
        <f>[12]WA!$F$19/[12]WA!$B$19</f>
        <v>8.9875975755649741E-3</v>
      </c>
      <c r="N50" s="8">
        <f>[13]WA!$F$20/[13]WA!$B$20</f>
        <v>1.3714533748241175E-2</v>
      </c>
      <c r="O50" s="8">
        <f>[14]WA!$F$20/[14]WA!$B$20</f>
        <v>1.117557679400126E-2</v>
      </c>
    </row>
    <row r="51" spans="1:15">
      <c r="A51" s="7" t="s">
        <v>74</v>
      </c>
      <c r="B51" s="8">
        <f>[1]WV!$F$19/[1]WV!$B$19</f>
        <v>7.0174088185865121E-3</v>
      </c>
      <c r="C51" s="8">
        <f>[2]WV!$F$19/[2]WV!$B$19</f>
        <v>8.3016510042495245E-3</v>
      </c>
      <c r="D51" s="8">
        <f>[3]WV!$F$19/[3]WV!$B$19</f>
        <v>2.5877243449287214E-3</v>
      </c>
      <c r="E51" s="8">
        <f>[4]WV!$F$19/[4]WV!$B$19</f>
        <v>1.4072330066238882E-2</v>
      </c>
      <c r="F51" s="8">
        <f>[5]WV!$F$19/[5]WV!$B$19</f>
        <v>1.6671724614627275E-2</v>
      </c>
      <c r="G51" s="8">
        <f>[6]WV!$F$19/[6]WV!$B$19</f>
        <v>4.3561625876172329E-2</v>
      </c>
      <c r="H51" s="8">
        <f>[7]WV!$F$19/[7]WV!$B$19</f>
        <v>9.7364498185917303E-3</v>
      </c>
      <c r="I51" s="8">
        <f>[8]WV!$F$19/[8]WV!$B$19</f>
        <v>8.0659842989168236E-3</v>
      </c>
      <c r="J51" s="8">
        <f>[9]WV!$F$19/[9]WV!$B$19</f>
        <v>3.9783418515303558E-2</v>
      </c>
      <c r="K51" s="8">
        <f>[10]WV!$F$19/[10]WV!$B$19</f>
        <v>1.9631420566242692E-2</v>
      </c>
      <c r="L51" s="8">
        <f>[11]WV!$F$19/[11]WV!$B$19</f>
        <v>2.7606023726296062E-2</v>
      </c>
      <c r="M51" s="8">
        <f>[12]WV!$F$19/[12]WV!$B$19</f>
        <v>1.520867141804194E-2</v>
      </c>
      <c r="N51" s="8">
        <f>[13]WV!$F$20/[13]WV!$B$20</f>
        <v>1.5361113668935654E-2</v>
      </c>
      <c r="O51" s="8">
        <f>[14]WV!$F$20/[14]WV!$B$20</f>
        <v>2.5370951483924709E-2</v>
      </c>
    </row>
    <row r="52" spans="1:15">
      <c r="A52" s="7" t="s">
        <v>75</v>
      </c>
      <c r="B52" s="8">
        <f>[1]WI!$F$19/[1]WI!$B$19</f>
        <v>1.4445452441318176E-2</v>
      </c>
      <c r="C52" s="8">
        <f>[2]WI!$F$19/[2]WI!$B$19</f>
        <v>1.4209716261031004E-3</v>
      </c>
      <c r="D52" s="8">
        <f>[3]WI!$F$19/[3]WI!$B$19</f>
        <v>9.5695886867643055E-3</v>
      </c>
      <c r="E52" s="8">
        <f>[4]WI!$F$19/[4]WI!$B$19</f>
        <v>7.6392730246634573E-3</v>
      </c>
      <c r="F52" s="8">
        <f>[5]WI!$F$19/[5]WI!$B$19</f>
        <v>3.4916273668782103E-3</v>
      </c>
      <c r="G52" s="8">
        <f>[6]WI!$F$19/[6]WI!$B$19</f>
        <v>9.38166006549296E-3</v>
      </c>
      <c r="H52" s="8">
        <f>[7]WI!$F$19/[7]WI!$B$19</f>
        <v>6.6830223370901503E-3</v>
      </c>
      <c r="I52" s="8">
        <f>[8]WI!$F$19/[8]WI!$B$19</f>
        <v>1.1603332509721419E-2</v>
      </c>
      <c r="J52" s="8">
        <f>[9]WI!$F$19/[9]WI!$B$19</f>
        <v>1.0936556115169237E-2</v>
      </c>
      <c r="K52" s="8">
        <f>[10]WI!$F$19/[10]WI!$B$19</f>
        <v>4.9813243597969237E-3</v>
      </c>
      <c r="L52" s="8">
        <f>[11]WI!$F$19/[11]WI!$B$19</f>
        <v>4.6924490570920329E-3</v>
      </c>
      <c r="M52" s="8">
        <f>[12]WI!$F$19/[12]WI!$B$19</f>
        <v>1.8350643950690127E-2</v>
      </c>
      <c r="N52" s="8">
        <f>[13]WI!$F$20/[13]WI!$B$20</f>
        <v>8.0398011878557284E-3</v>
      </c>
      <c r="O52" s="8">
        <f>[14]WI!$F$20/[14]WI!$B$20</f>
        <v>1.0774821207708068E-2</v>
      </c>
    </row>
    <row r="53" spans="1:15">
      <c r="A53" s="7" t="s">
        <v>76</v>
      </c>
      <c r="B53" s="8">
        <f>[1]WY!$F$19/[1]WY!$B$19</f>
        <v>7.1198909651583164E-3</v>
      </c>
      <c r="C53" s="8">
        <f>[2]WY!$F$19/[2]WY!$B$19</f>
        <v>9.8895427383078743E-3</v>
      </c>
      <c r="D53" s="8">
        <f>[3]WY!$F$19/[3]WY!$B$19</f>
        <v>9.6610812979452693E-3</v>
      </c>
      <c r="E53" s="8">
        <f>[4]WY!$F$19/[4]WY!$B$19</f>
        <v>7.2319156811434396E-3</v>
      </c>
      <c r="F53" s="8">
        <f>[5]WY!$F$19/[5]WY!$B$19</f>
        <v>2.1622503353028601E-2</v>
      </c>
      <c r="G53" s="8">
        <f>[6]WY!$F$19/[6]WY!$B$19</f>
        <v>7.7138015718390728E-3</v>
      </c>
      <c r="H53" s="8">
        <f>[7]WY!$F$19/[7]WY!$B$19</f>
        <v>1.7951450315648505E-2</v>
      </c>
      <c r="I53" s="8">
        <f>[8]WY!$F$19/[8]WY!$B$19</f>
        <v>9.7417001617860766E-3</v>
      </c>
      <c r="J53" s="8">
        <f>[9]WY!$F$19/[9]WY!$B$19</f>
        <v>6.1337634327534351E-3</v>
      </c>
      <c r="K53" s="8">
        <f>[10]WY!$F$19/[10]WY!$B$19</f>
        <v>1.5797302712108156E-2</v>
      </c>
      <c r="L53" s="8">
        <f>[11]WY!$F$19/[11]WY!$B$19</f>
        <v>1.6559545702999837E-2</v>
      </c>
      <c r="M53" s="8">
        <f>[12]WY!$F$19/[12]WY!$B$19</f>
        <v>1.8221878951071517E-2</v>
      </c>
      <c r="N53" s="8">
        <f>[13]WY!$F$20/[13]WY!$B$20</f>
        <v>1.7988766554622764E-2</v>
      </c>
      <c r="O53" s="8">
        <f>[14]WY!$F$20/[14]WY!$B$20</f>
        <v>2.6722951761358322E-2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C18B-4B72-E24A-B318-FCCE2A289DE0}">
  <dimension ref="A1:O53"/>
  <sheetViews>
    <sheetView topLeftCell="A34" workbookViewId="0">
      <selection activeCell="B49" sqref="B49:O49"/>
    </sheetView>
  </sheetViews>
  <sheetFormatPr defaultColWidth="11" defaultRowHeight="15.95"/>
  <sheetData>
    <row r="1" spans="1:15">
      <c r="A1" t="s">
        <v>11</v>
      </c>
    </row>
    <row r="2" spans="1:15">
      <c r="A2" s="5" t="s">
        <v>6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s="6" t="s">
        <v>22</v>
      </c>
      <c r="M2" s="6" t="s">
        <v>23</v>
      </c>
      <c r="N2" s="6" t="s">
        <v>24</v>
      </c>
      <c r="O2" s="6" t="s">
        <v>25</v>
      </c>
    </row>
    <row r="3" spans="1:15">
      <c r="A3" s="7" t="s">
        <v>26</v>
      </c>
      <c r="B3" s="9">
        <v>5.8921467287361903E-2</v>
      </c>
      <c r="C3" s="9">
        <v>7.8374826778802503E-2</v>
      </c>
      <c r="D3" s="9">
        <v>3.3666670099589076E-2</v>
      </c>
      <c r="E3" s="9">
        <v>3.782706843592433E-2</v>
      </c>
      <c r="F3" s="9">
        <v>7.2162441485804613E-2</v>
      </c>
      <c r="G3" s="9">
        <v>8.1382112826036399E-2</v>
      </c>
      <c r="H3" s="9">
        <v>7.1143276426981275E-2</v>
      </c>
      <c r="I3" s="9">
        <v>6.9325758241329152E-2</v>
      </c>
      <c r="J3" s="9">
        <v>8.5372985825618086E-2</v>
      </c>
      <c r="K3" s="9">
        <v>6.0934367694178669E-2</v>
      </c>
      <c r="L3" s="9">
        <v>8.779527714030412E-2</v>
      </c>
      <c r="M3" s="9">
        <v>9.1608230835678872E-2</v>
      </c>
      <c r="N3" s="9">
        <v>7.8690740485437977E-2</v>
      </c>
      <c r="O3" s="9">
        <v>6.6137988036411327E-2</v>
      </c>
    </row>
    <row r="4" spans="1:15">
      <c r="A4" s="7" t="s">
        <v>27</v>
      </c>
      <c r="B4" s="9">
        <v>3.4234829674353796E-2</v>
      </c>
      <c r="C4" s="9">
        <v>4.3585288155227338E-2</v>
      </c>
      <c r="D4" s="9">
        <v>2.4020054423226928E-2</v>
      </c>
      <c r="E4" s="9">
        <v>2.4980417830880203E-2</v>
      </c>
      <c r="F4" s="9">
        <v>3.6315892892231291E-2</v>
      </c>
      <c r="G4" s="9">
        <v>2.6071026344498649E-2</v>
      </c>
      <c r="H4" s="9">
        <v>5.6137757481368074E-2</v>
      </c>
      <c r="I4" s="9">
        <v>2.4073644033987721E-2</v>
      </c>
      <c r="J4" s="9">
        <v>5.3657027988248028E-2</v>
      </c>
      <c r="K4" s="9">
        <v>5.1815199204491999E-2</v>
      </c>
      <c r="L4" s="9">
        <v>7.541249114282822E-2</v>
      </c>
      <c r="M4" s="9">
        <v>5.675435041751585E-2</v>
      </c>
      <c r="N4" s="9">
        <v>6.065450777942516E-2</v>
      </c>
      <c r="O4" s="9">
        <v>3.4422393312016575E-2</v>
      </c>
    </row>
    <row r="5" spans="1:15">
      <c r="A5" s="7" t="s">
        <v>28</v>
      </c>
      <c r="B5" s="9">
        <v>4.859223232562742E-2</v>
      </c>
      <c r="C5" s="9">
        <v>7.8948706684483949E-2</v>
      </c>
      <c r="D5" s="9">
        <v>6.4590107485771597E-2</v>
      </c>
      <c r="E5" s="9">
        <v>5.5503782496784865E-2</v>
      </c>
      <c r="F5" s="9">
        <v>4.6625775140721623E-2</v>
      </c>
      <c r="G5" s="9">
        <v>2.9070112975553924E-2</v>
      </c>
      <c r="H5" s="9">
        <v>5.0782324616465792E-2</v>
      </c>
      <c r="I5" s="9">
        <v>4.7573620370523546E-2</v>
      </c>
      <c r="J5" s="9">
        <v>6.307000146435042E-2</v>
      </c>
      <c r="K5" s="9">
        <v>3.5760785185920421E-2</v>
      </c>
      <c r="L5" s="9">
        <v>5.9306498346019261E-2</v>
      </c>
      <c r="M5" s="9">
        <v>4.7439132957503814E-2</v>
      </c>
      <c r="N5" s="9">
        <v>6.6698710820201665E-2</v>
      </c>
      <c r="O5" s="9">
        <v>4.753348859123975E-2</v>
      </c>
    </row>
    <row r="6" spans="1:15">
      <c r="A6" s="7" t="s">
        <v>29</v>
      </c>
      <c r="B6" s="9">
        <v>8.6094548515719793E-2</v>
      </c>
      <c r="C6" s="9">
        <v>6.1764173538238772E-2</v>
      </c>
      <c r="D6" s="9">
        <v>5.702763023314069E-2</v>
      </c>
      <c r="E6" s="9">
        <v>4.6572171537818112E-2</v>
      </c>
      <c r="F6" s="9">
        <v>6.6733817705296558E-2</v>
      </c>
      <c r="G6" s="9">
        <v>9.3235602674738044E-2</v>
      </c>
      <c r="H6" s="9">
        <v>6.4159973774791018E-2</v>
      </c>
      <c r="I6" s="9">
        <v>7.4056133070640864E-2</v>
      </c>
      <c r="J6" s="9">
        <v>5.3380846441782655E-2</v>
      </c>
      <c r="K6" s="9">
        <v>0.11225442509372183</v>
      </c>
      <c r="L6" s="9">
        <v>7.9254998649889927E-2</v>
      </c>
      <c r="M6" s="9">
        <v>0.10000666181250387</v>
      </c>
      <c r="N6" s="9">
        <v>4.6091455990832912E-2</v>
      </c>
      <c r="O6" s="9">
        <v>7.8379890876234412E-2</v>
      </c>
    </row>
    <row r="7" spans="1:15">
      <c r="A7" s="7" t="s">
        <v>30</v>
      </c>
      <c r="B7" s="9">
        <v>6.1679977971283211E-2</v>
      </c>
      <c r="C7" s="9">
        <v>3.5840427037212248E-2</v>
      </c>
      <c r="D7" s="9">
        <v>2.7149071995684872E-2</v>
      </c>
      <c r="E7" s="9">
        <v>4.6386872559771732E-2</v>
      </c>
      <c r="F7" s="9">
        <v>3.7257894989299274E-2</v>
      </c>
      <c r="G7" s="9">
        <v>5.4760307705271349E-2</v>
      </c>
      <c r="H7" s="9">
        <v>5.9595264375063448E-2</v>
      </c>
      <c r="I7" s="9">
        <v>6.4940866470297148E-2</v>
      </c>
      <c r="J7" s="9">
        <v>5.4552136674835904E-2</v>
      </c>
      <c r="K7" s="9">
        <v>6.7050550293168476E-2</v>
      </c>
      <c r="L7" s="9">
        <v>5.6373933520332584E-2</v>
      </c>
      <c r="M7" s="9">
        <v>5.8401155529416431E-2</v>
      </c>
      <c r="N7" s="9">
        <v>5.5902674122496041E-2</v>
      </c>
      <c r="O7" s="9">
        <v>3.5794347959164495E-2</v>
      </c>
    </row>
    <row r="8" spans="1:15">
      <c r="A8" s="7" t="s">
        <v>31</v>
      </c>
      <c r="B8" s="9">
        <v>3.1607727039015342E-2</v>
      </c>
      <c r="C8" s="9">
        <v>6.2543131688488296E-2</v>
      </c>
      <c r="D8" s="9">
        <v>5.1555408479519255E-2</v>
      </c>
      <c r="E8" s="9">
        <v>4.4928094532910606E-2</v>
      </c>
      <c r="F8" s="9">
        <v>2.8579576833872852E-2</v>
      </c>
      <c r="G8" s="9">
        <v>2.4442110565116026E-2</v>
      </c>
      <c r="H8" s="9">
        <v>3.1778904066867654E-2</v>
      </c>
      <c r="I8" s="9">
        <v>3.4734963019092749E-2</v>
      </c>
      <c r="J8" s="9">
        <v>3.4432624372496459E-2</v>
      </c>
      <c r="K8" s="9">
        <v>6.7809604142801655E-2</v>
      </c>
      <c r="L8" s="9">
        <v>5.4194202402385427E-2</v>
      </c>
      <c r="M8" s="9">
        <v>3.8056559557696344E-2</v>
      </c>
      <c r="N8" s="9">
        <v>3.3840015218558762E-2</v>
      </c>
      <c r="O8" s="9">
        <v>5.8615905108856205E-2</v>
      </c>
    </row>
    <row r="9" spans="1:15">
      <c r="A9" s="7" t="s">
        <v>32</v>
      </c>
      <c r="B9" s="9">
        <v>5.4252741470266284E-2</v>
      </c>
      <c r="C9" s="9">
        <v>8.3843924905665584E-2</v>
      </c>
      <c r="D9" s="9">
        <v>3.8780181184863087E-2</v>
      </c>
      <c r="E9" s="9">
        <v>3.0776144617937547E-2</v>
      </c>
      <c r="F9" s="9">
        <v>4.4549536592903977E-2</v>
      </c>
      <c r="G9" s="9">
        <v>3.9794143657003227E-2</v>
      </c>
      <c r="H9" s="9">
        <v>5.4141203781817561E-2</v>
      </c>
      <c r="I9" s="9">
        <v>5.6169664363959503E-2</v>
      </c>
      <c r="J9" s="9">
        <v>4.5915948778022561E-2</v>
      </c>
      <c r="K9" s="9">
        <v>3.9319568511564151E-2</v>
      </c>
      <c r="L9" s="9">
        <v>3.3571102980128373E-2</v>
      </c>
      <c r="M9" s="9">
        <v>5.1472655954980712E-2</v>
      </c>
      <c r="N9" s="9">
        <v>4.9044073890171742E-2</v>
      </c>
      <c r="O9" s="9">
        <v>6.2190769566984994E-2</v>
      </c>
    </row>
    <row r="10" spans="1:15">
      <c r="A10" s="7" t="s">
        <v>33</v>
      </c>
      <c r="B10" s="9">
        <v>4.720710351400275E-2</v>
      </c>
      <c r="C10" s="9">
        <v>1.592444738825935E-2</v>
      </c>
      <c r="D10" s="9">
        <v>3.2874772198991452E-2</v>
      </c>
      <c r="E10" s="9">
        <v>7.1204523980073917E-2</v>
      </c>
      <c r="F10" s="9">
        <v>4.6484670752289237E-2</v>
      </c>
      <c r="G10" s="9">
        <v>3.9273374973660041E-2</v>
      </c>
      <c r="H10" s="9">
        <v>3.4253435777155471E-2</v>
      </c>
      <c r="I10" s="9">
        <v>3.595633567409711E-2</v>
      </c>
      <c r="J10" s="9">
        <v>6.9957613196438451E-2</v>
      </c>
      <c r="K10" s="9">
        <v>2.7715704341331113E-2</v>
      </c>
      <c r="L10" s="9">
        <v>4.7446355400585595E-2</v>
      </c>
      <c r="M10" s="9">
        <v>2.1271908497847603E-2</v>
      </c>
      <c r="N10" s="9">
        <v>4.6281889055048667E-2</v>
      </c>
      <c r="O10" s="9">
        <v>6.1411318494859764E-2</v>
      </c>
    </row>
    <row r="11" spans="1:15">
      <c r="A11" s="7" t="s">
        <v>34</v>
      </c>
      <c r="B11" s="9">
        <v>1.4544249028824984E-2</v>
      </c>
      <c r="C11" s="9">
        <v>1.4708831716845965E-2</v>
      </c>
      <c r="D11" s="9">
        <v>3.6156669737004911E-2</v>
      </c>
      <c r="E11" s="9">
        <v>2.4287750266936123E-4</v>
      </c>
      <c r="F11" s="9">
        <v>1.0420819642832594E-2</v>
      </c>
      <c r="G11" s="9">
        <v>8.006455865204239E-3</v>
      </c>
      <c r="H11" s="9">
        <v>3.9144250728215466E-2</v>
      </c>
      <c r="I11" s="9">
        <v>1.1401494842290014E-2</v>
      </c>
      <c r="J11" s="9">
        <v>9.1835191575358466E-3</v>
      </c>
      <c r="K11" s="9">
        <v>1.4847605823560951E-3</v>
      </c>
      <c r="L11" s="9">
        <v>9.2120272917070231E-4</v>
      </c>
      <c r="M11" s="9">
        <v>1.2284139968189048E-2</v>
      </c>
      <c r="N11" s="9">
        <v>1.5315030451339721E-2</v>
      </c>
      <c r="O11" s="9">
        <v>1.4118973315552867E-2</v>
      </c>
    </row>
    <row r="12" spans="1:15">
      <c r="A12" s="7" t="s">
        <v>35</v>
      </c>
      <c r="B12" s="9">
        <v>3.5836839751984928E-2</v>
      </c>
      <c r="C12" s="9">
        <v>4.5473035928533023E-2</v>
      </c>
      <c r="D12" s="9">
        <v>6.9437960153443917E-2</v>
      </c>
      <c r="E12" s="9">
        <v>5.7114300337794653E-2</v>
      </c>
      <c r="F12" s="9">
        <v>6.8184083539398116E-2</v>
      </c>
      <c r="G12" s="9">
        <v>4.3162848616928304E-2</v>
      </c>
      <c r="H12" s="9">
        <v>7.4519847077048507E-2</v>
      </c>
      <c r="I12" s="9">
        <v>3.7119075110024047E-2</v>
      </c>
      <c r="J12" s="9">
        <v>5.0191615831867521E-2</v>
      </c>
      <c r="K12" s="9">
        <v>4.9041511214360282E-2</v>
      </c>
      <c r="L12" s="9">
        <v>5.2003004346345132E-2</v>
      </c>
      <c r="M12" s="9">
        <v>5.4520315521486319E-2</v>
      </c>
      <c r="N12" s="9">
        <v>6.0705357586431412E-2</v>
      </c>
      <c r="O12" s="9">
        <v>6.1283245769584362E-2</v>
      </c>
    </row>
    <row r="13" spans="1:15">
      <c r="A13" s="7" t="s">
        <v>36</v>
      </c>
      <c r="B13" s="9">
        <v>4.8475841410831125E-2</v>
      </c>
      <c r="C13" s="9">
        <v>7.1456028785770287E-2</v>
      </c>
      <c r="D13" s="9">
        <v>3.7008450483033216E-2</v>
      </c>
      <c r="E13" s="9">
        <v>5.8785707852089988E-2</v>
      </c>
      <c r="F13" s="9">
        <v>5.3286311787950381E-2</v>
      </c>
      <c r="G13" s="9">
        <v>5.1534782317497051E-2</v>
      </c>
      <c r="H13" s="9">
        <v>3.7717930774862414E-2</v>
      </c>
      <c r="I13" s="9">
        <v>6.0880660888282256E-2</v>
      </c>
      <c r="J13" s="9">
        <v>8.9584589127306907E-2</v>
      </c>
      <c r="K13" s="9">
        <v>5.3649828057266515E-2</v>
      </c>
      <c r="L13" s="9">
        <v>5.1837096673618278E-2</v>
      </c>
      <c r="M13" s="9">
        <v>6.350633843965145E-2</v>
      </c>
      <c r="N13" s="9">
        <v>4.6697752619557359E-2</v>
      </c>
      <c r="O13" s="9">
        <v>5.3220952763670545E-2</v>
      </c>
    </row>
    <row r="14" spans="1:15">
      <c r="A14" s="7" t="s">
        <v>37</v>
      </c>
      <c r="B14" s="9">
        <v>5.7368400785552005E-2</v>
      </c>
      <c r="C14" s="9">
        <v>5.7204881711477938E-2</v>
      </c>
      <c r="D14" s="9">
        <v>1.1999836011807151E-2</v>
      </c>
      <c r="E14" s="9">
        <v>2.5815841259429321E-2</v>
      </c>
      <c r="F14" s="9">
        <v>5.6674319448999672E-2</v>
      </c>
      <c r="G14" s="9">
        <v>8.8992292554936042E-2</v>
      </c>
      <c r="H14" s="9">
        <v>2.1552148245326336E-2</v>
      </c>
      <c r="I14" s="9">
        <v>1.5050016398819284E-2</v>
      </c>
      <c r="J14" s="9">
        <v>4.3251885864217778E-2</v>
      </c>
      <c r="K14" s="9">
        <v>3.8385536241390621E-2</v>
      </c>
      <c r="L14" s="9">
        <v>4.7650869137422107E-2</v>
      </c>
      <c r="M14" s="9">
        <v>3.6401279107904229E-2</v>
      </c>
      <c r="N14" s="9">
        <v>6.4861429977041654E-2</v>
      </c>
      <c r="O14" s="9">
        <v>3.2596753033781567E-2</v>
      </c>
    </row>
    <row r="15" spans="1:15">
      <c r="A15" s="7" t="s">
        <v>38</v>
      </c>
      <c r="B15" s="9">
        <v>5.9127018372988296E-2</v>
      </c>
      <c r="C15" s="9">
        <v>5.4420129432221444E-2</v>
      </c>
      <c r="D15" s="9">
        <v>4.2611702804391867E-2</v>
      </c>
      <c r="E15" s="9">
        <v>3.3938471051624126E-2</v>
      </c>
      <c r="F15" s="9">
        <v>4.4254070554196799E-2</v>
      </c>
      <c r="G15" s="9">
        <v>6.0468475558436686E-2</v>
      </c>
      <c r="H15" s="9">
        <v>4.605747219496311E-2</v>
      </c>
      <c r="I15" s="9">
        <v>3.5009301709005534E-2</v>
      </c>
      <c r="J15" s="9">
        <v>6.7097862517479415E-2</v>
      </c>
      <c r="K15" s="9">
        <v>6.4923680767553421E-2</v>
      </c>
      <c r="L15" s="9">
        <v>6.0111015518862762E-2</v>
      </c>
      <c r="M15" s="9">
        <v>4.5986296994538191E-2</v>
      </c>
      <c r="N15" s="9">
        <v>4.5193583199805688E-2</v>
      </c>
      <c r="O15" s="9">
        <v>4.7589518384109422E-2</v>
      </c>
    </row>
    <row r="16" spans="1:15">
      <c r="A16" s="7" t="s">
        <v>39</v>
      </c>
      <c r="B16" s="9">
        <v>6.9447069676874237E-2</v>
      </c>
      <c r="C16" s="9">
        <v>9.3414745702382243E-2</v>
      </c>
      <c r="D16" s="9">
        <v>5.8343994540400831E-2</v>
      </c>
      <c r="E16" s="9">
        <v>5.6766202216071995E-2</v>
      </c>
      <c r="F16" s="9">
        <v>2.5250977747092954E-2</v>
      </c>
      <c r="G16" s="9">
        <v>4.3698182056939802E-2</v>
      </c>
      <c r="H16" s="9">
        <v>4.624476804993756E-2</v>
      </c>
      <c r="I16" s="9">
        <v>4.1388364395083442E-2</v>
      </c>
      <c r="J16" s="9">
        <v>4.3273557619927801E-2</v>
      </c>
      <c r="K16" s="9">
        <v>6.2807442351553888E-2</v>
      </c>
      <c r="L16" s="9">
        <v>4.7646310559138032E-2</v>
      </c>
      <c r="M16" s="9">
        <v>6.3053329911135603E-2</v>
      </c>
      <c r="N16" s="9">
        <v>4.9542944270571154E-2</v>
      </c>
      <c r="O16" s="9">
        <v>5.8072573141186218E-2</v>
      </c>
    </row>
    <row r="17" spans="1:15">
      <c r="A17" s="7" t="s">
        <v>40</v>
      </c>
      <c r="B17" s="9">
        <v>7.0083453286514011E-2</v>
      </c>
      <c r="C17" s="9">
        <v>6.6573806967705831E-2</v>
      </c>
      <c r="D17" s="9">
        <v>5.0951869327774776E-2</v>
      </c>
      <c r="E17" s="9">
        <v>6.6129365320671304E-2</v>
      </c>
      <c r="F17" s="9">
        <v>9.2680137247426617E-2</v>
      </c>
      <c r="G17" s="9">
        <v>6.6561783622401241E-2</v>
      </c>
      <c r="H17" s="9">
        <v>7.422275967771419E-2</v>
      </c>
      <c r="I17" s="9">
        <v>8.636809244891594E-2</v>
      </c>
      <c r="J17" s="9">
        <v>7.9929791900817448E-2</v>
      </c>
      <c r="K17" s="9">
        <v>6.9466160983507538E-2</v>
      </c>
      <c r="L17" s="9">
        <v>7.6893464903377215E-2</v>
      </c>
      <c r="M17" s="9">
        <v>4.6270378314352253E-2</v>
      </c>
      <c r="N17" s="9">
        <v>5.0999896024676812E-2</v>
      </c>
      <c r="O17" s="9">
        <v>7.4478514242143676E-2</v>
      </c>
    </row>
    <row r="18" spans="1:15">
      <c r="A18" s="7" t="s">
        <v>41</v>
      </c>
      <c r="B18" s="9">
        <v>5.7706881113353065E-2</v>
      </c>
      <c r="C18" s="9">
        <v>4.970019534933915E-2</v>
      </c>
      <c r="D18" s="9">
        <v>6.8822945019766782E-2</v>
      </c>
      <c r="E18" s="9">
        <v>2.7605826246470941E-2</v>
      </c>
      <c r="F18" s="9">
        <v>3.9798197341665932E-2</v>
      </c>
      <c r="G18" s="9">
        <v>4.0238144315994893E-2</v>
      </c>
      <c r="H18" s="9">
        <v>5.4001637080103547E-2</v>
      </c>
      <c r="I18" s="9">
        <v>4.4172822682241757E-2</v>
      </c>
      <c r="J18" s="9">
        <v>2.8586175426800722E-2</v>
      </c>
      <c r="K18" s="9">
        <v>5.5051351126647635E-2</v>
      </c>
      <c r="L18" s="9">
        <v>3.6676866973509338E-2</v>
      </c>
      <c r="M18" s="9">
        <v>4.5198850620925789E-2</v>
      </c>
      <c r="N18" s="9">
        <v>4.343123961800114E-2</v>
      </c>
      <c r="O18" s="9">
        <v>4.7337924266440887E-2</v>
      </c>
    </row>
    <row r="19" spans="1:15">
      <c r="A19" s="7" t="s">
        <v>42</v>
      </c>
      <c r="B19" s="9">
        <v>5.9492157517004915E-2</v>
      </c>
      <c r="C19" s="9">
        <v>6.3827802025164193E-2</v>
      </c>
      <c r="D19" s="9">
        <v>7.3170191641915738E-2</v>
      </c>
      <c r="E19" s="9">
        <v>3.7591690150875441E-2</v>
      </c>
      <c r="F19" s="9">
        <v>4.3778475039512717E-2</v>
      </c>
      <c r="G19" s="9">
        <v>7.1379936712220635E-2</v>
      </c>
      <c r="H19" s="9">
        <v>6.2205898493966759E-2</v>
      </c>
      <c r="I19" s="9">
        <v>3.6656909922973394E-2</v>
      </c>
      <c r="J19" s="9">
        <v>3.9579743875005159E-2</v>
      </c>
      <c r="K19" s="9">
        <v>3.7078219321464455E-2</v>
      </c>
      <c r="L19" s="9">
        <v>4.7784505030278618E-2</v>
      </c>
      <c r="M19" s="9">
        <v>6.3718857365822834E-2</v>
      </c>
      <c r="N19" s="9">
        <v>5.0181300685046691E-2</v>
      </c>
      <c r="O19" s="9">
        <v>4.6319497349161957E-2</v>
      </c>
    </row>
    <row r="20" spans="1:15">
      <c r="A20" s="7" t="s">
        <v>43</v>
      </c>
      <c r="B20" s="9">
        <v>7.3601360512561262E-2</v>
      </c>
      <c r="C20" s="9">
        <v>8.8943226947681711E-2</v>
      </c>
      <c r="D20" s="9">
        <v>7.3421883366053903E-2</v>
      </c>
      <c r="E20" s="9">
        <v>7.3104392490552367E-2</v>
      </c>
      <c r="F20" s="9">
        <v>0.10668172986925809</v>
      </c>
      <c r="G20" s="9">
        <v>8.1057056663762866E-2</v>
      </c>
      <c r="H20" s="9">
        <v>0.10337133014850748</v>
      </c>
      <c r="I20" s="9">
        <v>7.3069730393979446E-2</v>
      </c>
      <c r="J20" s="9">
        <v>8.1337738692302874E-2</v>
      </c>
      <c r="K20" s="9">
        <v>0.10910181744819275</v>
      </c>
      <c r="L20" s="9">
        <v>6.9238666015109113E-2</v>
      </c>
      <c r="M20" s="9">
        <v>6.4927638479531397E-2</v>
      </c>
      <c r="N20" s="9">
        <v>6.2882885268013597E-2</v>
      </c>
      <c r="O20" s="9">
        <v>9.3300594804542905E-2</v>
      </c>
    </row>
    <row r="21" spans="1:15">
      <c r="A21" s="7" t="s">
        <v>44</v>
      </c>
      <c r="B21" s="9">
        <v>6.5989370763556154E-2</v>
      </c>
      <c r="C21" s="9">
        <v>9.0981182158600751E-2</v>
      </c>
      <c r="D21" s="9">
        <v>8.1460639742602606E-2</v>
      </c>
      <c r="E21" s="9">
        <v>9.2964550653516775E-2</v>
      </c>
      <c r="F21" s="9">
        <v>6.3568230205936549E-2</v>
      </c>
      <c r="G21" s="9">
        <v>7.4262227780907186E-2</v>
      </c>
      <c r="H21" s="9">
        <v>4.9625311291350671E-2</v>
      </c>
      <c r="I21" s="9">
        <v>6.311377588527893E-2</v>
      </c>
      <c r="J21" s="9">
        <v>5.3933989555188515E-2</v>
      </c>
      <c r="K21" s="9">
        <v>8.1197429850774772E-2</v>
      </c>
      <c r="L21" s="9">
        <v>9.5841170124402103E-2</v>
      </c>
      <c r="M21" s="9">
        <v>8.7589864522966174E-2</v>
      </c>
      <c r="N21" s="9">
        <v>5.7908078021023289E-2</v>
      </c>
      <c r="O21" s="9">
        <v>7.4681356870757387E-2</v>
      </c>
    </row>
    <row r="22" spans="1:15">
      <c r="A22" s="7" t="s">
        <v>45</v>
      </c>
      <c r="B22" s="9">
        <v>4.3165424910269951E-2</v>
      </c>
      <c r="C22" s="9">
        <v>3.3308170696169613E-2</v>
      </c>
      <c r="D22" s="9">
        <v>5.4632912400908257E-2</v>
      </c>
      <c r="E22" s="9">
        <v>3.9105616734312357E-2</v>
      </c>
      <c r="F22" s="9">
        <v>2.375158594962367E-2</v>
      </c>
      <c r="G22" s="9">
        <v>5.5976279489493359E-2</v>
      </c>
      <c r="H22" s="9">
        <v>5.2098851722416378E-2</v>
      </c>
      <c r="I22" s="9">
        <v>4.5335423649476729E-2</v>
      </c>
      <c r="J22" s="9">
        <v>7.4440973940500116E-2</v>
      </c>
      <c r="K22" s="9">
        <v>6.3608102858645654E-2</v>
      </c>
      <c r="L22" s="9">
        <v>4.3543684473290066E-2</v>
      </c>
      <c r="M22" s="9">
        <v>3.316590184597426E-2</v>
      </c>
      <c r="N22" s="9">
        <v>3.7834072402490392E-2</v>
      </c>
      <c r="O22" s="9">
        <v>4.5614549270415208E-2</v>
      </c>
    </row>
    <row r="23" spans="1:15">
      <c r="A23" s="7" t="s">
        <v>46</v>
      </c>
      <c r="B23" s="9">
        <v>4.2380432668772339E-2</v>
      </c>
      <c r="C23" s="9">
        <v>3.653452270469329E-2</v>
      </c>
      <c r="D23" s="9">
        <v>4.274632680843074E-2</v>
      </c>
      <c r="E23" s="9">
        <v>3.3302234427076E-2</v>
      </c>
      <c r="F23" s="9">
        <v>1.9571773928554664E-2</v>
      </c>
      <c r="G23" s="9">
        <v>3.8831301426358461E-2</v>
      </c>
      <c r="H23" s="9">
        <v>2.5428594899444077E-2</v>
      </c>
      <c r="I23" s="9">
        <v>3.7070985977830082E-2</v>
      </c>
      <c r="J23" s="9">
        <v>4.5282438422489121E-2</v>
      </c>
      <c r="K23" s="9">
        <v>6.7109930861515149E-2</v>
      </c>
      <c r="L23" s="9">
        <v>3.6214718248938779E-2</v>
      </c>
      <c r="M23" s="9">
        <v>4.4854514119406386E-2</v>
      </c>
      <c r="N23" s="9">
        <v>2.7684732532641278E-2</v>
      </c>
      <c r="O23" s="9">
        <v>3.2256104103379132E-2</v>
      </c>
    </row>
    <row r="24" spans="1:15">
      <c r="A24" s="7" t="s">
        <v>47</v>
      </c>
      <c r="B24" s="9">
        <v>4.1421737283472142E-2</v>
      </c>
      <c r="C24" s="9">
        <v>4.5085811436510297E-2</v>
      </c>
      <c r="D24" s="9">
        <v>6.0630115231239054E-2</v>
      </c>
      <c r="E24" s="9">
        <v>3.4166170379307539E-2</v>
      </c>
      <c r="F24" s="9">
        <v>4.526680716998948E-2</v>
      </c>
      <c r="G24" s="9">
        <v>4.5743037319780834E-2</v>
      </c>
      <c r="H24" s="9">
        <v>2.7526719802842776E-2</v>
      </c>
      <c r="I24" s="9">
        <v>2.8540380305260439E-2</v>
      </c>
      <c r="J24" s="9">
        <v>2.1316956364769667E-2</v>
      </c>
      <c r="K24" s="9">
        <v>2.8006549964565596E-2</v>
      </c>
      <c r="L24" s="9">
        <v>5.3007861397483487E-2</v>
      </c>
      <c r="M24" s="9">
        <v>3.2849337443518381E-2</v>
      </c>
      <c r="N24" s="9">
        <v>5.390812152405991E-2</v>
      </c>
      <c r="O24" s="9">
        <v>2.5486284468828526E-2</v>
      </c>
    </row>
    <row r="25" spans="1:15">
      <c r="A25" s="7" t="s">
        <v>48</v>
      </c>
      <c r="B25" s="9">
        <v>4.6482037706392441E-2</v>
      </c>
      <c r="C25" s="9">
        <v>5.7768294743958087E-2</v>
      </c>
      <c r="D25" s="9">
        <v>7.5793351421026514E-2</v>
      </c>
      <c r="E25" s="9">
        <v>4.7270123663847752E-2</v>
      </c>
      <c r="F25" s="9">
        <v>5.5235475818719758E-2</v>
      </c>
      <c r="G25" s="9">
        <v>5.4458953025556901E-2</v>
      </c>
      <c r="H25" s="9">
        <v>0.11514834289136944</v>
      </c>
      <c r="I25" s="9">
        <v>4.8234358557656946E-2</v>
      </c>
      <c r="J25" s="9">
        <v>3.888837030020504E-2</v>
      </c>
      <c r="K25" s="9">
        <v>3.3325358969637398E-2</v>
      </c>
      <c r="L25" s="9">
        <v>6.0075353486199676E-2</v>
      </c>
      <c r="M25" s="9">
        <v>7.2476084135147958E-2</v>
      </c>
      <c r="N25" s="9">
        <v>5.5205550701225417E-2</v>
      </c>
      <c r="O25" s="9">
        <v>4.8010430263679391E-2</v>
      </c>
    </row>
    <row r="26" spans="1:15">
      <c r="A26" s="7" t="s">
        <v>49</v>
      </c>
      <c r="B26" s="9">
        <v>2.4679973646935176E-2</v>
      </c>
      <c r="C26" s="9">
        <v>3.4943188968098053E-2</v>
      </c>
      <c r="D26" s="9">
        <v>2.2294677831173188E-2</v>
      </c>
      <c r="E26" s="9">
        <v>3.1842714556335409E-2</v>
      </c>
      <c r="F26" s="9">
        <v>2.7859968298559658E-2</v>
      </c>
      <c r="G26" s="9">
        <v>1.8626555770070493E-2</v>
      </c>
      <c r="H26" s="9">
        <v>2.6542171697015997E-2</v>
      </c>
      <c r="I26" s="9">
        <v>2.9887459150209263E-2</v>
      </c>
      <c r="J26" s="9">
        <v>4.8179058525885617E-2</v>
      </c>
      <c r="K26" s="9">
        <v>4.4649510500363455E-2</v>
      </c>
      <c r="L26" s="9">
        <v>4.3012297354525934E-2</v>
      </c>
      <c r="M26" s="9">
        <v>5.2809134553003761E-2</v>
      </c>
      <c r="N26" s="9">
        <v>4.7620781187295701E-2</v>
      </c>
      <c r="O26" s="9">
        <v>3.347424197347288E-2</v>
      </c>
    </row>
    <row r="27" spans="1:15">
      <c r="A27" s="7" t="s">
        <v>50</v>
      </c>
      <c r="B27" s="9">
        <v>6.5971422030746241E-2</v>
      </c>
      <c r="C27" s="9">
        <v>0.12744214713872465</v>
      </c>
      <c r="D27" s="9">
        <v>0.13012713698540931</v>
      </c>
      <c r="E27" s="9">
        <v>0.11736779740332229</v>
      </c>
      <c r="F27" s="9">
        <v>0.11640100265367355</v>
      </c>
      <c r="G27" s="9">
        <v>8.8725298456248672E-2</v>
      </c>
      <c r="H27" s="9">
        <v>5.731390440137072E-2</v>
      </c>
      <c r="I27" s="9">
        <v>8.5763838036582829E-2</v>
      </c>
      <c r="J27" s="9">
        <v>7.3821647248090358E-2</v>
      </c>
      <c r="K27" s="9">
        <v>5.879504954986535E-2</v>
      </c>
      <c r="L27" s="9">
        <v>8.3793817763207518E-2</v>
      </c>
      <c r="M27" s="9">
        <v>0.14460311502662393</v>
      </c>
      <c r="N27" s="9">
        <v>4.2192030628810225E-2</v>
      </c>
      <c r="O27" s="9">
        <v>8.6460952720982698E-2</v>
      </c>
    </row>
    <row r="28" spans="1:15">
      <c r="A28" s="7" t="s">
        <v>51</v>
      </c>
      <c r="B28" s="9">
        <v>7.3439630508720197E-2</v>
      </c>
      <c r="C28" s="9">
        <v>6.2580896732005883E-2</v>
      </c>
      <c r="D28" s="9">
        <v>7.8220738507574578E-2</v>
      </c>
      <c r="E28" s="9">
        <v>7.4639258592016644E-2</v>
      </c>
      <c r="F28" s="9">
        <v>5.5366212101710582E-2</v>
      </c>
      <c r="G28" s="9">
        <v>6.8608175852596875E-2</v>
      </c>
      <c r="H28" s="9">
        <v>5.508236685831569E-2</v>
      </c>
      <c r="I28" s="9">
        <v>3.8219982402685655E-2</v>
      </c>
      <c r="J28" s="9">
        <v>7.8695434640643283E-2</v>
      </c>
      <c r="K28" s="9">
        <v>5.0621241351827641E-2</v>
      </c>
      <c r="L28" s="9">
        <v>7.542018924815598E-2</v>
      </c>
      <c r="M28" s="9">
        <v>5.9291418405647889E-2</v>
      </c>
      <c r="N28" s="9">
        <v>5.7682098776982223E-2</v>
      </c>
      <c r="O28" s="9">
        <v>5.1335247115302039E-2</v>
      </c>
    </row>
    <row r="29" spans="1:15">
      <c r="A29" s="7" t="s">
        <v>52</v>
      </c>
      <c r="B29" s="9">
        <v>3.5970719496731057E-2</v>
      </c>
      <c r="C29" s="9">
        <v>6.9753945223993322E-2</v>
      </c>
      <c r="D29" s="9">
        <v>4.1561025267735099E-2</v>
      </c>
      <c r="E29" s="9">
        <v>5.4716083636169227E-2</v>
      </c>
      <c r="F29" s="9">
        <v>3.3353866956092972E-2</v>
      </c>
      <c r="G29" s="9">
        <v>5.746982555988573E-2</v>
      </c>
      <c r="H29" s="9">
        <v>4.7112446622523452E-2</v>
      </c>
      <c r="I29" s="9">
        <v>7.9295631208356809E-2</v>
      </c>
      <c r="J29" s="9">
        <v>3.4189937682755321E-2</v>
      </c>
      <c r="K29" s="9">
        <v>0.1126655844558173</v>
      </c>
      <c r="L29" s="9">
        <v>0.10490617414683454</v>
      </c>
      <c r="M29" s="9">
        <v>8.8597590011492755E-2</v>
      </c>
      <c r="N29" s="9">
        <v>4.3269814469200078E-2</v>
      </c>
      <c r="O29" s="9">
        <v>4.4285692152325203E-2</v>
      </c>
    </row>
    <row r="30" spans="1:15">
      <c r="A30" s="7" t="s">
        <v>53</v>
      </c>
      <c r="B30" s="9">
        <v>5.5964028606631064E-2</v>
      </c>
      <c r="C30" s="9">
        <v>5.238765801921081E-2</v>
      </c>
      <c r="D30" s="9">
        <v>2.6826357084778273E-2</v>
      </c>
      <c r="E30" s="9">
        <v>4.1428272000983181E-2</v>
      </c>
      <c r="F30" s="9">
        <v>6.4842419620224273E-2</v>
      </c>
      <c r="G30" s="9">
        <v>5.1175970864572061E-2</v>
      </c>
      <c r="H30" s="9">
        <v>6.3611502991806415E-2</v>
      </c>
      <c r="I30" s="9">
        <v>4.6932442856845016E-2</v>
      </c>
      <c r="J30" s="9">
        <v>4.1610780232533895E-2</v>
      </c>
      <c r="K30" s="9">
        <v>5.8780656460008476E-2</v>
      </c>
      <c r="L30" s="9">
        <v>8.2722322986834379E-2</v>
      </c>
      <c r="M30" s="9">
        <v>3.8492651218717228E-2</v>
      </c>
      <c r="N30" s="9">
        <v>3.3905401930601209E-2</v>
      </c>
      <c r="O30" s="9">
        <v>4.8132119005094065E-2</v>
      </c>
    </row>
    <row r="31" spans="1:15">
      <c r="A31" s="7" t="s">
        <v>54</v>
      </c>
      <c r="B31" s="9">
        <v>6.0230295885048281E-2</v>
      </c>
      <c r="C31" s="9">
        <v>5.5497057868360178E-2</v>
      </c>
      <c r="D31" s="9">
        <v>5.2108072518635223E-2</v>
      </c>
      <c r="E31" s="9">
        <v>3.4874396225359469E-2</v>
      </c>
      <c r="F31" s="9">
        <v>5.5127655209712613E-2</v>
      </c>
      <c r="G31" s="9">
        <v>7.9034576816513324E-2</v>
      </c>
      <c r="H31" s="9">
        <v>6.267661193740609E-2</v>
      </c>
      <c r="I31" s="9">
        <v>0.12164361302312608</v>
      </c>
      <c r="J31" s="9">
        <v>6.2677422781308098E-2</v>
      </c>
      <c r="K31" s="9">
        <v>7.393761204849171E-2</v>
      </c>
      <c r="L31" s="9">
        <v>4.8544413569310531E-2</v>
      </c>
      <c r="M31" s="9">
        <v>6.2619852864265538E-2</v>
      </c>
      <c r="N31" s="9">
        <v>4.373124416699168E-2</v>
      </c>
      <c r="O31" s="9">
        <v>5.168562284568911E-2</v>
      </c>
    </row>
    <row r="32" spans="1:15">
      <c r="A32" s="7" t="s">
        <v>55</v>
      </c>
      <c r="B32" s="9">
        <v>2.9566691641510469E-2</v>
      </c>
      <c r="C32" s="9">
        <v>5.7951426495872843E-2</v>
      </c>
      <c r="D32" s="9">
        <v>3.5945458240695692E-2</v>
      </c>
      <c r="E32" s="9">
        <v>3.2338718175094143E-2</v>
      </c>
      <c r="F32" s="9">
        <v>4.161565088001596E-2</v>
      </c>
      <c r="G32" s="9">
        <v>4.0608799000020492E-2</v>
      </c>
      <c r="H32" s="9">
        <v>7.4213641981692863E-2</v>
      </c>
      <c r="I32" s="9">
        <v>5.7276602222560515E-2</v>
      </c>
      <c r="J32" s="9">
        <v>6.3713490322613475E-2</v>
      </c>
      <c r="K32" s="9">
        <v>3.7037457821606695E-2</v>
      </c>
      <c r="L32" s="9">
        <v>4.0180530438453398E-2</v>
      </c>
      <c r="M32" s="9">
        <v>3.2497660676223256E-2</v>
      </c>
      <c r="N32" s="9">
        <v>3.0555569743744286E-2</v>
      </c>
      <c r="O32" s="9">
        <v>6.0872759269020534E-2</v>
      </c>
    </row>
    <row r="33" spans="1:15">
      <c r="A33" s="7" t="s">
        <v>56</v>
      </c>
      <c r="B33" s="9">
        <v>4.9932940732753561E-2</v>
      </c>
      <c r="C33" s="9">
        <v>2.1909939743166396E-2</v>
      </c>
      <c r="D33" s="9">
        <v>2.9389225967560113E-2</v>
      </c>
      <c r="E33" s="9">
        <v>1.5391288607332127E-2</v>
      </c>
      <c r="F33" s="9">
        <v>5.5651888588239405E-2</v>
      </c>
      <c r="G33" s="9">
        <v>6.138935533899751E-2</v>
      </c>
      <c r="H33" s="9">
        <v>2.2913872530531398E-2</v>
      </c>
      <c r="I33" s="9">
        <v>4.3735631554319573E-2</v>
      </c>
      <c r="J33" s="9">
        <v>5.1417582308664597E-2</v>
      </c>
      <c r="K33" s="9">
        <v>4.1631259060565133E-2</v>
      </c>
      <c r="L33" s="9">
        <v>1.7533220550652831E-2</v>
      </c>
      <c r="M33" s="9">
        <v>4.6197862136997052E-2</v>
      </c>
      <c r="N33" s="9">
        <v>4.2781256374021172E-2</v>
      </c>
      <c r="O33" s="9">
        <v>2.9800814935723785E-2</v>
      </c>
    </row>
    <row r="34" spans="1:15">
      <c r="A34" s="7" t="s">
        <v>57</v>
      </c>
      <c r="B34" s="9">
        <v>6.2141416667969421E-2</v>
      </c>
      <c r="C34" s="9">
        <v>4.5861545595143126E-2</v>
      </c>
      <c r="D34" s="9">
        <v>3.4411493426297936E-2</v>
      </c>
      <c r="E34" s="9">
        <v>6.4980380508699795E-2</v>
      </c>
      <c r="F34" s="9">
        <v>3.5246298872856317E-2</v>
      </c>
      <c r="G34" s="9">
        <v>6.1272218487657695E-2</v>
      </c>
      <c r="H34" s="9">
        <v>2.4053027342223334E-2</v>
      </c>
      <c r="I34" s="9">
        <v>3.5308831116044208E-2</v>
      </c>
      <c r="J34" s="9">
        <v>8.1051167007988492E-2</v>
      </c>
      <c r="K34" s="9">
        <v>0.11892538340081604</v>
      </c>
      <c r="L34" s="9">
        <v>8.1451373364391011E-2</v>
      </c>
      <c r="M34" s="9">
        <v>7.5662450951271748E-2</v>
      </c>
      <c r="N34" s="9">
        <v>7.5620241687119921E-2</v>
      </c>
      <c r="O34" s="9">
        <v>4.3731924273453501E-2</v>
      </c>
    </row>
    <row r="35" spans="1:15">
      <c r="A35" s="7" t="s">
        <v>58</v>
      </c>
      <c r="B35" s="9">
        <v>5.2024668825378415E-2</v>
      </c>
      <c r="C35" s="9">
        <v>5.8939690130792664E-2</v>
      </c>
      <c r="D35" s="9">
        <v>7.3573170188550863E-2</v>
      </c>
      <c r="E35" s="9">
        <v>3.2082408204999913E-2</v>
      </c>
      <c r="F35" s="9">
        <v>3.8379085134549906E-2</v>
      </c>
      <c r="G35" s="9">
        <v>4.0827773086986228E-2</v>
      </c>
      <c r="H35" s="9">
        <v>4.6863613577330307E-2</v>
      </c>
      <c r="I35" s="9">
        <v>6.8129838267193168E-2</v>
      </c>
      <c r="J35" s="9">
        <v>5.7317208382018064E-2</v>
      </c>
      <c r="K35" s="9">
        <v>4.1009600486705163E-2</v>
      </c>
      <c r="L35" s="9">
        <v>3.8157812442253511E-2</v>
      </c>
      <c r="M35" s="9">
        <v>5.6437211149111259E-2</v>
      </c>
      <c r="N35" s="9">
        <v>1.9883270363010408E-2</v>
      </c>
      <c r="O35" s="9">
        <v>6.8004513583868983E-2</v>
      </c>
    </row>
    <row r="36" spans="1:15">
      <c r="A36" s="7" t="s">
        <v>59</v>
      </c>
      <c r="B36" s="9">
        <v>4.6724889749715066E-2</v>
      </c>
      <c r="C36" s="9">
        <v>0.10330696826137699</v>
      </c>
      <c r="D36" s="9">
        <v>6.9124041724746121E-2</v>
      </c>
      <c r="E36" s="9">
        <v>4.2806464972836224E-2</v>
      </c>
      <c r="F36" s="9">
        <v>7.6028322542461654E-2</v>
      </c>
      <c r="G36" s="9">
        <v>7.832112515502386E-2</v>
      </c>
      <c r="H36" s="9">
        <v>2.9611054915590355E-2</v>
      </c>
      <c r="I36" s="9">
        <v>6.7091681094974959E-2</v>
      </c>
      <c r="J36" s="9">
        <v>6.088045370553391E-2</v>
      </c>
      <c r="K36" s="9">
        <v>3.9835828332016536E-2</v>
      </c>
      <c r="L36" s="9">
        <v>8.1978917706611434E-2</v>
      </c>
      <c r="M36" s="9">
        <v>6.5196485307857072E-2</v>
      </c>
      <c r="N36" s="9">
        <v>6.2718576742588003E-2</v>
      </c>
      <c r="O36" s="9">
        <v>4.7779023443393055E-2</v>
      </c>
    </row>
    <row r="37" spans="1:15">
      <c r="A37" s="7" t="s">
        <v>60</v>
      </c>
      <c r="B37" s="9">
        <v>1.2516517913539376E-2</v>
      </c>
      <c r="C37" s="9">
        <v>1.8579097040006026E-2</v>
      </c>
      <c r="D37" s="9">
        <v>3.1104885641375809E-2</v>
      </c>
      <c r="E37" s="9">
        <v>2.9273035706897266E-2</v>
      </c>
      <c r="F37" s="9">
        <v>4.4950192326659436E-2</v>
      </c>
      <c r="G37" s="9">
        <v>6.7440247567519332E-2</v>
      </c>
      <c r="H37" s="9">
        <v>5.6692978576455236E-2</v>
      </c>
      <c r="I37" s="9">
        <v>5.3310323967996821E-2</v>
      </c>
      <c r="J37" s="9">
        <v>3.9232245681381957E-2</v>
      </c>
      <c r="K37" s="9">
        <v>4.1633269295198838E-2</v>
      </c>
      <c r="L37" s="9">
        <v>0.10796018334959145</v>
      </c>
      <c r="M37" s="9">
        <v>9.2200530838166581E-2</v>
      </c>
      <c r="N37" s="9">
        <v>4.5489318753093803E-2</v>
      </c>
      <c r="O37" s="9">
        <v>2.0829792966240442E-2</v>
      </c>
    </row>
    <row r="38" spans="1:15">
      <c r="A38" s="7" t="s">
        <v>61</v>
      </c>
      <c r="B38" s="9">
        <v>6.9987212020144823E-2</v>
      </c>
      <c r="C38" s="9">
        <v>6.4408569645379943E-2</v>
      </c>
      <c r="D38" s="9">
        <v>0.10528418365364746</v>
      </c>
      <c r="E38" s="9">
        <v>4.5203536903081445E-2</v>
      </c>
      <c r="F38" s="9">
        <v>6.3871829068066821E-2</v>
      </c>
      <c r="G38" s="9">
        <v>6.4519655541547927E-2</v>
      </c>
      <c r="H38" s="9">
        <v>5.2742375737761735E-2</v>
      </c>
      <c r="I38" s="9">
        <v>7.0824209452950052E-2</v>
      </c>
      <c r="J38" s="9">
        <v>5.7390951130584865E-2</v>
      </c>
      <c r="K38" s="9">
        <v>0.1426681350742206</v>
      </c>
      <c r="L38" s="9">
        <v>6.159224243894041E-2</v>
      </c>
      <c r="M38" s="9">
        <v>4.8237656468016178E-2</v>
      </c>
      <c r="N38" s="9">
        <v>4.2613979587756021E-2</v>
      </c>
      <c r="O38" s="9">
        <v>6.5005761930728184E-2</v>
      </c>
    </row>
    <row r="39" spans="1:15">
      <c r="A39" s="7" t="s">
        <v>62</v>
      </c>
      <c r="B39" s="9">
        <v>6.6064850811607692E-2</v>
      </c>
      <c r="C39" s="9">
        <v>5.6644034359695512E-2</v>
      </c>
      <c r="D39" s="9">
        <v>5.5103537154511217E-2</v>
      </c>
      <c r="E39" s="9">
        <v>5.6122371861727048E-2</v>
      </c>
      <c r="F39" s="9">
        <v>0.10827621585776309</v>
      </c>
      <c r="G39" s="9">
        <v>6.7190170539143931E-2</v>
      </c>
      <c r="H39" s="9">
        <v>6.7014498025663435E-2</v>
      </c>
      <c r="I39" s="9">
        <v>6.66801796729352E-2</v>
      </c>
      <c r="J39" s="9">
        <v>7.331156237878958E-2</v>
      </c>
      <c r="K39" s="9">
        <v>7.6898540785029681E-2</v>
      </c>
      <c r="L39" s="9">
        <v>9.606996734356818E-2</v>
      </c>
      <c r="M39" s="9">
        <v>9.3264266856849715E-2</v>
      </c>
      <c r="N39" s="9">
        <v>7.3753487731942E-2</v>
      </c>
      <c r="O39" s="9">
        <v>4.7196426560564546E-2</v>
      </c>
    </row>
    <row r="40" spans="1:15">
      <c r="A40" s="7" t="s">
        <v>63</v>
      </c>
      <c r="B40" s="9">
        <v>4.1231350634020905E-2</v>
      </c>
      <c r="C40" s="9">
        <v>5.8671947866228161E-2</v>
      </c>
      <c r="D40" s="9">
        <v>4.2273651591400861E-2</v>
      </c>
      <c r="E40" s="9">
        <v>4.2749162394936105E-2</v>
      </c>
      <c r="F40" s="9">
        <v>4.3047185572869594E-2</v>
      </c>
      <c r="G40" s="9">
        <v>6.2498659090740649E-2</v>
      </c>
      <c r="H40" s="9">
        <v>4.0065707745226962E-2</v>
      </c>
      <c r="I40" s="9">
        <v>6.5116504047693077E-2</v>
      </c>
      <c r="J40" s="9">
        <v>7.8973801656213094E-2</v>
      </c>
      <c r="K40" s="9">
        <v>4.3772349300328174E-2</v>
      </c>
      <c r="L40" s="9">
        <v>4.713759269827611E-2</v>
      </c>
      <c r="M40" s="9">
        <v>6.3642381548464452E-2</v>
      </c>
      <c r="N40" s="9">
        <v>5.3447180267744962E-2</v>
      </c>
      <c r="O40" s="9">
        <v>5.0330809628333112E-2</v>
      </c>
    </row>
    <row r="41" spans="1:15">
      <c r="A41" s="7" t="s">
        <v>64</v>
      </c>
      <c r="B41" s="9">
        <v>5.1340297781687604E-2</v>
      </c>
      <c r="C41" s="9">
        <v>3.7122697619240662E-2</v>
      </c>
      <c r="D41" s="9">
        <v>3.9854836697176113E-2</v>
      </c>
      <c r="E41" s="9">
        <v>5.5199291204220929E-2</v>
      </c>
      <c r="F41" s="9">
        <v>4.8134900585159776E-2</v>
      </c>
      <c r="G41" s="9">
        <v>3.529629106399626E-2</v>
      </c>
      <c r="H41" s="9">
        <v>3.9667084896676939E-2</v>
      </c>
      <c r="I41" s="9">
        <v>4.2845903560777054E-2</v>
      </c>
      <c r="J41" s="9">
        <v>5.3910428774573853E-2</v>
      </c>
      <c r="K41" s="9">
        <v>4.3519008167727039E-2</v>
      </c>
      <c r="L41" s="9">
        <v>5.7455062313565668E-2</v>
      </c>
      <c r="M41" s="9">
        <v>4.868702704450778E-2</v>
      </c>
      <c r="N41" s="9">
        <v>4.0921382141294885E-2</v>
      </c>
      <c r="O41" s="9">
        <v>4.6409783623251002E-2</v>
      </c>
    </row>
    <row r="42" spans="1:15">
      <c r="A42" s="7" t="s">
        <v>65</v>
      </c>
      <c r="B42" s="9">
        <v>4.8378322874355881E-2</v>
      </c>
      <c r="C42" s="9">
        <v>5.5227501459935636E-2</v>
      </c>
      <c r="D42" s="9">
        <v>2.1511448390191389E-2</v>
      </c>
      <c r="E42" s="9">
        <v>4.4915138095639094E-2</v>
      </c>
      <c r="F42" s="9">
        <v>3.502462720699568E-2</v>
      </c>
      <c r="G42" s="9">
        <v>3.8923040597327416E-2</v>
      </c>
      <c r="H42" s="9">
        <v>2.4524834428884916E-2</v>
      </c>
      <c r="I42" s="9">
        <v>2.8763388928241783E-2</v>
      </c>
      <c r="J42" s="9">
        <v>3.3508852750272031E-2</v>
      </c>
      <c r="K42" s="9">
        <v>6.4849718723116886E-2</v>
      </c>
      <c r="L42" s="9">
        <v>4.7510778014995932E-2</v>
      </c>
      <c r="M42" s="9">
        <v>9.7645265846695431E-2</v>
      </c>
      <c r="N42" s="9">
        <v>4.1190097600684247E-2</v>
      </c>
      <c r="O42" s="9">
        <v>5.0281442000161818E-2</v>
      </c>
    </row>
    <row r="43" spans="1:15">
      <c r="A43" s="7" t="s">
        <v>66</v>
      </c>
      <c r="B43" s="9">
        <v>5.8314823928310125E-2</v>
      </c>
      <c r="C43" s="9">
        <v>4.8422033663964602E-2</v>
      </c>
      <c r="D43" s="9">
        <v>5.8079376032929231E-2</v>
      </c>
      <c r="E43" s="9">
        <v>3.9531100864398351E-2</v>
      </c>
      <c r="F43" s="9">
        <v>5.4130616155335855E-2</v>
      </c>
      <c r="G43" s="9">
        <v>7.1152696894342365E-2</v>
      </c>
      <c r="H43" s="9">
        <v>9.5288777806510225E-2</v>
      </c>
      <c r="I43" s="9">
        <v>4.962931005120403E-2</v>
      </c>
      <c r="J43" s="9">
        <v>7.3549875536060377E-2</v>
      </c>
      <c r="K43" s="9">
        <v>5.3583379831343821E-2</v>
      </c>
      <c r="L43" s="9">
        <v>5.7795450973961646E-2</v>
      </c>
      <c r="M43" s="9">
        <v>6.189647723254179E-2</v>
      </c>
      <c r="N43" s="9">
        <v>5.2414539695987625E-2</v>
      </c>
      <c r="O43" s="9">
        <v>4.8008007597652377E-2</v>
      </c>
    </row>
    <row r="44" spans="1:15">
      <c r="A44" s="7" t="s">
        <v>67</v>
      </c>
      <c r="B44" s="9">
        <v>1.7808275511424811E-2</v>
      </c>
      <c r="C44" s="9">
        <v>0.12093079528956284</v>
      </c>
      <c r="D44" s="9">
        <v>2.3796742314246701E-2</v>
      </c>
      <c r="E44" s="9">
        <v>3.6284338146106966E-2</v>
      </c>
      <c r="F44" s="9">
        <v>3.7893778156052972E-2</v>
      </c>
      <c r="G44" s="9">
        <v>3.5625365933956987E-2</v>
      </c>
      <c r="H44" s="9">
        <v>6.8953126696036565E-2</v>
      </c>
      <c r="I44" s="9">
        <v>4.9341127154844185E-2</v>
      </c>
      <c r="J44" s="9">
        <v>7.9740347235499234E-2</v>
      </c>
      <c r="K44" s="9">
        <v>5.8249351828794912E-2</v>
      </c>
      <c r="L44" s="9">
        <v>7.2147290213030998E-2</v>
      </c>
      <c r="M44" s="9">
        <v>3.4453825385223527E-2</v>
      </c>
      <c r="N44" s="9">
        <v>3.5470209783869347E-2</v>
      </c>
      <c r="O44" s="9">
        <v>3.3699715551615571E-2</v>
      </c>
    </row>
    <row r="45" spans="1:15">
      <c r="A45" s="7" t="s">
        <v>68</v>
      </c>
      <c r="B45" s="9">
        <v>6.8295136752632504E-2</v>
      </c>
      <c r="C45" s="9">
        <v>4.0218366960216224E-2</v>
      </c>
      <c r="D45" s="9">
        <v>8.4128771789180642E-2</v>
      </c>
      <c r="E45" s="9">
        <v>5.1503518000541593E-2</v>
      </c>
      <c r="F45" s="9">
        <v>5.9287508396673343E-2</v>
      </c>
      <c r="G45" s="9">
        <v>9.26879455955818E-2</v>
      </c>
      <c r="H45" s="9">
        <v>7.2970723867630913E-2</v>
      </c>
      <c r="I45" s="9">
        <v>7.2901650852144187E-2</v>
      </c>
      <c r="J45" s="9">
        <v>8.9958185594335202E-2</v>
      </c>
      <c r="K45" s="9">
        <v>7.1921146257761803E-2</v>
      </c>
      <c r="L45" s="9">
        <v>8.745118875928784E-2</v>
      </c>
      <c r="M45" s="9">
        <v>8.4350121274445272E-2</v>
      </c>
      <c r="N45" s="9">
        <v>7.1040113525073445E-2</v>
      </c>
      <c r="O45" s="9">
        <v>5.7091581397634941E-2</v>
      </c>
    </row>
    <row r="46" spans="1:15">
      <c r="A46" s="7" t="s">
        <v>69</v>
      </c>
      <c r="B46" s="9">
        <v>6.2124520229902232E-2</v>
      </c>
      <c r="C46" s="9">
        <v>5.1587937646863237E-2</v>
      </c>
      <c r="D46" s="9">
        <v>5.3753089462927832E-2</v>
      </c>
      <c r="E46" s="9">
        <v>8.853164540256199E-2</v>
      </c>
      <c r="F46" s="9">
        <v>8.8610618152280315E-2</v>
      </c>
      <c r="G46" s="9">
        <v>5.8500820486425305E-2</v>
      </c>
      <c r="H46" s="9">
        <v>6.6742403875156647E-2</v>
      </c>
      <c r="I46" s="9">
        <v>5.4610614320718343E-2</v>
      </c>
      <c r="J46" s="9">
        <v>5.8823948880151508E-2</v>
      </c>
      <c r="K46" s="9">
        <v>6.0462473788390918E-2</v>
      </c>
      <c r="L46" s="9">
        <v>0.1049014618047551</v>
      </c>
      <c r="M46" s="9">
        <v>0.1108492167542285</v>
      </c>
      <c r="N46" s="9">
        <v>4.3654475700766075E-2</v>
      </c>
      <c r="O46" s="9">
        <v>3.9485949130054494E-2</v>
      </c>
    </row>
    <row r="47" spans="1:15">
      <c r="A47" s="7" t="s">
        <v>70</v>
      </c>
      <c r="B47" s="9">
        <v>4.1994721630422338E-2</v>
      </c>
      <c r="C47" s="9">
        <v>6.4126663218528085E-2</v>
      </c>
      <c r="D47" s="9">
        <v>5.704244315633894E-2</v>
      </c>
      <c r="E47" s="9">
        <v>5.1400238759688209E-2</v>
      </c>
      <c r="F47" s="9">
        <v>5.7573265992558527E-2</v>
      </c>
      <c r="G47" s="9">
        <v>3.8858443373091592E-2</v>
      </c>
      <c r="H47" s="9">
        <v>2.4405982771133761E-2</v>
      </c>
      <c r="I47" s="9">
        <v>3.9265960487981012E-2</v>
      </c>
      <c r="J47" s="9">
        <v>4.8068219581501488E-2</v>
      </c>
      <c r="K47" s="9">
        <v>6.8421404767342014E-2</v>
      </c>
      <c r="L47" s="9">
        <v>5.7898394979743029E-2</v>
      </c>
      <c r="M47" s="9">
        <v>4.1070205190673219E-2</v>
      </c>
      <c r="N47" s="9">
        <v>3.5193554041358842E-2</v>
      </c>
      <c r="O47" s="9">
        <v>3.7888032875627656E-2</v>
      </c>
    </row>
    <row r="48" spans="1:15">
      <c r="A48" s="7" t="s">
        <v>71</v>
      </c>
      <c r="B48" s="9">
        <v>4.3657497541407582E-2</v>
      </c>
      <c r="C48" s="9">
        <v>8.8721811285396371E-3</v>
      </c>
      <c r="D48" s="9">
        <v>1.563539735069959E-2</v>
      </c>
      <c r="E48" s="9">
        <v>3.2231547026102592E-2</v>
      </c>
      <c r="F48" s="9">
        <v>5.3147766579952543E-2</v>
      </c>
      <c r="G48" s="9">
        <v>4.092030498219449E-2</v>
      </c>
      <c r="H48" s="9">
        <v>3.566447588281163E-2</v>
      </c>
      <c r="I48" s="9">
        <v>2.400957156492398E-2</v>
      </c>
      <c r="J48" s="9">
        <v>3.4153730485162091E-2</v>
      </c>
      <c r="K48" s="9">
        <v>5.9068353166199267E-2</v>
      </c>
      <c r="L48" s="9">
        <v>4.7250601643736095E-2</v>
      </c>
      <c r="M48" s="9">
        <v>5.9433033998858339E-2</v>
      </c>
      <c r="N48" s="9">
        <v>3.6830750605863743E-2</v>
      </c>
      <c r="O48" s="9">
        <v>2.8413537206214666E-2</v>
      </c>
    </row>
    <row r="49" spans="1:15">
      <c r="A49" s="7" t="s">
        <v>72</v>
      </c>
      <c r="B49" s="9">
        <v>3.0546027343198338E-2</v>
      </c>
      <c r="C49" s="9">
        <v>2.1719600875216336E-2</v>
      </c>
      <c r="D49" s="9">
        <v>4.0177930066566447E-2</v>
      </c>
      <c r="E49" s="9">
        <v>1.7888376860115327E-2</v>
      </c>
      <c r="F49" s="9">
        <v>4.3319780682679915E-2</v>
      </c>
      <c r="G49" s="9">
        <v>4.8625388523818036E-2</v>
      </c>
      <c r="H49" s="9">
        <v>4.9696656896302344E-2</v>
      </c>
      <c r="I49" s="9">
        <v>5.0056917230127326E-2</v>
      </c>
      <c r="J49" s="9">
        <v>7.403166924930478E-2</v>
      </c>
      <c r="K49" s="9">
        <v>7.5150012939614569E-2</v>
      </c>
      <c r="L49" s="9">
        <v>4.9784221865728999E-2</v>
      </c>
      <c r="M49" s="9">
        <v>6.4698072814540569E-2</v>
      </c>
      <c r="N49" s="9">
        <v>3.8454924651441416E-2</v>
      </c>
      <c r="O49" s="9">
        <v>3.3942035892856576E-2</v>
      </c>
    </row>
    <row r="50" spans="1:15">
      <c r="A50" s="7" t="s">
        <v>73</v>
      </c>
      <c r="B50" s="9">
        <v>4.329476292289608E-2</v>
      </c>
      <c r="C50" s="9">
        <v>4.5530459611279439E-2</v>
      </c>
      <c r="D50" s="9">
        <v>5.3444050782045734E-2</v>
      </c>
      <c r="E50" s="9">
        <v>3.6220950779066417E-2</v>
      </c>
      <c r="F50" s="9">
        <v>5.2615656126111701E-2</v>
      </c>
      <c r="G50" s="9">
        <v>3.8812227395786381E-2</v>
      </c>
      <c r="H50" s="9">
        <v>1.9959466794817544E-2</v>
      </c>
      <c r="I50" s="9">
        <v>3.741437196906261E-2</v>
      </c>
      <c r="J50" s="9">
        <v>3.6928235105185531E-2</v>
      </c>
      <c r="K50" s="9">
        <v>5.0284282277174554E-2</v>
      </c>
      <c r="L50" s="9">
        <v>4.5723025035685157E-2</v>
      </c>
      <c r="M50" s="9">
        <v>5.200840893241971E-2</v>
      </c>
      <c r="N50" s="9">
        <v>3.2444488474777683E-2</v>
      </c>
      <c r="O50" s="9">
        <v>3.899631509710505E-2</v>
      </c>
    </row>
    <row r="51" spans="1:15">
      <c r="A51" s="7" t="s">
        <v>74</v>
      </c>
      <c r="B51" s="9">
        <v>5.7757315680765628E-2</v>
      </c>
      <c r="C51" s="9">
        <v>7.986822430778126E-2</v>
      </c>
      <c r="D51" s="9">
        <v>7.1812410794507273E-2</v>
      </c>
      <c r="E51" s="9">
        <v>0.11594746392871966</v>
      </c>
      <c r="F51" s="9">
        <v>9.7272530817725855E-2</v>
      </c>
      <c r="G51" s="9">
        <v>0.15383486834198776</v>
      </c>
      <c r="H51" s="9">
        <v>6.0691692178808807E-2</v>
      </c>
      <c r="I51" s="9">
        <v>7.245076021067276E-2</v>
      </c>
      <c r="J51" s="9">
        <v>8.2330547565015316E-2</v>
      </c>
      <c r="K51" s="9">
        <v>8.4660354979752536E-2</v>
      </c>
      <c r="L51" s="9">
        <v>7.4239743684458154E-2</v>
      </c>
      <c r="M51" s="9">
        <v>8.7067686535766589E-2</v>
      </c>
      <c r="N51" s="9">
        <v>9.0613098737536507E-2</v>
      </c>
      <c r="O51" s="9">
        <v>6.4910076086724139E-2</v>
      </c>
    </row>
    <row r="52" spans="1:15">
      <c r="A52" s="7" t="s">
        <v>75</v>
      </c>
      <c r="B52" s="9">
        <v>3.6739091685444675E-2</v>
      </c>
      <c r="C52" s="9">
        <v>4.126776377159852E-2</v>
      </c>
      <c r="D52" s="9">
        <v>6.3329769568723993E-2</v>
      </c>
      <c r="E52" s="9">
        <v>3.1221039284746101E-2</v>
      </c>
      <c r="F52" s="9">
        <v>5.9179181195134468E-2</v>
      </c>
      <c r="G52" s="9">
        <v>3.1466212260290581E-2</v>
      </c>
      <c r="H52" s="9">
        <v>5.0305882837604024E-2</v>
      </c>
      <c r="I52" s="9">
        <v>2.1143903659262421E-2</v>
      </c>
      <c r="J52" s="9">
        <v>4.6345754427539555E-2</v>
      </c>
      <c r="K52" s="9">
        <v>3.8078339185832602E-2</v>
      </c>
      <c r="L52" s="9">
        <v>4.8930806429047055E-2</v>
      </c>
      <c r="M52" s="9">
        <v>4.0777753905978605E-2</v>
      </c>
      <c r="N52" s="9">
        <v>4.4589808643580295E-2</v>
      </c>
      <c r="O52" s="9">
        <v>4.6488260191899868E-2</v>
      </c>
    </row>
    <row r="53" spans="1:15">
      <c r="A53" s="7" t="s">
        <v>76</v>
      </c>
      <c r="B53" s="9">
        <v>4.1151180596849989E-2</v>
      </c>
      <c r="C53" s="9">
        <v>5.7467629393876528E-2</v>
      </c>
      <c r="D53" s="9">
        <v>7.8925756690460355E-2</v>
      </c>
      <c r="E53" s="9">
        <v>3.9969664262067647E-2</v>
      </c>
      <c r="F53" s="9">
        <v>7.1084206329068034E-2</v>
      </c>
      <c r="G53" s="9">
        <v>4.059659038339021E-2</v>
      </c>
      <c r="H53" s="9">
        <v>5.2950264842514451E-2</v>
      </c>
      <c r="I53" s="9">
        <v>4.0358851611086467E-2</v>
      </c>
      <c r="J53" s="9">
        <v>7.6502408538801844E-2</v>
      </c>
      <c r="K53" s="9">
        <v>7.774874713886587E-2</v>
      </c>
      <c r="L53" s="9">
        <v>5.203467003422306E-2</v>
      </c>
      <c r="M53" s="9">
        <v>5.5207875956853635E-2</v>
      </c>
      <c r="N53" s="9">
        <v>4.034125267625123E-2</v>
      </c>
      <c r="O53" s="9">
        <v>7.90493874988311E-2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8D77-67A6-48D5-BC3E-681BBA846CB7}">
  <dimension ref="A1:N13"/>
  <sheetViews>
    <sheetView tabSelected="1" workbookViewId="0"/>
  </sheetViews>
  <sheetFormatPr defaultRowHeight="15.75"/>
  <sheetData>
    <row r="1" spans="1:1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s="6" t="s">
        <v>22</v>
      </c>
      <c r="L1" s="6" t="s">
        <v>23</v>
      </c>
      <c r="M1" s="6" t="s">
        <v>24</v>
      </c>
      <c r="N1" s="6" t="s">
        <v>25</v>
      </c>
    </row>
    <row r="2" spans="1:14">
      <c r="A2" s="9">
        <v>3.0546027343198338E-2</v>
      </c>
      <c r="B2" s="9">
        <v>2.1719600875216336E-2</v>
      </c>
      <c r="C2" s="9">
        <v>4.0177930066566447E-2</v>
      </c>
      <c r="D2" s="9">
        <v>1.7888376860115327E-2</v>
      </c>
      <c r="E2" s="9">
        <v>4.3319780682679915E-2</v>
      </c>
      <c r="F2" s="9">
        <v>4.8625388523818036E-2</v>
      </c>
      <c r="G2" s="9">
        <v>4.9696656896302344E-2</v>
      </c>
      <c r="H2" s="9">
        <v>5.0056917230127326E-2</v>
      </c>
      <c r="I2" s="9">
        <v>7.403166924930478E-2</v>
      </c>
      <c r="J2" s="9">
        <v>7.5150012939614569E-2</v>
      </c>
      <c r="K2" s="9">
        <v>4.9784221865728999E-2</v>
      </c>
      <c r="L2" s="9">
        <v>6.4698072814540569E-2</v>
      </c>
      <c r="M2" s="9">
        <v>3.8454924651441416E-2</v>
      </c>
      <c r="N2" s="9">
        <v>3.3942035892856576E-2</v>
      </c>
    </row>
    <row r="3" spans="1:14">
      <c r="A3" s="9">
        <v>1.4039420822364337E-2</v>
      </c>
      <c r="B3" s="9">
        <v>2.1505880978031942E-2</v>
      </c>
      <c r="C3" s="9">
        <v>2.205734749365398E-2</v>
      </c>
      <c r="D3" s="9">
        <v>1.6295865201656757E-2</v>
      </c>
      <c r="E3" s="9">
        <v>9.5784856528822165E-3</v>
      </c>
      <c r="F3" s="9">
        <v>3.8911530842992109E-3</v>
      </c>
      <c r="G3" s="9">
        <v>1.4238210376912313E-2</v>
      </c>
      <c r="H3" s="9">
        <v>5.4761034222780402E-3</v>
      </c>
      <c r="I3" s="9">
        <v>9.090170698029398E-3</v>
      </c>
      <c r="J3" s="9">
        <v>1.1759072913813387E-2</v>
      </c>
      <c r="K3" s="9">
        <v>9.2021270238423075E-3</v>
      </c>
      <c r="L3" s="9">
        <v>6.0346654835232733E-3</v>
      </c>
      <c r="M3" s="9">
        <v>8.7950352857557156E-3</v>
      </c>
      <c r="N3" s="9">
        <v>1.7262738568807893E-2</v>
      </c>
    </row>
    <row r="4" spans="1:14">
      <c r="A4" s="13">
        <f>SUM(A2:A3)</f>
        <v>4.4585448165562674E-2</v>
      </c>
      <c r="B4" s="13">
        <f t="shared" ref="B4:N4" si="0">SUM(B2:B3)</f>
        <v>4.3225481853248274E-2</v>
      </c>
      <c r="C4" s="13">
        <f t="shared" si="0"/>
        <v>6.2235277560220431E-2</v>
      </c>
      <c r="D4" s="13">
        <f t="shared" si="0"/>
        <v>3.4184242061772084E-2</v>
      </c>
      <c r="E4" s="13">
        <f t="shared" si="0"/>
        <v>5.2898266335562133E-2</v>
      </c>
      <c r="F4" s="13">
        <f t="shared" si="0"/>
        <v>5.2516541608117244E-2</v>
      </c>
      <c r="G4" s="13">
        <f t="shared" si="0"/>
        <v>6.3934867273214652E-2</v>
      </c>
      <c r="H4" s="13">
        <f t="shared" si="0"/>
        <v>5.5533020652405368E-2</v>
      </c>
      <c r="I4" s="13">
        <f t="shared" si="0"/>
        <v>8.3121839947334172E-2</v>
      </c>
      <c r="J4" s="13">
        <f t="shared" si="0"/>
        <v>8.690908585342795E-2</v>
      </c>
      <c r="K4" s="13">
        <f t="shared" si="0"/>
        <v>5.8986348889571306E-2</v>
      </c>
      <c r="L4" s="13">
        <f t="shared" si="0"/>
        <v>7.0732738298063841E-2</v>
      </c>
      <c r="M4" s="13">
        <f t="shared" si="0"/>
        <v>4.7249959937197133E-2</v>
      </c>
      <c r="N4" s="13">
        <f t="shared" si="0"/>
        <v>5.1204774461664465E-2</v>
      </c>
    </row>
    <row r="11" spans="1:14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B21F-DF65-FE46-A729-9EF95C2064B3}">
  <dimension ref="A1:O53"/>
  <sheetViews>
    <sheetView topLeftCell="A35" workbookViewId="0">
      <selection activeCell="B49" sqref="B49:O49"/>
    </sheetView>
  </sheetViews>
  <sheetFormatPr defaultColWidth="11" defaultRowHeight="15.95"/>
  <sheetData>
    <row r="1" spans="1:15">
      <c r="A1" s="9" t="s">
        <v>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>
      <c r="A2" s="10" t="s">
        <v>6</v>
      </c>
      <c r="B2" s="9" t="s">
        <v>12</v>
      </c>
      <c r="C2" s="9" t="s">
        <v>13</v>
      </c>
      <c r="D2" s="9" t="s">
        <v>14</v>
      </c>
      <c r="E2" s="9" t="s">
        <v>15</v>
      </c>
      <c r="F2" s="9" t="s">
        <v>16</v>
      </c>
      <c r="G2" s="9" t="s">
        <v>17</v>
      </c>
      <c r="H2" s="9" t="s">
        <v>18</v>
      </c>
      <c r="I2" s="9" t="s">
        <v>19</v>
      </c>
      <c r="J2" s="9" t="s">
        <v>20</v>
      </c>
      <c r="K2" s="9" t="s">
        <v>21</v>
      </c>
      <c r="L2" s="11" t="s">
        <v>22</v>
      </c>
      <c r="M2" s="11" t="s">
        <v>23</v>
      </c>
      <c r="N2" s="11" t="s">
        <v>24</v>
      </c>
      <c r="O2" s="11" t="s">
        <v>25</v>
      </c>
    </row>
    <row r="3" spans="1:15">
      <c r="A3" s="12" t="s">
        <v>26</v>
      </c>
      <c r="B3" s="9">
        <v>1.1697108105547305E-2</v>
      </c>
      <c r="C3" s="9">
        <v>1.5910466542425256E-2</v>
      </c>
      <c r="D3" s="9">
        <v>6.2885857178280376E-3</v>
      </c>
      <c r="E3" s="9">
        <v>1.2650025613524258E-2</v>
      </c>
      <c r="F3" s="9">
        <v>1.7538858820701674E-2</v>
      </c>
      <c r="G3" s="9">
        <v>1.56395474555595E-2</v>
      </c>
      <c r="H3" s="9">
        <v>1.945960443695573E-2</v>
      </c>
      <c r="I3" s="9">
        <v>2.8524516550990326E-2</v>
      </c>
      <c r="J3" s="9">
        <v>9.7534319553282713E-3</v>
      </c>
      <c r="K3" s="9">
        <v>2.2091891415910319E-2</v>
      </c>
      <c r="L3" s="9">
        <v>7.3259828137977731E-3</v>
      </c>
      <c r="M3" s="9">
        <v>8.2017908846039236E-3</v>
      </c>
      <c r="N3" s="9">
        <v>9.6377676255310525E-3</v>
      </c>
      <c r="O3" s="9">
        <v>2.3796444945322754E-2</v>
      </c>
    </row>
    <row r="4" spans="1:15">
      <c r="A4" s="12" t="s">
        <v>27</v>
      </c>
      <c r="B4" s="9">
        <v>1.2825780175416659E-2</v>
      </c>
      <c r="C4" s="9">
        <v>5.2335443299822097E-3</v>
      </c>
      <c r="D4" s="9">
        <v>5.1535342348296743E-3</v>
      </c>
      <c r="E4" s="9">
        <v>1.0238259466663549E-2</v>
      </c>
      <c r="F4" s="9">
        <v>9.7324687542797265E-3</v>
      </c>
      <c r="G4" s="9">
        <v>6.2957441240211603E-3</v>
      </c>
      <c r="H4" s="9">
        <v>4.1942002715964653E-3</v>
      </c>
      <c r="I4" s="9">
        <v>1.3287246268079051E-2</v>
      </c>
      <c r="J4" s="9">
        <v>9.4179156297136985E-3</v>
      </c>
      <c r="K4" s="9">
        <v>5.7192023484158314E-3</v>
      </c>
      <c r="L4" s="9">
        <v>7.2881870634679624E-3</v>
      </c>
      <c r="M4" s="9">
        <v>3.0348654572560202E-3</v>
      </c>
      <c r="N4" s="9">
        <v>1.0941212196995408E-2</v>
      </c>
      <c r="O4" s="9">
        <v>8.0741680212929393E-3</v>
      </c>
    </row>
    <row r="5" spans="1:15">
      <c r="A5" s="12" t="s">
        <v>28</v>
      </c>
      <c r="B5" s="9">
        <v>8.8786200549836013E-3</v>
      </c>
      <c r="C5" s="9">
        <v>8.8538057487088893E-3</v>
      </c>
      <c r="D5" s="9">
        <v>1.8130373752468412E-2</v>
      </c>
      <c r="E5" s="9">
        <v>2.1607440125529755E-2</v>
      </c>
      <c r="F5" s="9">
        <v>1.862665987796263E-2</v>
      </c>
      <c r="G5" s="9">
        <v>5.2042646295652958E-3</v>
      </c>
      <c r="H5" s="9">
        <v>1.8739396479309462E-2</v>
      </c>
      <c r="I5" s="9">
        <v>4.9509136259950999E-3</v>
      </c>
      <c r="J5" s="9">
        <v>1.7380123924483633E-2</v>
      </c>
      <c r="K5" s="9">
        <v>1.0717942213914025E-2</v>
      </c>
      <c r="L5" s="9">
        <v>7.4626728500241709E-3</v>
      </c>
      <c r="M5" s="9">
        <v>6.2908861648294893E-3</v>
      </c>
      <c r="N5" s="9">
        <v>1.013495919118841E-2</v>
      </c>
      <c r="O5" s="9">
        <v>1.1223418823213692E-2</v>
      </c>
    </row>
    <row r="6" spans="1:15">
      <c r="A6" s="12" t="s">
        <v>29</v>
      </c>
      <c r="B6" s="9">
        <v>1.2044761836149715E-2</v>
      </c>
      <c r="C6" s="9">
        <v>7.0015321606411501E-3</v>
      </c>
      <c r="D6" s="9">
        <v>2.2788084911930379E-2</v>
      </c>
      <c r="E6" s="9">
        <v>1.3499475193382108E-2</v>
      </c>
      <c r="F6" s="9">
        <v>2.8516497392514696E-2</v>
      </c>
      <c r="G6" s="9">
        <v>1.3063963406440509E-2</v>
      </c>
      <c r="H6" s="9">
        <v>1.118028341106525E-2</v>
      </c>
      <c r="I6" s="9">
        <v>8.9920610736740729E-3</v>
      </c>
      <c r="J6" s="9">
        <v>1.0114484853857922E-2</v>
      </c>
      <c r="K6" s="9">
        <v>9.1521140796279599E-3</v>
      </c>
      <c r="L6" s="9">
        <v>1.931246971095853E-2</v>
      </c>
      <c r="M6" s="9">
        <v>1.3012156054711012E-2</v>
      </c>
      <c r="N6" s="9">
        <v>1.3633650839122442E-2</v>
      </c>
      <c r="O6" s="9">
        <v>2.0900516307993052E-2</v>
      </c>
    </row>
    <row r="7" spans="1:15">
      <c r="A7" s="12" t="s">
        <v>30</v>
      </c>
      <c r="B7" s="9">
        <v>4.0265563079898122E-3</v>
      </c>
      <c r="C7" s="9">
        <v>6.9354590003894842E-3</v>
      </c>
      <c r="D7" s="9">
        <v>6.6691099161060446E-3</v>
      </c>
      <c r="E7" s="9">
        <v>1.2855462116948357E-2</v>
      </c>
      <c r="F7" s="9">
        <v>1.3677591812992052E-2</v>
      </c>
      <c r="G7" s="9">
        <v>9.0357039059698486E-3</v>
      </c>
      <c r="H7" s="9">
        <v>1.0531343254893929E-2</v>
      </c>
      <c r="I7" s="9">
        <v>1.1705115524195848E-2</v>
      </c>
      <c r="J7" s="9">
        <v>1.4832143014355993E-2</v>
      </c>
      <c r="K7" s="9">
        <v>4.0663713772899138E-3</v>
      </c>
      <c r="L7" s="9">
        <v>3.0984447324362986E-2</v>
      </c>
      <c r="M7" s="9">
        <v>2.6600156051045321E-2</v>
      </c>
      <c r="N7" s="9">
        <v>1.918597232732552E-2</v>
      </c>
      <c r="O7" s="9">
        <v>1.2319074189804099E-2</v>
      </c>
    </row>
    <row r="8" spans="1:15">
      <c r="A8" s="12" t="s">
        <v>31</v>
      </c>
      <c r="B8" s="9">
        <v>5.0511514433970919E-3</v>
      </c>
      <c r="C8" s="9">
        <v>6.9811009763442239E-3</v>
      </c>
      <c r="D8" s="9">
        <v>4.6065357866378383E-3</v>
      </c>
      <c r="E8" s="9">
        <v>4.1790695909250134E-3</v>
      </c>
      <c r="F8" s="9">
        <v>4.983188764435321E-3</v>
      </c>
      <c r="G8" s="9">
        <v>3.4785776237008091E-2</v>
      </c>
      <c r="H8" s="9">
        <v>4.0010645369153261E-2</v>
      </c>
      <c r="I8" s="9">
        <v>3.4626032183186733E-3</v>
      </c>
      <c r="J8" s="9">
        <v>1.5149960921459597E-2</v>
      </c>
      <c r="K8" s="9">
        <v>1.1592082919549655E-2</v>
      </c>
      <c r="L8" s="9">
        <v>1.2025900767501898E-2</v>
      </c>
      <c r="M8" s="9">
        <v>6.3433950915066659E-3</v>
      </c>
      <c r="N8" s="9">
        <v>1.2929423298559097E-2</v>
      </c>
      <c r="O8" s="9">
        <v>1.1991601845409042E-2</v>
      </c>
    </row>
    <row r="9" spans="1:15">
      <c r="A9" s="12" t="s">
        <v>32</v>
      </c>
      <c r="B9" s="9">
        <v>6.298507985249762E-3</v>
      </c>
      <c r="C9" s="9">
        <v>6.9869495656746756E-3</v>
      </c>
      <c r="D9" s="9">
        <v>1.8425406803564991E-2</v>
      </c>
      <c r="E9" s="9">
        <v>1.3948545555732316E-2</v>
      </c>
      <c r="F9" s="9">
        <v>1.2124698636748078E-2</v>
      </c>
      <c r="G9" s="9">
        <v>8.9215842239651882E-3</v>
      </c>
      <c r="H9" s="9">
        <v>2.5893805508821151E-2</v>
      </c>
      <c r="I9" s="9">
        <v>1.3845167448430127E-2</v>
      </c>
      <c r="J9" s="9">
        <v>1.4442403664191484E-2</v>
      </c>
      <c r="K9" s="9">
        <v>1.5959330088439166E-2</v>
      </c>
      <c r="L9" s="9">
        <v>5.1962228960546518E-3</v>
      </c>
      <c r="M9" s="9">
        <v>1.3734826048926233E-2</v>
      </c>
      <c r="N9" s="9">
        <v>8.6832253755223139E-3</v>
      </c>
      <c r="O9" s="9">
        <v>1.0372091553365869E-2</v>
      </c>
    </row>
    <row r="10" spans="1:15">
      <c r="A10" s="12" t="s">
        <v>33</v>
      </c>
      <c r="B10" s="9">
        <v>5.2243725140864186E-2</v>
      </c>
      <c r="C10" s="9">
        <v>2.6156193249514169E-3</v>
      </c>
      <c r="D10" s="9">
        <v>3.3448228713232968E-3</v>
      </c>
      <c r="E10" s="9">
        <v>9.3589735740626234E-3</v>
      </c>
      <c r="F10" s="9">
        <v>1.1871162075953397E-2</v>
      </c>
      <c r="G10" s="9">
        <v>1.4629113506335506E-2</v>
      </c>
      <c r="H10" s="9">
        <v>8.278000592627217E-3</v>
      </c>
      <c r="I10" s="9">
        <v>1.4332331315011295E-2</v>
      </c>
      <c r="J10" s="9">
        <v>6.3325109028164678E-3</v>
      </c>
      <c r="K10" s="9">
        <v>1.8060819042837813E-3</v>
      </c>
      <c r="L10" s="9">
        <v>6.7860343413255518E-3</v>
      </c>
      <c r="M10" s="9">
        <v>1.836433750052098E-2</v>
      </c>
      <c r="N10" s="9">
        <v>1.2074501470211319E-2</v>
      </c>
      <c r="O10" s="9">
        <v>1.0707655454636191E-2</v>
      </c>
    </row>
    <row r="11" spans="1:15">
      <c r="A11" s="12" t="s">
        <v>34</v>
      </c>
      <c r="B11" s="9">
        <v>3.8634489676218327E-3</v>
      </c>
      <c r="C11" s="9">
        <v>0</v>
      </c>
      <c r="D11" s="9">
        <v>2.0621674754945764E-4</v>
      </c>
      <c r="E11" s="9">
        <v>1.4664302047961433E-4</v>
      </c>
      <c r="F11" s="9">
        <v>3.9181182034396956E-3</v>
      </c>
      <c r="G11" s="9">
        <v>1.1762518801439895E-2</v>
      </c>
      <c r="H11" s="9">
        <v>3.2460044248165578E-4</v>
      </c>
      <c r="I11" s="9">
        <v>3.4827717363908404E-4</v>
      </c>
      <c r="J11" s="9">
        <v>8.6061122643973659E-3</v>
      </c>
      <c r="K11" s="9">
        <v>0</v>
      </c>
      <c r="L11" s="9">
        <v>5.5530444889261964E-4</v>
      </c>
      <c r="M11" s="9">
        <v>1.9503143225024617E-3</v>
      </c>
      <c r="N11" s="9">
        <v>1.3564479394364325E-2</v>
      </c>
      <c r="O11" s="9">
        <v>3.4703987315378729E-2</v>
      </c>
    </row>
    <row r="12" spans="1:15">
      <c r="A12" s="12" t="s">
        <v>35</v>
      </c>
      <c r="B12" s="9">
        <v>6.4128573083581724E-3</v>
      </c>
      <c r="C12" s="9">
        <v>1.8005491723290502E-2</v>
      </c>
      <c r="D12" s="9">
        <v>1.1703023451735991E-2</v>
      </c>
      <c r="E12" s="9">
        <v>1.8497253350611861E-2</v>
      </c>
      <c r="F12" s="9">
        <v>1.4210776679827574E-2</v>
      </c>
      <c r="G12" s="9">
        <v>2.5819060920148813E-2</v>
      </c>
      <c r="H12" s="9">
        <v>1.0869486443102434E-2</v>
      </c>
      <c r="I12" s="9">
        <v>2.9637828379813491E-2</v>
      </c>
      <c r="J12" s="9">
        <v>1.105066730750426E-2</v>
      </c>
      <c r="K12" s="9">
        <v>1.1565851156716406E-2</v>
      </c>
      <c r="L12" s="9">
        <v>1.3429020637078133E-2</v>
      </c>
      <c r="M12" s="9">
        <v>1.4557068453701673E-2</v>
      </c>
      <c r="N12" s="9">
        <v>2.3719043411250206E-2</v>
      </c>
      <c r="O12" s="9">
        <v>1.8741978808035777E-2</v>
      </c>
    </row>
    <row r="13" spans="1:15">
      <c r="A13" s="12" t="s">
        <v>36</v>
      </c>
      <c r="B13" s="9">
        <v>2.1279327841327689E-2</v>
      </c>
      <c r="C13" s="9">
        <v>3.0238613150679439E-2</v>
      </c>
      <c r="D13" s="9">
        <v>2.2059709972216641E-2</v>
      </c>
      <c r="E13" s="9">
        <v>1.0413332317150624E-2</v>
      </c>
      <c r="F13" s="9">
        <v>1.3322386274143E-2</v>
      </c>
      <c r="G13" s="9">
        <v>1.4102075553184462E-2</v>
      </c>
      <c r="H13" s="9">
        <v>3.2913234163138898E-2</v>
      </c>
      <c r="I13" s="9">
        <v>2.3727635319739579E-2</v>
      </c>
      <c r="J13" s="9">
        <v>1.2769259549230588E-2</v>
      </c>
      <c r="K13" s="9">
        <v>3.4056439711496488E-2</v>
      </c>
      <c r="L13" s="9">
        <v>3.3091297087943686E-2</v>
      </c>
      <c r="M13" s="9">
        <v>4.7160115752448656E-3</v>
      </c>
      <c r="N13" s="9">
        <v>1.4484298822382809E-2</v>
      </c>
      <c r="O13" s="9">
        <v>9.0100763753686551E-3</v>
      </c>
    </row>
    <row r="14" spans="1:15">
      <c r="A14" s="12" t="s">
        <v>37</v>
      </c>
      <c r="B14" s="9">
        <v>7.5551619238322619E-3</v>
      </c>
      <c r="C14" s="9">
        <v>2.2253259207675041E-2</v>
      </c>
      <c r="D14" s="9">
        <v>2.2548376516890786E-2</v>
      </c>
      <c r="E14" s="9">
        <v>1.38570022958347E-3</v>
      </c>
      <c r="F14" s="9">
        <v>7.6213512627090847E-3</v>
      </c>
      <c r="G14" s="9">
        <v>7.6131518530665795E-3</v>
      </c>
      <c r="H14" s="9">
        <v>3.8602820596917019E-2</v>
      </c>
      <c r="I14" s="9">
        <v>6.7362249918005906E-2</v>
      </c>
      <c r="J14" s="9">
        <v>1.0700229583469991E-3</v>
      </c>
      <c r="K14" s="9">
        <v>5.1615283699573628E-3</v>
      </c>
      <c r="L14" s="9">
        <v>6.5185306657920632E-4</v>
      </c>
      <c r="M14" s="9">
        <v>3.3453591341423418E-3</v>
      </c>
      <c r="N14" s="9">
        <v>2.4819612987864875E-2</v>
      </c>
      <c r="O14" s="9">
        <v>6.10036077402427E-3</v>
      </c>
    </row>
    <row r="15" spans="1:15">
      <c r="A15" s="12" t="s">
        <v>38</v>
      </c>
      <c r="B15" s="9">
        <v>1.5768865654140127E-2</v>
      </c>
      <c r="C15" s="9">
        <v>1.958906223183034E-2</v>
      </c>
      <c r="D15" s="9">
        <v>2.754480256444247E-3</v>
      </c>
      <c r="E15" s="9">
        <v>4.928859133976754E-3</v>
      </c>
      <c r="F15" s="9">
        <v>2.4279640244949451E-2</v>
      </c>
      <c r="G15" s="9">
        <v>1.3264421569146766E-2</v>
      </c>
      <c r="H15" s="9">
        <v>4.8808393691386108E-3</v>
      </c>
      <c r="I15" s="9">
        <v>5.5436584230956409E-3</v>
      </c>
      <c r="J15" s="9">
        <v>3.0035735689077311E-3</v>
      </c>
      <c r="K15" s="9">
        <v>7.934583515045791E-3</v>
      </c>
      <c r="L15" s="9">
        <v>1.6694143259664035E-2</v>
      </c>
      <c r="M15" s="9">
        <v>1.9936173639018957E-2</v>
      </c>
      <c r="N15" s="9">
        <v>1.7913908256946033E-2</v>
      </c>
      <c r="O15" s="9">
        <v>8.7029476319565972E-3</v>
      </c>
    </row>
    <row r="16" spans="1:15">
      <c r="A16" s="12" t="s">
        <v>39</v>
      </c>
      <c r="B16" s="9">
        <v>7.8980808500845271E-3</v>
      </c>
      <c r="C16" s="9">
        <v>2.7949961178047986E-3</v>
      </c>
      <c r="D16" s="9">
        <v>2.4871286235668717E-2</v>
      </c>
      <c r="E16" s="9">
        <v>1.1719037566578659E-3</v>
      </c>
      <c r="F16" s="9">
        <v>3.3349847427017985E-3</v>
      </c>
      <c r="G16" s="9">
        <v>6.7550270161287652E-3</v>
      </c>
      <c r="H16" s="9">
        <v>9.5463399396340243E-3</v>
      </c>
      <c r="I16" s="9">
        <v>2.3288353982582607E-2</v>
      </c>
      <c r="J16" s="9">
        <v>2.05306993022298E-2</v>
      </c>
      <c r="K16" s="9">
        <v>1.2638421597516386E-2</v>
      </c>
      <c r="L16" s="9">
        <v>1.6150650980267318E-2</v>
      </c>
      <c r="M16" s="9">
        <v>9.6070242598005184E-3</v>
      </c>
      <c r="N16" s="9">
        <v>8.4818772744184746E-3</v>
      </c>
      <c r="O16" s="9">
        <v>1.2276802738819328E-2</v>
      </c>
    </row>
    <row r="17" spans="1:15">
      <c r="A17" s="12" t="s">
        <v>40</v>
      </c>
      <c r="B17" s="9">
        <v>1.8691244778837213E-2</v>
      </c>
      <c r="C17" s="9">
        <v>4.6304300172953922E-3</v>
      </c>
      <c r="D17" s="9">
        <v>3.3132231855068299E-2</v>
      </c>
      <c r="E17" s="9">
        <v>1.4830303349430212E-2</v>
      </c>
      <c r="F17" s="9">
        <v>1.1081046288823643E-2</v>
      </c>
      <c r="G17" s="9">
        <v>2.0511112981566659E-2</v>
      </c>
      <c r="H17" s="9">
        <v>7.5312998056141578E-3</v>
      </c>
      <c r="I17" s="9">
        <v>9.0604591748320307E-3</v>
      </c>
      <c r="J17" s="9">
        <v>2.3837333082472236E-2</v>
      </c>
      <c r="K17" s="9">
        <v>1.0892405345321854E-2</v>
      </c>
      <c r="L17" s="9">
        <v>1.0175470735897727E-2</v>
      </c>
      <c r="M17" s="9">
        <v>2.1070596803495826E-2</v>
      </c>
      <c r="N17" s="9">
        <v>1.8093686717400023E-2</v>
      </c>
      <c r="O17" s="9">
        <v>1.3281114615464596E-2</v>
      </c>
    </row>
    <row r="18" spans="1:15">
      <c r="A18" s="12" t="s">
        <v>41</v>
      </c>
      <c r="B18" s="9">
        <v>1.2062138139515592E-2</v>
      </c>
      <c r="C18" s="9">
        <v>2.0238783648338719E-2</v>
      </c>
      <c r="D18" s="9">
        <v>3.0972495336717381E-3</v>
      </c>
      <c r="E18" s="9">
        <v>1.6903550162337896E-2</v>
      </c>
      <c r="F18" s="9">
        <v>9.9171812943641448E-3</v>
      </c>
      <c r="G18" s="9">
        <v>7.7716688788415271E-3</v>
      </c>
      <c r="H18" s="9">
        <v>5.0542815002772318E-3</v>
      </c>
      <c r="I18" s="9">
        <v>1.0610242106656341E-2</v>
      </c>
      <c r="J18" s="9">
        <v>9.4040031946545574E-3</v>
      </c>
      <c r="K18" s="9">
        <v>5.7376414700364958E-3</v>
      </c>
      <c r="L18" s="9">
        <v>6.9400233497910252E-3</v>
      </c>
      <c r="M18" s="9">
        <v>1.636063381634455E-2</v>
      </c>
      <c r="N18" s="9">
        <v>1.0190745077783061E-2</v>
      </c>
      <c r="O18" s="9">
        <v>2.1710319016132407E-2</v>
      </c>
    </row>
    <row r="19" spans="1:15">
      <c r="A19" s="12" t="s">
        <v>42</v>
      </c>
      <c r="B19" s="9">
        <v>6.2843620782963129E-3</v>
      </c>
      <c r="C19" s="9">
        <v>7.6436880134224039E-3</v>
      </c>
      <c r="D19" s="9">
        <v>2.9240308537320293E-3</v>
      </c>
      <c r="E19" s="9">
        <v>1.5644702124081603E-2</v>
      </c>
      <c r="F19" s="9">
        <v>8.5369013770952504E-3</v>
      </c>
      <c r="G19" s="9">
        <v>1.064894208775813E-2</v>
      </c>
      <c r="H19" s="9">
        <v>1.9487472297535561E-2</v>
      </c>
      <c r="I19" s="9">
        <v>2.4719610815443143E-2</v>
      </c>
      <c r="J19" s="9">
        <v>6.8893661866891364E-3</v>
      </c>
      <c r="K19" s="9">
        <v>1.1979789117889432E-2</v>
      </c>
      <c r="L19" s="9">
        <v>8.1927921382708713E-3</v>
      </c>
      <c r="M19" s="9">
        <v>6.7313751622549867E-3</v>
      </c>
      <c r="N19" s="9">
        <v>2.1177380233527492E-2</v>
      </c>
      <c r="O19" s="9">
        <v>2.235812376083271E-2</v>
      </c>
    </row>
    <row r="20" spans="1:15">
      <c r="A20" s="12" t="s">
        <v>43</v>
      </c>
      <c r="B20" s="9">
        <v>1.5303298551987641E-2</v>
      </c>
      <c r="C20" s="9">
        <v>8.3974659962616459E-3</v>
      </c>
      <c r="D20" s="9">
        <v>2.7918219034445834E-3</v>
      </c>
      <c r="E20" s="9">
        <v>1.3612670741517868E-2</v>
      </c>
      <c r="F20" s="9">
        <v>2.3736308604191285E-2</v>
      </c>
      <c r="G20" s="9">
        <v>2.5171432621850655E-2</v>
      </c>
      <c r="H20" s="9">
        <v>2.4136737459618821E-2</v>
      </c>
      <c r="I20" s="9">
        <v>1.3881332677110206E-2</v>
      </c>
      <c r="J20" s="9">
        <v>3.4781953061691052E-2</v>
      </c>
      <c r="K20" s="9">
        <v>2.367270370196934E-2</v>
      </c>
      <c r="L20" s="9">
        <v>1.0639466549303657E-2</v>
      </c>
      <c r="M20" s="9">
        <v>8.2011922125997897E-3</v>
      </c>
      <c r="N20" s="9">
        <v>1.0886778479209151E-2</v>
      </c>
      <c r="O20" s="9">
        <v>3.1935159459919579E-2</v>
      </c>
    </row>
    <row r="21" spans="1:15">
      <c r="A21" s="12" t="s">
        <v>44</v>
      </c>
      <c r="B21" s="9">
        <v>2.262820524927146E-2</v>
      </c>
      <c r="C21" s="9">
        <v>1.7040337488742476E-2</v>
      </c>
      <c r="D21" s="9">
        <v>3.199466959700608E-2</v>
      </c>
      <c r="E21" s="9">
        <v>1.2352851318967739E-2</v>
      </c>
      <c r="F21" s="9">
        <v>2.2409085267469282E-2</v>
      </c>
      <c r="G21" s="9">
        <v>1.1047727251028728E-2</v>
      </c>
      <c r="H21" s="9">
        <v>1.7905986333793558E-2</v>
      </c>
      <c r="I21" s="9">
        <v>2.1076751224448877E-2</v>
      </c>
      <c r="J21" s="9">
        <v>1.263879474131429E-2</v>
      </c>
      <c r="K21" s="9">
        <v>2.449757019696203E-2</v>
      </c>
      <c r="L21" s="9">
        <v>1.7077362255468249E-2</v>
      </c>
      <c r="M21" s="9">
        <v>3.1321545526584622E-2</v>
      </c>
      <c r="N21" s="9">
        <v>1.9257979205850623E-2</v>
      </c>
      <c r="O21" s="9">
        <v>2.7875903418909501E-2</v>
      </c>
    </row>
    <row r="22" spans="1:15">
      <c r="A22" s="12" t="s">
        <v>45</v>
      </c>
      <c r="B22" s="9">
        <v>8.9161045034739164E-3</v>
      </c>
      <c r="C22" s="9">
        <v>3.4745325269354595E-2</v>
      </c>
      <c r="D22" s="9">
        <v>8.3227104330159743E-3</v>
      </c>
      <c r="E22" s="9">
        <v>2.4216710249889712E-3</v>
      </c>
      <c r="F22" s="9">
        <v>1.9616743584170326E-2</v>
      </c>
      <c r="G22" s="9">
        <v>8.3485883717932183E-3</v>
      </c>
      <c r="H22" s="9">
        <v>1.4837743384922617E-2</v>
      </c>
      <c r="I22" s="9">
        <v>1.2087009409468767E-2</v>
      </c>
      <c r="J22" s="9">
        <v>1.1413928719544324E-2</v>
      </c>
      <c r="K22" s="9">
        <v>1.4839782743332185E-2</v>
      </c>
      <c r="L22" s="9">
        <v>1.235846230654019E-2</v>
      </c>
      <c r="M22" s="9">
        <v>1.1920699109861679E-2</v>
      </c>
      <c r="N22" s="9">
        <v>1.0646235600283899E-2</v>
      </c>
      <c r="O22" s="9">
        <v>1.4512788613578813E-2</v>
      </c>
    </row>
    <row r="23" spans="1:15">
      <c r="A23" s="12" t="s">
        <v>46</v>
      </c>
      <c r="B23" s="9">
        <v>1.3028429932739186E-2</v>
      </c>
      <c r="C23" s="9">
        <v>1.960815258791816E-3</v>
      </c>
      <c r="D23" s="9">
        <v>9.3627825725417606E-3</v>
      </c>
      <c r="E23" s="9">
        <v>6.496821373247229E-3</v>
      </c>
      <c r="F23" s="9">
        <v>6.1455965289932335E-3</v>
      </c>
      <c r="G23" s="9">
        <v>7.2269331616606645E-3</v>
      </c>
      <c r="H23" s="9">
        <v>1.1685979841873377E-2</v>
      </c>
      <c r="I23" s="9">
        <v>8.0911642223429302E-3</v>
      </c>
      <c r="J23" s="9">
        <v>4.5487389435424925E-3</v>
      </c>
      <c r="K23" s="9">
        <v>5.8886742980532591E-3</v>
      </c>
      <c r="L23" s="9">
        <v>7.8660953185668014E-3</v>
      </c>
      <c r="M23" s="9">
        <v>1.6612348361397793E-2</v>
      </c>
      <c r="N23" s="9">
        <v>5.8320927300648468E-3</v>
      </c>
      <c r="O23" s="9">
        <v>1.1157466084589025E-2</v>
      </c>
    </row>
    <row r="24" spans="1:15">
      <c r="A24" s="12" t="s">
        <v>47</v>
      </c>
      <c r="B24" s="9">
        <v>2.7149232837457406E-3</v>
      </c>
      <c r="C24" s="9">
        <v>3.0154676278703232E-2</v>
      </c>
      <c r="D24" s="9">
        <v>8.261770239009935E-3</v>
      </c>
      <c r="E24" s="9">
        <v>1.6333511276780233E-2</v>
      </c>
      <c r="F24" s="9">
        <v>2.8769238206618054E-3</v>
      </c>
      <c r="G24" s="9">
        <v>6.5293930688455999E-3</v>
      </c>
      <c r="H24" s="9">
        <v>4.6157295835609052E-3</v>
      </c>
      <c r="I24" s="9">
        <v>1.6830055779613442E-3</v>
      </c>
      <c r="J24" s="9">
        <v>3.2567250794316919E-3</v>
      </c>
      <c r="K24" s="9">
        <v>3.0906102431653773E-3</v>
      </c>
      <c r="L24" s="9">
        <v>1.8442346837492375E-3</v>
      </c>
      <c r="M24" s="9">
        <v>3.903955795967781E-3</v>
      </c>
      <c r="N24" s="9">
        <v>1.2062611407512093E-2</v>
      </c>
      <c r="O24" s="9">
        <v>1.6406540090247158E-2</v>
      </c>
    </row>
    <row r="25" spans="1:15">
      <c r="A25" s="12" t="s">
        <v>48</v>
      </c>
      <c r="B25" s="9">
        <v>8.0381476013507789E-3</v>
      </c>
      <c r="C25" s="9">
        <v>2.49694101740747E-2</v>
      </c>
      <c r="D25" s="9">
        <v>1.2945843868759997E-2</v>
      </c>
      <c r="E25" s="9">
        <v>1.4500419716775766E-2</v>
      </c>
      <c r="F25" s="9">
        <v>2.0021943952635339E-2</v>
      </c>
      <c r="G25" s="9">
        <v>8.6131629369938546E-3</v>
      </c>
      <c r="H25" s="9">
        <v>6.2028470312452261E-3</v>
      </c>
      <c r="I25" s="9">
        <v>1.1239942142505789E-2</v>
      </c>
      <c r="J25" s="9">
        <v>1.7908312500520714E-2</v>
      </c>
      <c r="K25" s="9">
        <v>4.5878945758514164E-3</v>
      </c>
      <c r="L25" s="9">
        <v>1.0144444801505505E-2</v>
      </c>
      <c r="M25" s="9">
        <v>8.6106125008437694E-3</v>
      </c>
      <c r="N25" s="9">
        <v>9.1441637434417668E-3</v>
      </c>
      <c r="O25" s="9">
        <v>1.1329207407758802E-2</v>
      </c>
    </row>
    <row r="26" spans="1:15">
      <c r="A26" s="12" t="s">
        <v>49</v>
      </c>
      <c r="B26" s="9">
        <v>1.3710106823434187E-2</v>
      </c>
      <c r="C26" s="9">
        <v>1.5986410596356006E-2</v>
      </c>
      <c r="D26" s="9">
        <v>9.6186547233838326E-4</v>
      </c>
      <c r="E26" s="9">
        <v>6.3970692899385905E-3</v>
      </c>
      <c r="F26" s="9">
        <v>7.5082662125426211E-3</v>
      </c>
      <c r="G26" s="9">
        <v>1.0116074565059266E-2</v>
      </c>
      <c r="H26" s="9">
        <v>7.1815030615386367E-3</v>
      </c>
      <c r="I26" s="9">
        <v>2.5362979774642084E-3</v>
      </c>
      <c r="J26" s="9">
        <v>2.7908504514890194E-3</v>
      </c>
      <c r="K26" s="9">
        <v>8.2260359715760414E-3</v>
      </c>
      <c r="L26" s="9">
        <v>5.760236925621145E-3</v>
      </c>
      <c r="M26" s="9">
        <v>1.6584480846822743E-2</v>
      </c>
      <c r="N26" s="9">
        <v>9.0833152493723698E-3</v>
      </c>
      <c r="O26" s="9">
        <v>6.5563950099236431E-3</v>
      </c>
    </row>
    <row r="27" spans="1:15">
      <c r="A27" s="12" t="s">
        <v>50</v>
      </c>
      <c r="B27" s="9">
        <v>1.1113909920366646E-2</v>
      </c>
      <c r="C27" s="9">
        <v>1.2815034039578363E-2</v>
      </c>
      <c r="D27" s="9">
        <v>1.8684042182358643E-2</v>
      </c>
      <c r="E27" s="9">
        <v>2.3697131874562009E-2</v>
      </c>
      <c r="F27" s="9">
        <v>1.9538435702395426E-2</v>
      </c>
      <c r="G27" s="9">
        <v>2.4912537934060511E-2</v>
      </c>
      <c r="H27" s="9">
        <v>3.2590259365485312E-4</v>
      </c>
      <c r="I27" s="9">
        <v>4.1269376334471565E-3</v>
      </c>
      <c r="J27" s="9">
        <v>1.2442330477614675E-2</v>
      </c>
      <c r="K27" s="9">
        <v>1.170556286420079E-2</v>
      </c>
      <c r="L27" s="9">
        <v>2.1320816384992156E-2</v>
      </c>
      <c r="M27" s="9">
        <v>1.9595118984953568E-2</v>
      </c>
      <c r="N27" s="9">
        <v>2.7353072734040456E-2</v>
      </c>
      <c r="O27" s="9">
        <v>1.5145382747359964E-2</v>
      </c>
    </row>
    <row r="28" spans="1:15">
      <c r="A28" s="12" t="s">
        <v>51</v>
      </c>
      <c r="B28" s="9">
        <v>1.0671069763765351E-2</v>
      </c>
      <c r="C28" s="9">
        <v>2.8394402153272897E-2</v>
      </c>
      <c r="D28" s="9">
        <v>2.0180192302660702E-2</v>
      </c>
      <c r="E28" s="9">
        <v>6.4068828832932918E-3</v>
      </c>
      <c r="F28" s="9">
        <v>1.4240409509361028E-2</v>
      </c>
      <c r="G28" s="9">
        <v>2.4215378151216257E-2</v>
      </c>
      <c r="H28" s="9">
        <v>2.90387992666097E-2</v>
      </c>
      <c r="I28" s="9">
        <v>5.2232875563559978E-3</v>
      </c>
      <c r="J28" s="9">
        <v>1.39477364363189E-2</v>
      </c>
      <c r="K28" s="9">
        <v>1.4422438734118933E-2</v>
      </c>
      <c r="L28" s="9">
        <v>1.1214546217120518E-2</v>
      </c>
      <c r="M28" s="9">
        <v>2.008774241473393E-2</v>
      </c>
      <c r="N28" s="9">
        <v>1.3012573394698955E-2</v>
      </c>
      <c r="O28" s="9">
        <v>1.3969438513173801E-2</v>
      </c>
    </row>
    <row r="29" spans="1:15">
      <c r="A29" s="12" t="s">
        <v>52</v>
      </c>
      <c r="B29" s="9">
        <v>2.5741207340436629E-2</v>
      </c>
      <c r="C29" s="9">
        <v>5.8009036583588401E-3</v>
      </c>
      <c r="D29" s="9">
        <v>5.5756766408566428E-3</v>
      </c>
      <c r="E29" s="9">
        <v>1.2488125314430708E-2</v>
      </c>
      <c r="F29" s="9">
        <v>1.2064551005099882E-2</v>
      </c>
      <c r="G29" s="9">
        <v>1.1685902089887703E-2</v>
      </c>
      <c r="H29" s="9">
        <v>1.1279222948302116E-2</v>
      </c>
      <c r="I29" s="9">
        <v>1.129309269547029E-2</v>
      </c>
      <c r="J29" s="9">
        <v>1.6817270111505665E-2</v>
      </c>
      <c r="K29" s="9">
        <v>7.1293737634088817E-3</v>
      </c>
      <c r="L29" s="9">
        <v>2.7228406988977438E-2</v>
      </c>
      <c r="M29" s="9">
        <v>4.1097439893423154E-3</v>
      </c>
      <c r="N29" s="9">
        <v>1.8572844344430548E-2</v>
      </c>
      <c r="O29" s="9">
        <v>1.4303199663089575E-2</v>
      </c>
    </row>
    <row r="30" spans="1:15">
      <c r="A30" s="12" t="s">
        <v>53</v>
      </c>
      <c r="B30" s="9">
        <v>6.5531687665492822E-3</v>
      </c>
      <c r="C30" s="9">
        <v>1.9440715959306355E-3</v>
      </c>
      <c r="D30" s="9">
        <v>5.0636584128484364E-3</v>
      </c>
      <c r="E30" s="9">
        <v>1.4807475877139448E-2</v>
      </c>
      <c r="F30" s="9">
        <v>1.4507507411021241E-2</v>
      </c>
      <c r="G30" s="9">
        <v>2.3999439833097259E-2</v>
      </c>
      <c r="H30" s="9">
        <v>6.3119818198244526E-3</v>
      </c>
      <c r="I30" s="9">
        <v>1.1367821923234626E-2</v>
      </c>
      <c r="J30" s="9">
        <v>1.793433315032698E-2</v>
      </c>
      <c r="K30" s="9">
        <v>7.8165720361657622E-3</v>
      </c>
      <c r="L30" s="9">
        <v>1.1810012177389107E-2</v>
      </c>
      <c r="M30" s="9">
        <v>7.2145222658868951E-3</v>
      </c>
      <c r="N30" s="9">
        <v>2.2901565746770169E-2</v>
      </c>
      <c r="O30" s="9">
        <v>3.1063880800316902E-2</v>
      </c>
    </row>
    <row r="31" spans="1:15">
      <c r="A31" s="12" t="s">
        <v>54</v>
      </c>
      <c r="B31" s="9">
        <v>1.1316137496422152E-2</v>
      </c>
      <c r="C31" s="9">
        <v>5.0893941626620393E-2</v>
      </c>
      <c r="D31" s="9">
        <v>2.5298329742646255E-2</v>
      </c>
      <c r="E31" s="9">
        <v>4.3655835684104942E-3</v>
      </c>
      <c r="F31" s="9">
        <v>7.5416591325754108E-3</v>
      </c>
      <c r="G31" s="9">
        <v>2.06594917792591E-2</v>
      </c>
      <c r="H31" s="9">
        <v>1.2788630022468484E-2</v>
      </c>
      <c r="I31" s="9">
        <v>3.7367741224033739E-2</v>
      </c>
      <c r="J31" s="9">
        <v>7.9843799030717196E-3</v>
      </c>
      <c r="K31" s="9">
        <v>4.9437152705421221E-3</v>
      </c>
      <c r="L31" s="9">
        <v>1.1836699281511218E-2</v>
      </c>
      <c r="M31" s="9">
        <v>3.4527355035300092E-2</v>
      </c>
      <c r="N31" s="9">
        <v>1.773558866861864E-2</v>
      </c>
      <c r="O31" s="9">
        <v>1.6374992601049396E-2</v>
      </c>
    </row>
    <row r="32" spans="1:15">
      <c r="A32" s="12" t="s">
        <v>55</v>
      </c>
      <c r="B32" s="9">
        <v>7.9846959131414305E-3</v>
      </c>
      <c r="C32" s="9">
        <v>1.805472953873307E-3</v>
      </c>
      <c r="D32" s="9">
        <v>1.0448294338274692E-2</v>
      </c>
      <c r="E32" s="9">
        <v>1.1490572349582659E-2</v>
      </c>
      <c r="F32" s="9">
        <v>1.8810449254431632E-2</v>
      </c>
      <c r="G32" s="9">
        <v>6.2652404663838855E-3</v>
      </c>
      <c r="H32" s="9">
        <v>1.7868864042008728E-3</v>
      </c>
      <c r="I32" s="9">
        <v>8.7912924341604498E-3</v>
      </c>
      <c r="J32" s="9">
        <v>2.5615683320694797E-2</v>
      </c>
      <c r="K32" s="9">
        <v>6.9551098987925128E-3</v>
      </c>
      <c r="L32" s="9">
        <v>5.8901703677838634E-3</v>
      </c>
      <c r="M32" s="9">
        <v>1.6820608162755508E-3</v>
      </c>
      <c r="N32" s="9">
        <v>1.1091985432702867E-2</v>
      </c>
      <c r="O32" s="9">
        <v>8.0716120811664457E-3</v>
      </c>
    </row>
    <row r="33" spans="1:15">
      <c r="A33" s="12" t="s">
        <v>56</v>
      </c>
      <c r="B33" s="9">
        <v>8.4347047227356208E-3</v>
      </c>
      <c r="C33" s="9">
        <v>1.295305433965532E-2</v>
      </c>
      <c r="D33" s="9">
        <v>1.6661267495791516E-2</v>
      </c>
      <c r="E33" s="9">
        <v>1.1778539052176858E-2</v>
      </c>
      <c r="F33" s="9">
        <v>1.6538155966657642E-2</v>
      </c>
      <c r="G33" s="9">
        <v>8.6804061219816157E-3</v>
      </c>
      <c r="H33" s="9">
        <v>2.6367255254540912E-3</v>
      </c>
      <c r="I33" s="9">
        <v>6.510565420997089E-3</v>
      </c>
      <c r="J33" s="9">
        <v>7.9753839540814865E-3</v>
      </c>
      <c r="K33" s="9">
        <v>1.0171829265175451E-2</v>
      </c>
      <c r="L33" s="9">
        <v>8.1848300513155982E-3</v>
      </c>
      <c r="M33" s="9">
        <v>2.3920674442516046E-3</v>
      </c>
      <c r="N33" s="9">
        <v>1.2913147424491161E-2</v>
      </c>
      <c r="O33" s="9">
        <v>7.8449691986430606E-3</v>
      </c>
    </row>
    <row r="34" spans="1:15">
      <c r="A34" s="12" t="s">
        <v>57</v>
      </c>
      <c r="B34" s="9">
        <v>5.2464552034642859E-3</v>
      </c>
      <c r="C34" s="9">
        <v>3.2630702812922103E-3</v>
      </c>
      <c r="D34" s="9">
        <v>1.1588787968796411E-2</v>
      </c>
      <c r="E34" s="9">
        <v>2.7498553941876281E-3</v>
      </c>
      <c r="F34" s="9">
        <v>1.2129691872371692E-2</v>
      </c>
      <c r="G34" s="9">
        <v>1.3120827926899808E-2</v>
      </c>
      <c r="H34" s="9">
        <v>2.3559022621038972E-3</v>
      </c>
      <c r="I34" s="9">
        <v>9.2563352978879739E-3</v>
      </c>
      <c r="J34" s="9">
        <v>7.5038691825472506E-3</v>
      </c>
      <c r="K34" s="9">
        <v>1.7752903841043038E-2</v>
      </c>
      <c r="L34" s="9">
        <v>5.4528116059843357E-3</v>
      </c>
      <c r="M34" s="9">
        <v>1.1302702956211797E-2</v>
      </c>
      <c r="N34" s="9">
        <v>9.5377303922334952E-3</v>
      </c>
      <c r="O34" s="9">
        <v>1.505620085356512E-2</v>
      </c>
    </row>
    <row r="35" spans="1:15">
      <c r="A35" s="12" t="s">
        <v>58</v>
      </c>
      <c r="B35" s="9">
        <v>5.0738728596486735E-3</v>
      </c>
      <c r="C35" s="9">
        <v>3.3326327095176823E-3</v>
      </c>
      <c r="D35" s="9">
        <v>4.4259276632561293E-3</v>
      </c>
      <c r="E35" s="9">
        <v>6.5527751954733392E-3</v>
      </c>
      <c r="F35" s="9">
        <v>5.2895781983380383E-3</v>
      </c>
      <c r="G35" s="9">
        <v>2.6851820264029966E-2</v>
      </c>
      <c r="H35" s="9">
        <v>7.9172506465237449E-3</v>
      </c>
      <c r="I35" s="9">
        <v>5.040468738006499E-3</v>
      </c>
      <c r="J35" s="9">
        <v>2.2612931991103605E-4</v>
      </c>
      <c r="K35" s="9">
        <v>7.8037713964060011E-3</v>
      </c>
      <c r="L35" s="9">
        <v>5.2103322501869213E-3</v>
      </c>
      <c r="M35" s="9">
        <v>1.9144470693924429E-2</v>
      </c>
      <c r="N35" s="9">
        <v>6.1558347287253654E-3</v>
      </c>
      <c r="O35" s="9">
        <v>1.3786307437321075E-2</v>
      </c>
    </row>
    <row r="36" spans="1:15">
      <c r="A36" s="12" t="s">
        <v>59</v>
      </c>
      <c r="B36" s="9">
        <v>1.0052794196233998E-2</v>
      </c>
      <c r="C36" s="9">
        <v>3.3663537032853318E-2</v>
      </c>
      <c r="D36" s="9">
        <v>2.5209414188171519E-2</v>
      </c>
      <c r="E36" s="9">
        <v>2.7466070725693334E-2</v>
      </c>
      <c r="F36" s="9">
        <v>1.7011294126510122E-2</v>
      </c>
      <c r="G36" s="9">
        <v>6.3293679820730685E-3</v>
      </c>
      <c r="H36" s="9">
        <v>1.9155327103906078E-2</v>
      </c>
      <c r="I36" s="9">
        <v>5.2971121759195225E-3</v>
      </c>
      <c r="J36" s="9">
        <v>7.4320135133052754E-3</v>
      </c>
      <c r="K36" s="9">
        <v>1.2142417818569153E-2</v>
      </c>
      <c r="L36" s="9">
        <v>5.709367673880218E-3</v>
      </c>
      <c r="M36" s="9">
        <v>5.4692816386119223E-3</v>
      </c>
      <c r="N36" s="9">
        <v>2.891381615231119E-2</v>
      </c>
      <c r="O36" s="9">
        <v>1.6228065753134863E-2</v>
      </c>
    </row>
    <row r="37" spans="1:15">
      <c r="A37" s="12" t="s">
        <v>60</v>
      </c>
      <c r="B37" s="9">
        <v>7.2027126474580958E-3</v>
      </c>
      <c r="C37" s="9">
        <v>2.0801993278385184E-2</v>
      </c>
      <c r="D37" s="9">
        <v>3.6111621113694363E-2</v>
      </c>
      <c r="E37" s="9">
        <v>1.511233398154661E-2</v>
      </c>
      <c r="F37" s="9">
        <v>9.766331327875858E-3</v>
      </c>
      <c r="G37" s="9">
        <v>2.2229973353233911E-2</v>
      </c>
      <c r="H37" s="9">
        <v>4.5644590952566661E-3</v>
      </c>
      <c r="I37" s="9">
        <v>3.3242041673744879E-2</v>
      </c>
      <c r="J37" s="9">
        <v>9.6197541111168756E-3</v>
      </c>
      <c r="K37" s="9">
        <v>2.6887534616640584E-3</v>
      </c>
      <c r="L37" s="9">
        <v>1.2175755477936163E-2</v>
      </c>
      <c r="M37" s="9">
        <v>4.5600723833750956E-3</v>
      </c>
      <c r="N37" s="9">
        <v>8.7708583783876453E-3</v>
      </c>
      <c r="O37" s="9">
        <v>1.661865583487037E-2</v>
      </c>
    </row>
    <row r="38" spans="1:15">
      <c r="A38" s="12" t="s">
        <v>61</v>
      </c>
      <c r="B38" s="9">
        <v>1.8015115292065446E-2</v>
      </c>
      <c r="C38" s="9">
        <v>8.7605058303907614E-3</v>
      </c>
      <c r="D38" s="9">
        <v>3.7056233132903571E-3</v>
      </c>
      <c r="E38" s="9">
        <v>1.1300285976992338E-2</v>
      </c>
      <c r="F38" s="9">
        <v>2.231924217038278E-2</v>
      </c>
      <c r="G38" s="9">
        <v>1.1770916751040125E-2</v>
      </c>
      <c r="H38" s="9">
        <v>5.1111890843736994E-3</v>
      </c>
      <c r="I38" s="9">
        <v>1.3124311310083181E-2</v>
      </c>
      <c r="J38" s="9">
        <v>1.5108314832244221E-2</v>
      </c>
      <c r="K38" s="9">
        <v>9.3434845636860483E-3</v>
      </c>
      <c r="L38" s="9">
        <v>8.154910992356719E-3</v>
      </c>
      <c r="M38" s="9">
        <v>8.6966464505342459E-3</v>
      </c>
      <c r="N38" s="9">
        <v>2.5522531415730212E-2</v>
      </c>
      <c r="O38" s="9">
        <v>1.1466823737613039E-2</v>
      </c>
    </row>
    <row r="39" spans="1:15">
      <c r="A39" s="12" t="s">
        <v>62</v>
      </c>
      <c r="B39" s="9">
        <v>1.4959004073573909E-2</v>
      </c>
      <c r="C39" s="9">
        <v>7.8939876284390611E-3</v>
      </c>
      <c r="D39" s="9">
        <v>1.7772606133403399E-2</v>
      </c>
      <c r="E39" s="9">
        <v>1.2066239250603019E-2</v>
      </c>
      <c r="F39" s="9">
        <v>1.5912816085482277E-2</v>
      </c>
      <c r="G39" s="9">
        <v>2.3979079864369455E-2</v>
      </c>
      <c r="H39" s="9">
        <v>1.5714506435417976E-2</v>
      </c>
      <c r="I39" s="9">
        <v>3.2293082091513083E-2</v>
      </c>
      <c r="J39" s="9">
        <v>8.5222026200217713E-3</v>
      </c>
      <c r="K39" s="9">
        <v>1.8051008346855225E-2</v>
      </c>
      <c r="L39" s="9">
        <v>1.0293907886340603E-2</v>
      </c>
      <c r="M39" s="9">
        <v>1.7725060370606709E-2</v>
      </c>
      <c r="N39" s="9">
        <v>2.1145852883400273E-2</v>
      </c>
      <c r="O39" s="9">
        <v>2.3447568284473808E-2</v>
      </c>
    </row>
    <row r="40" spans="1:15">
      <c r="A40" s="12" t="s">
        <v>63</v>
      </c>
      <c r="B40" s="9">
        <v>8.6953333237112934E-3</v>
      </c>
      <c r="C40" s="9">
        <v>1.0354745102414261E-2</v>
      </c>
      <c r="D40" s="9">
        <v>1.5804200332428471E-2</v>
      </c>
      <c r="E40" s="9">
        <v>1.3580728978736202E-2</v>
      </c>
      <c r="F40" s="9">
        <v>2.6634846321071604E-2</v>
      </c>
      <c r="G40" s="9">
        <v>1.8333106435233205E-2</v>
      </c>
      <c r="H40" s="9">
        <v>1.3262642570215867E-2</v>
      </c>
      <c r="I40" s="9">
        <v>2.6821695931320482E-2</v>
      </c>
      <c r="J40" s="9">
        <v>7.9128274402890664E-3</v>
      </c>
      <c r="K40" s="9">
        <v>2.7970099381367856E-2</v>
      </c>
      <c r="L40" s="9">
        <v>3.2887871899964075E-3</v>
      </c>
      <c r="M40" s="9">
        <v>1.4361674531383909E-2</v>
      </c>
      <c r="N40" s="9">
        <v>1.6599578944740494E-2</v>
      </c>
      <c r="O40" s="9">
        <v>1.3886163727848667E-2</v>
      </c>
    </row>
    <row r="41" spans="1:15">
      <c r="A41" s="12" t="s">
        <v>64</v>
      </c>
      <c r="B41" s="9">
        <v>1.6593514602415923E-2</v>
      </c>
      <c r="C41" s="9">
        <v>5.3119523153910206E-3</v>
      </c>
      <c r="D41" s="9">
        <v>4.5216237309896393E-3</v>
      </c>
      <c r="E41" s="9">
        <v>4.6420781636669368E-3</v>
      </c>
      <c r="F41" s="9">
        <v>4.1260880341221218E-3</v>
      </c>
      <c r="G41" s="9">
        <v>3.5831265859560869E-3</v>
      </c>
      <c r="H41" s="9">
        <v>2.1218572031030634E-2</v>
      </c>
      <c r="I41" s="9">
        <v>9.4154778446983618E-3</v>
      </c>
      <c r="J41" s="9">
        <v>5.941545820538869E-3</v>
      </c>
      <c r="K41" s="9">
        <v>2.2301483566545773E-2</v>
      </c>
      <c r="L41" s="9">
        <v>1.4019455747594545E-2</v>
      </c>
      <c r="M41" s="9">
        <v>2.0126757341795868E-2</v>
      </c>
      <c r="N41" s="9">
        <v>1.1018569229155785E-2</v>
      </c>
      <c r="O41" s="9">
        <v>1.3589616723160232E-2</v>
      </c>
    </row>
    <row r="42" spans="1:15">
      <c r="A42" s="12" t="s">
        <v>65</v>
      </c>
      <c r="B42" s="9">
        <v>1.1950354999067235E-2</v>
      </c>
      <c r="C42" s="9">
        <v>3.4636196463849508E-2</v>
      </c>
      <c r="D42" s="9">
        <v>1.5202326168904828E-2</v>
      </c>
      <c r="E42" s="9">
        <v>2.5626165107136192E-3</v>
      </c>
      <c r="F42" s="9">
        <v>7.1446144599599422E-3</v>
      </c>
      <c r="G42" s="9">
        <v>1.2879129370854531E-3</v>
      </c>
      <c r="H42" s="9">
        <v>2.443732239598039E-3</v>
      </c>
      <c r="I42" s="9">
        <v>9.8591386504323589E-3</v>
      </c>
      <c r="J42" s="9">
        <v>5.1384423848845253E-3</v>
      </c>
      <c r="K42" s="9">
        <v>1.9384740873568229E-3</v>
      </c>
      <c r="L42" s="9">
        <v>1.8020874096603377E-2</v>
      </c>
      <c r="M42" s="9">
        <v>1.9587834836724011E-2</v>
      </c>
      <c r="N42" s="9">
        <v>1.0739212490774086E-2</v>
      </c>
      <c r="O42" s="9">
        <v>1.8818389415337061E-2</v>
      </c>
    </row>
    <row r="43" spans="1:15">
      <c r="A43" s="12" t="s">
        <v>66</v>
      </c>
      <c r="B43" s="9">
        <v>1.8076656069369569E-2</v>
      </c>
      <c r="C43" s="9">
        <v>1.6390132708501436E-2</v>
      </c>
      <c r="D43" s="9">
        <v>8.8923961984408422E-3</v>
      </c>
      <c r="E43" s="9">
        <v>6.3209969483915204E-3</v>
      </c>
      <c r="F43" s="9">
        <v>1.29421240782874E-2</v>
      </c>
      <c r="G43" s="9">
        <v>1.4664960934394356E-2</v>
      </c>
      <c r="H43" s="9">
        <v>4.3916260558714273E-3</v>
      </c>
      <c r="I43" s="9">
        <v>1.4222837831189425E-2</v>
      </c>
      <c r="J43" s="9">
        <v>2.9300838338081867E-2</v>
      </c>
      <c r="K43" s="9">
        <v>9.9018202655124128E-3</v>
      </c>
      <c r="L43" s="9">
        <v>2.9131546123777659E-2</v>
      </c>
      <c r="M43" s="9">
        <v>3.9385374411437524E-2</v>
      </c>
      <c r="N43" s="9">
        <v>1.4250532739064519E-2</v>
      </c>
      <c r="O43" s="9">
        <v>1.3208968084242234E-2</v>
      </c>
    </row>
    <row r="44" spans="1:15">
      <c r="A44" s="12" t="s">
        <v>67</v>
      </c>
      <c r="B44" s="9">
        <v>5.4133269529848069E-3</v>
      </c>
      <c r="C44" s="9">
        <v>1.0543636070333925E-2</v>
      </c>
      <c r="D44" s="9">
        <v>3.7667667054572182E-3</v>
      </c>
      <c r="E44" s="9">
        <v>4.1942272721362511E-3</v>
      </c>
      <c r="F44" s="9">
        <v>2.8507975402474569E-2</v>
      </c>
      <c r="G44" s="9">
        <v>1.0089956621043002E-2</v>
      </c>
      <c r="H44" s="9">
        <v>5.1989953849090643E-3</v>
      </c>
      <c r="I44" s="9">
        <v>4.6813695272215653E-3</v>
      </c>
      <c r="J44" s="9">
        <v>3.8438077549868442E-3</v>
      </c>
      <c r="K44" s="9">
        <v>8.3145351477244434E-3</v>
      </c>
      <c r="L44" s="9">
        <v>6.6938300349243304E-3</v>
      </c>
      <c r="M44" s="9">
        <v>2.0044302570145734E-3</v>
      </c>
      <c r="N44" s="9">
        <v>7.1797990940721795E-3</v>
      </c>
      <c r="O44" s="9">
        <v>6.971091765283377E-3</v>
      </c>
    </row>
    <row r="45" spans="1:15">
      <c r="A45" s="12" t="s">
        <v>68</v>
      </c>
      <c r="B45" s="9">
        <v>1.0365393875088936E-2</v>
      </c>
      <c r="C45" s="9">
        <v>1.8182951519443089E-2</v>
      </c>
      <c r="D45" s="9">
        <v>1.2446829513433962E-2</v>
      </c>
      <c r="E45" s="9">
        <v>2.1605663748795873E-2</v>
      </c>
      <c r="F45" s="9">
        <v>2.0060014947023766E-2</v>
      </c>
      <c r="G45" s="9">
        <v>1.6347999273456128E-2</v>
      </c>
      <c r="H45" s="9">
        <v>9.8557059782362691E-3</v>
      </c>
      <c r="I45" s="9">
        <v>8.6662490910167887E-3</v>
      </c>
      <c r="J45" s="9">
        <v>8.4778065548374998E-3</v>
      </c>
      <c r="K45" s="9">
        <v>2.6215264868570794E-2</v>
      </c>
      <c r="L45" s="9">
        <v>2.0640252660029678E-2</v>
      </c>
      <c r="M45" s="9">
        <v>2.8406288901279959E-2</v>
      </c>
      <c r="N45" s="9">
        <v>2.5292307077328963E-2</v>
      </c>
      <c r="O45" s="9">
        <v>2.4142342044868797E-2</v>
      </c>
    </row>
    <row r="46" spans="1:15">
      <c r="A46" s="12" t="s">
        <v>69</v>
      </c>
      <c r="B46" s="9">
        <v>1.1256916235456296E-2</v>
      </c>
      <c r="C46" s="9">
        <v>1.0864606861518623E-2</v>
      </c>
      <c r="D46" s="9">
        <v>1.393751957023498E-2</v>
      </c>
      <c r="E46" s="9">
        <v>5.8011977037023318E-3</v>
      </c>
      <c r="F46" s="9">
        <v>7.3265851012266747E-3</v>
      </c>
      <c r="G46" s="9">
        <v>9.7999647922026867E-3</v>
      </c>
      <c r="H46" s="9">
        <v>1.4323655872092243E-2</v>
      </c>
      <c r="I46" s="9">
        <v>2.2576095353102916E-2</v>
      </c>
      <c r="J46" s="9">
        <v>1.8604574927578155E-2</v>
      </c>
      <c r="K46" s="9">
        <v>7.2794356024056253E-3</v>
      </c>
      <c r="L46" s="9">
        <v>5.6849736569470587E-3</v>
      </c>
      <c r="M46" s="9">
        <v>1.3529777516096285E-2</v>
      </c>
      <c r="N46" s="9">
        <v>1.9012316981716851E-2</v>
      </c>
      <c r="O46" s="9">
        <v>1.5912796203688389E-2</v>
      </c>
    </row>
    <row r="47" spans="1:15">
      <c r="A47" s="12" t="s">
        <v>70</v>
      </c>
      <c r="B47" s="9">
        <v>5.4027811798975176E-3</v>
      </c>
      <c r="C47" s="9">
        <v>4.6027011330159609E-3</v>
      </c>
      <c r="D47" s="9">
        <v>7.8152603824246762E-3</v>
      </c>
      <c r="E47" s="9">
        <v>8.9294353980314215E-3</v>
      </c>
      <c r="F47" s="9">
        <v>4.2200415479457434E-3</v>
      </c>
      <c r="G47" s="9">
        <v>1.7510518309793735E-2</v>
      </c>
      <c r="H47" s="9">
        <v>7.6830435560043334E-3</v>
      </c>
      <c r="I47" s="9">
        <v>7.8799544155889398E-3</v>
      </c>
      <c r="J47" s="9">
        <v>1.2994100678292056E-2</v>
      </c>
      <c r="K47" s="9">
        <v>1.5556426743960369E-2</v>
      </c>
      <c r="L47" s="9">
        <v>4.6629468519164639E-3</v>
      </c>
      <c r="M47" s="9">
        <v>9.5929639433059086E-3</v>
      </c>
      <c r="N47" s="9">
        <v>3.7981479812420481E-3</v>
      </c>
      <c r="O47" s="9">
        <v>1.1504479094150829E-2</v>
      </c>
    </row>
    <row r="48" spans="1:15">
      <c r="A48" s="12" t="s">
        <v>71</v>
      </c>
      <c r="B48" s="9">
        <v>9.3815002852633191E-3</v>
      </c>
      <c r="C48" s="9">
        <v>1.0543457695530349E-2</v>
      </c>
      <c r="D48" s="9">
        <v>7.8232439290562422E-3</v>
      </c>
      <c r="E48" s="9">
        <v>2.7305905480575119E-3</v>
      </c>
      <c r="F48" s="9">
        <v>5.884539011459018E-3</v>
      </c>
      <c r="G48" s="9">
        <v>9.0422978599895062E-3</v>
      </c>
      <c r="H48" s="9">
        <v>4.8343544614013592E-2</v>
      </c>
      <c r="I48" s="9">
        <v>2.9431665927290164E-2</v>
      </c>
      <c r="J48" s="9">
        <v>3.0825704303215251E-3</v>
      </c>
      <c r="K48" s="9">
        <v>1.2037932864002569E-2</v>
      </c>
      <c r="L48" s="9">
        <v>1.3349679880125323E-2</v>
      </c>
      <c r="M48" s="9">
        <v>2.8674806372870213E-3</v>
      </c>
      <c r="N48" s="9">
        <v>2.3946307058174006E-3</v>
      </c>
      <c r="O48" s="9">
        <v>4.7216677950602734E-3</v>
      </c>
    </row>
    <row r="49" spans="1:15">
      <c r="A49" s="12" t="s">
        <v>72</v>
      </c>
      <c r="B49" s="9">
        <v>1.4039420822364337E-2</v>
      </c>
      <c r="C49" s="9">
        <v>2.1505880978031942E-2</v>
      </c>
      <c r="D49" s="9">
        <v>2.205734749365398E-2</v>
      </c>
      <c r="E49" s="9">
        <v>1.6295865201656757E-2</v>
      </c>
      <c r="F49" s="9">
        <v>9.5784856528822165E-3</v>
      </c>
      <c r="G49" s="9">
        <v>3.8911530842992109E-3</v>
      </c>
      <c r="H49" s="9">
        <v>1.4238210376912313E-2</v>
      </c>
      <c r="I49" s="9">
        <v>5.4761034222780402E-3</v>
      </c>
      <c r="J49" s="9">
        <v>9.090170698029398E-3</v>
      </c>
      <c r="K49" s="9">
        <v>1.1759072913813387E-2</v>
      </c>
      <c r="L49" s="9">
        <v>9.2021270238423075E-3</v>
      </c>
      <c r="M49" s="9">
        <v>6.0346654835232733E-3</v>
      </c>
      <c r="N49" s="9">
        <v>8.7950352857557156E-3</v>
      </c>
      <c r="O49" s="9">
        <v>1.7262738568807893E-2</v>
      </c>
    </row>
    <row r="50" spans="1:15">
      <c r="A50" s="12" t="s">
        <v>73</v>
      </c>
      <c r="B50" s="9">
        <v>4.3064411075588102E-3</v>
      </c>
      <c r="C50" s="9">
        <v>7.231013351929421E-3</v>
      </c>
      <c r="D50" s="9">
        <v>1.207687986848387E-2</v>
      </c>
      <c r="E50" s="9">
        <v>4.0155340953433802E-3</v>
      </c>
      <c r="F50" s="9">
        <v>9.0186018199975918E-3</v>
      </c>
      <c r="G50" s="9">
        <v>1.9281733389173269E-2</v>
      </c>
      <c r="H50" s="9">
        <v>8.9384267816601179E-3</v>
      </c>
      <c r="I50" s="9">
        <v>6.4258718793198544E-3</v>
      </c>
      <c r="J50" s="9">
        <v>4.1369108678838903E-2</v>
      </c>
      <c r="K50" s="9">
        <v>6.561757669372191E-3</v>
      </c>
      <c r="L50" s="9">
        <v>1.0585769487802616E-2</v>
      </c>
      <c r="M50" s="9">
        <v>8.9875975755649741E-3</v>
      </c>
      <c r="N50" s="9">
        <v>1.3714533748241175E-2</v>
      </c>
      <c r="O50" s="9">
        <v>1.117557679400126E-2</v>
      </c>
    </row>
    <row r="51" spans="1:15">
      <c r="A51" s="12" t="s">
        <v>74</v>
      </c>
      <c r="B51" s="9">
        <v>7.0174088185865121E-3</v>
      </c>
      <c r="C51" s="9">
        <v>8.3016510042495245E-3</v>
      </c>
      <c r="D51" s="9">
        <v>2.5877243449287214E-3</v>
      </c>
      <c r="E51" s="9">
        <v>1.4072330066238882E-2</v>
      </c>
      <c r="F51" s="9">
        <v>1.6671724614627275E-2</v>
      </c>
      <c r="G51" s="9">
        <v>4.3561625876172329E-2</v>
      </c>
      <c r="H51" s="9">
        <v>9.7364498185917303E-3</v>
      </c>
      <c r="I51" s="9">
        <v>8.0659842989168236E-3</v>
      </c>
      <c r="J51" s="9">
        <v>3.9783418515303558E-2</v>
      </c>
      <c r="K51" s="9">
        <v>1.9631420566242692E-2</v>
      </c>
      <c r="L51" s="9">
        <v>2.7606023726296062E-2</v>
      </c>
      <c r="M51" s="9">
        <v>1.520867141804194E-2</v>
      </c>
      <c r="N51" s="9">
        <v>1.5361113668935654E-2</v>
      </c>
      <c r="O51" s="9">
        <v>2.5370951483924709E-2</v>
      </c>
    </row>
    <row r="52" spans="1:15">
      <c r="A52" s="12" t="s">
        <v>75</v>
      </c>
      <c r="B52" s="9">
        <v>1.4445452441318176E-2</v>
      </c>
      <c r="C52" s="9">
        <v>1.4209716261031004E-3</v>
      </c>
      <c r="D52" s="9">
        <v>9.5695886867643055E-3</v>
      </c>
      <c r="E52" s="9">
        <v>7.6392730246634573E-3</v>
      </c>
      <c r="F52" s="9">
        <v>3.4916273668782103E-3</v>
      </c>
      <c r="G52" s="9">
        <v>9.38166006549296E-3</v>
      </c>
      <c r="H52" s="9">
        <v>6.6830223370901503E-3</v>
      </c>
      <c r="I52" s="9">
        <v>1.1603332509721419E-2</v>
      </c>
      <c r="J52" s="9">
        <v>1.0936556115169237E-2</v>
      </c>
      <c r="K52" s="9">
        <v>4.9813243597969237E-3</v>
      </c>
      <c r="L52" s="9">
        <v>4.6924490570920329E-3</v>
      </c>
      <c r="M52" s="9">
        <v>1.8350643950690127E-2</v>
      </c>
      <c r="N52" s="9">
        <v>8.0398011878557284E-3</v>
      </c>
      <c r="O52" s="9">
        <v>1.0774821207708068E-2</v>
      </c>
    </row>
    <row r="53" spans="1:15">
      <c r="A53" s="12" t="s">
        <v>76</v>
      </c>
      <c r="B53" s="9">
        <v>7.1198909651583164E-3</v>
      </c>
      <c r="C53" s="9">
        <v>9.8895427383078743E-3</v>
      </c>
      <c r="D53" s="9">
        <v>9.6610812979452693E-3</v>
      </c>
      <c r="E53" s="9">
        <v>7.2319156811434396E-3</v>
      </c>
      <c r="F53" s="9">
        <v>2.1622503353028601E-2</v>
      </c>
      <c r="G53" s="9">
        <v>7.7138015718390728E-3</v>
      </c>
      <c r="H53" s="9">
        <v>1.7951450315648505E-2</v>
      </c>
      <c r="I53" s="9">
        <v>9.7417001617860766E-3</v>
      </c>
      <c r="J53" s="9">
        <v>6.1337634327534351E-3</v>
      </c>
      <c r="K53" s="9">
        <v>1.5797302712108156E-2</v>
      </c>
      <c r="L53" s="9">
        <v>1.6559545702999837E-2</v>
      </c>
      <c r="M53" s="9">
        <v>1.8221878951071517E-2</v>
      </c>
      <c r="N53" s="9">
        <v>1.7988766554622764E-2</v>
      </c>
      <c r="O53" s="9">
        <v>2.6722951761358322E-2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Emma Moynihan</cp:lastModifiedBy>
  <cp:revision/>
  <dcterms:created xsi:type="dcterms:W3CDTF">2020-10-15T12:09:17Z</dcterms:created>
  <dcterms:modified xsi:type="dcterms:W3CDTF">2020-12-30T22:48:20Z</dcterms:modified>
  <cp:category/>
  <cp:contentStatus/>
</cp:coreProperties>
</file>