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ebiehl1_jh_edu/Documents/COVID19 Response/P- COVID19 Indicators/Data Collection/Cleaned Data/"/>
    </mc:Choice>
  </mc:AlternateContent>
  <xr:revisionPtr revIDLastSave="1550" documentId="8_{31B5615D-F26A-B945-BEBC-26468BB154C0}" xr6:coauthVersionLast="45" xr6:coauthVersionMax="45" xr10:uidLastSave="{F6843F74-F2B7-B44C-9C62-3274A007698C}"/>
  <bookViews>
    <workbookView xWindow="0" yWindow="460" windowWidth="35840" windowHeight="21940" activeTab="4" xr2:uid="{D32ABD2B-355E-3646-AC21-57F2E1CDB630}"/>
  </bookViews>
  <sheets>
    <sheet name="Notes" sheetId="3" r:id="rId1"/>
    <sheet name="Raw Data_Sometimes" sheetId="1" r:id="rId2"/>
    <sheet name="Raw Data_Often" sheetId="2" r:id="rId3"/>
    <sheet name="Final Data_Sometimes" sheetId="4" r:id="rId4"/>
    <sheet name="Final Data_Often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2" l="1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O53" i="2" l="1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2" i="2"/>
  <c r="N16" i="2"/>
  <c r="N26" i="2"/>
  <c r="N25" i="2"/>
  <c r="N24" i="2"/>
  <c r="N23" i="2"/>
  <c r="N21" i="2"/>
  <c r="N20" i="2"/>
  <c r="N19" i="2"/>
  <c r="N18" i="2"/>
  <c r="N17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49" i="2"/>
  <c r="M53" i="2"/>
  <c r="M52" i="2"/>
  <c r="M51" i="2"/>
  <c r="M50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53" i="2"/>
  <c r="I52" i="2"/>
  <c r="I51" i="2"/>
  <c r="I50" i="2"/>
  <c r="I49" i="2"/>
  <c r="I48" i="2"/>
  <c r="I47" i="2"/>
  <c r="I46" i="2"/>
  <c r="I45" i="2"/>
  <c r="I42" i="2"/>
  <c r="I44" i="2"/>
  <c r="I43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16" i="2"/>
  <c r="H20" i="2"/>
  <c r="H19" i="2"/>
  <c r="H18" i="2"/>
  <c r="H17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52" i="2"/>
  <c r="G53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4" i="2"/>
  <c r="G6" i="2"/>
  <c r="G5" i="2"/>
  <c r="G3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25" i="2"/>
  <c r="F32" i="2"/>
  <c r="F31" i="2"/>
  <c r="F30" i="2"/>
  <c r="F29" i="2"/>
  <c r="F28" i="2"/>
  <c r="F27" i="2"/>
  <c r="F26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2" i="2"/>
  <c r="D14" i="2"/>
  <c r="D13" i="2"/>
  <c r="D11" i="2"/>
  <c r="D10" i="2"/>
  <c r="D9" i="2"/>
  <c r="D8" i="2"/>
  <c r="D7" i="2"/>
  <c r="D6" i="2"/>
  <c r="D5" i="2"/>
  <c r="D4" i="2"/>
  <c r="D3" i="2"/>
  <c r="C9" i="2"/>
  <c r="C10" i="2"/>
  <c r="C11" i="2"/>
  <c r="C12" i="2"/>
  <c r="C13" i="2"/>
  <c r="C14" i="2"/>
  <c r="C15" i="2"/>
  <c r="C26" i="2"/>
  <c r="C45" i="2"/>
  <c r="C53" i="2"/>
  <c r="C52" i="2"/>
  <c r="C51" i="2"/>
  <c r="C50" i="2"/>
  <c r="C49" i="2"/>
  <c r="C48" i="2"/>
  <c r="C47" i="2"/>
  <c r="C46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8" i="2"/>
  <c r="C7" i="2"/>
  <c r="C6" i="2"/>
  <c r="C5" i="2"/>
  <c r="C4" i="2"/>
  <c r="C3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3" i="1"/>
  <c r="O53" i="1"/>
  <c r="O52" i="1"/>
  <c r="O51" i="1"/>
  <c r="O50" i="1"/>
  <c r="O49" i="1"/>
  <c r="O48" i="1"/>
  <c r="O47" i="1"/>
  <c r="O41" i="1"/>
  <c r="O46" i="1"/>
  <c r="O45" i="1"/>
  <c r="O44" i="1"/>
  <c r="O43" i="1"/>
  <c r="O42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9" i="1"/>
  <c r="N8" i="1"/>
  <c r="N7" i="1"/>
  <c r="N6" i="1"/>
  <c r="N5" i="1"/>
  <c r="N4" i="1"/>
  <c r="N3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1" i="1"/>
  <c r="N25" i="1"/>
  <c r="N33" i="1"/>
  <c r="N32" i="1"/>
  <c r="N30" i="1"/>
  <c r="N29" i="1"/>
  <c r="N28" i="1"/>
  <c r="N27" i="1"/>
  <c r="N26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M3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6" i="1"/>
  <c r="L36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46" i="1"/>
  <c r="J46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53" i="1"/>
  <c r="J52" i="1"/>
  <c r="J51" i="1"/>
  <c r="J50" i="1"/>
  <c r="J49" i="1"/>
  <c r="J48" i="1"/>
  <c r="J47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52" i="1"/>
  <c r="H53" i="1"/>
  <c r="H51" i="1"/>
  <c r="H50" i="1"/>
  <c r="H49" i="1"/>
  <c r="H47" i="1"/>
  <c r="H48" i="1"/>
  <c r="H46" i="1"/>
  <c r="H45" i="1"/>
  <c r="H44" i="1"/>
  <c r="H43" i="1"/>
  <c r="H39" i="1"/>
  <c r="H42" i="1"/>
  <c r="H41" i="1"/>
  <c r="H40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<sst xmlns="http://schemas.openxmlformats.org/spreadsheetml/2006/main" count="339" uniqueCount="79">
  <si>
    <t>State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</si>
  <si>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</si>
  <si>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</si>
  <si>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</si>
  <si>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</si>
  <si>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</si>
  <si>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</si>
  <si>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</si>
  <si>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</si>
  <si>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</si>
  <si>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</si>
  <si>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</si>
  <si>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</si>
  <si>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</si>
  <si>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</si>
  <si>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Alabama - AL</t>
  </si>
  <si>
    <t>Alaska - AK</t>
  </si>
  <si>
    <t>Arizona - AZ</t>
  </si>
  <si>
    <t>Arkansas - AR</t>
  </si>
  <si>
    <t>California - CA</t>
  </si>
  <si>
    <t>Colorado - CO</t>
  </si>
  <si>
    <t>Connecticut - CT</t>
  </si>
  <si>
    <t>Delaware - DE</t>
  </si>
  <si>
    <t>District of Columbia - DC</t>
  </si>
  <si>
    <t>Florida - FL</t>
  </si>
  <si>
    <t>Georgia - GA</t>
  </si>
  <si>
    <t>Hawaii - HI</t>
  </si>
  <si>
    <t>Idaho - ID</t>
  </si>
  <si>
    <t>Illinois - IL</t>
  </si>
  <si>
    <t>Indiana - IN</t>
  </si>
  <si>
    <t>Iowa - IA</t>
  </si>
  <si>
    <t>Kansas - KS</t>
  </si>
  <si>
    <t>Kentucky - KY</t>
  </si>
  <si>
    <t>Louisiana - LA</t>
  </si>
  <si>
    <t>Maine - ME</t>
  </si>
  <si>
    <t>Maryland - MD</t>
  </si>
  <si>
    <t>Massachusetts - MA</t>
  </si>
  <si>
    <t>Michigan - MI</t>
  </si>
  <si>
    <t>Minnesota - MN</t>
  </si>
  <si>
    <t>Mississippi - MS</t>
  </si>
  <si>
    <t>Missouri - MO</t>
  </si>
  <si>
    <t>Montana - MT</t>
  </si>
  <si>
    <t>Nebraska - NE</t>
  </si>
  <si>
    <t>Nevada - NV</t>
  </si>
  <si>
    <t>New Hampshire - NH</t>
  </si>
  <si>
    <t>New Jersey - NJ</t>
  </si>
  <si>
    <t>New Mexico - NM</t>
  </si>
  <si>
    <t>New York - NY</t>
  </si>
  <si>
    <t>North Carolina - NC</t>
  </si>
  <si>
    <t>North Dakota - ND</t>
  </si>
  <si>
    <t>Ohio - OH</t>
  </si>
  <si>
    <t>Oklahoma - OK</t>
  </si>
  <si>
    <t>Oregon - OR</t>
  </si>
  <si>
    <t>Pennsylvania - PA</t>
  </si>
  <si>
    <t>Rhode Island - RI</t>
  </si>
  <si>
    <t>South Carolina - SC</t>
  </si>
  <si>
    <t>South Dakota - SD</t>
  </si>
  <si>
    <t>Tennessee - TN</t>
  </si>
  <si>
    <t>Texas - TX</t>
  </si>
  <si>
    <t>Utah - UT</t>
  </si>
  <si>
    <t>Vermont - VT</t>
  </si>
  <si>
    <t>Virginia - VA</t>
  </si>
  <si>
    <t>Washington - WA</t>
  </si>
  <si>
    <t>West Virginia - WV</t>
  </si>
  <si>
    <t>Wisconsin - WI</t>
  </si>
  <si>
    <t>Wyoming - WY</t>
  </si>
  <si>
    <t>Source</t>
  </si>
  <si>
    <t>US Census Bureau</t>
  </si>
  <si>
    <t>Date Downloaded</t>
  </si>
  <si>
    <t>URL</t>
  </si>
  <si>
    <t>https://www.census.gov/programs-surveys/household-pulse-survey/data.html</t>
  </si>
  <si>
    <t>Geographic Unit</t>
  </si>
  <si>
    <t>Time Period</t>
  </si>
  <si>
    <t>Weekly</t>
  </si>
  <si>
    <t>Note:</t>
  </si>
  <si>
    <t>Raw data can be found in Data Collection&gt;Raw Data&gt;USCB_CensusPulseIndicators - Households_v2_10_5_2020</t>
  </si>
  <si>
    <t>.</t>
  </si>
  <si>
    <t>COVID-19 food insecurity among households earning $25K to $35K reporting 'sometimes not enough to eat'</t>
  </si>
  <si>
    <t>COVID-19 food insecurity among households earning $25K to $35K reporting 'often not enough to eat'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</si>
</sst>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66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6" fillId="0" borderId="0" xfId="0" applyFont="1"/>
    <xf numFmtId="0" fontId="5" fillId="0" borderId="0" xfId="0" applyFont="1"/>
    <xf numFmtId="10" fontId="0" fillId="0" borderId="0" xfId="1" applyNumberFormat="1" applyFont="1"/>
    <xf numFmtId="10" fontId="1" fillId="0" borderId="0" xfId="1" applyNumberFormat="1" applyFont="1"/>
    <xf numFmtId="10" fontId="2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Boston_Metro_Area"/>
      <sheetName val="Atlanta_Metro_Area"/>
      <sheetName val="Los.Angeles_Metro_Area"/>
      <sheetName val="Phoenix_Metro_Area"/>
      <sheetName val="New.York_Metro_Area"/>
      <sheetName val="San.Francisco_Metro_Area"/>
      <sheetName val="Chicago_Metro_Area"/>
      <sheetName val="Dallas_Metro_Area"/>
      <sheetName val="Riverside_Metro_Area"/>
      <sheetName val="Detroit_Metro_Area"/>
      <sheetName val="Houston_Metro_Area"/>
      <sheetName val="Washington.DC_Metro_Area"/>
      <sheetName val="Philadelphia_Metro_Area"/>
      <sheetName val="Seattle_Metro_Area"/>
      <sheetName val="Miami_Metro_Area"/>
    </sheetNames>
    <sheetDataSet>
      <sheetData sheetId="0"/>
      <sheetData sheetId="1">
        <row r="25">
          <cell r="B25">
            <v>1379818</v>
          </cell>
        </row>
        <row r="67">
          <cell r="B67">
            <v>441336</v>
          </cell>
          <cell r="E67">
            <v>42418</v>
          </cell>
          <cell r="F67">
            <v>2048</v>
          </cell>
        </row>
      </sheetData>
      <sheetData sheetId="2">
        <row r="25">
          <cell r="B25">
            <v>174748</v>
          </cell>
        </row>
        <row r="67">
          <cell r="B67">
            <v>50546</v>
          </cell>
          <cell r="E67">
            <v>7058</v>
          </cell>
          <cell r="F67">
            <v>1047</v>
          </cell>
        </row>
      </sheetData>
      <sheetData sheetId="3">
        <row r="25">
          <cell r="B25">
            <v>1509585</v>
          </cell>
        </row>
        <row r="67">
          <cell r="B67">
            <v>586581</v>
          </cell>
          <cell r="E67">
            <v>41876</v>
          </cell>
          <cell r="F67">
            <v>21001</v>
          </cell>
        </row>
      </sheetData>
      <sheetData sheetId="4">
        <row r="25">
          <cell r="B25">
            <v>937171</v>
          </cell>
        </row>
        <row r="67">
          <cell r="B67">
            <v>299851</v>
          </cell>
          <cell r="E67">
            <v>64901</v>
          </cell>
          <cell r="F67">
            <v>2955</v>
          </cell>
        </row>
      </sheetData>
      <sheetData sheetId="5">
        <row r="25">
          <cell r="B25">
            <v>6526005</v>
          </cell>
        </row>
        <row r="67">
          <cell r="B67">
            <v>2980321</v>
          </cell>
          <cell r="E67">
            <v>598831</v>
          </cell>
          <cell r="F67">
            <v>84512</v>
          </cell>
        </row>
      </sheetData>
      <sheetData sheetId="6">
        <row r="25">
          <cell r="B25">
            <v>1226056</v>
          </cell>
        </row>
        <row r="67">
          <cell r="B67">
            <v>431630</v>
          </cell>
          <cell r="E67">
            <v>61819</v>
          </cell>
          <cell r="F67">
            <v>14912</v>
          </cell>
        </row>
      </sheetData>
      <sheetData sheetId="7">
        <row r="25">
          <cell r="B25">
            <v>891950</v>
          </cell>
        </row>
        <row r="67">
          <cell r="B67">
            <v>193104</v>
          </cell>
          <cell r="E67">
            <v>14968</v>
          </cell>
          <cell r="F67" t="str">
            <v>-</v>
          </cell>
        </row>
      </sheetData>
      <sheetData sheetId="8">
        <row r="25">
          <cell r="B25">
            <v>309115</v>
          </cell>
        </row>
        <row r="67">
          <cell r="B67">
            <v>80498</v>
          </cell>
          <cell r="E67">
            <v>15024</v>
          </cell>
          <cell r="F67">
            <v>14303</v>
          </cell>
        </row>
      </sheetData>
      <sheetData sheetId="9">
        <row r="25">
          <cell r="B25">
            <v>121243</v>
          </cell>
        </row>
        <row r="67">
          <cell r="B67">
            <v>37511</v>
          </cell>
          <cell r="E67">
            <v>11152</v>
          </cell>
          <cell r="F67">
            <v>3338</v>
          </cell>
        </row>
      </sheetData>
      <sheetData sheetId="10">
        <row r="25">
          <cell r="B25">
            <v>6350177</v>
          </cell>
        </row>
        <row r="67">
          <cell r="B67">
            <v>2011580</v>
          </cell>
          <cell r="E67">
            <v>184515</v>
          </cell>
          <cell r="F67">
            <v>136847</v>
          </cell>
        </row>
      </sheetData>
      <sheetData sheetId="11">
        <row r="25">
          <cell r="B25">
            <v>2736092</v>
          </cell>
        </row>
        <row r="67">
          <cell r="B67">
            <v>772390</v>
          </cell>
          <cell r="E67">
            <v>72815</v>
          </cell>
          <cell r="F67">
            <v>61422</v>
          </cell>
        </row>
      </sheetData>
      <sheetData sheetId="12">
        <row r="25">
          <cell r="B25">
            <v>367608</v>
          </cell>
        </row>
        <row r="67">
          <cell r="B67">
            <v>56867</v>
          </cell>
          <cell r="E67">
            <v>9977</v>
          </cell>
          <cell r="F67">
            <v>3110</v>
          </cell>
        </row>
      </sheetData>
      <sheetData sheetId="13">
        <row r="25">
          <cell r="B25">
            <v>407637</v>
          </cell>
        </row>
        <row r="67">
          <cell r="B67">
            <v>155780</v>
          </cell>
          <cell r="E67">
            <v>10423</v>
          </cell>
          <cell r="F67">
            <v>11203</v>
          </cell>
        </row>
      </sheetData>
      <sheetData sheetId="14">
        <row r="25">
          <cell r="B25">
            <v>2981580</v>
          </cell>
        </row>
        <row r="67">
          <cell r="B67">
            <v>722326</v>
          </cell>
          <cell r="E67">
            <v>74300</v>
          </cell>
          <cell r="F67">
            <v>19094</v>
          </cell>
        </row>
      </sheetData>
      <sheetData sheetId="15">
        <row r="25">
          <cell r="B25">
            <v>1981047</v>
          </cell>
        </row>
        <row r="67">
          <cell r="B67">
            <v>529536</v>
          </cell>
          <cell r="E67">
            <v>35436</v>
          </cell>
          <cell r="F67">
            <v>6542</v>
          </cell>
        </row>
      </sheetData>
      <sheetData sheetId="16">
        <row r="25">
          <cell r="B25">
            <v>822484</v>
          </cell>
        </row>
        <row r="67">
          <cell r="B67">
            <v>233591</v>
          </cell>
          <cell r="E67">
            <v>22511</v>
          </cell>
          <cell r="F67" t="str">
            <v>-</v>
          </cell>
        </row>
      </sheetData>
      <sheetData sheetId="17">
        <row r="25">
          <cell r="B25">
            <v>660961</v>
          </cell>
        </row>
        <row r="67">
          <cell r="B67">
            <v>191549</v>
          </cell>
          <cell r="E67">
            <v>17680</v>
          </cell>
          <cell r="F67">
            <v>2526</v>
          </cell>
        </row>
      </sheetData>
      <sheetData sheetId="18">
        <row r="25">
          <cell r="B25">
            <v>1315426</v>
          </cell>
        </row>
        <row r="67">
          <cell r="B67">
            <v>400248</v>
          </cell>
          <cell r="E67">
            <v>52756</v>
          </cell>
          <cell r="F67">
            <v>1205</v>
          </cell>
        </row>
      </sheetData>
      <sheetData sheetId="19">
        <row r="25">
          <cell r="B25">
            <v>1396806</v>
          </cell>
        </row>
        <row r="67">
          <cell r="B67">
            <v>472254</v>
          </cell>
          <cell r="E67">
            <v>92912</v>
          </cell>
          <cell r="F67">
            <v>5442</v>
          </cell>
        </row>
      </sheetData>
      <sheetData sheetId="20">
        <row r="25">
          <cell r="B25">
            <v>383434</v>
          </cell>
        </row>
        <row r="67">
          <cell r="B67">
            <v>102277</v>
          </cell>
          <cell r="E67">
            <v>8039</v>
          </cell>
          <cell r="F67">
            <v>298</v>
          </cell>
        </row>
      </sheetData>
      <sheetData sheetId="21">
        <row r="25">
          <cell r="B25">
            <v>1247098</v>
          </cell>
        </row>
        <row r="67">
          <cell r="B67">
            <v>342727</v>
          </cell>
          <cell r="E67">
            <v>66205</v>
          </cell>
          <cell r="F67">
            <v>12128</v>
          </cell>
        </row>
      </sheetData>
      <sheetData sheetId="22">
        <row r="25">
          <cell r="B25">
            <v>1476457</v>
          </cell>
        </row>
        <row r="67">
          <cell r="B67">
            <v>356436</v>
          </cell>
          <cell r="E67">
            <v>34541</v>
          </cell>
          <cell r="F67">
            <v>1387</v>
          </cell>
        </row>
      </sheetData>
      <sheetData sheetId="23">
        <row r="25">
          <cell r="B25">
            <v>2573895</v>
          </cell>
        </row>
        <row r="67">
          <cell r="B67">
            <v>670046</v>
          </cell>
          <cell r="E67">
            <v>118879</v>
          </cell>
          <cell r="F67">
            <v>12344</v>
          </cell>
        </row>
      </sheetData>
      <sheetData sheetId="24">
        <row r="25">
          <cell r="B25">
            <v>1181438</v>
          </cell>
        </row>
        <row r="67">
          <cell r="B67">
            <v>387992</v>
          </cell>
          <cell r="E67">
            <v>35377</v>
          </cell>
          <cell r="F67">
            <v>5526</v>
          </cell>
        </row>
      </sheetData>
      <sheetData sheetId="25">
        <row r="25">
          <cell r="B25">
            <v>800577</v>
          </cell>
        </row>
        <row r="67">
          <cell r="B67">
            <v>254913</v>
          </cell>
          <cell r="E67">
            <v>44880</v>
          </cell>
          <cell r="F67">
            <v>1469</v>
          </cell>
        </row>
      </sheetData>
      <sheetData sheetId="26">
        <row r="25">
          <cell r="B25">
            <v>1718526</v>
          </cell>
        </row>
        <row r="67">
          <cell r="B67">
            <v>477613</v>
          </cell>
          <cell r="E67">
            <v>56261</v>
          </cell>
          <cell r="F67">
            <v>4301</v>
          </cell>
        </row>
      </sheetData>
      <sheetData sheetId="27">
        <row r="25">
          <cell r="B25">
            <v>271817</v>
          </cell>
        </row>
        <row r="67">
          <cell r="B67">
            <v>97265</v>
          </cell>
          <cell r="E67">
            <v>11169</v>
          </cell>
          <cell r="F67">
            <v>9583</v>
          </cell>
        </row>
      </sheetData>
      <sheetData sheetId="28">
        <row r="25">
          <cell r="B25">
            <v>447151</v>
          </cell>
        </row>
        <row r="67">
          <cell r="B67">
            <v>147626</v>
          </cell>
          <cell r="E67">
            <v>27756</v>
          </cell>
          <cell r="F67">
            <v>4320</v>
          </cell>
        </row>
      </sheetData>
      <sheetData sheetId="29">
        <row r="25">
          <cell r="B25">
            <v>855290</v>
          </cell>
        </row>
        <row r="67">
          <cell r="B67">
            <v>312816</v>
          </cell>
          <cell r="E67">
            <v>47559</v>
          </cell>
          <cell r="F67">
            <v>10002</v>
          </cell>
        </row>
      </sheetData>
      <sheetData sheetId="30">
        <row r="25">
          <cell r="B25">
            <v>334517</v>
          </cell>
        </row>
        <row r="67">
          <cell r="B67">
            <v>74629</v>
          </cell>
          <cell r="E67">
            <v>2194</v>
          </cell>
          <cell r="F67">
            <v>2409</v>
          </cell>
        </row>
      </sheetData>
      <sheetData sheetId="31">
        <row r="25">
          <cell r="B25">
            <v>2149050</v>
          </cell>
        </row>
        <row r="67">
          <cell r="B67">
            <v>426488</v>
          </cell>
          <cell r="E67">
            <v>38999</v>
          </cell>
          <cell r="F67">
            <v>13262</v>
          </cell>
        </row>
      </sheetData>
      <sheetData sheetId="32">
        <row r="25">
          <cell r="B25">
            <v>580323</v>
          </cell>
        </row>
        <row r="67">
          <cell r="B67">
            <v>247672</v>
          </cell>
          <cell r="E67">
            <v>27668</v>
          </cell>
          <cell r="F67">
            <v>2832</v>
          </cell>
        </row>
      </sheetData>
      <sheetData sheetId="33">
        <row r="25">
          <cell r="B25">
            <v>4592951</v>
          </cell>
        </row>
        <row r="67">
          <cell r="B67">
            <v>1392901</v>
          </cell>
          <cell r="E67">
            <v>121458</v>
          </cell>
          <cell r="F67">
            <v>4939</v>
          </cell>
        </row>
      </sheetData>
      <sheetData sheetId="34">
        <row r="25">
          <cell r="B25">
            <v>2651244</v>
          </cell>
        </row>
        <row r="67">
          <cell r="B67">
            <v>939033</v>
          </cell>
          <cell r="E67">
            <v>138732</v>
          </cell>
          <cell r="F67">
            <v>3846</v>
          </cell>
        </row>
      </sheetData>
      <sheetData sheetId="35">
        <row r="25">
          <cell r="B25">
            <v>154188</v>
          </cell>
        </row>
        <row r="67">
          <cell r="B67">
            <v>48084</v>
          </cell>
          <cell r="E67">
            <v>5051</v>
          </cell>
          <cell r="F67" t="str">
            <v>-</v>
          </cell>
        </row>
      </sheetData>
      <sheetData sheetId="36">
        <row r="25">
          <cell r="B25">
            <v>3255123</v>
          </cell>
        </row>
        <row r="67">
          <cell r="B67">
            <v>1036768</v>
          </cell>
          <cell r="E67">
            <v>177939</v>
          </cell>
          <cell r="F67">
            <v>40974</v>
          </cell>
        </row>
      </sheetData>
      <sheetData sheetId="37">
        <row r="25">
          <cell r="B25">
            <v>1095538</v>
          </cell>
        </row>
        <row r="67">
          <cell r="B67">
            <v>402926</v>
          </cell>
          <cell r="E67">
            <v>22666</v>
          </cell>
          <cell r="F67">
            <v>1175</v>
          </cell>
        </row>
      </sheetData>
      <sheetData sheetId="38">
        <row r="25">
          <cell r="B25">
            <v>986982</v>
          </cell>
        </row>
        <row r="67">
          <cell r="B67">
            <v>296348</v>
          </cell>
          <cell r="E67">
            <v>41468</v>
          </cell>
          <cell r="F67">
            <v>3887</v>
          </cell>
        </row>
      </sheetData>
      <sheetData sheetId="39">
        <row r="25">
          <cell r="B25">
            <v>3557164</v>
          </cell>
        </row>
        <row r="67">
          <cell r="B67">
            <v>958556</v>
          </cell>
          <cell r="E67">
            <v>82960</v>
          </cell>
          <cell r="F67">
            <v>21143</v>
          </cell>
        </row>
      </sheetData>
      <sheetData sheetId="40">
        <row r="25">
          <cell r="B25">
            <v>277097</v>
          </cell>
        </row>
        <row r="67">
          <cell r="B67">
            <v>52488</v>
          </cell>
          <cell r="E67">
            <v>4331</v>
          </cell>
          <cell r="F67">
            <v>683</v>
          </cell>
        </row>
      </sheetData>
      <sheetData sheetId="41">
        <row r="25">
          <cell r="B25">
            <v>1367794</v>
          </cell>
        </row>
        <row r="67">
          <cell r="B67">
            <v>439958</v>
          </cell>
          <cell r="E67">
            <v>55812</v>
          </cell>
          <cell r="F67">
            <v>16397</v>
          </cell>
        </row>
      </sheetData>
      <sheetData sheetId="42">
        <row r="25">
          <cell r="B25">
            <v>226514</v>
          </cell>
        </row>
        <row r="67">
          <cell r="B67">
            <v>64799</v>
          </cell>
          <cell r="E67">
            <v>4345</v>
          </cell>
          <cell r="F67">
            <v>1204</v>
          </cell>
        </row>
      </sheetData>
      <sheetData sheetId="43">
        <row r="25">
          <cell r="B25">
            <v>2006565</v>
          </cell>
        </row>
        <row r="67">
          <cell r="B67">
            <v>682460</v>
          </cell>
          <cell r="E67">
            <v>134791</v>
          </cell>
          <cell r="F67">
            <v>9721</v>
          </cell>
        </row>
      </sheetData>
      <sheetData sheetId="44">
        <row r="25">
          <cell r="B25">
            <v>6670937</v>
          </cell>
        </row>
        <row r="67">
          <cell r="B67">
            <v>3019360</v>
          </cell>
          <cell r="E67">
            <v>526263</v>
          </cell>
          <cell r="F67">
            <v>32827</v>
          </cell>
        </row>
      </sheetData>
      <sheetData sheetId="45">
        <row r="25">
          <cell r="B25">
            <v>662303</v>
          </cell>
        </row>
        <row r="67">
          <cell r="B67">
            <v>229323</v>
          </cell>
          <cell r="E67">
            <v>27792</v>
          </cell>
          <cell r="F67">
            <v>2661</v>
          </cell>
        </row>
      </sheetData>
      <sheetData sheetId="46">
        <row r="25">
          <cell r="B25">
            <v>159821</v>
          </cell>
        </row>
        <row r="67">
          <cell r="B67">
            <v>38644</v>
          </cell>
          <cell r="E67">
            <v>281</v>
          </cell>
          <cell r="F67" t="str">
            <v>-</v>
          </cell>
        </row>
      </sheetData>
      <sheetData sheetId="47">
        <row r="25">
          <cell r="B25">
            <v>2112354</v>
          </cell>
        </row>
        <row r="67">
          <cell r="B67">
            <v>426239</v>
          </cell>
          <cell r="E67">
            <v>51341</v>
          </cell>
          <cell r="F67">
            <v>15703</v>
          </cell>
        </row>
      </sheetData>
      <sheetData sheetId="48">
        <row r="25">
          <cell r="B25">
            <v>1650541</v>
          </cell>
        </row>
        <row r="67">
          <cell r="B67">
            <v>453386</v>
          </cell>
          <cell r="E67">
            <v>41909</v>
          </cell>
          <cell r="F67">
            <v>1224</v>
          </cell>
        </row>
      </sheetData>
      <sheetData sheetId="49">
        <row r="25">
          <cell r="B25">
            <v>656363</v>
          </cell>
        </row>
        <row r="67">
          <cell r="B67">
            <v>154473</v>
          </cell>
          <cell r="E67">
            <v>26063</v>
          </cell>
          <cell r="F67" t="str">
            <v>-</v>
          </cell>
        </row>
      </sheetData>
      <sheetData sheetId="50">
        <row r="25">
          <cell r="B25">
            <v>1587327</v>
          </cell>
        </row>
        <row r="67">
          <cell r="B67">
            <v>487012</v>
          </cell>
          <cell r="E67">
            <v>52718</v>
          </cell>
          <cell r="F67">
            <v>29743</v>
          </cell>
        </row>
      </sheetData>
      <sheetData sheetId="51">
        <row r="25">
          <cell r="B25">
            <v>139061</v>
          </cell>
        </row>
        <row r="67">
          <cell r="B67">
            <v>38614</v>
          </cell>
          <cell r="E67">
            <v>3217</v>
          </cell>
          <cell r="F67" t="str">
            <v>-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Washington.DC_Metro_Area"/>
      <sheetName val="Dallas_Metro_Area"/>
      <sheetName val="Boston_Metro_Area"/>
      <sheetName val="San.Francisco_Metro_Area"/>
      <sheetName val="Phoenix_Metro_Area"/>
      <sheetName val="Miami_Metro_Area"/>
      <sheetName val="New.York_Metro_Area"/>
      <sheetName val="Los.Angeles_Metro_Area"/>
      <sheetName val="Riverside_Metro_Area"/>
      <sheetName val="Atlanta_Metro_Area"/>
      <sheetName val="Detroit_Metro_Area"/>
      <sheetName val="Chicago_Metro_Area"/>
      <sheetName val="Houston_Metro_Area"/>
      <sheetName val="Philadelphia_Metro_Area"/>
      <sheetName val="Seattle_Metro_Area"/>
    </sheetNames>
    <sheetDataSet>
      <sheetData sheetId="0"/>
      <sheetData sheetId="1">
        <row r="25">
          <cell r="B25">
            <v>1326784</v>
          </cell>
        </row>
        <row r="75">
          <cell r="B75">
            <v>575675</v>
          </cell>
          <cell r="E75">
            <v>46275</v>
          </cell>
          <cell r="F75">
            <v>27890</v>
          </cell>
        </row>
      </sheetData>
      <sheetData sheetId="2">
        <row r="25">
          <cell r="B25">
            <v>185595</v>
          </cell>
        </row>
        <row r="75">
          <cell r="B75">
            <v>78879</v>
          </cell>
          <cell r="E75">
            <v>5628</v>
          </cell>
          <cell r="F75" t="str">
            <v>-</v>
          </cell>
        </row>
      </sheetData>
      <sheetData sheetId="3">
        <row r="25">
          <cell r="B25">
            <v>1699656</v>
          </cell>
        </row>
        <row r="75">
          <cell r="B75">
            <v>531831</v>
          </cell>
          <cell r="E75">
            <v>51328</v>
          </cell>
          <cell r="F75">
            <v>40465</v>
          </cell>
        </row>
      </sheetData>
      <sheetData sheetId="4">
        <row r="25">
          <cell r="B25">
            <v>878795</v>
          </cell>
        </row>
        <row r="75">
          <cell r="B75">
            <v>309910</v>
          </cell>
          <cell r="E75">
            <v>36076</v>
          </cell>
          <cell r="F75">
            <v>12419</v>
          </cell>
        </row>
      </sheetData>
      <sheetData sheetId="5">
        <row r="25">
          <cell r="B25">
            <v>6530026</v>
          </cell>
        </row>
        <row r="75">
          <cell r="B75">
            <v>3280434</v>
          </cell>
          <cell r="E75">
            <v>593638</v>
          </cell>
          <cell r="F75">
            <v>8166</v>
          </cell>
        </row>
      </sheetData>
      <sheetData sheetId="6">
        <row r="25">
          <cell r="B25">
            <v>1067112</v>
          </cell>
        </row>
        <row r="75">
          <cell r="B75">
            <v>420087</v>
          </cell>
          <cell r="E75">
            <v>36157</v>
          </cell>
          <cell r="F75">
            <v>20765</v>
          </cell>
        </row>
      </sheetData>
      <sheetData sheetId="7">
        <row r="25">
          <cell r="B25">
            <v>844697</v>
          </cell>
        </row>
        <row r="75">
          <cell r="B75">
            <v>239218</v>
          </cell>
          <cell r="E75">
            <v>23271</v>
          </cell>
          <cell r="F75">
            <v>9896</v>
          </cell>
        </row>
      </sheetData>
      <sheetData sheetId="8">
        <row r="25">
          <cell r="B25">
            <v>280532</v>
          </cell>
        </row>
        <row r="75">
          <cell r="B75">
            <v>58171</v>
          </cell>
          <cell r="E75">
            <v>3836</v>
          </cell>
          <cell r="F75" t="str">
            <v>-</v>
          </cell>
        </row>
      </sheetData>
      <sheetData sheetId="9">
        <row r="25">
          <cell r="B25">
            <v>94310</v>
          </cell>
        </row>
        <row r="75">
          <cell r="B75">
            <v>23149</v>
          </cell>
          <cell r="E75">
            <v>8046</v>
          </cell>
          <cell r="F75" t="str">
            <v>-</v>
          </cell>
        </row>
      </sheetData>
      <sheetData sheetId="10">
        <row r="25">
          <cell r="B25">
            <v>4956256</v>
          </cell>
        </row>
        <row r="75">
          <cell r="B75">
            <v>1689728</v>
          </cell>
          <cell r="E75">
            <v>300715</v>
          </cell>
          <cell r="F75">
            <v>42625</v>
          </cell>
        </row>
      </sheetData>
      <sheetData sheetId="11">
        <row r="25">
          <cell r="B25">
            <v>2513203</v>
          </cell>
        </row>
        <row r="75">
          <cell r="B75">
            <v>1083180</v>
          </cell>
          <cell r="E75">
            <v>198506</v>
          </cell>
          <cell r="F75">
            <v>8686</v>
          </cell>
        </row>
      </sheetData>
      <sheetData sheetId="12">
        <row r="25">
          <cell r="B25">
            <v>349688</v>
          </cell>
        </row>
        <row r="75">
          <cell r="B75">
            <v>107101</v>
          </cell>
          <cell r="E75">
            <v>7952</v>
          </cell>
          <cell r="F75">
            <v>3514</v>
          </cell>
        </row>
      </sheetData>
      <sheetData sheetId="13">
        <row r="25">
          <cell r="B25">
            <v>422554</v>
          </cell>
        </row>
        <row r="75">
          <cell r="B75">
            <v>199987</v>
          </cell>
          <cell r="E75">
            <v>34739</v>
          </cell>
          <cell r="F75">
            <v>1477</v>
          </cell>
        </row>
      </sheetData>
      <sheetData sheetId="14">
        <row r="25">
          <cell r="B25">
            <v>3297619</v>
          </cell>
        </row>
        <row r="75">
          <cell r="B75">
            <v>912310</v>
          </cell>
          <cell r="E75">
            <v>218272</v>
          </cell>
          <cell r="F75">
            <v>21763</v>
          </cell>
        </row>
      </sheetData>
      <sheetData sheetId="15">
        <row r="25">
          <cell r="B25">
            <v>1848336</v>
          </cell>
        </row>
        <row r="75">
          <cell r="B75">
            <v>522166</v>
          </cell>
          <cell r="E75">
            <v>143799</v>
          </cell>
          <cell r="F75">
            <v>5604</v>
          </cell>
        </row>
      </sheetData>
      <sheetData sheetId="16">
        <row r="25">
          <cell r="B25">
            <v>737417</v>
          </cell>
        </row>
        <row r="75">
          <cell r="B75">
            <v>256791</v>
          </cell>
          <cell r="E75">
            <v>15880</v>
          </cell>
          <cell r="F75">
            <v>2351</v>
          </cell>
        </row>
      </sheetData>
      <sheetData sheetId="17">
        <row r="25">
          <cell r="B25">
            <v>683623</v>
          </cell>
        </row>
        <row r="75">
          <cell r="B75">
            <v>203270</v>
          </cell>
          <cell r="E75">
            <v>34836</v>
          </cell>
          <cell r="F75" t="str">
            <v>-</v>
          </cell>
        </row>
      </sheetData>
      <sheetData sheetId="18">
        <row r="25">
          <cell r="B25">
            <v>1387353</v>
          </cell>
        </row>
        <row r="75">
          <cell r="B75">
            <v>347014</v>
          </cell>
          <cell r="E75">
            <v>52316</v>
          </cell>
          <cell r="F75">
            <v>8198</v>
          </cell>
        </row>
      </sheetData>
      <sheetData sheetId="19">
        <row r="25">
          <cell r="B25">
            <v>1408965</v>
          </cell>
        </row>
        <row r="75">
          <cell r="B75">
            <v>315942</v>
          </cell>
          <cell r="E75">
            <v>75808</v>
          </cell>
          <cell r="F75">
            <v>14169</v>
          </cell>
        </row>
      </sheetData>
      <sheetData sheetId="20">
        <row r="25">
          <cell r="B25">
            <v>372023</v>
          </cell>
        </row>
        <row r="75">
          <cell r="B75">
            <v>138646</v>
          </cell>
          <cell r="E75">
            <v>11435</v>
          </cell>
          <cell r="F75">
            <v>3533</v>
          </cell>
        </row>
      </sheetData>
      <sheetData sheetId="21">
        <row r="25">
          <cell r="B25">
            <v>1345363</v>
          </cell>
        </row>
        <row r="75">
          <cell r="B75">
            <v>375577</v>
          </cell>
          <cell r="E75">
            <v>72696</v>
          </cell>
          <cell r="F75">
            <v>5769</v>
          </cell>
        </row>
      </sheetData>
      <sheetData sheetId="22">
        <row r="25">
          <cell r="B25">
            <v>1443328</v>
          </cell>
        </row>
        <row r="75">
          <cell r="B75">
            <v>365656</v>
          </cell>
          <cell r="E75">
            <v>41909</v>
          </cell>
          <cell r="F75">
            <v>955</v>
          </cell>
        </row>
      </sheetData>
      <sheetData sheetId="23">
        <row r="25">
          <cell r="B25">
            <v>2239278</v>
          </cell>
        </row>
        <row r="75">
          <cell r="B75">
            <v>677808</v>
          </cell>
          <cell r="E75">
            <v>41867</v>
          </cell>
          <cell r="F75">
            <v>9643</v>
          </cell>
        </row>
      </sheetData>
      <sheetData sheetId="24">
        <row r="25">
          <cell r="B25">
            <v>1119430</v>
          </cell>
        </row>
        <row r="75">
          <cell r="B75">
            <v>343725</v>
          </cell>
          <cell r="E75">
            <v>83916</v>
          </cell>
          <cell r="F75">
            <v>653</v>
          </cell>
        </row>
      </sheetData>
      <sheetData sheetId="25">
        <row r="25">
          <cell r="B25">
            <v>832671</v>
          </cell>
        </row>
        <row r="75">
          <cell r="B75">
            <v>349397</v>
          </cell>
          <cell r="E75">
            <v>35439</v>
          </cell>
          <cell r="F75">
            <v>1530</v>
          </cell>
        </row>
      </sheetData>
      <sheetData sheetId="26">
        <row r="25">
          <cell r="B25">
            <v>1625675</v>
          </cell>
        </row>
        <row r="75">
          <cell r="B75">
            <v>580894</v>
          </cell>
          <cell r="E75">
            <v>55253</v>
          </cell>
          <cell r="F75">
            <v>28654</v>
          </cell>
        </row>
      </sheetData>
      <sheetData sheetId="27">
        <row r="25">
          <cell r="B25">
            <v>268771</v>
          </cell>
        </row>
        <row r="75">
          <cell r="B75">
            <v>84575</v>
          </cell>
          <cell r="E75">
            <v>8813</v>
          </cell>
          <cell r="F75">
            <v>1850</v>
          </cell>
        </row>
      </sheetData>
      <sheetData sheetId="28">
        <row r="25">
          <cell r="B25">
            <v>446880</v>
          </cell>
        </row>
        <row r="75">
          <cell r="B75">
            <v>126539</v>
          </cell>
          <cell r="E75">
            <v>25235</v>
          </cell>
          <cell r="F75">
            <v>2558</v>
          </cell>
        </row>
      </sheetData>
      <sheetData sheetId="29">
        <row r="25">
          <cell r="B25">
            <v>754497</v>
          </cell>
        </row>
        <row r="75">
          <cell r="B75">
            <v>342477</v>
          </cell>
          <cell r="E75">
            <v>109955</v>
          </cell>
          <cell r="F75">
            <v>4597</v>
          </cell>
        </row>
      </sheetData>
      <sheetData sheetId="30">
        <row r="25">
          <cell r="B25">
            <v>310708</v>
          </cell>
        </row>
        <row r="75">
          <cell r="B75">
            <v>95091</v>
          </cell>
          <cell r="E75">
            <v>8005</v>
          </cell>
          <cell r="F75">
            <v>52</v>
          </cell>
        </row>
      </sheetData>
      <sheetData sheetId="31">
        <row r="25">
          <cell r="B25">
            <v>2066954</v>
          </cell>
        </row>
        <row r="75">
          <cell r="B75">
            <v>585233</v>
          </cell>
          <cell r="E75">
            <v>81799</v>
          </cell>
          <cell r="F75">
            <v>5227</v>
          </cell>
        </row>
      </sheetData>
      <sheetData sheetId="32">
        <row r="25">
          <cell r="B25">
            <v>558823</v>
          </cell>
        </row>
        <row r="75">
          <cell r="B75">
            <v>221131</v>
          </cell>
          <cell r="E75">
            <v>15081</v>
          </cell>
          <cell r="F75">
            <v>1482</v>
          </cell>
        </row>
      </sheetData>
      <sheetData sheetId="33">
        <row r="25">
          <cell r="B25">
            <v>4177520</v>
          </cell>
        </row>
        <row r="75">
          <cell r="B75">
            <v>1428409</v>
          </cell>
          <cell r="E75">
            <v>265975</v>
          </cell>
          <cell r="F75">
            <v>157055</v>
          </cell>
        </row>
      </sheetData>
      <sheetData sheetId="34">
        <row r="25">
          <cell r="B25">
            <v>2739822</v>
          </cell>
        </row>
        <row r="75">
          <cell r="B75">
            <v>943065</v>
          </cell>
          <cell r="E75">
            <v>66965</v>
          </cell>
          <cell r="F75">
            <v>21673</v>
          </cell>
        </row>
      </sheetData>
      <sheetData sheetId="35">
        <row r="25">
          <cell r="B25">
            <v>167690</v>
          </cell>
        </row>
        <row r="75">
          <cell r="B75">
            <v>28901</v>
          </cell>
          <cell r="E75">
            <v>3759</v>
          </cell>
          <cell r="F75">
            <v>180</v>
          </cell>
        </row>
      </sheetData>
      <sheetData sheetId="36">
        <row r="25">
          <cell r="B25">
            <v>3141764</v>
          </cell>
        </row>
        <row r="75">
          <cell r="B75">
            <v>1119859</v>
          </cell>
          <cell r="E75">
            <v>346757</v>
          </cell>
          <cell r="F75">
            <v>44594</v>
          </cell>
        </row>
      </sheetData>
      <sheetData sheetId="37">
        <row r="25">
          <cell r="B25">
            <v>1120261</v>
          </cell>
        </row>
        <row r="75">
          <cell r="B75">
            <v>350301</v>
          </cell>
          <cell r="E75">
            <v>69342</v>
          </cell>
          <cell r="F75">
            <v>3717</v>
          </cell>
        </row>
      </sheetData>
      <sheetData sheetId="38">
        <row r="25">
          <cell r="B25">
            <v>915260</v>
          </cell>
        </row>
        <row r="75">
          <cell r="B75">
            <v>413751</v>
          </cell>
          <cell r="E75">
            <v>54592</v>
          </cell>
          <cell r="F75">
            <v>726</v>
          </cell>
        </row>
      </sheetData>
      <sheetData sheetId="39">
        <row r="25">
          <cell r="B25">
            <v>3902667</v>
          </cell>
        </row>
        <row r="75">
          <cell r="B75">
            <v>1190837</v>
          </cell>
          <cell r="E75">
            <v>48039</v>
          </cell>
          <cell r="F75">
            <v>23345</v>
          </cell>
        </row>
      </sheetData>
      <sheetData sheetId="40">
        <row r="25">
          <cell r="B25">
            <v>286914</v>
          </cell>
        </row>
        <row r="75">
          <cell r="B75">
            <v>69160</v>
          </cell>
          <cell r="E75">
            <v>5017</v>
          </cell>
          <cell r="F75" t="str">
            <v>-</v>
          </cell>
        </row>
      </sheetData>
      <sheetData sheetId="41">
        <row r="25">
          <cell r="B25">
            <v>1404638</v>
          </cell>
        </row>
        <row r="75">
          <cell r="B75">
            <v>456182</v>
          </cell>
          <cell r="E75">
            <v>88145</v>
          </cell>
          <cell r="F75">
            <v>20324</v>
          </cell>
        </row>
      </sheetData>
      <sheetData sheetId="42">
        <row r="25">
          <cell r="B25">
            <v>214959</v>
          </cell>
        </row>
        <row r="75">
          <cell r="B75">
            <v>71246</v>
          </cell>
          <cell r="E75">
            <v>8536</v>
          </cell>
          <cell r="F75">
            <v>4252</v>
          </cell>
        </row>
      </sheetData>
      <sheetData sheetId="43">
        <row r="25">
          <cell r="B25">
            <v>1741679</v>
          </cell>
        </row>
        <row r="75">
          <cell r="B75">
            <v>828753</v>
          </cell>
          <cell r="E75">
            <v>106772</v>
          </cell>
          <cell r="F75">
            <v>78143</v>
          </cell>
        </row>
      </sheetData>
      <sheetData sheetId="44">
        <row r="25">
          <cell r="B25">
            <v>5591267</v>
          </cell>
        </row>
        <row r="75">
          <cell r="B75">
            <v>2606352</v>
          </cell>
          <cell r="E75">
            <v>492978</v>
          </cell>
          <cell r="F75">
            <v>23733</v>
          </cell>
        </row>
      </sheetData>
      <sheetData sheetId="45">
        <row r="25">
          <cell r="B25">
            <v>576067</v>
          </cell>
        </row>
        <row r="75">
          <cell r="B75">
            <v>167650</v>
          </cell>
          <cell r="E75">
            <v>35059</v>
          </cell>
          <cell r="F75">
            <v>283</v>
          </cell>
        </row>
      </sheetData>
      <sheetData sheetId="46">
        <row r="25">
          <cell r="B25">
            <v>145773</v>
          </cell>
        </row>
        <row r="75">
          <cell r="B75">
            <v>46420</v>
          </cell>
          <cell r="E75">
            <v>4820</v>
          </cell>
          <cell r="F75">
            <v>3651</v>
          </cell>
        </row>
      </sheetData>
      <sheetData sheetId="47">
        <row r="25">
          <cell r="B25">
            <v>1845326</v>
          </cell>
        </row>
        <row r="75">
          <cell r="B75">
            <v>688915</v>
          </cell>
          <cell r="E75">
            <v>89012</v>
          </cell>
          <cell r="F75">
            <v>28036</v>
          </cell>
        </row>
      </sheetData>
      <sheetData sheetId="48">
        <row r="25">
          <cell r="B25">
            <v>1628404</v>
          </cell>
        </row>
        <row r="75">
          <cell r="B75">
            <v>527845</v>
          </cell>
          <cell r="E75">
            <v>105231</v>
          </cell>
          <cell r="F75">
            <v>5387</v>
          </cell>
        </row>
      </sheetData>
      <sheetData sheetId="49">
        <row r="25">
          <cell r="B25">
            <v>640436</v>
          </cell>
        </row>
        <row r="75">
          <cell r="B75">
            <v>159428</v>
          </cell>
          <cell r="E75">
            <v>24243</v>
          </cell>
          <cell r="F75">
            <v>3190</v>
          </cell>
        </row>
      </sheetData>
      <sheetData sheetId="50">
        <row r="25">
          <cell r="B25">
            <v>1590193</v>
          </cell>
        </row>
        <row r="75">
          <cell r="B75">
            <v>399038</v>
          </cell>
          <cell r="E75">
            <v>64282</v>
          </cell>
          <cell r="F75">
            <v>6284</v>
          </cell>
        </row>
      </sheetData>
      <sheetData sheetId="51">
        <row r="25">
          <cell r="B25">
            <v>140706</v>
          </cell>
        </row>
        <row r="75">
          <cell r="B75">
            <v>55146</v>
          </cell>
          <cell r="E75">
            <v>5146</v>
          </cell>
          <cell r="F75">
            <v>1624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San.Francisco_Metro_Area"/>
      <sheetName val="Washington.DC_Metro_Area"/>
      <sheetName val="Atlanta_Metro_Area"/>
      <sheetName val="Boston_Metro_Area"/>
      <sheetName val="Detroit_Metro_Area"/>
      <sheetName val="Houston_Metro_Area"/>
      <sheetName val="Phoenix_Metro_Area"/>
      <sheetName val="Miami_Metro_Area"/>
      <sheetName val="Philadelphia_Metro_Area"/>
      <sheetName val="Riverside_Metro_Area"/>
      <sheetName val="Dallas_Metro_Area"/>
      <sheetName val="Chicago_Metro_Area"/>
      <sheetName val="New.York_Metro_Area"/>
      <sheetName val="Seattle_Metro_Area"/>
      <sheetName val="Los.Angeles_Metro_Area"/>
    </sheetNames>
    <sheetDataSet>
      <sheetData sheetId="0"/>
      <sheetData sheetId="1">
        <row r="25">
          <cell r="B25">
            <v>1283115</v>
          </cell>
        </row>
        <row r="75">
          <cell r="B75">
            <v>468211</v>
          </cell>
          <cell r="E75">
            <v>31454</v>
          </cell>
          <cell r="F75">
            <v>17446</v>
          </cell>
        </row>
      </sheetData>
      <sheetData sheetId="2">
        <row r="25">
          <cell r="B25">
            <v>171817</v>
          </cell>
        </row>
        <row r="75">
          <cell r="B75">
            <v>42897</v>
          </cell>
          <cell r="E75">
            <v>9869</v>
          </cell>
          <cell r="F75">
            <v>1822</v>
          </cell>
        </row>
      </sheetData>
      <sheetData sheetId="3">
        <row r="25">
          <cell r="B25">
            <v>1519459</v>
          </cell>
        </row>
        <row r="75">
          <cell r="B75">
            <v>597332</v>
          </cell>
          <cell r="E75">
            <v>68151</v>
          </cell>
          <cell r="F75">
            <v>6823</v>
          </cell>
        </row>
      </sheetData>
      <sheetData sheetId="4">
        <row r="25">
          <cell r="B25">
            <v>875310</v>
          </cell>
        </row>
        <row r="75">
          <cell r="B75">
            <v>367609</v>
          </cell>
          <cell r="E75">
            <v>61464</v>
          </cell>
          <cell r="F75">
            <v>5135</v>
          </cell>
        </row>
      </sheetData>
      <sheetData sheetId="5">
        <row r="25">
          <cell r="B25">
            <v>6523333</v>
          </cell>
        </row>
        <row r="75">
          <cell r="B75">
            <v>3004091</v>
          </cell>
          <cell r="E75">
            <v>276932</v>
          </cell>
          <cell r="F75">
            <v>160121</v>
          </cell>
        </row>
      </sheetData>
      <sheetData sheetId="6">
        <row r="25">
          <cell r="B25">
            <v>1210186</v>
          </cell>
        </row>
        <row r="75">
          <cell r="B75">
            <v>294007</v>
          </cell>
          <cell r="E75">
            <v>46071</v>
          </cell>
          <cell r="F75" t="str">
            <v>-</v>
          </cell>
        </row>
      </sheetData>
      <sheetData sheetId="7">
        <row r="25">
          <cell r="B25">
            <v>809957</v>
          </cell>
        </row>
        <row r="75">
          <cell r="B75">
            <v>211496</v>
          </cell>
          <cell r="E75">
            <v>33159</v>
          </cell>
          <cell r="F75">
            <v>2620</v>
          </cell>
        </row>
      </sheetData>
      <sheetData sheetId="8">
        <row r="25">
          <cell r="B25">
            <v>294776</v>
          </cell>
        </row>
        <row r="75">
          <cell r="B75">
            <v>97262</v>
          </cell>
          <cell r="E75">
            <v>8488</v>
          </cell>
          <cell r="F75">
            <v>4547</v>
          </cell>
        </row>
      </sheetData>
      <sheetData sheetId="9">
        <row r="25">
          <cell r="B25">
            <v>119583</v>
          </cell>
        </row>
        <row r="75">
          <cell r="B75">
            <v>28819</v>
          </cell>
          <cell r="E75">
            <v>11120</v>
          </cell>
          <cell r="F75">
            <v>630</v>
          </cell>
        </row>
      </sheetData>
      <sheetData sheetId="10">
        <row r="25">
          <cell r="B25">
            <v>4952870</v>
          </cell>
        </row>
        <row r="75">
          <cell r="B75">
            <v>2019491</v>
          </cell>
          <cell r="E75">
            <v>339486</v>
          </cell>
          <cell r="F75">
            <v>95114</v>
          </cell>
        </row>
      </sheetData>
      <sheetData sheetId="11">
        <row r="25">
          <cell r="B25">
            <v>2528009</v>
          </cell>
        </row>
        <row r="75">
          <cell r="B75">
            <v>1020696</v>
          </cell>
          <cell r="E75">
            <v>109243</v>
          </cell>
          <cell r="F75">
            <v>21911</v>
          </cell>
        </row>
      </sheetData>
      <sheetData sheetId="12">
        <row r="25">
          <cell r="B25">
            <v>333199</v>
          </cell>
        </row>
        <row r="75">
          <cell r="B75">
            <v>69904</v>
          </cell>
          <cell r="E75">
            <v>7064</v>
          </cell>
          <cell r="F75">
            <v>750</v>
          </cell>
        </row>
      </sheetData>
      <sheetData sheetId="13">
        <row r="25">
          <cell r="B25">
            <v>417840</v>
          </cell>
        </row>
        <row r="75">
          <cell r="B75">
            <v>145280</v>
          </cell>
          <cell r="E75">
            <v>15373</v>
          </cell>
          <cell r="F75">
            <v>4970</v>
          </cell>
        </row>
      </sheetData>
      <sheetData sheetId="14">
        <row r="25">
          <cell r="B25">
            <v>3039343</v>
          </cell>
        </row>
        <row r="75">
          <cell r="B75">
            <v>793920</v>
          </cell>
          <cell r="E75">
            <v>84782</v>
          </cell>
          <cell r="F75">
            <v>15159</v>
          </cell>
        </row>
      </sheetData>
      <sheetData sheetId="15">
        <row r="25">
          <cell r="B25">
            <v>1713468</v>
          </cell>
        </row>
        <row r="75">
          <cell r="B75">
            <v>472798</v>
          </cell>
          <cell r="E75">
            <v>38353</v>
          </cell>
          <cell r="F75">
            <v>4463</v>
          </cell>
        </row>
      </sheetData>
      <sheetData sheetId="16">
        <row r="25">
          <cell r="B25">
            <v>824916</v>
          </cell>
        </row>
        <row r="75">
          <cell r="B75">
            <v>288930</v>
          </cell>
          <cell r="E75">
            <v>19774</v>
          </cell>
          <cell r="F75">
            <v>5493</v>
          </cell>
        </row>
      </sheetData>
      <sheetData sheetId="17">
        <row r="25">
          <cell r="B25">
            <v>569970</v>
          </cell>
        </row>
        <row r="75">
          <cell r="B75">
            <v>259141</v>
          </cell>
          <cell r="E75">
            <v>26549</v>
          </cell>
          <cell r="F75">
            <v>3384</v>
          </cell>
        </row>
      </sheetData>
      <sheetData sheetId="18">
        <row r="25">
          <cell r="B25">
            <v>1391441</v>
          </cell>
        </row>
        <row r="75">
          <cell r="B75">
            <v>359603</v>
          </cell>
          <cell r="E75">
            <v>63226</v>
          </cell>
          <cell r="F75">
            <v>11061</v>
          </cell>
        </row>
      </sheetData>
      <sheetData sheetId="19">
        <row r="25">
          <cell r="B25">
            <v>1324391</v>
          </cell>
        </row>
        <row r="75">
          <cell r="B75">
            <v>408940</v>
          </cell>
          <cell r="E75">
            <v>36135</v>
          </cell>
          <cell r="F75">
            <v>8076</v>
          </cell>
        </row>
      </sheetData>
      <sheetData sheetId="20">
        <row r="25">
          <cell r="B25">
            <v>377242</v>
          </cell>
        </row>
        <row r="75">
          <cell r="B75">
            <v>141563</v>
          </cell>
          <cell r="E75">
            <v>11284</v>
          </cell>
          <cell r="F75">
            <v>375</v>
          </cell>
        </row>
      </sheetData>
      <sheetData sheetId="21">
        <row r="25">
          <cell r="B25">
            <v>1187712</v>
          </cell>
        </row>
        <row r="75">
          <cell r="B75">
            <v>363833</v>
          </cell>
          <cell r="E75">
            <v>109498</v>
          </cell>
          <cell r="F75">
            <v>37452</v>
          </cell>
        </row>
      </sheetData>
      <sheetData sheetId="22">
        <row r="25">
          <cell r="B25">
            <v>1312288</v>
          </cell>
        </row>
        <row r="75">
          <cell r="B75">
            <v>344076</v>
          </cell>
          <cell r="E75">
            <v>26999</v>
          </cell>
          <cell r="F75">
            <v>2369</v>
          </cell>
        </row>
      </sheetData>
      <sheetData sheetId="23">
        <row r="25">
          <cell r="B25">
            <v>2332317</v>
          </cell>
        </row>
        <row r="75">
          <cell r="B75">
            <v>822195</v>
          </cell>
          <cell r="E75">
            <v>128658</v>
          </cell>
          <cell r="F75">
            <v>4574</v>
          </cell>
        </row>
      </sheetData>
      <sheetData sheetId="24">
        <row r="25">
          <cell r="B25">
            <v>1217518</v>
          </cell>
        </row>
        <row r="75">
          <cell r="B75">
            <v>280474</v>
          </cell>
          <cell r="E75">
            <v>43237</v>
          </cell>
          <cell r="F75" t="str">
            <v>-</v>
          </cell>
        </row>
      </sheetData>
      <sheetData sheetId="25">
        <row r="25">
          <cell r="B25">
            <v>794156</v>
          </cell>
        </row>
        <row r="75">
          <cell r="B75">
            <v>285026</v>
          </cell>
          <cell r="E75">
            <v>38362</v>
          </cell>
          <cell r="F75">
            <v>15178</v>
          </cell>
        </row>
      </sheetData>
      <sheetData sheetId="26">
        <row r="25">
          <cell r="B25">
            <v>1616511</v>
          </cell>
        </row>
        <row r="75">
          <cell r="B75">
            <v>527124</v>
          </cell>
          <cell r="E75">
            <v>35208</v>
          </cell>
          <cell r="F75">
            <v>16309</v>
          </cell>
        </row>
      </sheetData>
      <sheetData sheetId="27">
        <row r="25">
          <cell r="B25">
            <v>261564</v>
          </cell>
        </row>
        <row r="75">
          <cell r="B75">
            <v>105887</v>
          </cell>
          <cell r="E75">
            <v>13011</v>
          </cell>
          <cell r="F75">
            <v>3347</v>
          </cell>
        </row>
      </sheetData>
      <sheetData sheetId="28">
        <row r="25">
          <cell r="B25">
            <v>453674</v>
          </cell>
        </row>
        <row r="75">
          <cell r="B75">
            <v>137913</v>
          </cell>
          <cell r="E75">
            <v>29006</v>
          </cell>
          <cell r="F75">
            <v>356</v>
          </cell>
        </row>
      </sheetData>
      <sheetData sheetId="29">
        <row r="25">
          <cell r="B25">
            <v>842557</v>
          </cell>
        </row>
        <row r="75">
          <cell r="B75">
            <v>324631</v>
          </cell>
          <cell r="E75">
            <v>50669</v>
          </cell>
          <cell r="F75">
            <v>7737</v>
          </cell>
        </row>
      </sheetData>
      <sheetData sheetId="30">
        <row r="25">
          <cell r="B25">
            <v>316261</v>
          </cell>
        </row>
        <row r="75">
          <cell r="B75">
            <v>130064</v>
          </cell>
          <cell r="E75">
            <v>12187</v>
          </cell>
          <cell r="F75">
            <v>374</v>
          </cell>
        </row>
      </sheetData>
      <sheetData sheetId="31">
        <row r="25">
          <cell r="B25">
            <v>2011228</v>
          </cell>
        </row>
        <row r="75">
          <cell r="B75">
            <v>630229</v>
          </cell>
          <cell r="E75">
            <v>55507</v>
          </cell>
          <cell r="F75">
            <v>11208</v>
          </cell>
        </row>
      </sheetData>
      <sheetData sheetId="32">
        <row r="25">
          <cell r="B25">
            <v>534409</v>
          </cell>
        </row>
        <row r="75">
          <cell r="B75">
            <v>201997</v>
          </cell>
          <cell r="E75">
            <v>15022</v>
          </cell>
          <cell r="F75">
            <v>4469</v>
          </cell>
        </row>
      </sheetData>
      <sheetData sheetId="33">
        <row r="25">
          <cell r="B25">
            <v>4100968</v>
          </cell>
        </row>
        <row r="75">
          <cell r="B75">
            <v>1578720</v>
          </cell>
          <cell r="E75">
            <v>276696</v>
          </cell>
          <cell r="F75">
            <v>14142</v>
          </cell>
        </row>
      </sheetData>
      <sheetData sheetId="34">
        <row r="25">
          <cell r="B25">
            <v>2256941</v>
          </cell>
        </row>
        <row r="75">
          <cell r="B75">
            <v>1015195</v>
          </cell>
          <cell r="E75">
            <v>247410</v>
          </cell>
          <cell r="F75">
            <v>10450</v>
          </cell>
        </row>
      </sheetData>
      <sheetData sheetId="35">
        <row r="25">
          <cell r="B25">
            <v>179719</v>
          </cell>
        </row>
        <row r="75">
          <cell r="B75">
            <v>46368</v>
          </cell>
          <cell r="E75">
            <v>2727</v>
          </cell>
          <cell r="F75">
            <v>1595</v>
          </cell>
        </row>
      </sheetData>
      <sheetData sheetId="36">
        <row r="25">
          <cell r="B25">
            <v>3224464</v>
          </cell>
        </row>
        <row r="75">
          <cell r="B75">
            <v>1088545</v>
          </cell>
          <cell r="E75">
            <v>250982</v>
          </cell>
          <cell r="F75">
            <v>20308</v>
          </cell>
        </row>
      </sheetData>
      <sheetData sheetId="37">
        <row r="25">
          <cell r="B25">
            <v>1088919</v>
          </cell>
        </row>
        <row r="75">
          <cell r="B75">
            <v>435779</v>
          </cell>
          <cell r="E75">
            <v>21192</v>
          </cell>
          <cell r="F75">
            <v>20955</v>
          </cell>
        </row>
      </sheetData>
      <sheetData sheetId="38">
        <row r="25">
          <cell r="B25">
            <v>958631</v>
          </cell>
        </row>
        <row r="75">
          <cell r="B75">
            <v>321896</v>
          </cell>
          <cell r="E75">
            <v>39860</v>
          </cell>
          <cell r="F75">
            <v>6475</v>
          </cell>
        </row>
      </sheetData>
      <sheetData sheetId="39">
        <row r="25">
          <cell r="B25">
            <v>3920773</v>
          </cell>
        </row>
        <row r="75">
          <cell r="B75">
            <v>1266001</v>
          </cell>
          <cell r="E75">
            <v>120349</v>
          </cell>
          <cell r="F75">
            <v>293</v>
          </cell>
        </row>
      </sheetData>
      <sheetData sheetId="40">
        <row r="25">
          <cell r="B25">
            <v>255786</v>
          </cell>
        </row>
        <row r="75">
          <cell r="B75">
            <v>96800</v>
          </cell>
          <cell r="E75">
            <v>18608</v>
          </cell>
          <cell r="F75">
            <v>76</v>
          </cell>
        </row>
      </sheetData>
      <sheetData sheetId="41">
        <row r="25">
          <cell r="B25">
            <v>1443386</v>
          </cell>
        </row>
        <row r="75">
          <cell r="B75">
            <v>346153</v>
          </cell>
          <cell r="E75">
            <v>47428</v>
          </cell>
          <cell r="F75">
            <v>9569</v>
          </cell>
        </row>
      </sheetData>
      <sheetData sheetId="42">
        <row r="25">
          <cell r="B25">
            <v>224157</v>
          </cell>
        </row>
        <row r="75">
          <cell r="B75">
            <v>107501</v>
          </cell>
          <cell r="E75">
            <v>25334</v>
          </cell>
          <cell r="F75">
            <v>1930</v>
          </cell>
        </row>
      </sheetData>
      <sheetData sheetId="43">
        <row r="25">
          <cell r="B25">
            <v>1962225</v>
          </cell>
        </row>
        <row r="75">
          <cell r="B75">
            <v>732645</v>
          </cell>
          <cell r="E75">
            <v>123944</v>
          </cell>
          <cell r="F75">
            <v>15902</v>
          </cell>
        </row>
      </sheetData>
      <sheetData sheetId="44">
        <row r="25">
          <cell r="B25">
            <v>5597233</v>
          </cell>
        </row>
        <row r="75">
          <cell r="B75">
            <v>2630717</v>
          </cell>
          <cell r="E75">
            <v>352290</v>
          </cell>
          <cell r="F75">
            <v>115679</v>
          </cell>
        </row>
      </sheetData>
      <sheetData sheetId="45">
        <row r="25">
          <cell r="B25">
            <v>605311</v>
          </cell>
        </row>
        <row r="75">
          <cell r="B75">
            <v>222053</v>
          </cell>
          <cell r="E75">
            <v>22116</v>
          </cell>
          <cell r="F75">
            <v>456</v>
          </cell>
        </row>
      </sheetData>
      <sheetData sheetId="46">
        <row r="25">
          <cell r="B25">
            <v>152027</v>
          </cell>
        </row>
        <row r="75">
          <cell r="B75">
            <v>37310</v>
          </cell>
          <cell r="E75">
            <v>4479</v>
          </cell>
          <cell r="F75">
            <v>1260</v>
          </cell>
        </row>
      </sheetData>
      <sheetData sheetId="47">
        <row r="25">
          <cell r="B25">
            <v>1980688</v>
          </cell>
        </row>
        <row r="75">
          <cell r="B75">
            <v>518372</v>
          </cell>
          <cell r="E75">
            <v>20762</v>
          </cell>
          <cell r="F75">
            <v>4946</v>
          </cell>
        </row>
      </sheetData>
      <sheetData sheetId="48">
        <row r="25">
          <cell r="B25">
            <v>1666504</v>
          </cell>
        </row>
        <row r="75">
          <cell r="B75">
            <v>379117</v>
          </cell>
          <cell r="E75">
            <v>50877</v>
          </cell>
          <cell r="F75">
            <v>6832</v>
          </cell>
        </row>
      </sheetData>
      <sheetData sheetId="49">
        <row r="25">
          <cell r="B25">
            <v>667294</v>
          </cell>
        </row>
        <row r="75">
          <cell r="B75">
            <v>148671</v>
          </cell>
          <cell r="E75">
            <v>8490</v>
          </cell>
          <cell r="F75">
            <v>1007</v>
          </cell>
        </row>
      </sheetData>
      <sheetData sheetId="50">
        <row r="25">
          <cell r="B25">
            <v>1495604</v>
          </cell>
        </row>
        <row r="75">
          <cell r="B75">
            <v>544526</v>
          </cell>
          <cell r="E75">
            <v>63198</v>
          </cell>
          <cell r="F75">
            <v>4860</v>
          </cell>
        </row>
      </sheetData>
      <sheetData sheetId="51">
        <row r="25">
          <cell r="B25">
            <v>139352</v>
          </cell>
        </row>
        <row r="75">
          <cell r="B75">
            <v>40648</v>
          </cell>
          <cell r="E75">
            <v>3919</v>
          </cell>
          <cell r="F75">
            <v>418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Atlanta_Metro_Area"/>
      <sheetName val="Boston_Metro_Area"/>
      <sheetName val="Detroit_Metro_Area"/>
      <sheetName val="Chicago_Metro_Area"/>
      <sheetName val="Phoenix_Metro_Area"/>
      <sheetName val="Dallas_Metro_Area"/>
      <sheetName val="New.York_Metro_Area"/>
      <sheetName val="Seattle_Metro_Area"/>
      <sheetName val="Washington.DC_Metro_Area"/>
      <sheetName val="Houston_Metro_Area"/>
      <sheetName val="Los.Angeles_Metro_Area"/>
      <sheetName val="Miami_Metro_Area"/>
      <sheetName val="Philadelphia_Metro_Area"/>
      <sheetName val="Riverside_Metro_Area"/>
      <sheetName val="San.Francisco_Metro_Area"/>
    </sheetNames>
    <sheetDataSet>
      <sheetData sheetId="0"/>
      <sheetData sheetId="1">
        <row r="25">
          <cell r="B25">
            <v>1400200</v>
          </cell>
        </row>
        <row r="75">
          <cell r="B75">
            <v>295886</v>
          </cell>
          <cell r="E75">
            <v>31065</v>
          </cell>
          <cell r="F75">
            <v>2370</v>
          </cell>
        </row>
      </sheetData>
      <sheetData sheetId="2">
        <row r="25">
          <cell r="B25">
            <v>174441</v>
          </cell>
        </row>
        <row r="75">
          <cell r="B75">
            <v>30478</v>
          </cell>
          <cell r="E75">
            <v>773</v>
          </cell>
          <cell r="F75">
            <v>97</v>
          </cell>
        </row>
      </sheetData>
      <sheetData sheetId="3">
        <row r="25">
          <cell r="B25">
            <v>1619676</v>
          </cell>
        </row>
        <row r="75">
          <cell r="B75">
            <v>809556</v>
          </cell>
          <cell r="E75">
            <v>145430</v>
          </cell>
          <cell r="F75">
            <v>18995</v>
          </cell>
        </row>
      </sheetData>
      <sheetData sheetId="4">
        <row r="25">
          <cell r="B25">
            <v>912272</v>
          </cell>
        </row>
        <row r="75">
          <cell r="B75">
            <v>341343</v>
          </cell>
          <cell r="E75">
            <v>44019</v>
          </cell>
          <cell r="F75">
            <v>5062</v>
          </cell>
        </row>
      </sheetData>
      <sheetData sheetId="5">
        <row r="25">
          <cell r="B25">
            <v>6524442</v>
          </cell>
        </row>
        <row r="75">
          <cell r="B75">
            <v>2880109</v>
          </cell>
          <cell r="E75">
            <v>447472</v>
          </cell>
          <cell r="F75">
            <v>10461</v>
          </cell>
        </row>
      </sheetData>
      <sheetData sheetId="6">
        <row r="25">
          <cell r="B25">
            <v>1113685</v>
          </cell>
        </row>
        <row r="75">
          <cell r="B75">
            <v>564040</v>
          </cell>
          <cell r="E75">
            <v>37672</v>
          </cell>
          <cell r="F75">
            <v>8050</v>
          </cell>
        </row>
      </sheetData>
      <sheetData sheetId="7">
        <row r="25">
          <cell r="B25">
            <v>835843</v>
          </cell>
        </row>
        <row r="75">
          <cell r="B75">
            <v>242843</v>
          </cell>
          <cell r="E75">
            <v>18720</v>
          </cell>
          <cell r="F75">
            <v>32209</v>
          </cell>
        </row>
      </sheetData>
      <sheetData sheetId="8">
        <row r="25">
          <cell r="B25">
            <v>289106</v>
          </cell>
        </row>
        <row r="75">
          <cell r="B75">
            <v>72885</v>
          </cell>
          <cell r="E75">
            <v>2448</v>
          </cell>
          <cell r="F75">
            <v>3573</v>
          </cell>
        </row>
      </sheetData>
      <sheetData sheetId="9">
        <row r="25">
          <cell r="B25">
            <v>110943</v>
          </cell>
        </row>
        <row r="75">
          <cell r="B75">
            <v>39398</v>
          </cell>
          <cell r="E75">
            <v>7709</v>
          </cell>
          <cell r="F75" t="str">
            <v>-</v>
          </cell>
        </row>
      </sheetData>
      <sheetData sheetId="10">
        <row r="25">
          <cell r="B25">
            <v>4974403</v>
          </cell>
        </row>
        <row r="75">
          <cell r="B75">
            <v>2270422</v>
          </cell>
          <cell r="E75">
            <v>405276</v>
          </cell>
          <cell r="F75">
            <v>65246</v>
          </cell>
        </row>
      </sheetData>
      <sheetData sheetId="11">
        <row r="25">
          <cell r="B25">
            <v>2458766</v>
          </cell>
        </row>
        <row r="75">
          <cell r="B75">
            <v>1129427</v>
          </cell>
          <cell r="E75">
            <v>147933</v>
          </cell>
          <cell r="F75">
            <v>23734</v>
          </cell>
        </row>
      </sheetData>
      <sheetData sheetId="12">
        <row r="25">
          <cell r="B25">
            <v>317013</v>
          </cell>
        </row>
        <row r="75">
          <cell r="B75">
            <v>101911</v>
          </cell>
          <cell r="E75">
            <v>16552</v>
          </cell>
          <cell r="F75">
            <v>347</v>
          </cell>
        </row>
      </sheetData>
      <sheetData sheetId="13">
        <row r="25">
          <cell r="B25">
            <v>439999</v>
          </cell>
        </row>
        <row r="75">
          <cell r="B75">
            <v>188938</v>
          </cell>
          <cell r="E75">
            <v>34669</v>
          </cell>
          <cell r="F75">
            <v>7055</v>
          </cell>
        </row>
      </sheetData>
      <sheetData sheetId="14">
        <row r="25">
          <cell r="B25">
            <v>2991690</v>
          </cell>
        </row>
        <row r="75">
          <cell r="B75">
            <v>1093361</v>
          </cell>
          <cell r="E75">
            <v>145055</v>
          </cell>
          <cell r="F75">
            <v>35485</v>
          </cell>
        </row>
      </sheetData>
      <sheetData sheetId="15">
        <row r="25">
          <cell r="B25">
            <v>1932812</v>
          </cell>
        </row>
        <row r="75">
          <cell r="B75">
            <v>621680</v>
          </cell>
          <cell r="E75">
            <v>118921</v>
          </cell>
          <cell r="F75">
            <v>13824</v>
          </cell>
        </row>
      </sheetData>
      <sheetData sheetId="16">
        <row r="25">
          <cell r="B25">
            <v>808860</v>
          </cell>
        </row>
        <row r="75">
          <cell r="B75">
            <v>213147</v>
          </cell>
          <cell r="E75">
            <v>23969</v>
          </cell>
          <cell r="F75">
            <v>7010</v>
          </cell>
        </row>
      </sheetData>
      <sheetData sheetId="17">
        <row r="25">
          <cell r="B25">
            <v>618055</v>
          </cell>
        </row>
        <row r="75">
          <cell r="B75">
            <v>264294</v>
          </cell>
          <cell r="E75">
            <v>15392</v>
          </cell>
          <cell r="F75">
            <v>7422</v>
          </cell>
        </row>
      </sheetData>
      <sheetData sheetId="18">
        <row r="25">
          <cell r="B25">
            <v>1407039</v>
          </cell>
        </row>
        <row r="75">
          <cell r="B75">
            <v>373224</v>
          </cell>
          <cell r="E75">
            <v>16033</v>
          </cell>
          <cell r="F75">
            <v>11628</v>
          </cell>
        </row>
      </sheetData>
      <sheetData sheetId="19">
        <row r="25">
          <cell r="B25">
            <v>1322659</v>
          </cell>
        </row>
        <row r="75">
          <cell r="B75">
            <v>456091</v>
          </cell>
          <cell r="E75">
            <v>69550</v>
          </cell>
          <cell r="F75">
            <v>6055</v>
          </cell>
        </row>
      </sheetData>
      <sheetData sheetId="20">
        <row r="25">
          <cell r="B25">
            <v>380015</v>
          </cell>
        </row>
        <row r="75">
          <cell r="B75">
            <v>139319</v>
          </cell>
          <cell r="E75">
            <v>5688</v>
          </cell>
          <cell r="F75">
            <v>2911</v>
          </cell>
        </row>
      </sheetData>
      <sheetData sheetId="21">
        <row r="25">
          <cell r="B25">
            <v>1333198</v>
          </cell>
        </row>
        <row r="75">
          <cell r="B75">
            <v>452079</v>
          </cell>
          <cell r="E75">
            <v>37765</v>
          </cell>
          <cell r="F75">
            <v>24267</v>
          </cell>
        </row>
      </sheetData>
      <sheetData sheetId="22">
        <row r="25">
          <cell r="B25">
            <v>1450816</v>
          </cell>
        </row>
        <row r="75">
          <cell r="B75">
            <v>462235</v>
          </cell>
          <cell r="E75">
            <v>43871</v>
          </cell>
          <cell r="F75">
            <v>3293</v>
          </cell>
        </row>
      </sheetData>
      <sheetData sheetId="23">
        <row r="25">
          <cell r="B25">
            <v>2635497</v>
          </cell>
        </row>
        <row r="75">
          <cell r="B75">
            <v>674169</v>
          </cell>
          <cell r="E75">
            <v>186947</v>
          </cell>
          <cell r="F75">
            <v>283</v>
          </cell>
        </row>
      </sheetData>
      <sheetData sheetId="24">
        <row r="25">
          <cell r="B25">
            <v>1239950</v>
          </cell>
        </row>
        <row r="75">
          <cell r="B75">
            <v>473770</v>
          </cell>
          <cell r="E75">
            <v>46808</v>
          </cell>
          <cell r="F75">
            <v>27473</v>
          </cell>
        </row>
      </sheetData>
      <sheetData sheetId="25">
        <row r="25">
          <cell r="B25">
            <v>829959</v>
          </cell>
        </row>
        <row r="75">
          <cell r="B75">
            <v>262916</v>
          </cell>
          <cell r="E75">
            <v>39095</v>
          </cell>
          <cell r="F75">
            <v>7195</v>
          </cell>
        </row>
      </sheetData>
      <sheetData sheetId="26">
        <row r="25">
          <cell r="B25">
            <v>1605283</v>
          </cell>
        </row>
        <row r="75">
          <cell r="B75">
            <v>737904</v>
          </cell>
          <cell r="E75">
            <v>58599</v>
          </cell>
          <cell r="F75">
            <v>9076</v>
          </cell>
        </row>
      </sheetData>
      <sheetData sheetId="27">
        <row r="25">
          <cell r="B25">
            <v>259473</v>
          </cell>
        </row>
        <row r="75">
          <cell r="B75">
            <v>107894</v>
          </cell>
          <cell r="E75">
            <v>25536</v>
          </cell>
          <cell r="F75">
            <v>1185</v>
          </cell>
        </row>
      </sheetData>
      <sheetData sheetId="28">
        <row r="25">
          <cell r="B25">
            <v>443427</v>
          </cell>
        </row>
        <row r="75">
          <cell r="B75">
            <v>166380</v>
          </cell>
          <cell r="E75">
            <v>4434</v>
          </cell>
          <cell r="F75">
            <v>1243</v>
          </cell>
        </row>
      </sheetData>
      <sheetData sheetId="29">
        <row r="25">
          <cell r="B25">
            <v>758491</v>
          </cell>
        </row>
        <row r="75">
          <cell r="B75">
            <v>328605</v>
          </cell>
          <cell r="E75">
            <v>68985</v>
          </cell>
          <cell r="F75">
            <v>10328</v>
          </cell>
        </row>
      </sheetData>
      <sheetData sheetId="30">
        <row r="25">
          <cell r="B25">
            <v>359771</v>
          </cell>
        </row>
        <row r="75">
          <cell r="B75">
            <v>98561</v>
          </cell>
          <cell r="E75">
            <v>7314</v>
          </cell>
          <cell r="F75">
            <v>1186</v>
          </cell>
        </row>
      </sheetData>
      <sheetData sheetId="31">
        <row r="25">
          <cell r="B25">
            <v>2049538</v>
          </cell>
        </row>
        <row r="75">
          <cell r="B75">
            <v>519810</v>
          </cell>
          <cell r="E75">
            <v>101653</v>
          </cell>
          <cell r="F75">
            <v>615</v>
          </cell>
        </row>
      </sheetData>
      <sheetData sheetId="32">
        <row r="25">
          <cell r="B25">
            <v>570858</v>
          </cell>
        </row>
        <row r="75">
          <cell r="B75">
            <v>165966</v>
          </cell>
          <cell r="E75">
            <v>24748</v>
          </cell>
          <cell r="F75">
            <v>805</v>
          </cell>
        </row>
      </sheetData>
      <sheetData sheetId="33">
        <row r="25">
          <cell r="B25">
            <v>3868830</v>
          </cell>
        </row>
        <row r="75">
          <cell r="B75">
            <v>1508482</v>
          </cell>
          <cell r="E75">
            <v>362641</v>
          </cell>
          <cell r="F75">
            <v>5132</v>
          </cell>
        </row>
      </sheetData>
      <sheetData sheetId="34">
        <row r="25">
          <cell r="B25">
            <v>2109911</v>
          </cell>
        </row>
        <row r="75">
          <cell r="B75">
            <v>1215099</v>
          </cell>
          <cell r="E75">
            <v>276236</v>
          </cell>
          <cell r="F75">
            <v>7122</v>
          </cell>
        </row>
      </sheetData>
      <sheetData sheetId="35">
        <row r="25">
          <cell r="B25">
            <v>163981</v>
          </cell>
        </row>
        <row r="75">
          <cell r="B75">
            <v>61036</v>
          </cell>
          <cell r="E75">
            <v>13138</v>
          </cell>
          <cell r="F75">
            <v>616</v>
          </cell>
        </row>
      </sheetData>
      <sheetData sheetId="36">
        <row r="25">
          <cell r="B25">
            <v>2972510</v>
          </cell>
        </row>
        <row r="75">
          <cell r="B75">
            <v>1108083</v>
          </cell>
          <cell r="E75">
            <v>133184</v>
          </cell>
          <cell r="F75">
            <v>8943</v>
          </cell>
        </row>
      </sheetData>
      <sheetData sheetId="37">
        <row r="25">
          <cell r="B25">
            <v>1014675</v>
          </cell>
        </row>
        <row r="75">
          <cell r="B75">
            <v>328545</v>
          </cell>
          <cell r="E75">
            <v>38433</v>
          </cell>
          <cell r="F75">
            <v>3513</v>
          </cell>
        </row>
      </sheetData>
      <sheetData sheetId="38">
        <row r="25">
          <cell r="B25">
            <v>953182</v>
          </cell>
        </row>
        <row r="75">
          <cell r="B75">
            <v>287768</v>
          </cell>
          <cell r="E75">
            <v>17438</v>
          </cell>
          <cell r="F75">
            <v>9594</v>
          </cell>
        </row>
      </sheetData>
      <sheetData sheetId="39">
        <row r="25">
          <cell r="B25">
            <v>3588842</v>
          </cell>
        </row>
        <row r="75">
          <cell r="B75">
            <v>991043</v>
          </cell>
          <cell r="E75">
            <v>214310</v>
          </cell>
          <cell r="F75">
            <v>24049</v>
          </cell>
        </row>
      </sheetData>
      <sheetData sheetId="40">
        <row r="25">
          <cell r="B25">
            <v>273242</v>
          </cell>
        </row>
        <row r="75">
          <cell r="B75">
            <v>72147</v>
          </cell>
          <cell r="E75">
            <v>14953</v>
          </cell>
          <cell r="F75">
            <v>229</v>
          </cell>
        </row>
      </sheetData>
      <sheetData sheetId="41">
        <row r="25">
          <cell r="B25">
            <v>1390555</v>
          </cell>
        </row>
        <row r="75">
          <cell r="B75">
            <v>456725</v>
          </cell>
          <cell r="E75">
            <v>50123</v>
          </cell>
          <cell r="F75">
            <v>63653</v>
          </cell>
        </row>
      </sheetData>
      <sheetData sheetId="42">
        <row r="25">
          <cell r="B25">
            <v>193770</v>
          </cell>
        </row>
        <row r="75">
          <cell r="B75">
            <v>61346</v>
          </cell>
          <cell r="E75">
            <v>4188</v>
          </cell>
          <cell r="F75">
            <v>157</v>
          </cell>
        </row>
      </sheetData>
      <sheetData sheetId="43">
        <row r="25">
          <cell r="B25">
            <v>1749169</v>
          </cell>
        </row>
        <row r="75">
          <cell r="B75">
            <v>595151</v>
          </cell>
          <cell r="E75">
            <v>89506</v>
          </cell>
          <cell r="F75" t="str">
            <v>-</v>
          </cell>
        </row>
      </sheetData>
      <sheetData sheetId="44">
        <row r="25">
          <cell r="B25">
            <v>5601041</v>
          </cell>
        </row>
        <row r="75">
          <cell r="B75">
            <v>2373402</v>
          </cell>
          <cell r="E75">
            <v>561392</v>
          </cell>
          <cell r="F75">
            <v>106958</v>
          </cell>
        </row>
      </sheetData>
      <sheetData sheetId="45">
        <row r="25">
          <cell r="B25">
            <v>582605</v>
          </cell>
        </row>
        <row r="75">
          <cell r="B75">
            <v>163748</v>
          </cell>
          <cell r="E75">
            <v>25059</v>
          </cell>
          <cell r="F75">
            <v>568</v>
          </cell>
        </row>
      </sheetData>
      <sheetData sheetId="46">
        <row r="25">
          <cell r="B25">
            <v>152935</v>
          </cell>
        </row>
        <row r="75">
          <cell r="B75">
            <v>57234</v>
          </cell>
          <cell r="E75">
            <v>8424</v>
          </cell>
          <cell r="F75" t="str">
            <v>-</v>
          </cell>
        </row>
      </sheetData>
      <sheetData sheetId="47">
        <row r="25">
          <cell r="B25">
            <v>1823386</v>
          </cell>
        </row>
        <row r="75">
          <cell r="B75">
            <v>522627</v>
          </cell>
          <cell r="E75">
            <v>40161</v>
          </cell>
          <cell r="F75">
            <v>6785</v>
          </cell>
        </row>
      </sheetData>
      <sheetData sheetId="48">
        <row r="25">
          <cell r="B25">
            <v>1634145</v>
          </cell>
        </row>
        <row r="75">
          <cell r="B75">
            <v>338637</v>
          </cell>
          <cell r="E75">
            <v>31525</v>
          </cell>
          <cell r="F75">
            <v>16871</v>
          </cell>
        </row>
      </sheetData>
      <sheetData sheetId="49">
        <row r="25">
          <cell r="B25">
            <v>621192</v>
          </cell>
        </row>
        <row r="75">
          <cell r="B75">
            <v>233859</v>
          </cell>
          <cell r="E75">
            <v>11942</v>
          </cell>
          <cell r="F75" t="str">
            <v>-</v>
          </cell>
        </row>
      </sheetData>
      <sheetData sheetId="50">
        <row r="25">
          <cell r="B25">
            <v>1464898</v>
          </cell>
        </row>
        <row r="75">
          <cell r="B75">
            <v>461864</v>
          </cell>
          <cell r="E75">
            <v>10367</v>
          </cell>
          <cell r="F75">
            <v>626</v>
          </cell>
        </row>
      </sheetData>
      <sheetData sheetId="51">
        <row r="25">
          <cell r="B25">
            <v>155376</v>
          </cell>
        </row>
        <row r="75">
          <cell r="B75">
            <v>61719</v>
          </cell>
          <cell r="E75">
            <v>14895</v>
          </cell>
          <cell r="F75" t="str">
            <v>-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New.York_Metro_Area"/>
      <sheetName val="Los.Angeles_Metro_Area"/>
      <sheetName val="Chicago_Metro_Area"/>
      <sheetName val="Dallas_Metro_Area"/>
      <sheetName val="Houston_Metro_Area"/>
      <sheetName val="Washington.DC_Metro_Area"/>
      <sheetName val="Miami_Metro_Area"/>
      <sheetName val="Philadelphia_Metro_Area"/>
      <sheetName val="Atlanta_Metro_Area"/>
      <sheetName val="Phoenix_Metro_Area"/>
      <sheetName val="Boston_Metro_Area"/>
      <sheetName val="San.Francisco_Metro_Area"/>
      <sheetName val="Riverside_Metro_Area"/>
      <sheetName val="Detroit_Metro_Area"/>
      <sheetName val="Seattle_Metro_Area"/>
    </sheetNames>
    <sheetDataSet>
      <sheetData sheetId="0"/>
      <sheetData sheetId="1">
        <row r="26">
          <cell r="B26">
            <v>1384296</v>
          </cell>
        </row>
        <row r="77">
          <cell r="B77">
            <v>259148</v>
          </cell>
          <cell r="E77">
            <v>29986</v>
          </cell>
          <cell r="F77">
            <v>7600</v>
          </cell>
        </row>
      </sheetData>
      <sheetData sheetId="2">
        <row r="26">
          <cell r="B26">
            <v>164905</v>
          </cell>
        </row>
        <row r="77">
          <cell r="B77">
            <v>32397</v>
          </cell>
          <cell r="E77">
            <v>3137</v>
          </cell>
          <cell r="F77">
            <v>260</v>
          </cell>
        </row>
      </sheetData>
      <sheetData sheetId="3">
        <row r="26">
          <cell r="B26">
            <v>1639752</v>
          </cell>
        </row>
        <row r="77">
          <cell r="B77">
            <v>513511</v>
          </cell>
          <cell r="E77">
            <v>73541</v>
          </cell>
          <cell r="F77">
            <v>5827</v>
          </cell>
        </row>
      </sheetData>
      <sheetData sheetId="4">
        <row r="26">
          <cell r="B26">
            <v>914737</v>
          </cell>
        </row>
        <row r="77">
          <cell r="B77">
            <v>202809</v>
          </cell>
          <cell r="E77">
            <v>26051</v>
          </cell>
          <cell r="F77">
            <v>14364</v>
          </cell>
        </row>
      </sheetData>
      <sheetData sheetId="5">
        <row r="26">
          <cell r="B26">
            <v>6534926</v>
          </cell>
        </row>
        <row r="77">
          <cell r="B77">
            <v>2409689</v>
          </cell>
          <cell r="E77">
            <v>331524</v>
          </cell>
          <cell r="F77">
            <v>119845</v>
          </cell>
        </row>
      </sheetData>
      <sheetData sheetId="6">
        <row r="26">
          <cell r="B26">
            <v>1143830</v>
          </cell>
        </row>
        <row r="77">
          <cell r="B77">
            <v>335124</v>
          </cell>
          <cell r="E77">
            <v>67811</v>
          </cell>
          <cell r="F77">
            <v>14223</v>
          </cell>
        </row>
      </sheetData>
      <sheetData sheetId="7">
        <row r="26">
          <cell r="B26">
            <v>884878</v>
          </cell>
        </row>
        <row r="77">
          <cell r="B77">
            <v>202137</v>
          </cell>
          <cell r="E77">
            <v>20859</v>
          </cell>
          <cell r="F77">
            <v>5374</v>
          </cell>
        </row>
      </sheetData>
      <sheetData sheetId="8">
        <row r="26">
          <cell r="B26">
            <v>291987</v>
          </cell>
        </row>
        <row r="77">
          <cell r="B77">
            <v>61495</v>
          </cell>
          <cell r="E77">
            <v>7887</v>
          </cell>
          <cell r="F77">
            <v>2296</v>
          </cell>
        </row>
      </sheetData>
      <sheetData sheetId="9">
        <row r="26">
          <cell r="B26">
            <v>112392</v>
          </cell>
        </row>
        <row r="77">
          <cell r="B77">
            <v>25892</v>
          </cell>
          <cell r="E77">
            <v>4209</v>
          </cell>
          <cell r="F77">
            <v>2906</v>
          </cell>
        </row>
      </sheetData>
      <sheetData sheetId="10">
        <row r="26">
          <cell r="B26">
            <v>5603928</v>
          </cell>
        </row>
        <row r="77">
          <cell r="B77">
            <v>1656081</v>
          </cell>
          <cell r="E77">
            <v>368778</v>
          </cell>
          <cell r="F77">
            <v>90337</v>
          </cell>
        </row>
      </sheetData>
      <sheetData sheetId="11">
        <row r="26">
          <cell r="B26">
            <v>2620688</v>
          </cell>
        </row>
        <row r="77">
          <cell r="B77">
            <v>539719</v>
          </cell>
          <cell r="E77">
            <v>72898</v>
          </cell>
          <cell r="F77">
            <v>29024</v>
          </cell>
        </row>
      </sheetData>
      <sheetData sheetId="12">
        <row r="26">
          <cell r="B26">
            <v>345536</v>
          </cell>
        </row>
        <row r="77">
          <cell r="B77">
            <v>49544</v>
          </cell>
          <cell r="E77">
            <v>7454</v>
          </cell>
          <cell r="F77">
            <v>1183</v>
          </cell>
        </row>
      </sheetData>
      <sheetData sheetId="13">
        <row r="26">
          <cell r="B26">
            <v>439336</v>
          </cell>
        </row>
        <row r="77">
          <cell r="B77">
            <v>148058</v>
          </cell>
          <cell r="E77">
            <v>18088</v>
          </cell>
          <cell r="F77">
            <v>3899</v>
          </cell>
        </row>
      </sheetData>
      <sheetData sheetId="14">
        <row r="26">
          <cell r="B26">
            <v>2630166</v>
          </cell>
        </row>
        <row r="77">
          <cell r="B77">
            <v>581230</v>
          </cell>
          <cell r="E77">
            <v>91059</v>
          </cell>
          <cell r="F77">
            <v>9434</v>
          </cell>
        </row>
      </sheetData>
      <sheetData sheetId="15">
        <row r="26">
          <cell r="B26">
            <v>1806127</v>
          </cell>
        </row>
        <row r="77">
          <cell r="B77">
            <v>428319</v>
          </cell>
          <cell r="E77">
            <v>47751</v>
          </cell>
          <cell r="F77">
            <v>12835</v>
          </cell>
        </row>
      </sheetData>
      <sheetData sheetId="16">
        <row r="26">
          <cell r="B26">
            <v>790323</v>
          </cell>
        </row>
        <row r="77">
          <cell r="B77">
            <v>172303</v>
          </cell>
          <cell r="E77">
            <v>16374</v>
          </cell>
          <cell r="F77">
            <v>308</v>
          </cell>
        </row>
      </sheetData>
      <sheetData sheetId="17">
        <row r="26">
          <cell r="B26">
            <v>650674</v>
          </cell>
        </row>
        <row r="77">
          <cell r="B77">
            <v>209838</v>
          </cell>
          <cell r="E77">
            <v>24696</v>
          </cell>
          <cell r="F77">
            <v>7044</v>
          </cell>
        </row>
      </sheetData>
      <sheetData sheetId="18">
        <row r="26">
          <cell r="B26">
            <v>1302869</v>
          </cell>
        </row>
        <row r="77">
          <cell r="B77">
            <v>345185</v>
          </cell>
          <cell r="E77">
            <v>37233</v>
          </cell>
          <cell r="F77">
            <v>1864</v>
          </cell>
        </row>
      </sheetData>
      <sheetData sheetId="19">
        <row r="26">
          <cell r="B26">
            <v>1354387</v>
          </cell>
        </row>
        <row r="77">
          <cell r="B77">
            <v>336561</v>
          </cell>
          <cell r="E77">
            <v>56591</v>
          </cell>
          <cell r="F77">
            <v>3500</v>
          </cell>
        </row>
      </sheetData>
      <sheetData sheetId="20">
        <row r="26">
          <cell r="B26">
            <v>380239</v>
          </cell>
        </row>
        <row r="77">
          <cell r="B77">
            <v>68900</v>
          </cell>
          <cell r="E77">
            <v>13264</v>
          </cell>
          <cell r="F77">
            <v>3589</v>
          </cell>
        </row>
      </sheetData>
      <sheetData sheetId="21">
        <row r="26">
          <cell r="B26">
            <v>1243498</v>
          </cell>
        </row>
        <row r="77">
          <cell r="B77">
            <v>293010</v>
          </cell>
          <cell r="E77">
            <v>74145</v>
          </cell>
          <cell r="F77">
            <v>20181</v>
          </cell>
        </row>
      </sheetData>
      <sheetData sheetId="22">
        <row r="26">
          <cell r="B26">
            <v>1493824</v>
          </cell>
        </row>
        <row r="77">
          <cell r="B77">
            <v>273928</v>
          </cell>
          <cell r="E77">
            <v>43935</v>
          </cell>
          <cell r="F77">
            <v>11615</v>
          </cell>
        </row>
      </sheetData>
      <sheetData sheetId="23">
        <row r="26">
          <cell r="B26">
            <v>2368268</v>
          </cell>
        </row>
        <row r="77">
          <cell r="B77">
            <v>579252</v>
          </cell>
          <cell r="E77">
            <v>81199</v>
          </cell>
          <cell r="F77">
            <v>4684</v>
          </cell>
        </row>
      </sheetData>
      <sheetData sheetId="24">
        <row r="26">
          <cell r="B26">
            <v>1229269</v>
          </cell>
        </row>
        <row r="77">
          <cell r="B77">
            <v>285681</v>
          </cell>
          <cell r="E77">
            <v>50190</v>
          </cell>
          <cell r="F77">
            <v>2394</v>
          </cell>
        </row>
      </sheetData>
      <sheetData sheetId="25">
        <row r="26">
          <cell r="B26">
            <v>740332</v>
          </cell>
        </row>
        <row r="77">
          <cell r="B77">
            <v>218667</v>
          </cell>
          <cell r="E77">
            <v>12175</v>
          </cell>
          <cell r="F77">
            <v>29533</v>
          </cell>
        </row>
      </sheetData>
      <sheetData sheetId="26">
        <row r="26">
          <cell r="B26">
            <v>1646835</v>
          </cell>
        </row>
        <row r="77">
          <cell r="B77">
            <v>358037</v>
          </cell>
          <cell r="E77">
            <v>40617</v>
          </cell>
          <cell r="F77">
            <v>8533</v>
          </cell>
        </row>
      </sheetData>
      <sheetData sheetId="27">
        <row r="26">
          <cell r="B26">
            <v>244964</v>
          </cell>
        </row>
        <row r="77">
          <cell r="B77">
            <v>67940</v>
          </cell>
          <cell r="E77">
            <v>5023</v>
          </cell>
          <cell r="F77">
            <v>170</v>
          </cell>
        </row>
      </sheetData>
      <sheetData sheetId="28">
        <row r="26">
          <cell r="B26">
            <v>422061</v>
          </cell>
        </row>
        <row r="77">
          <cell r="B77">
            <v>101916</v>
          </cell>
          <cell r="E77">
            <v>15380</v>
          </cell>
          <cell r="F77">
            <v>9173</v>
          </cell>
        </row>
      </sheetData>
      <sheetData sheetId="29">
        <row r="26">
          <cell r="B26">
            <v>789051</v>
          </cell>
        </row>
        <row r="77">
          <cell r="B77">
            <v>240935</v>
          </cell>
          <cell r="E77">
            <v>34954</v>
          </cell>
          <cell r="F77">
            <v>11949</v>
          </cell>
        </row>
      </sheetData>
      <sheetData sheetId="30">
        <row r="26">
          <cell r="B26">
            <v>328483</v>
          </cell>
        </row>
        <row r="77">
          <cell r="B77">
            <v>60900</v>
          </cell>
          <cell r="E77">
            <v>9849</v>
          </cell>
          <cell r="F77">
            <v>625</v>
          </cell>
        </row>
      </sheetData>
      <sheetData sheetId="31">
        <row r="26">
          <cell r="B26">
            <v>2182653</v>
          </cell>
        </row>
        <row r="77">
          <cell r="B77">
            <v>482246</v>
          </cell>
          <cell r="E77">
            <v>49396</v>
          </cell>
          <cell r="F77">
            <v>53114</v>
          </cell>
        </row>
      </sheetData>
      <sheetData sheetId="32">
        <row r="26">
          <cell r="B26">
            <v>554077</v>
          </cell>
        </row>
        <row r="77">
          <cell r="B77">
            <v>151004</v>
          </cell>
          <cell r="E77">
            <v>22347</v>
          </cell>
          <cell r="F77">
            <v>1136</v>
          </cell>
        </row>
      </sheetData>
      <sheetData sheetId="33">
        <row r="26">
          <cell r="B26">
            <v>4623979</v>
          </cell>
        </row>
        <row r="77">
          <cell r="B77">
            <v>870418</v>
          </cell>
          <cell r="E77">
            <v>110236</v>
          </cell>
          <cell r="F77">
            <v>35979</v>
          </cell>
        </row>
      </sheetData>
      <sheetData sheetId="34">
        <row r="26">
          <cell r="B26">
            <v>2625362</v>
          </cell>
        </row>
        <row r="77">
          <cell r="B77">
            <v>676594</v>
          </cell>
          <cell r="E77">
            <v>93019</v>
          </cell>
          <cell r="F77">
            <v>21937</v>
          </cell>
        </row>
      </sheetData>
      <sheetData sheetId="35">
        <row r="26">
          <cell r="B26">
            <v>154710</v>
          </cell>
        </row>
        <row r="77">
          <cell r="B77">
            <v>22631</v>
          </cell>
          <cell r="E77">
            <v>2584</v>
          </cell>
          <cell r="F77">
            <v>882</v>
          </cell>
        </row>
      </sheetData>
      <sheetData sheetId="36">
        <row r="26">
          <cell r="B26">
            <v>3308336</v>
          </cell>
        </row>
        <row r="77">
          <cell r="B77">
            <v>916927</v>
          </cell>
          <cell r="E77">
            <v>115764</v>
          </cell>
          <cell r="F77">
            <v>18474</v>
          </cell>
        </row>
      </sheetData>
      <sheetData sheetId="37">
        <row r="26">
          <cell r="B26">
            <v>1028321</v>
          </cell>
        </row>
        <row r="77">
          <cell r="B77">
            <v>249469</v>
          </cell>
          <cell r="E77">
            <v>55155</v>
          </cell>
          <cell r="F77">
            <v>8455</v>
          </cell>
        </row>
      </sheetData>
      <sheetData sheetId="38">
        <row r="26">
          <cell r="B26">
            <v>766384</v>
          </cell>
        </row>
        <row r="77">
          <cell r="B77">
            <v>226707</v>
          </cell>
          <cell r="E77">
            <v>23144</v>
          </cell>
          <cell r="F77">
            <v>8023</v>
          </cell>
        </row>
      </sheetData>
      <sheetData sheetId="39">
        <row r="26">
          <cell r="B26">
            <v>3513730</v>
          </cell>
        </row>
        <row r="77">
          <cell r="B77">
            <v>794043</v>
          </cell>
          <cell r="E77">
            <v>120278</v>
          </cell>
          <cell r="F77">
            <v>18104</v>
          </cell>
        </row>
      </sheetData>
      <sheetData sheetId="40">
        <row r="26">
          <cell r="B26">
            <v>268626</v>
          </cell>
        </row>
        <row r="77">
          <cell r="B77">
            <v>59533</v>
          </cell>
          <cell r="E77">
            <v>6405</v>
          </cell>
          <cell r="F77">
            <v>437</v>
          </cell>
        </row>
      </sheetData>
      <sheetData sheetId="41">
        <row r="26">
          <cell r="B26">
            <v>1493547</v>
          </cell>
        </row>
        <row r="77">
          <cell r="B77">
            <v>342288</v>
          </cell>
          <cell r="E77">
            <v>44205</v>
          </cell>
          <cell r="F77">
            <v>1060</v>
          </cell>
        </row>
      </sheetData>
      <sheetData sheetId="42">
        <row r="26">
          <cell r="B26">
            <v>227169</v>
          </cell>
        </row>
        <row r="77">
          <cell r="B77">
            <v>48812</v>
          </cell>
          <cell r="E77">
            <v>9502</v>
          </cell>
          <cell r="F77">
            <v>1266</v>
          </cell>
        </row>
      </sheetData>
      <sheetData sheetId="43">
        <row r="26">
          <cell r="B26">
            <v>2087125</v>
          </cell>
        </row>
        <row r="77">
          <cell r="B77">
            <v>415649</v>
          </cell>
          <cell r="E77">
            <v>46224</v>
          </cell>
          <cell r="F77">
            <v>10822</v>
          </cell>
        </row>
      </sheetData>
      <sheetData sheetId="44">
        <row r="26">
          <cell r="B26">
            <v>5587763</v>
          </cell>
        </row>
        <row r="77">
          <cell r="B77">
            <v>1998993</v>
          </cell>
          <cell r="E77">
            <v>210984</v>
          </cell>
          <cell r="F77">
            <v>32191</v>
          </cell>
        </row>
      </sheetData>
      <sheetData sheetId="45">
        <row r="26">
          <cell r="B26">
            <v>643649</v>
          </cell>
        </row>
        <row r="77">
          <cell r="B77">
            <v>178448</v>
          </cell>
          <cell r="E77">
            <v>19030</v>
          </cell>
          <cell r="F77">
            <v>1981</v>
          </cell>
        </row>
      </sheetData>
      <sheetData sheetId="46">
        <row r="26">
          <cell r="B26">
            <v>161929</v>
          </cell>
        </row>
        <row r="77">
          <cell r="B77">
            <v>37106</v>
          </cell>
          <cell r="E77">
            <v>2476</v>
          </cell>
          <cell r="F77" t="str">
            <v>-</v>
          </cell>
        </row>
      </sheetData>
      <sheetData sheetId="47">
        <row r="26">
          <cell r="B26">
            <v>1914641</v>
          </cell>
        </row>
        <row r="77">
          <cell r="B77">
            <v>437101</v>
          </cell>
          <cell r="E77">
            <v>33858</v>
          </cell>
          <cell r="F77">
            <v>36419</v>
          </cell>
        </row>
      </sheetData>
      <sheetData sheetId="48">
        <row r="26">
          <cell r="B26">
            <v>1463851</v>
          </cell>
        </row>
        <row r="77">
          <cell r="B77">
            <v>348063</v>
          </cell>
          <cell r="E77">
            <v>42324</v>
          </cell>
          <cell r="F77">
            <v>21138</v>
          </cell>
        </row>
      </sheetData>
      <sheetData sheetId="49">
        <row r="26">
          <cell r="B26">
            <v>656710</v>
          </cell>
        </row>
        <row r="77">
          <cell r="B77">
            <v>96068</v>
          </cell>
          <cell r="E77">
            <v>6780</v>
          </cell>
          <cell r="F77">
            <v>6469</v>
          </cell>
        </row>
      </sheetData>
      <sheetData sheetId="50">
        <row r="26">
          <cell r="B26">
            <v>1553701</v>
          </cell>
        </row>
        <row r="77">
          <cell r="B77">
            <v>346131</v>
          </cell>
          <cell r="E77">
            <v>32325</v>
          </cell>
          <cell r="F77">
            <v>4910</v>
          </cell>
        </row>
      </sheetData>
      <sheetData sheetId="51">
        <row r="26">
          <cell r="B26">
            <v>137663</v>
          </cell>
        </row>
        <row r="77">
          <cell r="B77">
            <v>30192</v>
          </cell>
          <cell r="E77">
            <v>1837</v>
          </cell>
          <cell r="F77">
            <v>2599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New.York_Metro_Area"/>
      <sheetName val="Los.Angeles_Metro_Area"/>
      <sheetName val="Chicago_Metro_Area"/>
      <sheetName val="Dallas_Metro_Area"/>
      <sheetName val="Houston_Metro_Area"/>
      <sheetName val="Washington.DC_Metro_Area"/>
      <sheetName val="Miami_Metro_Area"/>
      <sheetName val="Philadelphia_Metro_Area"/>
      <sheetName val="Atlanta_Metro_Area"/>
      <sheetName val="Phoenix_Metro_Area"/>
      <sheetName val="Boston_Metro_Area"/>
      <sheetName val="San.Francisco_Metro_Area"/>
      <sheetName val="Riverside_Metro_Area"/>
      <sheetName val="Detroit_Metro_Area"/>
      <sheetName val="Seattle_Metro_Area"/>
    </sheetNames>
    <sheetDataSet>
      <sheetData sheetId="0" refreshError="1"/>
      <sheetData sheetId="1" refreshError="1">
        <row r="8">
          <cell r="B8">
            <v>3717378</v>
          </cell>
        </row>
        <row r="77">
          <cell r="B77">
            <v>335877</v>
          </cell>
          <cell r="E77">
            <v>39664</v>
          </cell>
          <cell r="F77">
            <v>9814</v>
          </cell>
        </row>
      </sheetData>
      <sheetData sheetId="2" refreshError="1">
        <row r="8">
          <cell r="B8">
            <v>524925</v>
          </cell>
        </row>
        <row r="77">
          <cell r="B77">
            <v>38982</v>
          </cell>
          <cell r="E77">
            <v>1444</v>
          </cell>
          <cell r="F77">
            <v>1258</v>
          </cell>
        </row>
      </sheetData>
      <sheetData sheetId="3" refreshError="1">
        <row r="8">
          <cell r="B8">
            <v>5597268</v>
          </cell>
        </row>
        <row r="77">
          <cell r="B77">
            <v>482487</v>
          </cell>
          <cell r="E77">
            <v>45857</v>
          </cell>
          <cell r="F77">
            <v>12396</v>
          </cell>
        </row>
      </sheetData>
      <sheetData sheetId="4" refreshError="1">
        <row r="8">
          <cell r="B8">
            <v>2246527</v>
          </cell>
        </row>
        <row r="77">
          <cell r="B77">
            <v>215429</v>
          </cell>
          <cell r="E77">
            <v>37265</v>
          </cell>
          <cell r="F77">
            <v>5780</v>
          </cell>
        </row>
      </sheetData>
      <sheetData sheetId="5" refreshError="1">
        <row r="8">
          <cell r="B8">
            <v>29939021</v>
          </cell>
        </row>
        <row r="77">
          <cell r="B77">
            <v>2437036</v>
          </cell>
          <cell r="E77">
            <v>321025</v>
          </cell>
          <cell r="F77">
            <v>73680</v>
          </cell>
        </row>
      </sheetData>
      <sheetData sheetId="6" refreshError="1">
        <row r="8">
          <cell r="B8">
            <v>4454718</v>
          </cell>
        </row>
        <row r="77">
          <cell r="B77">
            <v>370626</v>
          </cell>
          <cell r="E77">
            <v>80926</v>
          </cell>
          <cell r="F77">
            <v>13991</v>
          </cell>
        </row>
      </sheetData>
      <sheetData sheetId="7" refreshError="1">
        <row r="8">
          <cell r="B8">
            <v>2732423</v>
          </cell>
        </row>
        <row r="77">
          <cell r="B77">
            <v>159931</v>
          </cell>
          <cell r="E77">
            <v>20235</v>
          </cell>
          <cell r="F77">
            <v>8158</v>
          </cell>
        </row>
      </sheetData>
      <sheetData sheetId="8" refreshError="1">
        <row r="8">
          <cell r="B8">
            <v>754637</v>
          </cell>
        </row>
        <row r="77">
          <cell r="B77">
            <v>59599</v>
          </cell>
          <cell r="E77">
            <v>5845</v>
          </cell>
          <cell r="F77">
            <v>480</v>
          </cell>
        </row>
      </sheetData>
      <sheetData sheetId="9" refreshError="1">
        <row r="8">
          <cell r="B8">
            <v>542635</v>
          </cell>
        </row>
        <row r="77">
          <cell r="B77">
            <v>28248</v>
          </cell>
          <cell r="E77">
            <v>12137</v>
          </cell>
          <cell r="F77">
            <v>161</v>
          </cell>
        </row>
      </sheetData>
      <sheetData sheetId="10" refreshError="1">
        <row r="8">
          <cell r="B8">
            <v>17085385</v>
          </cell>
        </row>
        <row r="77">
          <cell r="B77">
            <v>1790113</v>
          </cell>
          <cell r="E77">
            <v>350063</v>
          </cell>
          <cell r="F77">
            <v>14979</v>
          </cell>
        </row>
      </sheetData>
      <sheetData sheetId="11" refreshError="1">
        <row r="8">
          <cell r="B8">
            <v>7955983</v>
          </cell>
        </row>
        <row r="77">
          <cell r="B77">
            <v>706007</v>
          </cell>
          <cell r="E77">
            <v>100568</v>
          </cell>
          <cell r="F77">
            <v>44741</v>
          </cell>
        </row>
      </sheetData>
      <sheetData sheetId="12" refreshError="1">
        <row r="8">
          <cell r="B8">
            <v>1073229</v>
          </cell>
        </row>
        <row r="77">
          <cell r="B77">
            <v>81457</v>
          </cell>
          <cell r="E77">
            <v>12952</v>
          </cell>
          <cell r="F77">
            <v>341</v>
          </cell>
        </row>
      </sheetData>
      <sheetData sheetId="13" refreshError="1">
        <row r="8">
          <cell r="B8">
            <v>1343198</v>
          </cell>
        </row>
        <row r="77">
          <cell r="B77">
            <v>133002</v>
          </cell>
          <cell r="E77">
            <v>14863</v>
          </cell>
          <cell r="F77">
            <v>3941</v>
          </cell>
        </row>
      </sheetData>
      <sheetData sheetId="14" refreshError="1">
        <row r="8">
          <cell r="B8">
            <v>9546424</v>
          </cell>
        </row>
        <row r="77">
          <cell r="B77">
            <v>685220</v>
          </cell>
          <cell r="E77">
            <v>41933</v>
          </cell>
          <cell r="F77">
            <v>12952</v>
          </cell>
        </row>
      </sheetData>
      <sheetData sheetId="15" refreshError="1">
        <row r="8">
          <cell r="B8">
            <v>5015550</v>
          </cell>
        </row>
        <row r="77">
          <cell r="B77">
            <v>435991</v>
          </cell>
          <cell r="E77">
            <v>53120</v>
          </cell>
          <cell r="F77">
            <v>13303</v>
          </cell>
        </row>
      </sheetData>
      <sheetData sheetId="16" refreshError="1">
        <row r="8">
          <cell r="B8">
            <v>2342905</v>
          </cell>
        </row>
        <row r="77">
          <cell r="B77">
            <v>188808</v>
          </cell>
          <cell r="E77">
            <v>20951</v>
          </cell>
          <cell r="F77">
            <v>11324</v>
          </cell>
        </row>
      </sheetData>
      <sheetData sheetId="17" refreshError="1">
        <row r="8">
          <cell r="B8">
            <v>2140957</v>
          </cell>
        </row>
        <row r="77">
          <cell r="B77">
            <v>218330</v>
          </cell>
          <cell r="E77">
            <v>18457</v>
          </cell>
          <cell r="F77">
            <v>5512</v>
          </cell>
        </row>
      </sheetData>
      <sheetData sheetId="18" refreshError="1">
        <row r="8">
          <cell r="B8">
            <v>3344102</v>
          </cell>
        </row>
        <row r="77">
          <cell r="B77">
            <v>284206</v>
          </cell>
          <cell r="E77">
            <v>28467</v>
          </cell>
          <cell r="F77">
            <v>9318</v>
          </cell>
        </row>
      </sheetData>
      <sheetData sheetId="19" refreshError="1">
        <row r="8">
          <cell r="B8">
            <v>3431432</v>
          </cell>
        </row>
        <row r="77">
          <cell r="B77">
            <v>232621</v>
          </cell>
          <cell r="E77">
            <v>36017</v>
          </cell>
          <cell r="F77">
            <v>27766</v>
          </cell>
        </row>
      </sheetData>
      <sheetData sheetId="20" refreshError="1">
        <row r="8">
          <cell r="B8">
            <v>1065620</v>
          </cell>
        </row>
        <row r="77">
          <cell r="B77">
            <v>97763</v>
          </cell>
          <cell r="E77">
            <v>11455</v>
          </cell>
          <cell r="F77" t="str">
            <v>-</v>
          </cell>
        </row>
      </sheetData>
      <sheetData sheetId="21" refreshError="1">
        <row r="8">
          <cell r="B8">
            <v>4586920</v>
          </cell>
        </row>
        <row r="77">
          <cell r="B77">
            <v>296447</v>
          </cell>
          <cell r="E77">
            <v>35507</v>
          </cell>
          <cell r="F77">
            <v>35387</v>
          </cell>
        </row>
      </sheetData>
      <sheetData sheetId="22" refreshError="1">
        <row r="8">
          <cell r="B8">
            <v>5324065</v>
          </cell>
        </row>
        <row r="77">
          <cell r="B77">
            <v>311724</v>
          </cell>
          <cell r="E77">
            <v>72256</v>
          </cell>
          <cell r="F77">
            <v>2639</v>
          </cell>
        </row>
      </sheetData>
      <sheetData sheetId="23" refreshError="1">
        <row r="8">
          <cell r="B8">
            <v>7644458</v>
          </cell>
        </row>
        <row r="77">
          <cell r="B77">
            <v>533792</v>
          </cell>
          <cell r="E77">
            <v>35654</v>
          </cell>
          <cell r="F77">
            <v>11350</v>
          </cell>
        </row>
      </sheetData>
      <sheetData sheetId="24" refreshError="1">
        <row r="8">
          <cell r="B8">
            <v>4241624</v>
          </cell>
        </row>
        <row r="77">
          <cell r="B77">
            <v>250854</v>
          </cell>
          <cell r="E77">
            <v>28439</v>
          </cell>
          <cell r="F77">
            <v>8633</v>
          </cell>
        </row>
      </sheetData>
      <sheetData sheetId="25" refreshError="1">
        <row r="8">
          <cell r="B8">
            <v>2189670</v>
          </cell>
        </row>
        <row r="77">
          <cell r="B77">
            <v>174874</v>
          </cell>
          <cell r="E77">
            <v>22884</v>
          </cell>
          <cell r="F77">
            <v>15118</v>
          </cell>
        </row>
      </sheetData>
      <sheetData sheetId="26" refreshError="1">
        <row r="8">
          <cell r="B8">
            <v>4617880</v>
          </cell>
        </row>
        <row r="77">
          <cell r="B77">
            <v>383740</v>
          </cell>
          <cell r="E77">
            <v>38690</v>
          </cell>
          <cell r="F77">
            <v>16722</v>
          </cell>
        </row>
      </sheetData>
      <sheetData sheetId="27" refreshError="1">
        <row r="8">
          <cell r="B8">
            <v>822204</v>
          </cell>
        </row>
        <row r="77">
          <cell r="B77">
            <v>85037</v>
          </cell>
          <cell r="E77">
            <v>7429</v>
          </cell>
          <cell r="F77">
            <v>567</v>
          </cell>
        </row>
      </sheetData>
      <sheetData sheetId="28" refreshError="1">
        <row r="8">
          <cell r="B8">
            <v>1418191</v>
          </cell>
        </row>
        <row r="77">
          <cell r="B77">
            <v>111515</v>
          </cell>
          <cell r="E77">
            <v>13444</v>
          </cell>
          <cell r="F77">
            <v>8522</v>
          </cell>
        </row>
      </sheetData>
      <sheetData sheetId="29" refreshError="1">
        <row r="8">
          <cell r="B8">
            <v>2399457</v>
          </cell>
        </row>
        <row r="77">
          <cell r="B77">
            <v>245274</v>
          </cell>
          <cell r="E77">
            <v>27029</v>
          </cell>
          <cell r="F77">
            <v>12064</v>
          </cell>
        </row>
      </sheetData>
      <sheetData sheetId="30" refreshError="1">
        <row r="8">
          <cell r="B8">
            <v>1073014</v>
          </cell>
        </row>
        <row r="77">
          <cell r="B77">
            <v>87730</v>
          </cell>
          <cell r="E77">
            <v>12155</v>
          </cell>
          <cell r="F77">
            <v>363</v>
          </cell>
        </row>
      </sheetData>
      <sheetData sheetId="31" refreshError="1">
        <row r="8">
          <cell r="B8">
            <v>6776822</v>
          </cell>
        </row>
        <row r="77">
          <cell r="B77">
            <v>314256</v>
          </cell>
          <cell r="E77">
            <v>103752</v>
          </cell>
          <cell r="F77">
            <v>2283</v>
          </cell>
        </row>
      </sheetData>
      <sheetData sheetId="32" refreshError="1">
        <row r="8">
          <cell r="B8">
            <v>1589574</v>
          </cell>
        </row>
        <row r="77">
          <cell r="B77">
            <v>155487</v>
          </cell>
          <cell r="E77">
            <v>27298</v>
          </cell>
          <cell r="F77">
            <v>2849</v>
          </cell>
        </row>
      </sheetData>
      <sheetData sheetId="33" refreshError="1">
        <row r="8">
          <cell r="B8">
            <v>14847080</v>
          </cell>
        </row>
        <row r="77">
          <cell r="B77">
            <v>1200451</v>
          </cell>
          <cell r="E77">
            <v>227000</v>
          </cell>
          <cell r="F77">
            <v>39320</v>
          </cell>
        </row>
      </sheetData>
      <sheetData sheetId="34" refreshError="1">
        <row r="8">
          <cell r="B8">
            <v>8017566</v>
          </cell>
        </row>
        <row r="77">
          <cell r="B77">
            <v>702639</v>
          </cell>
          <cell r="E77">
            <v>47039</v>
          </cell>
          <cell r="F77">
            <v>68963</v>
          </cell>
        </row>
      </sheetData>
      <sheetData sheetId="35" refreshError="1">
        <row r="8">
          <cell r="B8">
            <v>561016</v>
          </cell>
        </row>
        <row r="77">
          <cell r="B77">
            <v>30686</v>
          </cell>
          <cell r="E77">
            <v>1365</v>
          </cell>
          <cell r="F77">
            <v>671</v>
          </cell>
        </row>
      </sheetData>
      <sheetData sheetId="36" refreshError="1">
        <row r="8">
          <cell r="B8">
            <v>8822539</v>
          </cell>
        </row>
        <row r="77">
          <cell r="B77">
            <v>780248</v>
          </cell>
          <cell r="E77">
            <v>105669</v>
          </cell>
          <cell r="F77">
            <v>19968</v>
          </cell>
        </row>
      </sheetData>
      <sheetData sheetId="37" refreshError="1">
        <row r="8">
          <cell r="B8">
            <v>2916436</v>
          </cell>
        </row>
        <row r="77">
          <cell r="B77">
            <v>210249</v>
          </cell>
          <cell r="E77">
            <v>33071</v>
          </cell>
          <cell r="F77">
            <v>2911</v>
          </cell>
        </row>
      </sheetData>
      <sheetData sheetId="38" refreshError="1">
        <row r="8">
          <cell r="B8">
            <v>3302727</v>
          </cell>
        </row>
        <row r="77">
          <cell r="B77">
            <v>308494</v>
          </cell>
          <cell r="E77">
            <v>47910</v>
          </cell>
          <cell r="F77">
            <v>17323</v>
          </cell>
        </row>
      </sheetData>
      <sheetData sheetId="39" refreshError="1">
        <row r="8">
          <cell r="B8">
            <v>9776154</v>
          </cell>
        </row>
        <row r="77">
          <cell r="B77">
            <v>604755</v>
          </cell>
          <cell r="E77">
            <v>89199</v>
          </cell>
          <cell r="F77">
            <v>8823</v>
          </cell>
        </row>
      </sheetData>
      <sheetData sheetId="40" refreshError="1">
        <row r="8">
          <cell r="B8">
            <v>817559</v>
          </cell>
        </row>
        <row r="77">
          <cell r="B77">
            <v>54787</v>
          </cell>
          <cell r="E77">
            <v>10550</v>
          </cell>
          <cell r="F77">
            <v>257</v>
          </cell>
        </row>
      </sheetData>
      <sheetData sheetId="41" refreshError="1">
        <row r="8">
          <cell r="B8">
            <v>3969123</v>
          </cell>
        </row>
        <row r="77">
          <cell r="B77">
            <v>405725</v>
          </cell>
          <cell r="E77">
            <v>35804</v>
          </cell>
          <cell r="F77">
            <v>20223</v>
          </cell>
        </row>
      </sheetData>
      <sheetData sheetId="42" refreshError="1">
        <row r="8">
          <cell r="B8">
            <v>642658</v>
          </cell>
        </row>
        <row r="77">
          <cell r="B77">
            <v>41299</v>
          </cell>
          <cell r="E77">
            <v>6013</v>
          </cell>
          <cell r="F77">
            <v>693</v>
          </cell>
        </row>
      </sheetData>
      <sheetData sheetId="43" refreshError="1">
        <row r="8">
          <cell r="B8">
            <v>5221475</v>
          </cell>
        </row>
        <row r="77">
          <cell r="B77">
            <v>446863</v>
          </cell>
          <cell r="E77">
            <v>47224</v>
          </cell>
          <cell r="F77">
            <v>11339</v>
          </cell>
        </row>
      </sheetData>
      <sheetData sheetId="44" refreshError="1">
        <row r="8">
          <cell r="B8">
            <v>21356906</v>
          </cell>
        </row>
        <row r="77">
          <cell r="B77">
            <v>1944861</v>
          </cell>
          <cell r="E77">
            <v>207568</v>
          </cell>
          <cell r="F77">
            <v>39802</v>
          </cell>
        </row>
      </sheetData>
      <sheetData sheetId="45" refreshError="1">
        <row r="8">
          <cell r="B8">
            <v>2281207</v>
          </cell>
        </row>
        <row r="77">
          <cell r="B77">
            <v>175206</v>
          </cell>
          <cell r="E77">
            <v>19604</v>
          </cell>
          <cell r="F77">
            <v>2721</v>
          </cell>
        </row>
      </sheetData>
      <sheetData sheetId="46" refreshError="1">
        <row r="8">
          <cell r="B8">
            <v>485485</v>
          </cell>
        </row>
        <row r="77">
          <cell r="B77">
            <v>36015</v>
          </cell>
          <cell r="E77">
            <v>3335</v>
          </cell>
          <cell r="F77" t="str">
            <v>-</v>
          </cell>
        </row>
      </sheetData>
      <sheetData sheetId="47" refreshError="1">
        <row r="8">
          <cell r="B8">
            <v>6472737</v>
          </cell>
        </row>
        <row r="77">
          <cell r="B77">
            <v>394210</v>
          </cell>
          <cell r="E77">
            <v>70970</v>
          </cell>
          <cell r="F77">
            <v>2094</v>
          </cell>
        </row>
      </sheetData>
      <sheetData sheetId="48" refreshError="1">
        <row r="8">
          <cell r="B8">
            <v>5890357</v>
          </cell>
        </row>
        <row r="77">
          <cell r="B77">
            <v>343256</v>
          </cell>
          <cell r="E77">
            <v>30610</v>
          </cell>
          <cell r="F77">
            <v>16386</v>
          </cell>
        </row>
      </sheetData>
      <sheetData sheetId="49" refreshError="1">
        <row r="8">
          <cell r="B8">
            <v>1379576</v>
          </cell>
        </row>
        <row r="77">
          <cell r="B77">
            <v>129900</v>
          </cell>
          <cell r="E77">
            <v>17924</v>
          </cell>
          <cell r="F77">
            <v>11513</v>
          </cell>
        </row>
      </sheetData>
      <sheetData sheetId="50" refreshError="1">
        <row r="8">
          <cell r="B8">
            <v>4438719</v>
          </cell>
        </row>
        <row r="77">
          <cell r="B77">
            <v>326241</v>
          </cell>
          <cell r="E77">
            <v>55193</v>
          </cell>
          <cell r="F77">
            <v>1435</v>
          </cell>
        </row>
      </sheetData>
      <sheetData sheetId="51" refreshError="1">
        <row r="8">
          <cell r="B8">
            <v>433400</v>
          </cell>
        </row>
        <row r="77">
          <cell r="B77">
            <v>34544</v>
          </cell>
          <cell r="E77">
            <v>6570</v>
          </cell>
          <cell r="F77">
            <v>403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Los.Angeles_Metro_Area"/>
      <sheetName val="San.Francisco_Metro_Area"/>
      <sheetName val="Atlanta_Metro_Area"/>
      <sheetName val="Dallas_Metro_Area"/>
      <sheetName val="Boston_Metro_Area"/>
      <sheetName val="Riverside_Metro_Area"/>
      <sheetName val="Detroit_Metro_Area"/>
      <sheetName val="Chicago_Metro_Area"/>
      <sheetName val="Houston_Metro_Area"/>
      <sheetName val="Seattle_Metro_Area"/>
      <sheetName val="Miami_Metro_Area"/>
      <sheetName val="New.York_Metro_Area"/>
      <sheetName val="Philadelphia_Metro_Area"/>
      <sheetName val="Phoenix_Metro_Area"/>
      <sheetName val="Washington.DC_Metro_Area"/>
    </sheetNames>
    <sheetDataSet>
      <sheetData sheetId="0"/>
      <sheetData sheetId="1">
        <row r="25">
          <cell r="B25">
            <v>1414724</v>
          </cell>
        </row>
        <row r="67">
          <cell r="B67">
            <v>278669</v>
          </cell>
          <cell r="E67">
            <v>2717</v>
          </cell>
          <cell r="F67">
            <v>12674</v>
          </cell>
        </row>
      </sheetData>
      <sheetData sheetId="2">
        <row r="25">
          <cell r="B25">
            <v>178142</v>
          </cell>
        </row>
        <row r="67">
          <cell r="B67">
            <v>45211</v>
          </cell>
          <cell r="E67">
            <v>1333</v>
          </cell>
          <cell r="F67">
            <v>167</v>
          </cell>
        </row>
      </sheetData>
      <sheetData sheetId="3">
        <row r="25">
          <cell r="B25">
            <v>1754713</v>
          </cell>
        </row>
        <row r="67">
          <cell r="B67">
            <v>829670</v>
          </cell>
          <cell r="E67">
            <v>118575</v>
          </cell>
          <cell r="F67">
            <v>16751</v>
          </cell>
        </row>
      </sheetData>
      <sheetData sheetId="4">
        <row r="25">
          <cell r="B25">
            <v>840847</v>
          </cell>
        </row>
        <row r="67">
          <cell r="B67">
            <v>271641</v>
          </cell>
          <cell r="E67">
            <v>57240</v>
          </cell>
          <cell r="F67">
            <v>11225</v>
          </cell>
        </row>
      </sheetData>
      <sheetData sheetId="5">
        <row r="25">
          <cell r="B25">
            <v>7840244</v>
          </cell>
        </row>
        <row r="67">
          <cell r="B67">
            <v>2961248</v>
          </cell>
          <cell r="E67">
            <v>172022</v>
          </cell>
          <cell r="F67">
            <v>143726</v>
          </cell>
        </row>
      </sheetData>
      <sheetData sheetId="6">
        <row r="25">
          <cell r="B25">
            <v>1187428</v>
          </cell>
        </row>
        <row r="67">
          <cell r="B67">
            <v>400464</v>
          </cell>
          <cell r="E67">
            <v>18094</v>
          </cell>
          <cell r="F67">
            <v>13842</v>
          </cell>
        </row>
      </sheetData>
      <sheetData sheetId="7">
        <row r="25">
          <cell r="B25">
            <v>819417</v>
          </cell>
        </row>
        <row r="67">
          <cell r="B67">
            <v>208535</v>
          </cell>
          <cell r="E67">
            <v>11088</v>
          </cell>
          <cell r="F67" t="str">
            <v>-</v>
          </cell>
        </row>
      </sheetData>
      <sheetData sheetId="8">
        <row r="25">
          <cell r="B25">
            <v>301424</v>
          </cell>
        </row>
        <row r="67">
          <cell r="B67">
            <v>70705</v>
          </cell>
          <cell r="E67">
            <v>1432</v>
          </cell>
          <cell r="F67">
            <v>1001</v>
          </cell>
        </row>
      </sheetData>
      <sheetData sheetId="9">
        <row r="25">
          <cell r="B25">
            <v>110309</v>
          </cell>
        </row>
        <row r="67">
          <cell r="B67">
            <v>34480</v>
          </cell>
          <cell r="E67">
            <v>16633</v>
          </cell>
          <cell r="F67">
            <v>404</v>
          </cell>
        </row>
      </sheetData>
      <sheetData sheetId="10">
        <row r="25">
          <cell r="B25">
            <v>6353949</v>
          </cell>
        </row>
        <row r="67">
          <cell r="B67">
            <v>1962306</v>
          </cell>
          <cell r="E67">
            <v>176202</v>
          </cell>
          <cell r="F67">
            <v>92713</v>
          </cell>
        </row>
      </sheetData>
      <sheetData sheetId="11">
        <row r="25">
          <cell r="B25">
            <v>2656841</v>
          </cell>
        </row>
        <row r="67">
          <cell r="B67">
            <v>790831</v>
          </cell>
          <cell r="E67">
            <v>123896</v>
          </cell>
          <cell r="F67">
            <v>57420</v>
          </cell>
        </row>
      </sheetData>
      <sheetData sheetId="12">
        <row r="25">
          <cell r="B25">
            <v>337065</v>
          </cell>
        </row>
        <row r="67">
          <cell r="B67">
            <v>84380</v>
          </cell>
          <cell r="E67">
            <v>14614</v>
          </cell>
          <cell r="F67" t="str">
            <v>-</v>
          </cell>
        </row>
      </sheetData>
      <sheetData sheetId="13">
        <row r="25">
          <cell r="B25">
            <v>446529</v>
          </cell>
        </row>
        <row r="67">
          <cell r="B67">
            <v>141938</v>
          </cell>
          <cell r="E67">
            <v>9999</v>
          </cell>
          <cell r="F67">
            <v>15099</v>
          </cell>
        </row>
      </sheetData>
      <sheetData sheetId="14">
        <row r="25">
          <cell r="B25">
            <v>2813396</v>
          </cell>
        </row>
        <row r="67">
          <cell r="B67">
            <v>972283</v>
          </cell>
          <cell r="E67">
            <v>356418</v>
          </cell>
          <cell r="F67">
            <v>11509</v>
          </cell>
        </row>
      </sheetData>
      <sheetData sheetId="15">
        <row r="25">
          <cell r="B25">
            <v>1912198</v>
          </cell>
        </row>
        <row r="67">
          <cell r="B67">
            <v>500209</v>
          </cell>
          <cell r="E67">
            <v>38391</v>
          </cell>
          <cell r="F67">
            <v>10034</v>
          </cell>
        </row>
      </sheetData>
      <sheetData sheetId="16">
        <row r="25">
          <cell r="B25">
            <v>839806</v>
          </cell>
        </row>
        <row r="67">
          <cell r="B67">
            <v>242679</v>
          </cell>
          <cell r="E67">
            <v>47195</v>
          </cell>
          <cell r="F67" t="str">
            <v>-</v>
          </cell>
        </row>
      </sheetData>
      <sheetData sheetId="17">
        <row r="25">
          <cell r="B25">
            <v>600942</v>
          </cell>
        </row>
        <row r="67">
          <cell r="B67">
            <v>304874</v>
          </cell>
          <cell r="E67">
            <v>48585</v>
          </cell>
          <cell r="F67">
            <v>807</v>
          </cell>
        </row>
      </sheetData>
      <sheetData sheetId="18">
        <row r="25">
          <cell r="B25">
            <v>1338988</v>
          </cell>
        </row>
        <row r="67">
          <cell r="B67">
            <v>395548</v>
          </cell>
          <cell r="E67">
            <v>89681</v>
          </cell>
          <cell r="F67">
            <v>14083</v>
          </cell>
        </row>
      </sheetData>
      <sheetData sheetId="19">
        <row r="25">
          <cell r="B25">
            <v>1321865</v>
          </cell>
        </row>
        <row r="67">
          <cell r="B67">
            <v>459783</v>
          </cell>
          <cell r="E67">
            <v>100695</v>
          </cell>
          <cell r="F67" t="str">
            <v>-</v>
          </cell>
        </row>
      </sheetData>
      <sheetData sheetId="20">
        <row r="25">
          <cell r="B25">
            <v>406962</v>
          </cell>
        </row>
        <row r="67">
          <cell r="B67">
            <v>109589</v>
          </cell>
          <cell r="E67">
            <v>5784</v>
          </cell>
          <cell r="F67">
            <v>6183</v>
          </cell>
        </row>
      </sheetData>
      <sheetData sheetId="21">
        <row r="25">
          <cell r="B25">
            <v>1425770</v>
          </cell>
        </row>
        <row r="67">
          <cell r="B67">
            <v>273882</v>
          </cell>
          <cell r="E67">
            <v>61812</v>
          </cell>
          <cell r="F67">
            <v>9530</v>
          </cell>
        </row>
      </sheetData>
      <sheetData sheetId="22">
        <row r="25">
          <cell r="B25">
            <v>1422351</v>
          </cell>
        </row>
        <row r="67">
          <cell r="B67">
            <v>334892</v>
          </cell>
          <cell r="E67">
            <v>18413</v>
          </cell>
          <cell r="F67">
            <v>7027</v>
          </cell>
        </row>
      </sheetData>
      <sheetData sheetId="23">
        <row r="25">
          <cell r="B25">
            <v>2371636</v>
          </cell>
        </row>
        <row r="67">
          <cell r="B67">
            <v>848746</v>
          </cell>
          <cell r="E67">
            <v>52888</v>
          </cell>
          <cell r="F67">
            <v>59155</v>
          </cell>
        </row>
      </sheetData>
      <sheetData sheetId="24">
        <row r="25">
          <cell r="B25">
            <v>1115941</v>
          </cell>
        </row>
        <row r="67">
          <cell r="B67">
            <v>341419</v>
          </cell>
          <cell r="E67">
            <v>7251</v>
          </cell>
          <cell r="F67">
            <v>18362</v>
          </cell>
        </row>
      </sheetData>
      <sheetData sheetId="25">
        <row r="25">
          <cell r="B25">
            <v>757398</v>
          </cell>
        </row>
        <row r="67">
          <cell r="B67">
            <v>337752</v>
          </cell>
          <cell r="E67">
            <v>106992</v>
          </cell>
          <cell r="F67" t="str">
            <v>-</v>
          </cell>
        </row>
      </sheetData>
      <sheetData sheetId="26">
        <row r="25">
          <cell r="B25">
            <v>1552561</v>
          </cell>
        </row>
        <row r="67">
          <cell r="B67">
            <v>484392</v>
          </cell>
          <cell r="E67">
            <v>21529</v>
          </cell>
          <cell r="F67">
            <v>12191</v>
          </cell>
        </row>
      </sheetData>
      <sheetData sheetId="27">
        <row r="25">
          <cell r="B25">
            <v>270071</v>
          </cell>
        </row>
        <row r="67">
          <cell r="B67">
            <v>119463</v>
          </cell>
          <cell r="E67">
            <v>3287</v>
          </cell>
          <cell r="F67" t="str">
            <v>-</v>
          </cell>
        </row>
      </sheetData>
      <sheetData sheetId="28">
        <row r="25">
          <cell r="B25">
            <v>446619</v>
          </cell>
        </row>
        <row r="67">
          <cell r="B67">
            <v>151389</v>
          </cell>
          <cell r="E67">
            <v>67366</v>
          </cell>
          <cell r="F67" t="str">
            <v>-</v>
          </cell>
        </row>
      </sheetData>
      <sheetData sheetId="29">
        <row r="25">
          <cell r="B25">
            <v>869661</v>
          </cell>
        </row>
        <row r="67">
          <cell r="B67">
            <v>325753</v>
          </cell>
          <cell r="E67">
            <v>70802</v>
          </cell>
          <cell r="F67">
            <v>17551</v>
          </cell>
        </row>
      </sheetData>
      <sheetData sheetId="30">
        <row r="25">
          <cell r="B25">
            <v>328734</v>
          </cell>
        </row>
        <row r="67">
          <cell r="B67">
            <v>102652</v>
          </cell>
          <cell r="E67">
            <v>13464</v>
          </cell>
          <cell r="F67">
            <v>1595</v>
          </cell>
        </row>
      </sheetData>
      <sheetData sheetId="31">
        <row r="25">
          <cell r="B25">
            <v>1999858</v>
          </cell>
        </row>
        <row r="67">
          <cell r="B67">
            <v>526431</v>
          </cell>
          <cell r="E67">
            <v>35908</v>
          </cell>
          <cell r="F67">
            <v>18268</v>
          </cell>
        </row>
      </sheetData>
      <sheetData sheetId="32">
        <row r="25">
          <cell r="B25">
            <v>572151</v>
          </cell>
        </row>
        <row r="67">
          <cell r="B67">
            <v>276530</v>
          </cell>
          <cell r="E67">
            <v>9722</v>
          </cell>
          <cell r="F67">
            <v>14627</v>
          </cell>
        </row>
      </sheetData>
      <sheetData sheetId="33">
        <row r="25">
          <cell r="B25">
            <v>5007841</v>
          </cell>
        </row>
        <row r="67">
          <cell r="B67">
            <v>1692263</v>
          </cell>
          <cell r="E67">
            <v>280964</v>
          </cell>
          <cell r="F67">
            <v>6525</v>
          </cell>
        </row>
      </sheetData>
      <sheetData sheetId="34">
        <row r="25">
          <cell r="B25">
            <v>2446486</v>
          </cell>
        </row>
        <row r="67">
          <cell r="B67">
            <v>963526</v>
          </cell>
          <cell r="E67">
            <v>144669</v>
          </cell>
          <cell r="F67">
            <v>4119</v>
          </cell>
        </row>
      </sheetData>
      <sheetData sheetId="35">
        <row r="25">
          <cell r="B25">
            <v>160632</v>
          </cell>
        </row>
        <row r="67">
          <cell r="B67">
            <v>43892</v>
          </cell>
          <cell r="E67">
            <v>3218</v>
          </cell>
          <cell r="F67">
            <v>509</v>
          </cell>
        </row>
      </sheetData>
      <sheetData sheetId="36">
        <row r="25">
          <cell r="B25">
            <v>3469778</v>
          </cell>
        </row>
        <row r="67">
          <cell r="B67">
            <v>1084927</v>
          </cell>
          <cell r="E67">
            <v>102319</v>
          </cell>
          <cell r="F67">
            <v>4751</v>
          </cell>
        </row>
      </sheetData>
      <sheetData sheetId="37">
        <row r="25">
          <cell r="B25">
            <v>1072007</v>
          </cell>
        </row>
        <row r="67">
          <cell r="B67">
            <v>595175</v>
          </cell>
          <cell r="E67">
            <v>37350</v>
          </cell>
          <cell r="F67">
            <v>10763</v>
          </cell>
        </row>
      </sheetData>
      <sheetData sheetId="38">
        <row r="25">
          <cell r="B25">
            <v>1002006</v>
          </cell>
        </row>
        <row r="67">
          <cell r="B67">
            <v>301556</v>
          </cell>
          <cell r="E67">
            <v>69730</v>
          </cell>
          <cell r="F67" t="str">
            <v>-</v>
          </cell>
        </row>
      </sheetData>
      <sheetData sheetId="39">
        <row r="25">
          <cell r="B25">
            <v>3840032</v>
          </cell>
        </row>
        <row r="67">
          <cell r="B67">
            <v>1350617</v>
          </cell>
          <cell r="E67">
            <v>26378</v>
          </cell>
          <cell r="F67">
            <v>11793</v>
          </cell>
        </row>
      </sheetData>
      <sheetData sheetId="40">
        <row r="25">
          <cell r="B25">
            <v>271998</v>
          </cell>
        </row>
        <row r="67">
          <cell r="B67">
            <v>52247</v>
          </cell>
          <cell r="E67">
            <v>3878</v>
          </cell>
          <cell r="F67" t="str">
            <v>-</v>
          </cell>
        </row>
      </sheetData>
      <sheetData sheetId="41">
        <row r="25">
          <cell r="B25">
            <v>1428536</v>
          </cell>
        </row>
        <row r="67">
          <cell r="B67">
            <v>362563</v>
          </cell>
          <cell r="E67">
            <v>37675</v>
          </cell>
          <cell r="F67">
            <v>8588</v>
          </cell>
        </row>
      </sheetData>
      <sheetData sheetId="42">
        <row r="25">
          <cell r="B25">
            <v>214679</v>
          </cell>
        </row>
        <row r="67">
          <cell r="B67">
            <v>54114</v>
          </cell>
          <cell r="E67">
            <v>25626</v>
          </cell>
          <cell r="F67">
            <v>1334</v>
          </cell>
        </row>
      </sheetData>
      <sheetData sheetId="43">
        <row r="25">
          <cell r="B25">
            <v>2035422</v>
          </cell>
        </row>
        <row r="67">
          <cell r="B67">
            <v>614406</v>
          </cell>
          <cell r="E67">
            <v>40861</v>
          </cell>
          <cell r="F67">
            <v>23080</v>
          </cell>
        </row>
      </sheetData>
      <sheetData sheetId="44">
        <row r="25">
          <cell r="B25">
            <v>7628347</v>
          </cell>
        </row>
        <row r="67">
          <cell r="B67">
            <v>2597866</v>
          </cell>
          <cell r="E67">
            <v>332072</v>
          </cell>
          <cell r="F67">
            <v>51396</v>
          </cell>
        </row>
      </sheetData>
      <sheetData sheetId="45">
        <row r="25">
          <cell r="B25">
            <v>686975</v>
          </cell>
        </row>
        <row r="67">
          <cell r="B67">
            <v>218405</v>
          </cell>
          <cell r="E67">
            <v>75050</v>
          </cell>
          <cell r="F67">
            <v>2573</v>
          </cell>
        </row>
      </sheetData>
      <sheetData sheetId="46">
        <row r="25">
          <cell r="B25">
            <v>151396</v>
          </cell>
        </row>
        <row r="67">
          <cell r="B67">
            <v>39996</v>
          </cell>
          <cell r="E67">
            <v>1386</v>
          </cell>
          <cell r="F67">
            <v>440</v>
          </cell>
        </row>
      </sheetData>
      <sheetData sheetId="47">
        <row r="25">
          <cell r="B25">
            <v>2124092</v>
          </cell>
        </row>
        <row r="67">
          <cell r="B67">
            <v>641678</v>
          </cell>
          <cell r="E67">
            <v>12048</v>
          </cell>
          <cell r="F67">
            <v>14352</v>
          </cell>
        </row>
      </sheetData>
      <sheetData sheetId="48">
        <row r="25">
          <cell r="B25">
            <v>1581268</v>
          </cell>
        </row>
        <row r="67">
          <cell r="B67">
            <v>582511</v>
          </cell>
          <cell r="E67">
            <v>34535</v>
          </cell>
          <cell r="F67">
            <v>9123</v>
          </cell>
        </row>
      </sheetData>
      <sheetData sheetId="49">
        <row r="25">
          <cell r="B25">
            <v>658282</v>
          </cell>
        </row>
        <row r="67">
          <cell r="B67">
            <v>196470</v>
          </cell>
          <cell r="E67">
            <v>39757</v>
          </cell>
          <cell r="F67" t="str">
            <v>-</v>
          </cell>
        </row>
      </sheetData>
      <sheetData sheetId="50">
        <row r="25">
          <cell r="B25">
            <v>1474619</v>
          </cell>
        </row>
        <row r="67">
          <cell r="B67">
            <v>468196</v>
          </cell>
          <cell r="E67">
            <v>34947</v>
          </cell>
          <cell r="F67">
            <v>5461</v>
          </cell>
        </row>
      </sheetData>
      <sheetData sheetId="51">
        <row r="25">
          <cell r="B25">
            <v>154907</v>
          </cell>
        </row>
        <row r="67">
          <cell r="B67">
            <v>36519</v>
          </cell>
          <cell r="E67">
            <v>8297</v>
          </cell>
          <cell r="F67" t="str">
            <v>-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San.Francisco_Metro_Area"/>
      <sheetName val="Atlanta_Metro_Area"/>
      <sheetName val="Dallas_Metro_Area"/>
      <sheetName val="Boston_Metro_Area"/>
      <sheetName val="Chicago_Metro_Area"/>
      <sheetName val="Houston_Metro_Area"/>
      <sheetName val="Los.Angeles_Metro_Area"/>
      <sheetName val="Seattle_Metro_Area"/>
      <sheetName val="Miami_Metro_Area"/>
      <sheetName val="New.York_Metro_Area"/>
      <sheetName val="Phoenix_Metro_Area"/>
      <sheetName val="Riverside_Metro_Area"/>
      <sheetName val="Washington.DC_Metro_Area"/>
      <sheetName val="Detroit_Metro_Area"/>
    </sheetNames>
    <sheetDataSet>
      <sheetData sheetId="0"/>
      <sheetData sheetId="1">
        <row r="25">
          <cell r="B25">
            <v>1449497</v>
          </cell>
        </row>
        <row r="67">
          <cell r="B67">
            <v>351685</v>
          </cell>
          <cell r="E67">
            <v>34687</v>
          </cell>
          <cell r="F67">
            <v>7478</v>
          </cell>
        </row>
      </sheetData>
      <sheetData sheetId="2">
        <row r="25">
          <cell r="B25">
            <v>171030</v>
          </cell>
        </row>
        <row r="67">
          <cell r="B67">
            <v>35010</v>
          </cell>
          <cell r="E67">
            <v>7184</v>
          </cell>
          <cell r="F67">
            <v>761</v>
          </cell>
        </row>
      </sheetData>
      <sheetData sheetId="3">
        <row r="25">
          <cell r="B25">
            <v>1550155</v>
          </cell>
        </row>
        <row r="67">
          <cell r="B67">
            <v>814749</v>
          </cell>
          <cell r="E67">
            <v>156105</v>
          </cell>
          <cell r="F67">
            <v>1212</v>
          </cell>
        </row>
      </sheetData>
      <sheetData sheetId="4">
        <row r="25">
          <cell r="B25">
            <v>771551</v>
          </cell>
        </row>
        <row r="67">
          <cell r="B67">
            <v>190979</v>
          </cell>
          <cell r="E67">
            <v>16156</v>
          </cell>
          <cell r="F67">
            <v>8301</v>
          </cell>
        </row>
      </sheetData>
      <sheetData sheetId="5">
        <row r="25">
          <cell r="B25">
            <v>6529527</v>
          </cell>
        </row>
        <row r="67">
          <cell r="B67">
            <v>3384187</v>
          </cell>
          <cell r="E67">
            <v>528957</v>
          </cell>
          <cell r="F67">
            <v>101814</v>
          </cell>
        </row>
      </sheetData>
      <sheetData sheetId="6">
        <row r="25">
          <cell r="B25">
            <v>1204922</v>
          </cell>
        </row>
        <row r="67">
          <cell r="B67">
            <v>421285</v>
          </cell>
          <cell r="E67">
            <v>21606</v>
          </cell>
          <cell r="F67">
            <v>36516</v>
          </cell>
        </row>
      </sheetData>
      <sheetData sheetId="7">
        <row r="25">
          <cell r="B25">
            <v>853367</v>
          </cell>
        </row>
        <row r="67">
          <cell r="B67">
            <v>218964</v>
          </cell>
          <cell r="E67">
            <v>85574</v>
          </cell>
          <cell r="F67">
            <v>462</v>
          </cell>
        </row>
      </sheetData>
      <sheetData sheetId="8">
        <row r="25">
          <cell r="B25">
            <v>283348</v>
          </cell>
        </row>
        <row r="67">
          <cell r="B67">
            <v>93729</v>
          </cell>
          <cell r="E67">
            <v>7818</v>
          </cell>
          <cell r="F67">
            <v>324</v>
          </cell>
        </row>
      </sheetData>
      <sheetData sheetId="9">
        <row r="25">
          <cell r="B25">
            <v>124634</v>
          </cell>
        </row>
        <row r="67">
          <cell r="B67">
            <v>27624</v>
          </cell>
          <cell r="E67">
            <v>3069</v>
          </cell>
          <cell r="F67">
            <v>1063</v>
          </cell>
        </row>
      </sheetData>
      <sheetData sheetId="10">
        <row r="25">
          <cell r="B25">
            <v>4960587</v>
          </cell>
        </row>
        <row r="67">
          <cell r="B67">
            <v>2250405</v>
          </cell>
          <cell r="E67">
            <v>75401</v>
          </cell>
          <cell r="F67">
            <v>175515</v>
          </cell>
        </row>
      </sheetData>
      <sheetData sheetId="11">
        <row r="25">
          <cell r="B25">
            <v>2260091</v>
          </cell>
        </row>
        <row r="67">
          <cell r="B67">
            <v>1034429</v>
          </cell>
          <cell r="E67">
            <v>174066</v>
          </cell>
          <cell r="F67">
            <v>95498</v>
          </cell>
        </row>
      </sheetData>
      <sheetData sheetId="12">
        <row r="25">
          <cell r="B25">
            <v>334633</v>
          </cell>
        </row>
        <row r="67">
          <cell r="B67">
            <v>52262</v>
          </cell>
          <cell r="E67">
            <v>4149</v>
          </cell>
          <cell r="F67" t="str">
            <v>-</v>
          </cell>
        </row>
      </sheetData>
      <sheetData sheetId="13">
        <row r="25">
          <cell r="B25">
            <v>429061</v>
          </cell>
        </row>
        <row r="67">
          <cell r="B67">
            <v>166705</v>
          </cell>
          <cell r="E67">
            <v>4491</v>
          </cell>
          <cell r="F67">
            <v>1085</v>
          </cell>
        </row>
      </sheetData>
      <sheetData sheetId="14">
        <row r="25">
          <cell r="B25">
            <v>2534839</v>
          </cell>
        </row>
        <row r="67">
          <cell r="B67">
            <v>812896</v>
          </cell>
          <cell r="E67">
            <v>121218</v>
          </cell>
          <cell r="F67">
            <v>22036</v>
          </cell>
        </row>
      </sheetData>
      <sheetData sheetId="15">
        <row r="25">
          <cell r="B25">
            <v>1659552</v>
          </cell>
        </row>
        <row r="67">
          <cell r="B67">
            <v>326080</v>
          </cell>
          <cell r="E67">
            <v>39847</v>
          </cell>
          <cell r="F67">
            <v>3588</v>
          </cell>
        </row>
      </sheetData>
      <sheetData sheetId="16">
        <row r="25">
          <cell r="B25">
            <v>792672</v>
          </cell>
        </row>
        <row r="67">
          <cell r="B67">
            <v>200750</v>
          </cell>
          <cell r="E67">
            <v>28696</v>
          </cell>
          <cell r="F67">
            <v>1151</v>
          </cell>
        </row>
      </sheetData>
      <sheetData sheetId="17">
        <row r="25">
          <cell r="B25">
            <v>579060</v>
          </cell>
        </row>
        <row r="67">
          <cell r="B67">
            <v>253923</v>
          </cell>
          <cell r="E67">
            <v>33129</v>
          </cell>
          <cell r="F67">
            <v>2621</v>
          </cell>
        </row>
      </sheetData>
      <sheetData sheetId="18">
        <row r="25">
          <cell r="B25">
            <v>1378649</v>
          </cell>
        </row>
        <row r="67">
          <cell r="B67">
            <v>415635</v>
          </cell>
          <cell r="E67">
            <v>48473</v>
          </cell>
          <cell r="F67">
            <v>181</v>
          </cell>
        </row>
      </sheetData>
      <sheetData sheetId="19">
        <row r="25">
          <cell r="B25">
            <v>1351262</v>
          </cell>
        </row>
        <row r="67">
          <cell r="B67">
            <v>240439</v>
          </cell>
          <cell r="E67">
            <v>20596</v>
          </cell>
          <cell r="F67">
            <v>5997</v>
          </cell>
        </row>
      </sheetData>
      <sheetData sheetId="20">
        <row r="25">
          <cell r="B25">
            <v>389475</v>
          </cell>
        </row>
        <row r="67">
          <cell r="B67">
            <v>85464</v>
          </cell>
          <cell r="E67">
            <v>12386</v>
          </cell>
          <cell r="F67">
            <v>443</v>
          </cell>
        </row>
      </sheetData>
      <sheetData sheetId="21">
        <row r="25">
          <cell r="B25">
            <v>1146330</v>
          </cell>
        </row>
        <row r="67">
          <cell r="B67">
            <v>314046</v>
          </cell>
          <cell r="E67">
            <v>42187</v>
          </cell>
          <cell r="F67">
            <v>10710</v>
          </cell>
        </row>
      </sheetData>
      <sheetData sheetId="22">
        <row r="25">
          <cell r="B25">
            <v>1260288</v>
          </cell>
        </row>
        <row r="67">
          <cell r="B67">
            <v>294128</v>
          </cell>
          <cell r="E67">
            <v>28770</v>
          </cell>
          <cell r="F67">
            <v>22687</v>
          </cell>
        </row>
      </sheetData>
      <sheetData sheetId="23">
        <row r="25">
          <cell r="B25">
            <v>2273563</v>
          </cell>
        </row>
        <row r="67">
          <cell r="B67">
            <v>784096</v>
          </cell>
          <cell r="E67">
            <v>160839</v>
          </cell>
          <cell r="F67">
            <v>11543</v>
          </cell>
        </row>
      </sheetData>
      <sheetData sheetId="24">
        <row r="25">
          <cell r="B25">
            <v>1191746</v>
          </cell>
        </row>
        <row r="67">
          <cell r="B67">
            <v>438984</v>
          </cell>
          <cell r="E67">
            <v>15665</v>
          </cell>
          <cell r="F67">
            <v>49274</v>
          </cell>
        </row>
      </sheetData>
      <sheetData sheetId="25">
        <row r="25">
          <cell r="B25">
            <v>701641</v>
          </cell>
        </row>
        <row r="67">
          <cell r="B67">
            <v>267977</v>
          </cell>
          <cell r="E67">
            <v>28356</v>
          </cell>
          <cell r="F67">
            <v>5271</v>
          </cell>
        </row>
      </sheetData>
      <sheetData sheetId="26">
        <row r="25">
          <cell r="B25">
            <v>1626947</v>
          </cell>
        </row>
        <row r="67">
          <cell r="B67">
            <v>591342</v>
          </cell>
          <cell r="E67">
            <v>59164</v>
          </cell>
          <cell r="F67">
            <v>32863</v>
          </cell>
        </row>
      </sheetData>
      <sheetData sheetId="27">
        <row r="25">
          <cell r="B25">
            <v>267964</v>
          </cell>
        </row>
        <row r="67">
          <cell r="B67">
            <v>76117</v>
          </cell>
          <cell r="E67">
            <v>5554</v>
          </cell>
          <cell r="F67" t="str">
            <v>-</v>
          </cell>
        </row>
      </sheetData>
      <sheetData sheetId="28">
        <row r="25">
          <cell r="B25">
            <v>449037</v>
          </cell>
        </row>
        <row r="67">
          <cell r="B67">
            <v>103061</v>
          </cell>
          <cell r="E67">
            <v>15607</v>
          </cell>
          <cell r="F67">
            <v>2578</v>
          </cell>
        </row>
      </sheetData>
      <sheetData sheetId="29">
        <row r="25">
          <cell r="B25">
            <v>784293</v>
          </cell>
        </row>
        <row r="67">
          <cell r="B67">
            <v>349315</v>
          </cell>
          <cell r="E67">
            <v>56564</v>
          </cell>
          <cell r="F67">
            <v>8671</v>
          </cell>
        </row>
      </sheetData>
      <sheetData sheetId="30">
        <row r="25">
          <cell r="B25">
            <v>346390</v>
          </cell>
        </row>
        <row r="67">
          <cell r="B67">
            <v>118772</v>
          </cell>
          <cell r="E67">
            <v>5106</v>
          </cell>
          <cell r="F67">
            <v>554</v>
          </cell>
        </row>
      </sheetData>
      <sheetData sheetId="31">
        <row r="25">
          <cell r="B25">
            <v>2103417</v>
          </cell>
        </row>
        <row r="67">
          <cell r="B67">
            <v>578173</v>
          </cell>
          <cell r="E67">
            <v>194041</v>
          </cell>
          <cell r="F67">
            <v>60812</v>
          </cell>
        </row>
      </sheetData>
      <sheetData sheetId="32">
        <row r="25">
          <cell r="B25">
            <v>536221</v>
          </cell>
        </row>
        <row r="67">
          <cell r="B67">
            <v>203884</v>
          </cell>
          <cell r="E67">
            <v>30710</v>
          </cell>
          <cell r="F67">
            <v>6112</v>
          </cell>
        </row>
      </sheetData>
      <sheetData sheetId="33">
        <row r="25">
          <cell r="B25">
            <v>4516700</v>
          </cell>
        </row>
        <row r="67">
          <cell r="B67">
            <v>1548042</v>
          </cell>
          <cell r="E67">
            <v>129305</v>
          </cell>
          <cell r="F67">
            <v>184540</v>
          </cell>
        </row>
      </sheetData>
      <sheetData sheetId="34">
        <row r="25">
          <cell r="B25">
            <v>2418944</v>
          </cell>
        </row>
        <row r="67">
          <cell r="B67">
            <v>907825</v>
          </cell>
          <cell r="E67">
            <v>113979</v>
          </cell>
          <cell r="F67">
            <v>3977</v>
          </cell>
        </row>
      </sheetData>
      <sheetData sheetId="35">
        <row r="25">
          <cell r="B25">
            <v>136801</v>
          </cell>
        </row>
        <row r="67">
          <cell r="B67">
            <v>56473</v>
          </cell>
          <cell r="E67">
            <v>10353</v>
          </cell>
          <cell r="F67">
            <v>90</v>
          </cell>
        </row>
      </sheetData>
      <sheetData sheetId="36">
        <row r="25">
          <cell r="B25">
            <v>3364474</v>
          </cell>
        </row>
        <row r="67">
          <cell r="B67">
            <v>910262</v>
          </cell>
          <cell r="E67">
            <v>123390</v>
          </cell>
          <cell r="F67">
            <v>2765</v>
          </cell>
        </row>
      </sheetData>
      <sheetData sheetId="37">
        <row r="25">
          <cell r="B25">
            <v>942785</v>
          </cell>
        </row>
        <row r="67">
          <cell r="B67">
            <v>395581</v>
          </cell>
          <cell r="E67">
            <v>16019</v>
          </cell>
          <cell r="F67">
            <v>11774</v>
          </cell>
        </row>
      </sheetData>
      <sheetData sheetId="38">
        <row r="25">
          <cell r="B25">
            <v>765486</v>
          </cell>
        </row>
        <row r="67">
          <cell r="B67">
            <v>292143</v>
          </cell>
          <cell r="E67">
            <v>29915</v>
          </cell>
          <cell r="F67">
            <v>5609</v>
          </cell>
        </row>
      </sheetData>
      <sheetData sheetId="39">
        <row r="25">
          <cell r="B25">
            <v>3726792</v>
          </cell>
        </row>
        <row r="67">
          <cell r="B67">
            <v>1178962</v>
          </cell>
          <cell r="E67">
            <v>175097</v>
          </cell>
          <cell r="F67">
            <v>9166</v>
          </cell>
        </row>
      </sheetData>
      <sheetData sheetId="40">
        <row r="25">
          <cell r="B25">
            <v>258167</v>
          </cell>
        </row>
        <row r="67">
          <cell r="B67">
            <v>49573</v>
          </cell>
          <cell r="E67">
            <v>2161</v>
          </cell>
          <cell r="F67">
            <v>3532</v>
          </cell>
        </row>
      </sheetData>
      <sheetData sheetId="41">
        <row r="25">
          <cell r="B25">
            <v>1378868</v>
          </cell>
        </row>
        <row r="67">
          <cell r="B67">
            <v>371565</v>
          </cell>
          <cell r="E67">
            <v>16655</v>
          </cell>
          <cell r="F67">
            <v>846</v>
          </cell>
        </row>
      </sheetData>
      <sheetData sheetId="42">
        <row r="25">
          <cell r="B25">
            <v>230145</v>
          </cell>
        </row>
        <row r="67">
          <cell r="B67">
            <v>62000</v>
          </cell>
          <cell r="E67">
            <v>2153</v>
          </cell>
          <cell r="F67">
            <v>1411</v>
          </cell>
        </row>
      </sheetData>
      <sheetData sheetId="43">
        <row r="25">
          <cell r="B25">
            <v>1890001</v>
          </cell>
        </row>
        <row r="67">
          <cell r="B67">
            <v>613100</v>
          </cell>
          <cell r="E67">
            <v>126140</v>
          </cell>
          <cell r="F67">
            <v>8438</v>
          </cell>
        </row>
      </sheetData>
      <sheetData sheetId="44">
        <row r="25">
          <cell r="B25">
            <v>5603845</v>
          </cell>
        </row>
        <row r="67">
          <cell r="B67">
            <v>2392911</v>
          </cell>
          <cell r="E67">
            <v>312512</v>
          </cell>
          <cell r="F67">
            <v>38947</v>
          </cell>
        </row>
      </sheetData>
      <sheetData sheetId="45">
        <row r="25">
          <cell r="B25">
            <v>568000</v>
          </cell>
        </row>
        <row r="67">
          <cell r="B67">
            <v>200504</v>
          </cell>
          <cell r="E67">
            <v>39189</v>
          </cell>
          <cell r="F67">
            <v>5129</v>
          </cell>
        </row>
      </sheetData>
      <sheetData sheetId="46">
        <row r="25">
          <cell r="B25">
            <v>163893</v>
          </cell>
        </row>
        <row r="67">
          <cell r="B67">
            <v>44485</v>
          </cell>
          <cell r="E67">
            <v>907</v>
          </cell>
          <cell r="F67">
            <v>99</v>
          </cell>
        </row>
      </sheetData>
      <sheetData sheetId="47">
        <row r="25">
          <cell r="B25">
            <v>2009024</v>
          </cell>
        </row>
        <row r="67">
          <cell r="B67">
            <v>497113</v>
          </cell>
          <cell r="E67">
            <v>28614</v>
          </cell>
          <cell r="F67">
            <v>78331</v>
          </cell>
        </row>
      </sheetData>
      <sheetData sheetId="48">
        <row r="25">
          <cell r="B25">
            <v>1339916</v>
          </cell>
        </row>
        <row r="67">
          <cell r="B67">
            <v>433598</v>
          </cell>
          <cell r="E67">
            <v>52383</v>
          </cell>
          <cell r="F67">
            <v>21043</v>
          </cell>
        </row>
      </sheetData>
      <sheetData sheetId="49">
        <row r="25">
          <cell r="B25">
            <v>586641</v>
          </cell>
        </row>
        <row r="67">
          <cell r="B67">
            <v>232158</v>
          </cell>
          <cell r="E67">
            <v>4840</v>
          </cell>
          <cell r="F67" t="str">
            <v>-</v>
          </cell>
        </row>
      </sheetData>
      <sheetData sheetId="50">
        <row r="25">
          <cell r="B25">
            <v>1541046</v>
          </cell>
        </row>
        <row r="67">
          <cell r="B67">
            <v>441852</v>
          </cell>
          <cell r="E67">
            <v>21266</v>
          </cell>
          <cell r="F67">
            <v>13589</v>
          </cell>
        </row>
      </sheetData>
      <sheetData sheetId="51">
        <row r="25">
          <cell r="B25">
            <v>154656</v>
          </cell>
        </row>
        <row r="67">
          <cell r="B67">
            <v>49852</v>
          </cell>
          <cell r="E67">
            <v>12582</v>
          </cell>
          <cell r="F67">
            <v>1927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Boston_Metro_Area"/>
      <sheetName val="Detroit_Metro_Area"/>
      <sheetName val="Washington.DC_Metro_Area"/>
      <sheetName val="Houston_Metro_Area"/>
      <sheetName val="Phoenix_Metro_Area"/>
      <sheetName val="Miami_Metro_Area"/>
      <sheetName val="New.York_Metro_Area"/>
      <sheetName val="Philadelphia_Metro_Area"/>
      <sheetName val="Riverside_Metro_Area"/>
      <sheetName val="Seattle_Metro_Area"/>
      <sheetName val="San.Francisco_Metro_Area"/>
      <sheetName val="Dallas_Metro_Area"/>
      <sheetName val="Chicago_Metro_Area"/>
      <sheetName val="Atlanta_Metro_Area"/>
      <sheetName val="Los.Angeles_Metro_Area"/>
    </sheetNames>
    <sheetDataSet>
      <sheetData sheetId="0"/>
      <sheetData sheetId="1">
        <row r="25">
          <cell r="B25">
            <v>1358726</v>
          </cell>
        </row>
        <row r="67">
          <cell r="B67">
            <v>322823</v>
          </cell>
          <cell r="E67">
            <v>27735</v>
          </cell>
          <cell r="F67">
            <v>3982</v>
          </cell>
        </row>
      </sheetData>
      <sheetData sheetId="2">
        <row r="25">
          <cell r="B25">
            <v>175609</v>
          </cell>
        </row>
        <row r="67">
          <cell r="B67">
            <v>37186</v>
          </cell>
          <cell r="E67">
            <v>3793</v>
          </cell>
          <cell r="F67">
            <v>2470</v>
          </cell>
        </row>
      </sheetData>
      <sheetData sheetId="3">
        <row r="25">
          <cell r="B25">
            <v>1775104</v>
          </cell>
        </row>
        <row r="67">
          <cell r="B67">
            <v>658024</v>
          </cell>
          <cell r="E67">
            <v>30657</v>
          </cell>
          <cell r="F67">
            <v>20998</v>
          </cell>
        </row>
      </sheetData>
      <sheetData sheetId="4">
        <row r="25">
          <cell r="B25">
            <v>920297</v>
          </cell>
        </row>
        <row r="67">
          <cell r="B67">
            <v>213051</v>
          </cell>
          <cell r="E67">
            <v>19698</v>
          </cell>
          <cell r="F67">
            <v>2516</v>
          </cell>
        </row>
      </sheetData>
      <sheetData sheetId="5">
        <row r="25">
          <cell r="B25">
            <v>6538848</v>
          </cell>
        </row>
        <row r="67">
          <cell r="B67">
            <v>2574668</v>
          </cell>
          <cell r="E67">
            <v>290813</v>
          </cell>
          <cell r="F67">
            <v>20423</v>
          </cell>
        </row>
      </sheetData>
      <sheetData sheetId="6">
        <row r="25">
          <cell r="B25">
            <v>1198255</v>
          </cell>
        </row>
        <row r="67">
          <cell r="B67">
            <v>317845</v>
          </cell>
          <cell r="E67">
            <v>15180</v>
          </cell>
          <cell r="F67" t="str">
            <v>-</v>
          </cell>
        </row>
      </sheetData>
      <sheetData sheetId="7">
        <row r="25">
          <cell r="B25">
            <v>838188</v>
          </cell>
        </row>
        <row r="67">
          <cell r="B67">
            <v>159761</v>
          </cell>
          <cell r="E67">
            <v>31814</v>
          </cell>
          <cell r="F67">
            <v>7877</v>
          </cell>
        </row>
      </sheetData>
      <sheetData sheetId="8">
        <row r="25">
          <cell r="B25">
            <v>292389</v>
          </cell>
        </row>
        <row r="67">
          <cell r="B67">
            <v>73310</v>
          </cell>
          <cell r="E67">
            <v>4183</v>
          </cell>
          <cell r="F67">
            <v>105</v>
          </cell>
        </row>
      </sheetData>
      <sheetData sheetId="9">
        <row r="25">
          <cell r="B25">
            <v>90345</v>
          </cell>
        </row>
        <row r="67">
          <cell r="B67">
            <v>27441</v>
          </cell>
          <cell r="E67">
            <v>4497</v>
          </cell>
          <cell r="F67" t="str">
            <v>-</v>
          </cell>
        </row>
      </sheetData>
      <sheetData sheetId="10">
        <row r="25">
          <cell r="B25">
            <v>4971215</v>
          </cell>
        </row>
        <row r="67">
          <cell r="B67">
            <v>1929147</v>
          </cell>
          <cell r="E67">
            <v>175707</v>
          </cell>
          <cell r="F67">
            <v>190928</v>
          </cell>
        </row>
      </sheetData>
      <sheetData sheetId="11">
        <row r="25">
          <cell r="B25">
            <v>2764867</v>
          </cell>
        </row>
        <row r="67">
          <cell r="B67">
            <v>976254</v>
          </cell>
          <cell r="E67">
            <v>118853</v>
          </cell>
          <cell r="F67">
            <v>19995</v>
          </cell>
        </row>
      </sheetData>
      <sheetData sheetId="12">
        <row r="25">
          <cell r="B25">
            <v>335160</v>
          </cell>
        </row>
        <row r="67">
          <cell r="B67">
            <v>55250</v>
          </cell>
          <cell r="E67">
            <v>5221</v>
          </cell>
          <cell r="F67">
            <v>1132</v>
          </cell>
        </row>
      </sheetData>
      <sheetData sheetId="13">
        <row r="25">
          <cell r="B25">
            <v>435455</v>
          </cell>
        </row>
        <row r="67">
          <cell r="B67">
            <v>177476</v>
          </cell>
          <cell r="E67">
            <v>6043</v>
          </cell>
          <cell r="F67">
            <v>2544</v>
          </cell>
        </row>
      </sheetData>
      <sheetData sheetId="14">
        <row r="25">
          <cell r="B25">
            <v>2980466</v>
          </cell>
        </row>
        <row r="67">
          <cell r="B67">
            <v>789137</v>
          </cell>
          <cell r="E67">
            <v>138924</v>
          </cell>
          <cell r="F67">
            <v>4900</v>
          </cell>
        </row>
      </sheetData>
      <sheetData sheetId="15">
        <row r="25">
          <cell r="B25">
            <v>1956119</v>
          </cell>
        </row>
        <row r="67">
          <cell r="B67">
            <v>540238</v>
          </cell>
          <cell r="E67">
            <v>84014</v>
          </cell>
          <cell r="F67">
            <v>7492</v>
          </cell>
        </row>
      </sheetData>
      <sheetData sheetId="16">
        <row r="25">
          <cell r="B25">
            <v>857189</v>
          </cell>
        </row>
        <row r="67">
          <cell r="B67">
            <v>285214</v>
          </cell>
          <cell r="E67">
            <v>5808</v>
          </cell>
          <cell r="F67">
            <v>12142</v>
          </cell>
        </row>
      </sheetData>
      <sheetData sheetId="17">
        <row r="25">
          <cell r="B25">
            <v>657095</v>
          </cell>
        </row>
        <row r="67">
          <cell r="B67">
            <v>220119</v>
          </cell>
          <cell r="E67">
            <v>31862</v>
          </cell>
          <cell r="F67">
            <v>10424</v>
          </cell>
        </row>
      </sheetData>
      <sheetData sheetId="18">
        <row r="25">
          <cell r="B25">
            <v>1385416</v>
          </cell>
        </row>
        <row r="67">
          <cell r="B67">
            <v>366904</v>
          </cell>
          <cell r="E67">
            <v>59014</v>
          </cell>
          <cell r="F67">
            <v>7494</v>
          </cell>
        </row>
      </sheetData>
      <sheetData sheetId="19">
        <row r="25">
          <cell r="B25">
            <v>1244183</v>
          </cell>
        </row>
        <row r="67">
          <cell r="B67">
            <v>309703</v>
          </cell>
          <cell r="E67">
            <v>59126</v>
          </cell>
          <cell r="F67" t="str">
            <v>-</v>
          </cell>
        </row>
      </sheetData>
      <sheetData sheetId="20">
        <row r="25">
          <cell r="B25">
            <v>380412</v>
          </cell>
        </row>
        <row r="67">
          <cell r="B67">
            <v>84650</v>
          </cell>
          <cell r="E67">
            <v>4169</v>
          </cell>
          <cell r="F67">
            <v>1086</v>
          </cell>
        </row>
      </sheetData>
      <sheetData sheetId="21">
        <row r="25">
          <cell r="B25">
            <v>1258465</v>
          </cell>
        </row>
        <row r="67">
          <cell r="B67">
            <v>332847</v>
          </cell>
          <cell r="E67">
            <v>32498</v>
          </cell>
          <cell r="F67">
            <v>8514</v>
          </cell>
        </row>
      </sheetData>
      <sheetData sheetId="22">
        <row r="25">
          <cell r="B25">
            <v>1523846</v>
          </cell>
        </row>
        <row r="67">
          <cell r="B67">
            <v>241169</v>
          </cell>
          <cell r="E67">
            <v>15442</v>
          </cell>
          <cell r="F67" t="str">
            <v>-</v>
          </cell>
        </row>
      </sheetData>
      <sheetData sheetId="23">
        <row r="25">
          <cell r="B25">
            <v>2596652</v>
          </cell>
        </row>
        <row r="67">
          <cell r="B67">
            <v>811433</v>
          </cell>
          <cell r="E67">
            <v>29452</v>
          </cell>
          <cell r="F67">
            <v>5587</v>
          </cell>
        </row>
      </sheetData>
      <sheetData sheetId="24">
        <row r="25">
          <cell r="B25">
            <v>1217423</v>
          </cell>
        </row>
        <row r="67">
          <cell r="B67">
            <v>358894</v>
          </cell>
          <cell r="E67">
            <v>36497</v>
          </cell>
          <cell r="F67">
            <v>800</v>
          </cell>
        </row>
      </sheetData>
      <sheetData sheetId="25">
        <row r="25">
          <cell r="B25">
            <v>757569</v>
          </cell>
        </row>
        <row r="67">
          <cell r="B67">
            <v>346425</v>
          </cell>
          <cell r="E67">
            <v>68213</v>
          </cell>
          <cell r="F67" t="str">
            <v>-</v>
          </cell>
        </row>
      </sheetData>
      <sheetData sheetId="26">
        <row r="25">
          <cell r="B25">
            <v>1658962</v>
          </cell>
        </row>
        <row r="67">
          <cell r="B67">
            <v>448880</v>
          </cell>
          <cell r="E67">
            <v>40964</v>
          </cell>
          <cell r="F67">
            <v>3756</v>
          </cell>
        </row>
      </sheetData>
      <sheetData sheetId="27">
        <row r="25">
          <cell r="B25">
            <v>260821</v>
          </cell>
        </row>
        <row r="67">
          <cell r="B67">
            <v>103901</v>
          </cell>
          <cell r="E67">
            <v>16383</v>
          </cell>
          <cell r="F67">
            <v>320</v>
          </cell>
        </row>
      </sheetData>
      <sheetData sheetId="28">
        <row r="25">
          <cell r="B25">
            <v>444135</v>
          </cell>
        </row>
        <row r="67">
          <cell r="B67">
            <v>203476</v>
          </cell>
          <cell r="E67">
            <v>25407</v>
          </cell>
          <cell r="F67">
            <v>761</v>
          </cell>
        </row>
      </sheetData>
      <sheetData sheetId="29">
        <row r="25">
          <cell r="B25">
            <v>873244</v>
          </cell>
        </row>
        <row r="67">
          <cell r="B67">
            <v>245177</v>
          </cell>
          <cell r="E67">
            <v>25328</v>
          </cell>
          <cell r="F67" t="str">
            <v>-</v>
          </cell>
        </row>
      </sheetData>
      <sheetData sheetId="30">
        <row r="25">
          <cell r="B25">
            <v>340129</v>
          </cell>
        </row>
        <row r="67">
          <cell r="B67">
            <v>77211</v>
          </cell>
          <cell r="E67">
            <v>9497</v>
          </cell>
          <cell r="F67">
            <v>1699</v>
          </cell>
        </row>
      </sheetData>
      <sheetData sheetId="31">
        <row r="25">
          <cell r="B25">
            <v>1854999</v>
          </cell>
        </row>
        <row r="67">
          <cell r="B67">
            <v>470335</v>
          </cell>
          <cell r="E67">
            <v>49732</v>
          </cell>
          <cell r="F67">
            <v>7203</v>
          </cell>
        </row>
      </sheetData>
      <sheetData sheetId="32">
        <row r="25">
          <cell r="B25">
            <v>493130</v>
          </cell>
        </row>
        <row r="67">
          <cell r="B67">
            <v>130041</v>
          </cell>
          <cell r="E67">
            <v>16073</v>
          </cell>
          <cell r="F67">
            <v>240</v>
          </cell>
        </row>
      </sheetData>
      <sheetData sheetId="33">
        <row r="25">
          <cell r="B25">
            <v>4954714</v>
          </cell>
        </row>
        <row r="67">
          <cell r="B67">
            <v>1336933</v>
          </cell>
          <cell r="E67">
            <v>286496</v>
          </cell>
          <cell r="F67" t="str">
            <v>-</v>
          </cell>
        </row>
      </sheetData>
      <sheetData sheetId="34">
        <row r="25">
          <cell r="B25">
            <v>2408118</v>
          </cell>
        </row>
        <row r="67">
          <cell r="B67">
            <v>858758</v>
          </cell>
          <cell r="E67">
            <v>106056</v>
          </cell>
          <cell r="F67">
            <v>23190</v>
          </cell>
        </row>
      </sheetData>
      <sheetData sheetId="35">
        <row r="25">
          <cell r="B25">
            <v>167122</v>
          </cell>
        </row>
        <row r="67">
          <cell r="B67">
            <v>34714</v>
          </cell>
          <cell r="E67">
            <v>8329</v>
          </cell>
          <cell r="F67">
            <v>2009</v>
          </cell>
        </row>
      </sheetData>
      <sheetData sheetId="36">
        <row r="25">
          <cell r="B25">
            <v>3330123</v>
          </cell>
        </row>
        <row r="67">
          <cell r="B67">
            <v>977966</v>
          </cell>
          <cell r="E67">
            <v>124336</v>
          </cell>
          <cell r="F67">
            <v>45822</v>
          </cell>
        </row>
      </sheetData>
      <sheetData sheetId="37">
        <row r="25">
          <cell r="B25">
            <v>947814</v>
          </cell>
        </row>
        <row r="67">
          <cell r="B67">
            <v>334506</v>
          </cell>
          <cell r="E67">
            <v>79565</v>
          </cell>
          <cell r="F67">
            <v>5765</v>
          </cell>
        </row>
      </sheetData>
      <sheetData sheetId="38">
        <row r="25">
          <cell r="B25">
            <v>912386</v>
          </cell>
        </row>
        <row r="67">
          <cell r="B67">
            <v>386690</v>
          </cell>
          <cell r="E67">
            <v>14260</v>
          </cell>
          <cell r="F67">
            <v>5196</v>
          </cell>
        </row>
      </sheetData>
      <sheetData sheetId="39">
        <row r="25">
          <cell r="B25">
            <v>3542732</v>
          </cell>
        </row>
        <row r="67">
          <cell r="B67">
            <v>968303</v>
          </cell>
          <cell r="E67">
            <v>212762</v>
          </cell>
          <cell r="F67">
            <v>6713</v>
          </cell>
        </row>
      </sheetData>
      <sheetData sheetId="40">
        <row r="25">
          <cell r="B25">
            <v>278392</v>
          </cell>
        </row>
        <row r="67">
          <cell r="B67">
            <v>51916</v>
          </cell>
          <cell r="E67">
            <v>9434</v>
          </cell>
          <cell r="F67">
            <v>303</v>
          </cell>
        </row>
      </sheetData>
      <sheetData sheetId="41">
        <row r="25">
          <cell r="B25">
            <v>1403465</v>
          </cell>
        </row>
        <row r="67">
          <cell r="B67">
            <v>412746</v>
          </cell>
          <cell r="E67">
            <v>75459</v>
          </cell>
          <cell r="F67">
            <v>1339</v>
          </cell>
        </row>
      </sheetData>
      <sheetData sheetId="42">
        <row r="25">
          <cell r="B25">
            <v>225083</v>
          </cell>
        </row>
        <row r="67">
          <cell r="B67">
            <v>48668</v>
          </cell>
          <cell r="E67">
            <v>5830</v>
          </cell>
          <cell r="F67">
            <v>4987</v>
          </cell>
        </row>
      </sheetData>
      <sheetData sheetId="43">
        <row r="25">
          <cell r="B25">
            <v>2056487</v>
          </cell>
        </row>
        <row r="67">
          <cell r="B67">
            <v>607618</v>
          </cell>
          <cell r="E67">
            <v>75771</v>
          </cell>
          <cell r="F67">
            <v>8611</v>
          </cell>
        </row>
      </sheetData>
      <sheetData sheetId="44">
        <row r="25">
          <cell r="B25">
            <v>5594035</v>
          </cell>
        </row>
        <row r="67">
          <cell r="B67">
            <v>1937418</v>
          </cell>
          <cell r="E67">
            <v>192659</v>
          </cell>
          <cell r="F67">
            <v>88903</v>
          </cell>
        </row>
      </sheetData>
      <sheetData sheetId="45">
        <row r="25">
          <cell r="B25">
            <v>583591</v>
          </cell>
        </row>
        <row r="67">
          <cell r="B67">
            <v>174288</v>
          </cell>
          <cell r="E67">
            <v>22406</v>
          </cell>
          <cell r="F67">
            <v>14170</v>
          </cell>
        </row>
      </sheetData>
      <sheetData sheetId="46">
        <row r="25">
          <cell r="B25">
            <v>158017</v>
          </cell>
        </row>
        <row r="67">
          <cell r="B67">
            <v>38221</v>
          </cell>
          <cell r="E67">
            <v>1663</v>
          </cell>
          <cell r="F67" t="str">
            <v>-</v>
          </cell>
        </row>
      </sheetData>
      <sheetData sheetId="47">
        <row r="25">
          <cell r="B25">
            <v>2026049</v>
          </cell>
        </row>
        <row r="67">
          <cell r="B67">
            <v>472513</v>
          </cell>
          <cell r="E67">
            <v>51446</v>
          </cell>
          <cell r="F67">
            <v>13614</v>
          </cell>
        </row>
      </sheetData>
      <sheetData sheetId="48">
        <row r="25">
          <cell r="B25">
            <v>1339653</v>
          </cell>
        </row>
        <row r="67">
          <cell r="B67">
            <v>513581</v>
          </cell>
          <cell r="E67">
            <v>57820</v>
          </cell>
          <cell r="F67">
            <v>7040</v>
          </cell>
        </row>
      </sheetData>
      <sheetData sheetId="49">
        <row r="25">
          <cell r="B25">
            <v>611518</v>
          </cell>
        </row>
        <row r="67">
          <cell r="B67">
            <v>137362</v>
          </cell>
          <cell r="E67">
            <v>4245</v>
          </cell>
          <cell r="F67">
            <v>2061</v>
          </cell>
        </row>
      </sheetData>
      <sheetData sheetId="50">
        <row r="25">
          <cell r="B25">
            <v>1471691</v>
          </cell>
        </row>
        <row r="67">
          <cell r="B67">
            <v>384920</v>
          </cell>
          <cell r="E67">
            <v>24311</v>
          </cell>
          <cell r="F67">
            <v>5559</v>
          </cell>
        </row>
      </sheetData>
      <sheetData sheetId="51">
        <row r="25">
          <cell r="B25">
            <v>136392</v>
          </cell>
        </row>
        <row r="67">
          <cell r="B67">
            <v>30228</v>
          </cell>
          <cell r="E67">
            <v>5682</v>
          </cell>
          <cell r="F67">
            <v>1170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Atlanta_Metro_Area"/>
      <sheetName val="Dallas_Metro_Area"/>
      <sheetName val="Boston_Metro_Area"/>
      <sheetName val="Houston_Metro_Area"/>
      <sheetName val="Riverside_Metro_Area"/>
      <sheetName val="Phoenix_Metro_Area"/>
      <sheetName val="New.York_Metro_Area"/>
      <sheetName val="Los.Angeles_Metro_Area"/>
      <sheetName val="Miami_Metro_Area"/>
      <sheetName val="Detroit_Metro_Area"/>
      <sheetName val="Seattle_Metro_Area"/>
      <sheetName val="Washington.DC_Metro_Area"/>
      <sheetName val="Chicago_Metro_Area"/>
      <sheetName val="San.Francisco_Metro_Area"/>
    </sheetNames>
    <sheetDataSet>
      <sheetData sheetId="0"/>
      <sheetData sheetId="1">
        <row r="25">
          <cell r="B25">
            <v>1348010</v>
          </cell>
        </row>
        <row r="67">
          <cell r="B67">
            <v>396619</v>
          </cell>
          <cell r="E67">
            <v>59661</v>
          </cell>
          <cell r="F67">
            <v>8263</v>
          </cell>
        </row>
      </sheetData>
      <sheetData sheetId="2">
        <row r="25">
          <cell r="B25">
            <v>168815</v>
          </cell>
        </row>
        <row r="67">
          <cell r="B67">
            <v>39241</v>
          </cell>
          <cell r="E67">
            <v>4826</v>
          </cell>
          <cell r="F67">
            <v>1898</v>
          </cell>
        </row>
      </sheetData>
      <sheetData sheetId="3">
        <row r="25">
          <cell r="B25">
            <v>1563853</v>
          </cell>
        </row>
        <row r="67">
          <cell r="B67">
            <v>484855</v>
          </cell>
          <cell r="E67">
            <v>49577</v>
          </cell>
          <cell r="F67">
            <v>10988</v>
          </cell>
        </row>
      </sheetData>
      <sheetData sheetId="4">
        <row r="25">
          <cell r="B25">
            <v>824012</v>
          </cell>
        </row>
        <row r="67">
          <cell r="B67">
            <v>216840</v>
          </cell>
          <cell r="E67">
            <v>19146</v>
          </cell>
          <cell r="F67">
            <v>3984</v>
          </cell>
        </row>
      </sheetData>
      <sheetData sheetId="5">
        <row r="25">
          <cell r="B25">
            <v>6531220</v>
          </cell>
        </row>
        <row r="67">
          <cell r="B67">
            <v>3304408</v>
          </cell>
          <cell r="E67">
            <v>734773</v>
          </cell>
          <cell r="F67">
            <v>135766</v>
          </cell>
        </row>
      </sheetData>
      <sheetData sheetId="6">
        <row r="25">
          <cell r="B25">
            <v>1187586</v>
          </cell>
        </row>
        <row r="67">
          <cell r="B67">
            <v>390010</v>
          </cell>
          <cell r="E67">
            <v>41664</v>
          </cell>
          <cell r="F67">
            <v>19769</v>
          </cell>
        </row>
      </sheetData>
      <sheetData sheetId="7">
        <row r="25">
          <cell r="B25">
            <v>889689</v>
          </cell>
        </row>
        <row r="67">
          <cell r="B67">
            <v>145201</v>
          </cell>
          <cell r="E67">
            <v>56346</v>
          </cell>
          <cell r="F67">
            <v>6885</v>
          </cell>
        </row>
      </sheetData>
      <sheetData sheetId="8">
        <row r="25">
          <cell r="B25">
            <v>295641</v>
          </cell>
        </row>
        <row r="67">
          <cell r="B67">
            <v>76887</v>
          </cell>
          <cell r="E67">
            <v>16571</v>
          </cell>
          <cell r="F67">
            <v>1614</v>
          </cell>
        </row>
      </sheetData>
      <sheetData sheetId="9">
        <row r="25">
          <cell r="B25">
            <v>85732</v>
          </cell>
        </row>
        <row r="67">
          <cell r="B67">
            <v>51296</v>
          </cell>
          <cell r="E67">
            <v>4025</v>
          </cell>
          <cell r="F67">
            <v>480</v>
          </cell>
        </row>
      </sheetData>
      <sheetData sheetId="10">
        <row r="25">
          <cell r="B25">
            <v>4955695</v>
          </cell>
        </row>
        <row r="67">
          <cell r="B67">
            <v>2154404</v>
          </cell>
          <cell r="E67">
            <v>409149</v>
          </cell>
          <cell r="F67">
            <v>106549</v>
          </cell>
        </row>
      </sheetData>
      <sheetData sheetId="11">
        <row r="25">
          <cell r="B25">
            <v>2443784</v>
          </cell>
        </row>
        <row r="67">
          <cell r="B67">
            <v>827867</v>
          </cell>
          <cell r="E67">
            <v>110941</v>
          </cell>
          <cell r="F67">
            <v>34272</v>
          </cell>
        </row>
      </sheetData>
      <sheetData sheetId="12">
        <row r="25">
          <cell r="B25">
            <v>340635</v>
          </cell>
        </row>
        <row r="67">
          <cell r="B67">
            <v>78938</v>
          </cell>
          <cell r="E67">
            <v>5212</v>
          </cell>
          <cell r="F67">
            <v>3738</v>
          </cell>
        </row>
      </sheetData>
      <sheetData sheetId="13">
        <row r="25">
          <cell r="B25">
            <v>414327</v>
          </cell>
        </row>
        <row r="67">
          <cell r="B67">
            <v>134366</v>
          </cell>
          <cell r="E67">
            <v>5838</v>
          </cell>
          <cell r="F67">
            <v>1607</v>
          </cell>
        </row>
      </sheetData>
      <sheetData sheetId="14">
        <row r="25">
          <cell r="B25">
            <v>2833188</v>
          </cell>
        </row>
        <row r="67">
          <cell r="B67">
            <v>924860</v>
          </cell>
          <cell r="E67">
            <v>137842</v>
          </cell>
          <cell r="F67">
            <v>6364</v>
          </cell>
        </row>
      </sheetData>
      <sheetData sheetId="15">
        <row r="25">
          <cell r="B25">
            <v>1910757</v>
          </cell>
        </row>
        <row r="67">
          <cell r="B67">
            <v>529949</v>
          </cell>
          <cell r="E67">
            <v>70536</v>
          </cell>
          <cell r="F67">
            <v>17464</v>
          </cell>
        </row>
      </sheetData>
      <sheetData sheetId="16">
        <row r="25">
          <cell r="B25">
            <v>829430</v>
          </cell>
        </row>
        <row r="67">
          <cell r="B67">
            <v>143919</v>
          </cell>
          <cell r="E67">
            <v>14424</v>
          </cell>
          <cell r="F67">
            <v>1770</v>
          </cell>
        </row>
      </sheetData>
      <sheetData sheetId="17">
        <row r="25">
          <cell r="B25">
            <v>634408</v>
          </cell>
        </row>
        <row r="67">
          <cell r="B67">
            <v>220886</v>
          </cell>
          <cell r="E67">
            <v>14113</v>
          </cell>
          <cell r="F67">
            <v>7306</v>
          </cell>
        </row>
      </sheetData>
      <sheetData sheetId="18">
        <row r="25">
          <cell r="B25">
            <v>1282937</v>
          </cell>
        </row>
        <row r="67">
          <cell r="B67">
            <v>370826</v>
          </cell>
          <cell r="E67">
            <v>98683</v>
          </cell>
          <cell r="F67">
            <v>7162</v>
          </cell>
        </row>
      </sheetData>
      <sheetData sheetId="19">
        <row r="25">
          <cell r="B25">
            <v>1301142</v>
          </cell>
        </row>
        <row r="67">
          <cell r="B67">
            <v>306229</v>
          </cell>
          <cell r="E67">
            <v>28745</v>
          </cell>
          <cell r="F67">
            <v>10310</v>
          </cell>
        </row>
      </sheetData>
      <sheetData sheetId="20">
        <row r="25">
          <cell r="B25">
            <v>382199</v>
          </cell>
        </row>
        <row r="67">
          <cell r="B67">
            <v>100488</v>
          </cell>
          <cell r="E67">
            <v>3411</v>
          </cell>
          <cell r="F67">
            <v>2909</v>
          </cell>
        </row>
      </sheetData>
      <sheetData sheetId="21">
        <row r="25">
          <cell r="B25">
            <v>1284992</v>
          </cell>
        </row>
        <row r="67">
          <cell r="B67">
            <v>340476</v>
          </cell>
          <cell r="E67">
            <v>41888</v>
          </cell>
          <cell r="F67">
            <v>3054</v>
          </cell>
        </row>
      </sheetData>
      <sheetData sheetId="22">
        <row r="25">
          <cell r="B25">
            <v>1498337</v>
          </cell>
        </row>
        <row r="67">
          <cell r="B67">
            <v>332174</v>
          </cell>
          <cell r="E67">
            <v>28923</v>
          </cell>
          <cell r="F67">
            <v>11889</v>
          </cell>
        </row>
      </sheetData>
      <sheetData sheetId="23">
        <row r="25">
          <cell r="B25">
            <v>2216889</v>
          </cell>
        </row>
        <row r="67">
          <cell r="B67">
            <v>748732</v>
          </cell>
          <cell r="E67">
            <v>80220</v>
          </cell>
          <cell r="F67">
            <v>10735</v>
          </cell>
        </row>
      </sheetData>
      <sheetData sheetId="24">
        <row r="25">
          <cell r="B25">
            <v>1155309</v>
          </cell>
        </row>
        <row r="67">
          <cell r="B67">
            <v>366945</v>
          </cell>
          <cell r="E67">
            <v>31080</v>
          </cell>
          <cell r="F67">
            <v>6149</v>
          </cell>
        </row>
      </sheetData>
      <sheetData sheetId="25">
        <row r="25">
          <cell r="B25">
            <v>650461</v>
          </cell>
        </row>
        <row r="67">
          <cell r="B67">
            <v>229540</v>
          </cell>
          <cell r="E67">
            <v>18365</v>
          </cell>
          <cell r="F67">
            <v>2072</v>
          </cell>
        </row>
      </sheetData>
      <sheetData sheetId="26">
        <row r="25">
          <cell r="B25">
            <v>1662916</v>
          </cell>
        </row>
        <row r="67">
          <cell r="B67">
            <v>514222</v>
          </cell>
          <cell r="E67">
            <v>52465</v>
          </cell>
          <cell r="F67">
            <v>10295</v>
          </cell>
        </row>
      </sheetData>
      <sheetData sheetId="27">
        <row r="25">
          <cell r="B25">
            <v>250443</v>
          </cell>
        </row>
        <row r="67">
          <cell r="B67">
            <v>97859</v>
          </cell>
          <cell r="E67">
            <v>9959</v>
          </cell>
          <cell r="F67">
            <v>3429</v>
          </cell>
        </row>
      </sheetData>
      <sheetData sheetId="28">
        <row r="25">
          <cell r="B25">
            <v>446171</v>
          </cell>
        </row>
        <row r="67">
          <cell r="B67">
            <v>152197</v>
          </cell>
          <cell r="E67">
            <v>28072</v>
          </cell>
          <cell r="F67">
            <v>678</v>
          </cell>
        </row>
      </sheetData>
      <sheetData sheetId="29">
        <row r="25">
          <cell r="B25">
            <v>759392</v>
          </cell>
        </row>
        <row r="67">
          <cell r="B67">
            <v>263796</v>
          </cell>
          <cell r="E67">
            <v>22538</v>
          </cell>
          <cell r="F67">
            <v>5106</v>
          </cell>
        </row>
      </sheetData>
      <sheetData sheetId="30">
        <row r="25">
          <cell r="B25">
            <v>330605</v>
          </cell>
        </row>
        <row r="67">
          <cell r="B67">
            <v>85622</v>
          </cell>
          <cell r="E67">
            <v>12984</v>
          </cell>
          <cell r="F67" t="str">
            <v>-</v>
          </cell>
        </row>
      </sheetData>
      <sheetData sheetId="31">
        <row r="25">
          <cell r="B25">
            <v>2025962</v>
          </cell>
        </row>
        <row r="67">
          <cell r="B67">
            <v>397585</v>
          </cell>
          <cell r="E67">
            <v>69324</v>
          </cell>
          <cell r="F67">
            <v>11609</v>
          </cell>
        </row>
      </sheetData>
      <sheetData sheetId="32">
        <row r="25">
          <cell r="B25">
            <v>479387</v>
          </cell>
        </row>
        <row r="67">
          <cell r="B67">
            <v>156253</v>
          </cell>
          <cell r="E67">
            <v>25345</v>
          </cell>
          <cell r="F67">
            <v>1086</v>
          </cell>
        </row>
      </sheetData>
      <sheetData sheetId="33">
        <row r="25">
          <cell r="B25">
            <v>3872733</v>
          </cell>
        </row>
        <row r="67">
          <cell r="B67">
            <v>1682975</v>
          </cell>
          <cell r="E67">
            <v>365346</v>
          </cell>
          <cell r="F67">
            <v>185119</v>
          </cell>
        </row>
      </sheetData>
      <sheetData sheetId="34">
        <row r="25">
          <cell r="B25">
            <v>2677198</v>
          </cell>
        </row>
        <row r="67">
          <cell r="B67">
            <v>692083</v>
          </cell>
          <cell r="E67">
            <v>84677</v>
          </cell>
          <cell r="F67">
            <v>20019</v>
          </cell>
        </row>
      </sheetData>
      <sheetData sheetId="35">
        <row r="25">
          <cell r="B25">
            <v>162409</v>
          </cell>
        </row>
        <row r="67">
          <cell r="B67">
            <v>39321</v>
          </cell>
          <cell r="E67">
            <v>5255</v>
          </cell>
          <cell r="F67">
            <v>396</v>
          </cell>
        </row>
      </sheetData>
      <sheetData sheetId="36">
        <row r="25">
          <cell r="B25">
            <v>3321336</v>
          </cell>
        </row>
        <row r="67">
          <cell r="B67">
            <v>1024502</v>
          </cell>
          <cell r="E67">
            <v>173448</v>
          </cell>
          <cell r="F67">
            <v>10750</v>
          </cell>
        </row>
      </sheetData>
      <sheetData sheetId="37">
        <row r="25">
          <cell r="B25">
            <v>1002971</v>
          </cell>
        </row>
        <row r="67">
          <cell r="B67">
            <v>273121</v>
          </cell>
          <cell r="E67">
            <v>55617</v>
          </cell>
          <cell r="F67">
            <v>13678</v>
          </cell>
        </row>
      </sheetData>
      <sheetData sheetId="38">
        <row r="25">
          <cell r="B25">
            <v>904960</v>
          </cell>
        </row>
        <row r="67">
          <cell r="B67">
            <v>328226</v>
          </cell>
          <cell r="E67">
            <v>35357</v>
          </cell>
          <cell r="F67">
            <v>15633</v>
          </cell>
        </row>
      </sheetData>
      <sheetData sheetId="39">
        <row r="25">
          <cell r="B25">
            <v>3972503</v>
          </cell>
        </row>
        <row r="67">
          <cell r="B67">
            <v>732939</v>
          </cell>
          <cell r="E67">
            <v>216813</v>
          </cell>
          <cell r="F67">
            <v>10082</v>
          </cell>
        </row>
      </sheetData>
      <sheetData sheetId="40">
        <row r="25">
          <cell r="B25">
            <v>258182</v>
          </cell>
        </row>
        <row r="67">
          <cell r="B67">
            <v>56462</v>
          </cell>
          <cell r="E67">
            <v>6871</v>
          </cell>
          <cell r="F67">
            <v>865</v>
          </cell>
        </row>
      </sheetData>
      <sheetData sheetId="41">
        <row r="25">
          <cell r="B25">
            <v>1313239</v>
          </cell>
        </row>
        <row r="67">
          <cell r="B67">
            <v>453774</v>
          </cell>
          <cell r="E67">
            <v>54762</v>
          </cell>
          <cell r="F67">
            <v>13943</v>
          </cell>
        </row>
      </sheetData>
      <sheetData sheetId="42">
        <row r="25">
          <cell r="B25">
            <v>217400</v>
          </cell>
        </row>
        <row r="67">
          <cell r="B67">
            <v>59633</v>
          </cell>
          <cell r="E67">
            <v>7292</v>
          </cell>
          <cell r="F67">
            <v>7615</v>
          </cell>
        </row>
      </sheetData>
      <sheetData sheetId="43">
        <row r="25">
          <cell r="B25">
            <v>1910445</v>
          </cell>
        </row>
        <row r="67">
          <cell r="B67">
            <v>530558</v>
          </cell>
          <cell r="E67">
            <v>61830</v>
          </cell>
          <cell r="F67">
            <v>11998</v>
          </cell>
        </row>
      </sheetData>
      <sheetData sheetId="44">
        <row r="25">
          <cell r="B25">
            <v>5593495</v>
          </cell>
        </row>
        <row r="67">
          <cell r="B67">
            <v>1854284</v>
          </cell>
          <cell r="E67">
            <v>298182</v>
          </cell>
          <cell r="F67">
            <v>45963</v>
          </cell>
        </row>
      </sheetData>
      <sheetData sheetId="45">
        <row r="25">
          <cell r="B25">
            <v>623981</v>
          </cell>
        </row>
        <row r="67">
          <cell r="B67">
            <v>218635</v>
          </cell>
          <cell r="E67">
            <v>36749</v>
          </cell>
          <cell r="F67">
            <v>12080</v>
          </cell>
        </row>
      </sheetData>
      <sheetData sheetId="46">
        <row r="25">
          <cell r="B25">
            <v>161759</v>
          </cell>
        </row>
        <row r="67">
          <cell r="B67">
            <v>43070</v>
          </cell>
          <cell r="E67">
            <v>1509</v>
          </cell>
          <cell r="F67" t="str">
            <v>-</v>
          </cell>
        </row>
      </sheetData>
      <sheetData sheetId="47">
        <row r="25">
          <cell r="B25">
            <v>1923116</v>
          </cell>
        </row>
        <row r="67">
          <cell r="B67">
            <v>550132</v>
          </cell>
          <cell r="E67">
            <v>29214</v>
          </cell>
          <cell r="F67">
            <v>12128</v>
          </cell>
        </row>
      </sheetData>
      <sheetData sheetId="48">
        <row r="25">
          <cell r="B25">
            <v>1412899</v>
          </cell>
        </row>
        <row r="67">
          <cell r="B67">
            <v>430406</v>
          </cell>
          <cell r="E67">
            <v>85392</v>
          </cell>
          <cell r="F67" t="str">
            <v>-</v>
          </cell>
        </row>
      </sheetData>
      <sheetData sheetId="49">
        <row r="25">
          <cell r="B25">
            <v>649709</v>
          </cell>
        </row>
        <row r="67">
          <cell r="B67">
            <v>188989</v>
          </cell>
          <cell r="E67">
            <v>9702</v>
          </cell>
          <cell r="F67">
            <v>6330</v>
          </cell>
        </row>
      </sheetData>
      <sheetData sheetId="50">
        <row r="25">
          <cell r="B25">
            <v>1503289</v>
          </cell>
        </row>
        <row r="67">
          <cell r="B67">
            <v>453455</v>
          </cell>
          <cell r="E67">
            <v>41365</v>
          </cell>
          <cell r="F67">
            <v>1471</v>
          </cell>
        </row>
      </sheetData>
      <sheetData sheetId="51">
        <row r="25">
          <cell r="B25">
            <v>151760</v>
          </cell>
        </row>
        <row r="67">
          <cell r="B67">
            <v>41492</v>
          </cell>
          <cell r="E67">
            <v>13333</v>
          </cell>
          <cell r="F67">
            <v>2931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Dallas_Metro_Area"/>
      <sheetName val="Boston_Metro_Area"/>
      <sheetName val="Detroit_Metro_Area"/>
      <sheetName val="Chicago_Metro_Area"/>
      <sheetName val="Houston_Metro_Area"/>
      <sheetName val="Miami_Metro_Area"/>
      <sheetName val="New.York_Metro_Area"/>
      <sheetName val="Philadelphia_Metro_Area"/>
      <sheetName val="Seattle_Metro_Area"/>
      <sheetName val="San.Francisco_Metro_Area"/>
      <sheetName val="Washington.DC_Metro_Area"/>
      <sheetName val="Los.Angeles_Metro_Area"/>
      <sheetName val="Atlanta_Metro_Area"/>
      <sheetName val="Phoenix_Metro_Area"/>
      <sheetName val="Riverside_Metro_Area"/>
    </sheetNames>
    <sheetDataSet>
      <sheetData sheetId="0"/>
      <sheetData sheetId="1">
        <row r="25">
          <cell r="B25">
            <v>1389482</v>
          </cell>
        </row>
        <row r="67">
          <cell r="B67">
            <v>336767</v>
          </cell>
          <cell r="E67">
            <v>60603</v>
          </cell>
          <cell r="F67">
            <v>19626</v>
          </cell>
        </row>
      </sheetData>
      <sheetData sheetId="2">
        <row r="25">
          <cell r="B25">
            <v>178650</v>
          </cell>
        </row>
        <row r="67">
          <cell r="B67">
            <v>51954</v>
          </cell>
          <cell r="E67">
            <v>6201</v>
          </cell>
          <cell r="F67">
            <v>1335</v>
          </cell>
        </row>
      </sheetData>
      <sheetData sheetId="3">
        <row r="25">
          <cell r="B25">
            <v>1729497</v>
          </cell>
        </row>
        <row r="67">
          <cell r="B67">
            <v>641285</v>
          </cell>
          <cell r="E67">
            <v>39937</v>
          </cell>
          <cell r="F67">
            <v>8338</v>
          </cell>
        </row>
      </sheetData>
      <sheetData sheetId="4">
        <row r="25">
          <cell r="B25">
            <v>965343</v>
          </cell>
        </row>
        <row r="67">
          <cell r="B67">
            <v>263910</v>
          </cell>
          <cell r="E67">
            <v>15783</v>
          </cell>
          <cell r="F67">
            <v>7183</v>
          </cell>
        </row>
      </sheetData>
      <sheetData sheetId="5">
        <row r="25">
          <cell r="B25">
            <v>6534874</v>
          </cell>
        </row>
        <row r="67">
          <cell r="B67">
            <v>3203379</v>
          </cell>
          <cell r="E67">
            <v>582865</v>
          </cell>
          <cell r="F67">
            <v>103844</v>
          </cell>
        </row>
      </sheetData>
      <sheetData sheetId="6">
        <row r="25">
          <cell r="B25">
            <v>1076734</v>
          </cell>
        </row>
        <row r="67">
          <cell r="B67">
            <v>441102</v>
          </cell>
          <cell r="E67">
            <v>23857</v>
          </cell>
          <cell r="F67">
            <v>98957</v>
          </cell>
        </row>
      </sheetData>
      <sheetData sheetId="7">
        <row r="25">
          <cell r="B25">
            <v>904605</v>
          </cell>
        </row>
        <row r="67">
          <cell r="B67">
            <v>272703</v>
          </cell>
          <cell r="E67">
            <v>101150</v>
          </cell>
          <cell r="F67">
            <v>10780</v>
          </cell>
        </row>
      </sheetData>
      <sheetData sheetId="8">
        <row r="25">
          <cell r="B25">
            <v>288969</v>
          </cell>
        </row>
        <row r="67">
          <cell r="B67">
            <v>44110</v>
          </cell>
          <cell r="E67">
            <v>5092</v>
          </cell>
          <cell r="F67">
            <v>390</v>
          </cell>
        </row>
      </sheetData>
      <sheetData sheetId="9">
        <row r="25">
          <cell r="B25">
            <v>101723</v>
          </cell>
        </row>
        <row r="67">
          <cell r="B67">
            <v>33691</v>
          </cell>
          <cell r="E67">
            <v>7652</v>
          </cell>
          <cell r="F67">
            <v>823</v>
          </cell>
        </row>
      </sheetData>
      <sheetData sheetId="10">
        <row r="25">
          <cell r="B25">
            <v>5358108</v>
          </cell>
        </row>
        <row r="67">
          <cell r="B67">
            <v>1546915</v>
          </cell>
          <cell r="E67">
            <v>209285</v>
          </cell>
          <cell r="F67">
            <v>123982</v>
          </cell>
        </row>
      </sheetData>
      <sheetData sheetId="11">
        <row r="25">
          <cell r="B25">
            <v>2538727</v>
          </cell>
        </row>
        <row r="67">
          <cell r="B67">
            <v>1008743</v>
          </cell>
          <cell r="E67">
            <v>108521</v>
          </cell>
          <cell r="F67">
            <v>21499</v>
          </cell>
        </row>
      </sheetData>
      <sheetData sheetId="12">
        <row r="25">
          <cell r="B25">
            <v>331767</v>
          </cell>
        </row>
        <row r="67">
          <cell r="B67">
            <v>90026</v>
          </cell>
          <cell r="E67">
            <v>13397</v>
          </cell>
          <cell r="F67">
            <v>2798</v>
          </cell>
        </row>
      </sheetData>
      <sheetData sheetId="13">
        <row r="25">
          <cell r="B25">
            <v>436713</v>
          </cell>
        </row>
        <row r="67">
          <cell r="B67">
            <v>114979</v>
          </cell>
          <cell r="E67">
            <v>4832</v>
          </cell>
          <cell r="F67">
            <v>6355</v>
          </cell>
        </row>
      </sheetData>
      <sheetData sheetId="14">
        <row r="25">
          <cell r="B25">
            <v>2998687</v>
          </cell>
        </row>
        <row r="67">
          <cell r="B67">
            <v>810524</v>
          </cell>
          <cell r="E67">
            <v>134883</v>
          </cell>
          <cell r="F67">
            <v>1572</v>
          </cell>
        </row>
      </sheetData>
      <sheetData sheetId="15">
        <row r="25">
          <cell r="B25">
            <v>1906728</v>
          </cell>
        </row>
        <row r="67">
          <cell r="B67">
            <v>438732</v>
          </cell>
          <cell r="E67">
            <v>53662</v>
          </cell>
          <cell r="F67" t="str">
            <v>-</v>
          </cell>
        </row>
      </sheetData>
      <sheetData sheetId="16">
        <row r="25">
          <cell r="B25">
            <v>840460</v>
          </cell>
        </row>
        <row r="67">
          <cell r="B67">
            <v>239888</v>
          </cell>
          <cell r="E67">
            <v>19352</v>
          </cell>
          <cell r="F67">
            <v>1311</v>
          </cell>
        </row>
      </sheetData>
      <sheetData sheetId="17">
        <row r="25">
          <cell r="B25">
            <v>631381</v>
          </cell>
        </row>
        <row r="67">
          <cell r="B67">
            <v>220898</v>
          </cell>
          <cell r="E67">
            <v>38036</v>
          </cell>
          <cell r="F67">
            <v>867</v>
          </cell>
        </row>
      </sheetData>
      <sheetData sheetId="18">
        <row r="25">
          <cell r="B25">
            <v>1413096</v>
          </cell>
        </row>
        <row r="67">
          <cell r="B67">
            <v>473093</v>
          </cell>
          <cell r="E67">
            <v>101611</v>
          </cell>
          <cell r="F67">
            <v>18394</v>
          </cell>
        </row>
      </sheetData>
      <sheetData sheetId="19">
        <row r="25">
          <cell r="B25">
            <v>1327360</v>
          </cell>
        </row>
        <row r="67">
          <cell r="B67">
            <v>408141</v>
          </cell>
          <cell r="E67">
            <v>62825</v>
          </cell>
          <cell r="F67">
            <v>11701</v>
          </cell>
        </row>
      </sheetData>
      <sheetData sheetId="20">
        <row r="25">
          <cell r="B25">
            <v>371808</v>
          </cell>
        </row>
        <row r="67">
          <cell r="B67">
            <v>118330</v>
          </cell>
          <cell r="E67">
            <v>15564</v>
          </cell>
          <cell r="F67">
            <v>4993</v>
          </cell>
        </row>
      </sheetData>
      <sheetData sheetId="21">
        <row r="25">
          <cell r="B25">
            <v>1425832</v>
          </cell>
        </row>
        <row r="67">
          <cell r="B67">
            <v>493844</v>
          </cell>
          <cell r="E67">
            <v>99594</v>
          </cell>
          <cell r="F67">
            <v>5691</v>
          </cell>
        </row>
      </sheetData>
      <sheetData sheetId="22">
        <row r="25">
          <cell r="B25">
            <v>1346172</v>
          </cell>
        </row>
        <row r="67">
          <cell r="B67">
            <v>256531</v>
          </cell>
          <cell r="E67">
            <v>34473</v>
          </cell>
          <cell r="F67">
            <v>2065</v>
          </cell>
        </row>
      </sheetData>
      <sheetData sheetId="23">
        <row r="25">
          <cell r="B25">
            <v>2439485</v>
          </cell>
        </row>
        <row r="67">
          <cell r="B67">
            <v>635229</v>
          </cell>
          <cell r="E67">
            <v>58952</v>
          </cell>
          <cell r="F67">
            <v>7030</v>
          </cell>
        </row>
      </sheetData>
      <sheetData sheetId="24">
        <row r="25">
          <cell r="B25">
            <v>1140926</v>
          </cell>
        </row>
        <row r="67">
          <cell r="B67">
            <v>270079</v>
          </cell>
          <cell r="E67">
            <v>20514</v>
          </cell>
          <cell r="F67">
            <v>6340</v>
          </cell>
        </row>
      </sheetData>
      <sheetData sheetId="25">
        <row r="25">
          <cell r="B25">
            <v>758895</v>
          </cell>
        </row>
        <row r="67">
          <cell r="B67">
            <v>290037</v>
          </cell>
          <cell r="E67">
            <v>38944</v>
          </cell>
          <cell r="F67">
            <v>3402</v>
          </cell>
        </row>
      </sheetData>
      <sheetData sheetId="26">
        <row r="25">
          <cell r="B25">
            <v>1552972</v>
          </cell>
        </row>
        <row r="67">
          <cell r="B67">
            <v>463161</v>
          </cell>
          <cell r="E67">
            <v>65989</v>
          </cell>
          <cell r="F67">
            <v>16177</v>
          </cell>
        </row>
      </sheetData>
      <sheetData sheetId="27">
        <row r="25">
          <cell r="B25">
            <v>257259</v>
          </cell>
        </row>
        <row r="67">
          <cell r="B67">
            <v>91457</v>
          </cell>
          <cell r="E67">
            <v>7738</v>
          </cell>
          <cell r="F67">
            <v>1040</v>
          </cell>
        </row>
      </sheetData>
      <sheetData sheetId="28">
        <row r="25">
          <cell r="B25">
            <v>444749</v>
          </cell>
        </row>
        <row r="67">
          <cell r="B67">
            <v>125988</v>
          </cell>
          <cell r="E67">
            <v>13936</v>
          </cell>
          <cell r="F67">
            <v>2166</v>
          </cell>
        </row>
      </sheetData>
      <sheetData sheetId="29">
        <row r="25">
          <cell r="B25">
            <v>753232</v>
          </cell>
        </row>
        <row r="67">
          <cell r="B67">
            <v>371223</v>
          </cell>
          <cell r="E67">
            <v>67759</v>
          </cell>
          <cell r="F67">
            <v>1344</v>
          </cell>
        </row>
      </sheetData>
      <sheetData sheetId="30">
        <row r="25">
          <cell r="B25">
            <v>352425</v>
          </cell>
        </row>
        <row r="67">
          <cell r="B67">
            <v>70801</v>
          </cell>
          <cell r="E67">
            <v>10199</v>
          </cell>
          <cell r="F67">
            <v>1491</v>
          </cell>
        </row>
      </sheetData>
      <sheetData sheetId="31">
        <row r="25">
          <cell r="B25">
            <v>2107127</v>
          </cell>
        </row>
        <row r="67">
          <cell r="B67">
            <v>361637</v>
          </cell>
          <cell r="E67">
            <v>16807</v>
          </cell>
          <cell r="F67" t="str">
            <v>-</v>
          </cell>
        </row>
      </sheetData>
      <sheetData sheetId="32">
        <row r="25">
          <cell r="B25">
            <v>501584</v>
          </cell>
        </row>
        <row r="67">
          <cell r="B67">
            <v>160977</v>
          </cell>
          <cell r="E67">
            <v>19130</v>
          </cell>
          <cell r="F67">
            <v>6461</v>
          </cell>
        </row>
      </sheetData>
      <sheetData sheetId="33">
        <row r="25">
          <cell r="B25">
            <v>4787166</v>
          </cell>
        </row>
        <row r="67">
          <cell r="B67">
            <v>1479907</v>
          </cell>
          <cell r="E67">
            <v>111952</v>
          </cell>
          <cell r="F67">
            <v>9289</v>
          </cell>
        </row>
      </sheetData>
      <sheetData sheetId="34">
        <row r="25">
          <cell r="B25">
            <v>2539199</v>
          </cell>
        </row>
        <row r="67">
          <cell r="B67">
            <v>913100</v>
          </cell>
          <cell r="E67">
            <v>174012</v>
          </cell>
          <cell r="F67">
            <v>18858</v>
          </cell>
        </row>
      </sheetData>
      <sheetData sheetId="35">
        <row r="25">
          <cell r="B25">
            <v>148332</v>
          </cell>
        </row>
        <row r="67">
          <cell r="B67">
            <v>47109</v>
          </cell>
          <cell r="E67">
            <v>6531</v>
          </cell>
          <cell r="F67">
            <v>1190</v>
          </cell>
        </row>
      </sheetData>
      <sheetData sheetId="36">
        <row r="25">
          <cell r="B25">
            <v>3432059</v>
          </cell>
        </row>
        <row r="67">
          <cell r="B67">
            <v>873746</v>
          </cell>
          <cell r="E67">
            <v>85329</v>
          </cell>
          <cell r="F67">
            <v>9065</v>
          </cell>
        </row>
      </sheetData>
      <sheetData sheetId="37">
        <row r="25">
          <cell r="B25">
            <v>1091462</v>
          </cell>
        </row>
        <row r="67">
          <cell r="B67">
            <v>275113</v>
          </cell>
          <cell r="E67">
            <v>37886</v>
          </cell>
          <cell r="F67">
            <v>15643</v>
          </cell>
        </row>
      </sheetData>
      <sheetData sheetId="38">
        <row r="25">
          <cell r="B25">
            <v>835544</v>
          </cell>
        </row>
        <row r="67">
          <cell r="B67">
            <v>366958</v>
          </cell>
          <cell r="E67">
            <v>59306</v>
          </cell>
          <cell r="F67">
            <v>4864</v>
          </cell>
        </row>
      </sheetData>
      <sheetData sheetId="39">
        <row r="25">
          <cell r="B25">
            <v>3895054</v>
          </cell>
        </row>
        <row r="67">
          <cell r="B67">
            <v>604741</v>
          </cell>
          <cell r="E67">
            <v>81175</v>
          </cell>
          <cell r="F67">
            <v>33847</v>
          </cell>
        </row>
      </sheetData>
      <sheetData sheetId="40">
        <row r="25">
          <cell r="B25">
            <v>283225</v>
          </cell>
        </row>
        <row r="67">
          <cell r="B67">
            <v>66064</v>
          </cell>
          <cell r="E67">
            <v>10309</v>
          </cell>
          <cell r="F67">
            <v>272</v>
          </cell>
        </row>
      </sheetData>
      <sheetData sheetId="41">
        <row r="25">
          <cell r="B25">
            <v>1385099</v>
          </cell>
        </row>
        <row r="67">
          <cell r="B67">
            <v>427173</v>
          </cell>
          <cell r="E67">
            <v>28341</v>
          </cell>
          <cell r="F67">
            <v>6790</v>
          </cell>
        </row>
      </sheetData>
      <sheetData sheetId="42">
        <row r="25">
          <cell r="B25">
            <v>224634</v>
          </cell>
        </row>
        <row r="67">
          <cell r="B67">
            <v>55268</v>
          </cell>
          <cell r="E67">
            <v>6149</v>
          </cell>
          <cell r="F67">
            <v>1432</v>
          </cell>
        </row>
      </sheetData>
      <sheetData sheetId="43">
        <row r="25">
          <cell r="B25">
            <v>1864178</v>
          </cell>
        </row>
        <row r="67">
          <cell r="B67">
            <v>514964</v>
          </cell>
          <cell r="E67">
            <v>86334</v>
          </cell>
          <cell r="F67">
            <v>7790</v>
          </cell>
        </row>
      </sheetData>
      <sheetData sheetId="44">
        <row r="25">
          <cell r="B25">
            <v>5602280</v>
          </cell>
        </row>
        <row r="67">
          <cell r="B67">
            <v>2622824</v>
          </cell>
          <cell r="E67">
            <v>299096</v>
          </cell>
          <cell r="F67">
            <v>129524</v>
          </cell>
        </row>
      </sheetData>
      <sheetData sheetId="45">
        <row r="25">
          <cell r="B25">
            <v>641187</v>
          </cell>
        </row>
        <row r="67">
          <cell r="B67">
            <v>255466</v>
          </cell>
          <cell r="E67">
            <v>22699</v>
          </cell>
          <cell r="F67">
            <v>4898</v>
          </cell>
        </row>
      </sheetData>
      <sheetData sheetId="46">
        <row r="25">
          <cell r="B25">
            <v>169862</v>
          </cell>
        </row>
        <row r="67">
          <cell r="B67">
            <v>33871</v>
          </cell>
          <cell r="E67">
            <v>9187</v>
          </cell>
          <cell r="F67">
            <v>45</v>
          </cell>
        </row>
      </sheetData>
      <sheetData sheetId="47">
        <row r="25">
          <cell r="B25">
            <v>2091681</v>
          </cell>
        </row>
        <row r="67">
          <cell r="B67">
            <v>513320</v>
          </cell>
          <cell r="E67">
            <v>57657</v>
          </cell>
          <cell r="F67" t="str">
            <v>-</v>
          </cell>
        </row>
      </sheetData>
      <sheetData sheetId="48">
        <row r="25">
          <cell r="B25">
            <v>1572726</v>
          </cell>
        </row>
        <row r="67">
          <cell r="B67">
            <v>443381</v>
          </cell>
          <cell r="E67">
            <v>24825</v>
          </cell>
          <cell r="F67">
            <v>8981</v>
          </cell>
        </row>
      </sheetData>
      <sheetData sheetId="49">
        <row r="25">
          <cell r="B25">
            <v>643501</v>
          </cell>
        </row>
        <row r="67">
          <cell r="B67">
            <v>179415</v>
          </cell>
          <cell r="E67">
            <v>18789</v>
          </cell>
          <cell r="F67">
            <v>27626</v>
          </cell>
        </row>
      </sheetData>
      <sheetData sheetId="50">
        <row r="25">
          <cell r="B25">
            <v>1481203</v>
          </cell>
        </row>
        <row r="67">
          <cell r="B67">
            <v>402978</v>
          </cell>
          <cell r="E67">
            <v>15923</v>
          </cell>
          <cell r="F67">
            <v>11839</v>
          </cell>
        </row>
      </sheetData>
      <sheetData sheetId="51">
        <row r="25">
          <cell r="B25">
            <v>150924</v>
          </cell>
        </row>
        <row r="67">
          <cell r="B67">
            <v>30817</v>
          </cell>
          <cell r="E67">
            <v>4894</v>
          </cell>
          <cell r="F67">
            <v>369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Atlanta_Metro_Area"/>
      <sheetName val="Boston_Metro_Area"/>
      <sheetName val="Washington.DC_Metro_Area"/>
      <sheetName val="Los.Angeles_Metro_Area"/>
      <sheetName val="Miami_Metro_Area"/>
      <sheetName val="New.York_Metro_Area"/>
      <sheetName val="Houston_Metro_Area"/>
      <sheetName val="Seattle_Metro_Area"/>
      <sheetName val="Chicago_Metro_Area"/>
      <sheetName val="Phoenix_Metro_Area"/>
      <sheetName val="Riverside_Metro_Area"/>
      <sheetName val="San.Francisco_Metro_Area"/>
      <sheetName val="Dallas_Metro_Area"/>
      <sheetName val="Detroit_Metro_Area"/>
    </sheetNames>
    <sheetDataSet>
      <sheetData sheetId="0"/>
      <sheetData sheetId="1">
        <row r="25">
          <cell r="B25">
            <v>1290767</v>
          </cell>
        </row>
        <row r="75">
          <cell r="B75">
            <v>389585</v>
          </cell>
          <cell r="E75">
            <v>62860</v>
          </cell>
          <cell r="F75">
            <v>1313</v>
          </cell>
        </row>
      </sheetData>
      <sheetData sheetId="2">
        <row r="25">
          <cell r="B25">
            <v>179392</v>
          </cell>
        </row>
        <row r="75">
          <cell r="B75">
            <v>54968</v>
          </cell>
          <cell r="E75">
            <v>6670</v>
          </cell>
          <cell r="F75">
            <v>484</v>
          </cell>
        </row>
      </sheetData>
      <sheetData sheetId="3">
        <row r="25">
          <cell r="B25">
            <v>1427291</v>
          </cell>
        </row>
        <row r="75">
          <cell r="B75">
            <v>925903</v>
          </cell>
          <cell r="E75">
            <v>31807</v>
          </cell>
          <cell r="F75">
            <v>8438</v>
          </cell>
        </row>
      </sheetData>
      <sheetData sheetId="4">
        <row r="25">
          <cell r="B25">
            <v>895324</v>
          </cell>
        </row>
        <row r="75">
          <cell r="B75">
            <v>276400</v>
          </cell>
          <cell r="E75">
            <v>67405</v>
          </cell>
          <cell r="F75">
            <v>3695</v>
          </cell>
        </row>
      </sheetData>
      <sheetData sheetId="5">
        <row r="25">
          <cell r="B25">
            <v>6522769</v>
          </cell>
        </row>
        <row r="75">
          <cell r="B75">
            <v>2716531</v>
          </cell>
          <cell r="E75">
            <v>495259</v>
          </cell>
          <cell r="F75">
            <v>130771</v>
          </cell>
        </row>
      </sheetData>
      <sheetData sheetId="6">
        <row r="25">
          <cell r="B25">
            <v>1013247</v>
          </cell>
        </row>
        <row r="75">
          <cell r="B75">
            <v>304482</v>
          </cell>
          <cell r="E75">
            <v>38613</v>
          </cell>
          <cell r="F75">
            <v>2121</v>
          </cell>
        </row>
      </sheetData>
      <sheetData sheetId="7">
        <row r="25">
          <cell r="B25">
            <v>863051</v>
          </cell>
        </row>
        <row r="75">
          <cell r="B75">
            <v>172534</v>
          </cell>
          <cell r="E75">
            <v>25836</v>
          </cell>
          <cell r="F75">
            <v>22377</v>
          </cell>
        </row>
      </sheetData>
      <sheetData sheetId="8">
        <row r="25">
          <cell r="B25">
            <v>282457</v>
          </cell>
        </row>
        <row r="75">
          <cell r="B75">
            <v>81863</v>
          </cell>
          <cell r="E75">
            <v>4942</v>
          </cell>
          <cell r="F75" t="str">
            <v>-</v>
          </cell>
        </row>
      </sheetData>
      <sheetData sheetId="9">
        <row r="25">
          <cell r="B25">
            <v>105926</v>
          </cell>
        </row>
        <row r="75">
          <cell r="B75">
            <v>82392</v>
          </cell>
          <cell r="E75">
            <v>31547</v>
          </cell>
          <cell r="F75">
            <v>1142</v>
          </cell>
        </row>
      </sheetData>
      <sheetData sheetId="10">
        <row r="25">
          <cell r="B25">
            <v>4959497</v>
          </cell>
        </row>
        <row r="75">
          <cell r="B75">
            <v>2144303</v>
          </cell>
          <cell r="E75">
            <v>455032</v>
          </cell>
          <cell r="F75">
            <v>26037</v>
          </cell>
        </row>
      </sheetData>
      <sheetData sheetId="11">
        <row r="25">
          <cell r="B25">
            <v>2664043</v>
          </cell>
        </row>
        <row r="75">
          <cell r="B75">
            <v>941134</v>
          </cell>
          <cell r="E75">
            <v>98870</v>
          </cell>
          <cell r="F75">
            <v>20088</v>
          </cell>
        </row>
      </sheetData>
      <sheetData sheetId="12">
        <row r="25">
          <cell r="B25">
            <v>339799</v>
          </cell>
        </row>
        <row r="75">
          <cell r="B75">
            <v>113909</v>
          </cell>
          <cell r="E75">
            <v>1251</v>
          </cell>
          <cell r="F75">
            <v>86</v>
          </cell>
        </row>
      </sheetData>
      <sheetData sheetId="13">
        <row r="25">
          <cell r="B25">
            <v>479480</v>
          </cell>
        </row>
        <row r="75">
          <cell r="B75">
            <v>160672</v>
          </cell>
          <cell r="E75">
            <v>16635</v>
          </cell>
          <cell r="F75" t="str">
            <v>-</v>
          </cell>
        </row>
      </sheetData>
      <sheetData sheetId="14">
        <row r="25">
          <cell r="B25">
            <v>2906368</v>
          </cell>
        </row>
        <row r="75">
          <cell r="B75">
            <v>715963</v>
          </cell>
          <cell r="E75">
            <v>107299</v>
          </cell>
          <cell r="F75" t="str">
            <v>-</v>
          </cell>
        </row>
      </sheetData>
      <sheetData sheetId="15">
        <row r="25">
          <cell r="B25">
            <v>1967508</v>
          </cell>
        </row>
        <row r="75">
          <cell r="B75">
            <v>608986</v>
          </cell>
          <cell r="E75">
            <v>48600</v>
          </cell>
          <cell r="F75">
            <v>3130</v>
          </cell>
        </row>
      </sheetData>
      <sheetData sheetId="16">
        <row r="25">
          <cell r="B25">
            <v>811168</v>
          </cell>
        </row>
        <row r="75">
          <cell r="B75">
            <v>293566</v>
          </cell>
          <cell r="E75">
            <v>6312</v>
          </cell>
          <cell r="F75">
            <v>1162</v>
          </cell>
        </row>
      </sheetData>
      <sheetData sheetId="17">
        <row r="25">
          <cell r="B25">
            <v>625721</v>
          </cell>
        </row>
        <row r="75">
          <cell r="B75">
            <v>213696</v>
          </cell>
          <cell r="E75">
            <v>28510</v>
          </cell>
          <cell r="F75">
            <v>11424</v>
          </cell>
        </row>
      </sheetData>
      <sheetData sheetId="18">
        <row r="25">
          <cell r="B25">
            <v>1410693</v>
          </cell>
        </row>
        <row r="75">
          <cell r="B75">
            <v>484905</v>
          </cell>
          <cell r="E75">
            <v>58082</v>
          </cell>
          <cell r="F75">
            <v>1365</v>
          </cell>
        </row>
      </sheetData>
      <sheetData sheetId="19">
        <row r="25">
          <cell r="B25">
            <v>1337405</v>
          </cell>
        </row>
        <row r="75">
          <cell r="B75">
            <v>373165</v>
          </cell>
          <cell r="E75">
            <v>19554</v>
          </cell>
          <cell r="F75">
            <v>8996</v>
          </cell>
        </row>
      </sheetData>
      <sheetData sheetId="20">
        <row r="25">
          <cell r="B25">
            <v>390438</v>
          </cell>
        </row>
        <row r="75">
          <cell r="B75">
            <v>94502</v>
          </cell>
          <cell r="E75">
            <v>22091</v>
          </cell>
          <cell r="F75">
            <v>1611</v>
          </cell>
        </row>
      </sheetData>
      <sheetData sheetId="21">
        <row r="25">
          <cell r="B25">
            <v>1335480</v>
          </cell>
        </row>
        <row r="75">
          <cell r="B75">
            <v>298429</v>
          </cell>
          <cell r="E75">
            <v>85982</v>
          </cell>
          <cell r="F75">
            <v>8251</v>
          </cell>
        </row>
      </sheetData>
      <sheetData sheetId="22">
        <row r="25">
          <cell r="B25">
            <v>1485982</v>
          </cell>
        </row>
        <row r="75">
          <cell r="B75">
            <v>296747</v>
          </cell>
          <cell r="E75">
            <v>15709</v>
          </cell>
          <cell r="F75">
            <v>3554</v>
          </cell>
        </row>
      </sheetData>
      <sheetData sheetId="23">
        <row r="25">
          <cell r="B25">
            <v>2261216</v>
          </cell>
        </row>
        <row r="75">
          <cell r="B75">
            <v>693529</v>
          </cell>
          <cell r="E75">
            <v>98379</v>
          </cell>
          <cell r="F75">
            <v>12500</v>
          </cell>
        </row>
      </sheetData>
      <sheetData sheetId="24">
        <row r="25">
          <cell r="B25">
            <v>1251151</v>
          </cell>
        </row>
        <row r="75">
          <cell r="B75">
            <v>360565</v>
          </cell>
          <cell r="E75">
            <v>32133</v>
          </cell>
          <cell r="F75" t="str">
            <v>-</v>
          </cell>
        </row>
      </sheetData>
      <sheetData sheetId="25">
        <row r="25">
          <cell r="B25">
            <v>724648</v>
          </cell>
        </row>
        <row r="75">
          <cell r="B75">
            <v>258304</v>
          </cell>
          <cell r="E75">
            <v>45669</v>
          </cell>
          <cell r="F75">
            <v>3508</v>
          </cell>
        </row>
      </sheetData>
      <sheetData sheetId="26">
        <row r="25">
          <cell r="B25">
            <v>1616872</v>
          </cell>
        </row>
        <row r="75">
          <cell r="B75">
            <v>574591</v>
          </cell>
          <cell r="E75">
            <v>78957</v>
          </cell>
          <cell r="F75">
            <v>55232</v>
          </cell>
        </row>
      </sheetData>
      <sheetData sheetId="27">
        <row r="25">
          <cell r="B25">
            <v>261652</v>
          </cell>
        </row>
        <row r="75">
          <cell r="B75">
            <v>125097</v>
          </cell>
          <cell r="E75">
            <v>9275</v>
          </cell>
          <cell r="F75">
            <v>2811</v>
          </cell>
        </row>
      </sheetData>
      <sheetData sheetId="28">
        <row r="25">
          <cell r="B25">
            <v>380802</v>
          </cell>
        </row>
        <row r="75">
          <cell r="B75">
            <v>111539</v>
          </cell>
          <cell r="E75">
            <v>7773</v>
          </cell>
          <cell r="F75">
            <v>3349</v>
          </cell>
        </row>
      </sheetData>
      <sheetData sheetId="29">
        <row r="25">
          <cell r="B25">
            <v>787257</v>
          </cell>
        </row>
        <row r="75">
          <cell r="B75">
            <v>319335</v>
          </cell>
          <cell r="E75">
            <v>31704</v>
          </cell>
          <cell r="F75">
            <v>6450</v>
          </cell>
        </row>
      </sheetData>
      <sheetData sheetId="30">
        <row r="25">
          <cell r="B25">
            <v>341739</v>
          </cell>
        </row>
        <row r="75">
          <cell r="B75">
            <v>64844</v>
          </cell>
          <cell r="E75">
            <v>7439</v>
          </cell>
          <cell r="F75">
            <v>817</v>
          </cell>
        </row>
      </sheetData>
      <sheetData sheetId="31">
        <row r="25">
          <cell r="B25">
            <v>2218467</v>
          </cell>
        </row>
        <row r="75">
          <cell r="B75">
            <v>531520</v>
          </cell>
          <cell r="E75">
            <v>41244</v>
          </cell>
          <cell r="F75">
            <v>2576</v>
          </cell>
        </row>
      </sheetData>
      <sheetData sheetId="32">
        <row r="25">
          <cell r="B25">
            <v>519230</v>
          </cell>
        </row>
        <row r="75">
          <cell r="B75">
            <v>208158</v>
          </cell>
          <cell r="E75">
            <v>4426</v>
          </cell>
          <cell r="F75">
            <v>1667</v>
          </cell>
        </row>
      </sheetData>
      <sheetData sheetId="33">
        <row r="25">
          <cell r="B25">
            <v>4682607</v>
          </cell>
        </row>
        <row r="75">
          <cell r="B75">
            <v>1243676</v>
          </cell>
          <cell r="E75">
            <v>193233</v>
          </cell>
          <cell r="F75">
            <v>47438</v>
          </cell>
        </row>
      </sheetData>
      <sheetData sheetId="34">
        <row r="25">
          <cell r="B25">
            <v>2346524</v>
          </cell>
        </row>
        <row r="75">
          <cell r="B75">
            <v>847624</v>
          </cell>
          <cell r="E75">
            <v>54310</v>
          </cell>
          <cell r="F75">
            <v>7085</v>
          </cell>
        </row>
      </sheetData>
      <sheetData sheetId="35">
        <row r="25">
          <cell r="B25">
            <v>166818</v>
          </cell>
        </row>
        <row r="75">
          <cell r="B75">
            <v>45967</v>
          </cell>
          <cell r="E75">
            <v>9422</v>
          </cell>
          <cell r="F75">
            <v>12748</v>
          </cell>
        </row>
      </sheetData>
      <sheetData sheetId="36">
        <row r="25">
          <cell r="B25">
            <v>3169910</v>
          </cell>
        </row>
        <row r="75">
          <cell r="B75">
            <v>910488</v>
          </cell>
          <cell r="E75">
            <v>160865</v>
          </cell>
          <cell r="F75">
            <v>230</v>
          </cell>
        </row>
      </sheetData>
      <sheetData sheetId="37">
        <row r="25">
          <cell r="B25">
            <v>990401</v>
          </cell>
        </row>
        <row r="75">
          <cell r="B75">
            <v>399860</v>
          </cell>
          <cell r="E75">
            <v>59095</v>
          </cell>
          <cell r="F75">
            <v>715</v>
          </cell>
        </row>
      </sheetData>
      <sheetData sheetId="38">
        <row r="25">
          <cell r="B25">
            <v>867940</v>
          </cell>
        </row>
        <row r="75">
          <cell r="B75">
            <v>478804</v>
          </cell>
          <cell r="E75">
            <v>36468</v>
          </cell>
          <cell r="F75">
            <v>3625</v>
          </cell>
        </row>
      </sheetData>
      <sheetData sheetId="39">
        <row r="25">
          <cell r="B25">
            <v>3513553</v>
          </cell>
        </row>
        <row r="75">
          <cell r="B75">
            <v>653542</v>
          </cell>
          <cell r="E75">
            <v>28074</v>
          </cell>
          <cell r="F75">
            <v>2950</v>
          </cell>
        </row>
      </sheetData>
      <sheetData sheetId="40">
        <row r="25">
          <cell r="B25">
            <v>274356</v>
          </cell>
        </row>
        <row r="75">
          <cell r="B75">
            <v>66127</v>
          </cell>
          <cell r="E75">
            <v>14625</v>
          </cell>
          <cell r="F75">
            <v>1173</v>
          </cell>
        </row>
      </sheetData>
      <sheetData sheetId="41">
        <row r="25">
          <cell r="B25">
            <v>1373771</v>
          </cell>
        </row>
        <row r="75">
          <cell r="B75">
            <v>709978</v>
          </cell>
          <cell r="E75">
            <v>113806</v>
          </cell>
          <cell r="F75" t="str">
            <v>-</v>
          </cell>
        </row>
      </sheetData>
      <sheetData sheetId="42">
        <row r="25">
          <cell r="B25">
            <v>219350</v>
          </cell>
        </row>
        <row r="75">
          <cell r="B75">
            <v>47761</v>
          </cell>
          <cell r="E75">
            <v>4906</v>
          </cell>
          <cell r="F75">
            <v>2658</v>
          </cell>
        </row>
      </sheetData>
      <sheetData sheetId="43">
        <row r="25">
          <cell r="B25">
            <v>2066634</v>
          </cell>
        </row>
        <row r="75">
          <cell r="B75">
            <v>454395</v>
          </cell>
          <cell r="E75">
            <v>23897</v>
          </cell>
          <cell r="F75">
            <v>675</v>
          </cell>
        </row>
      </sheetData>
      <sheetData sheetId="44">
        <row r="25">
          <cell r="B25">
            <v>5604745</v>
          </cell>
        </row>
        <row r="75">
          <cell r="B75">
            <v>2488891</v>
          </cell>
          <cell r="E75">
            <v>400672</v>
          </cell>
          <cell r="F75">
            <v>14993</v>
          </cell>
        </row>
      </sheetData>
      <sheetData sheetId="45">
        <row r="25">
          <cell r="B25">
            <v>673697</v>
          </cell>
        </row>
        <row r="75">
          <cell r="B75">
            <v>177062</v>
          </cell>
          <cell r="E75">
            <v>12050</v>
          </cell>
          <cell r="F75">
            <v>12468</v>
          </cell>
        </row>
      </sheetData>
      <sheetData sheetId="46">
        <row r="25">
          <cell r="B25">
            <v>162245</v>
          </cell>
        </row>
        <row r="75">
          <cell r="B75">
            <v>46137</v>
          </cell>
          <cell r="E75">
            <v>1581</v>
          </cell>
          <cell r="F75">
            <v>60</v>
          </cell>
        </row>
      </sheetData>
      <sheetData sheetId="47">
        <row r="25">
          <cell r="B25">
            <v>2101213</v>
          </cell>
        </row>
        <row r="75">
          <cell r="B75">
            <v>1098718</v>
          </cell>
          <cell r="E75">
            <v>133085</v>
          </cell>
          <cell r="F75">
            <v>27036</v>
          </cell>
        </row>
      </sheetData>
      <sheetData sheetId="48">
        <row r="25">
          <cell r="B25">
            <v>1644055</v>
          </cell>
        </row>
        <row r="75">
          <cell r="B75">
            <v>435167</v>
          </cell>
          <cell r="E75">
            <v>47515</v>
          </cell>
          <cell r="F75">
            <v>3700</v>
          </cell>
        </row>
      </sheetData>
      <sheetData sheetId="49">
        <row r="25">
          <cell r="B25">
            <v>688819</v>
          </cell>
        </row>
        <row r="75">
          <cell r="B75">
            <v>140119</v>
          </cell>
          <cell r="E75">
            <v>6051</v>
          </cell>
          <cell r="F75">
            <v>3946</v>
          </cell>
        </row>
      </sheetData>
      <sheetData sheetId="50">
        <row r="25">
          <cell r="B25">
            <v>1521925</v>
          </cell>
        </row>
        <row r="75">
          <cell r="B75">
            <v>504257</v>
          </cell>
          <cell r="E75">
            <v>35064</v>
          </cell>
          <cell r="F75" t="str">
            <v>-</v>
          </cell>
        </row>
      </sheetData>
      <sheetData sheetId="51">
        <row r="25">
          <cell r="B25">
            <v>151015</v>
          </cell>
        </row>
        <row r="75">
          <cell r="B75">
            <v>48348</v>
          </cell>
          <cell r="E75">
            <v>3522</v>
          </cell>
          <cell r="F75">
            <v>1666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Atlanta_Metro_Area"/>
      <sheetName val="Los.Angeles_Metro_Area"/>
      <sheetName val="Philadelphia_Metro_Area"/>
      <sheetName val="San.Francisco_Metro_Area"/>
      <sheetName val="Washington.DC_Metro_Area"/>
      <sheetName val="Dallas_Metro_Area"/>
      <sheetName val="Miami_Metro_Area"/>
      <sheetName val="Detroit_Metro_Area"/>
      <sheetName val="Boston_Metro_Area"/>
      <sheetName val="Phoenix_Metro_Area"/>
      <sheetName val="New.York_Metro_Area"/>
      <sheetName val="Riverside_Metro_Area"/>
      <sheetName val="Seattle_Metro_Area"/>
      <sheetName val="Chicago_Metro_Area"/>
      <sheetName val="Houston_Metro_Area"/>
    </sheetNames>
    <sheetDataSet>
      <sheetData sheetId="0"/>
      <sheetData sheetId="1">
        <row r="25">
          <cell r="B25">
            <v>1436579</v>
          </cell>
        </row>
        <row r="75">
          <cell r="B75">
            <v>511476</v>
          </cell>
          <cell r="E75">
            <v>42700</v>
          </cell>
          <cell r="F75">
            <v>3588</v>
          </cell>
        </row>
      </sheetData>
      <sheetData sheetId="2">
        <row r="25">
          <cell r="B25">
            <v>183454</v>
          </cell>
        </row>
        <row r="75">
          <cell r="B75">
            <v>51522</v>
          </cell>
          <cell r="E75">
            <v>4493</v>
          </cell>
          <cell r="F75">
            <v>4137</v>
          </cell>
        </row>
      </sheetData>
      <sheetData sheetId="3">
        <row r="25">
          <cell r="B25">
            <v>1583969</v>
          </cell>
        </row>
        <row r="75">
          <cell r="B75">
            <v>569978</v>
          </cell>
          <cell r="E75">
            <v>38080</v>
          </cell>
          <cell r="F75">
            <v>209</v>
          </cell>
        </row>
      </sheetData>
      <sheetData sheetId="4">
        <row r="25">
          <cell r="B25">
            <v>872489</v>
          </cell>
        </row>
        <row r="75">
          <cell r="B75">
            <v>362430</v>
          </cell>
          <cell r="E75">
            <v>39391</v>
          </cell>
          <cell r="F75">
            <v>5672</v>
          </cell>
        </row>
      </sheetData>
      <sheetData sheetId="5">
        <row r="25">
          <cell r="B25">
            <v>6532138</v>
          </cell>
        </row>
        <row r="75">
          <cell r="B75">
            <v>2580933</v>
          </cell>
          <cell r="E75">
            <v>201379</v>
          </cell>
          <cell r="F75">
            <v>49918</v>
          </cell>
        </row>
      </sheetData>
      <sheetData sheetId="6">
        <row r="25">
          <cell r="B25">
            <v>1252893</v>
          </cell>
        </row>
        <row r="75">
          <cell r="B75">
            <v>468457</v>
          </cell>
          <cell r="E75">
            <v>68558</v>
          </cell>
          <cell r="F75">
            <v>1922</v>
          </cell>
        </row>
      </sheetData>
      <sheetData sheetId="7">
        <row r="25">
          <cell r="B25">
            <v>793522</v>
          </cell>
        </row>
        <row r="75">
          <cell r="B75">
            <v>223099</v>
          </cell>
          <cell r="E75">
            <v>47458</v>
          </cell>
          <cell r="F75">
            <v>5849</v>
          </cell>
        </row>
      </sheetData>
      <sheetData sheetId="8">
        <row r="25">
          <cell r="B25">
            <v>299753</v>
          </cell>
        </row>
        <row r="75">
          <cell r="B75">
            <v>56057</v>
          </cell>
          <cell r="E75">
            <v>8166</v>
          </cell>
          <cell r="F75" t="str">
            <v>-</v>
          </cell>
        </row>
      </sheetData>
      <sheetData sheetId="9">
        <row r="25">
          <cell r="B25">
            <v>117627</v>
          </cell>
        </row>
        <row r="75">
          <cell r="B75">
            <v>22941</v>
          </cell>
          <cell r="E75">
            <v>1749</v>
          </cell>
          <cell r="F75">
            <v>1357</v>
          </cell>
        </row>
      </sheetData>
      <sheetData sheetId="10">
        <row r="25">
          <cell r="B25">
            <v>4965104</v>
          </cell>
        </row>
        <row r="75">
          <cell r="B75">
            <v>1823182</v>
          </cell>
          <cell r="E75">
            <v>305770</v>
          </cell>
          <cell r="F75">
            <v>39778</v>
          </cell>
        </row>
      </sheetData>
      <sheetData sheetId="11">
        <row r="25">
          <cell r="B25">
            <v>2442306</v>
          </cell>
        </row>
        <row r="75">
          <cell r="B75">
            <v>879084</v>
          </cell>
          <cell r="E75">
            <v>56000</v>
          </cell>
          <cell r="F75">
            <v>68303</v>
          </cell>
        </row>
      </sheetData>
      <sheetData sheetId="12">
        <row r="25">
          <cell r="B25">
            <v>320131</v>
          </cell>
        </row>
        <row r="75">
          <cell r="B75">
            <v>115582</v>
          </cell>
          <cell r="E75">
            <v>27198</v>
          </cell>
          <cell r="F75">
            <v>534</v>
          </cell>
        </row>
      </sheetData>
      <sheetData sheetId="13">
        <row r="25">
          <cell r="B25">
            <v>433190</v>
          </cell>
        </row>
        <row r="75">
          <cell r="B75">
            <v>231077</v>
          </cell>
          <cell r="E75">
            <v>9512</v>
          </cell>
          <cell r="F75">
            <v>3868</v>
          </cell>
        </row>
      </sheetData>
      <sheetData sheetId="14">
        <row r="25">
          <cell r="B25">
            <v>2700547</v>
          </cell>
        </row>
        <row r="75">
          <cell r="B75">
            <v>1204363</v>
          </cell>
          <cell r="E75">
            <v>83857</v>
          </cell>
          <cell r="F75">
            <v>122764</v>
          </cell>
        </row>
      </sheetData>
      <sheetData sheetId="15">
        <row r="25">
          <cell r="B25">
            <v>1788118</v>
          </cell>
        </row>
        <row r="75">
          <cell r="B75">
            <v>585273</v>
          </cell>
          <cell r="E75">
            <v>117453</v>
          </cell>
          <cell r="F75">
            <v>389</v>
          </cell>
        </row>
      </sheetData>
      <sheetData sheetId="16">
        <row r="25">
          <cell r="B25">
            <v>788073</v>
          </cell>
        </row>
        <row r="75">
          <cell r="B75">
            <v>313814</v>
          </cell>
          <cell r="E75">
            <v>48280</v>
          </cell>
          <cell r="F75">
            <v>2235</v>
          </cell>
        </row>
      </sheetData>
      <sheetData sheetId="17">
        <row r="25">
          <cell r="B25">
            <v>632376</v>
          </cell>
        </row>
        <row r="75">
          <cell r="B75">
            <v>222556</v>
          </cell>
          <cell r="E75">
            <v>8487</v>
          </cell>
          <cell r="F75">
            <v>11342</v>
          </cell>
        </row>
      </sheetData>
      <sheetData sheetId="18">
        <row r="25">
          <cell r="B25">
            <v>1375622</v>
          </cell>
        </row>
        <row r="75">
          <cell r="B75">
            <v>311833</v>
          </cell>
          <cell r="E75">
            <v>24531</v>
          </cell>
          <cell r="F75">
            <v>871</v>
          </cell>
        </row>
      </sheetData>
      <sheetData sheetId="19">
        <row r="25">
          <cell r="B25">
            <v>1279703</v>
          </cell>
        </row>
        <row r="75">
          <cell r="B75">
            <v>381981</v>
          </cell>
          <cell r="E75">
            <v>59143</v>
          </cell>
          <cell r="F75">
            <v>4902</v>
          </cell>
        </row>
      </sheetData>
      <sheetData sheetId="20">
        <row r="25">
          <cell r="B25">
            <v>361590</v>
          </cell>
        </row>
        <row r="75">
          <cell r="B75">
            <v>102351</v>
          </cell>
          <cell r="E75">
            <v>6775</v>
          </cell>
          <cell r="F75" t="str">
            <v>-</v>
          </cell>
        </row>
      </sheetData>
      <sheetData sheetId="21">
        <row r="25">
          <cell r="B25">
            <v>1255920</v>
          </cell>
        </row>
        <row r="75">
          <cell r="B75">
            <v>321430</v>
          </cell>
          <cell r="E75">
            <v>76450</v>
          </cell>
          <cell r="F75">
            <v>14699</v>
          </cell>
        </row>
      </sheetData>
      <sheetData sheetId="22">
        <row r="25">
          <cell r="B25">
            <v>1380744</v>
          </cell>
        </row>
        <row r="75">
          <cell r="B75">
            <v>312633</v>
          </cell>
          <cell r="E75">
            <v>103064</v>
          </cell>
          <cell r="F75">
            <v>6453</v>
          </cell>
        </row>
      </sheetData>
      <sheetData sheetId="23">
        <row r="25">
          <cell r="B25">
            <v>2249496</v>
          </cell>
        </row>
        <row r="75">
          <cell r="B75">
            <v>712648</v>
          </cell>
          <cell r="E75">
            <v>51544</v>
          </cell>
          <cell r="F75">
            <v>5169</v>
          </cell>
        </row>
      </sheetData>
      <sheetData sheetId="24">
        <row r="25">
          <cell r="B25">
            <v>1189637</v>
          </cell>
        </row>
        <row r="75">
          <cell r="B75">
            <v>414878</v>
          </cell>
          <cell r="E75">
            <v>47307</v>
          </cell>
          <cell r="F75" t="str">
            <v>-</v>
          </cell>
        </row>
      </sheetData>
      <sheetData sheetId="25">
        <row r="25">
          <cell r="B25">
            <v>867162</v>
          </cell>
        </row>
        <row r="75">
          <cell r="B75">
            <v>201273</v>
          </cell>
          <cell r="E75">
            <v>27764</v>
          </cell>
          <cell r="F75">
            <v>953</v>
          </cell>
        </row>
      </sheetData>
      <sheetData sheetId="26">
        <row r="25">
          <cell r="B25">
            <v>1686839</v>
          </cell>
        </row>
        <row r="75">
          <cell r="B75">
            <v>511819</v>
          </cell>
          <cell r="E75">
            <v>43657</v>
          </cell>
          <cell r="F75">
            <v>26206</v>
          </cell>
        </row>
      </sheetData>
      <sheetData sheetId="27">
        <row r="25">
          <cell r="B25">
            <v>264978</v>
          </cell>
        </row>
        <row r="75">
          <cell r="B75">
            <v>84824</v>
          </cell>
          <cell r="E75">
            <v>2150</v>
          </cell>
          <cell r="F75">
            <v>563</v>
          </cell>
        </row>
      </sheetData>
      <sheetData sheetId="28">
        <row r="25">
          <cell r="B25">
            <v>424936</v>
          </cell>
        </row>
        <row r="75">
          <cell r="B75">
            <v>136690</v>
          </cell>
          <cell r="E75">
            <v>10886</v>
          </cell>
          <cell r="F75">
            <v>153</v>
          </cell>
        </row>
      </sheetData>
      <sheetData sheetId="29">
        <row r="25">
          <cell r="B25">
            <v>733844</v>
          </cell>
        </row>
        <row r="75">
          <cell r="B75">
            <v>258075</v>
          </cell>
          <cell r="E75">
            <v>40101</v>
          </cell>
          <cell r="F75">
            <v>2952</v>
          </cell>
        </row>
      </sheetData>
      <sheetData sheetId="30">
        <row r="25">
          <cell r="B25">
            <v>337201</v>
          </cell>
        </row>
        <row r="75">
          <cell r="B75">
            <v>58558</v>
          </cell>
          <cell r="E75">
            <v>2530</v>
          </cell>
          <cell r="F75">
            <v>209</v>
          </cell>
        </row>
      </sheetData>
      <sheetData sheetId="31">
        <row r="25">
          <cell r="B25">
            <v>1999572</v>
          </cell>
        </row>
        <row r="75">
          <cell r="B75">
            <v>649026</v>
          </cell>
          <cell r="E75">
            <v>195954</v>
          </cell>
          <cell r="F75">
            <v>7195</v>
          </cell>
        </row>
      </sheetData>
      <sheetData sheetId="32">
        <row r="25">
          <cell r="B25">
            <v>502153</v>
          </cell>
        </row>
        <row r="75">
          <cell r="B75">
            <v>227882</v>
          </cell>
          <cell r="E75">
            <v>14891</v>
          </cell>
          <cell r="F75">
            <v>2182</v>
          </cell>
        </row>
      </sheetData>
      <sheetData sheetId="33">
        <row r="25">
          <cell r="B25">
            <v>3865291</v>
          </cell>
        </row>
        <row r="75">
          <cell r="B75">
            <v>1582933</v>
          </cell>
          <cell r="E75">
            <v>189464</v>
          </cell>
          <cell r="F75">
            <v>73949</v>
          </cell>
        </row>
      </sheetData>
      <sheetData sheetId="34">
        <row r="25">
          <cell r="B25">
            <v>2576366</v>
          </cell>
        </row>
        <row r="75">
          <cell r="B75">
            <v>478267</v>
          </cell>
          <cell r="E75">
            <v>48156</v>
          </cell>
          <cell r="F75">
            <v>35428</v>
          </cell>
        </row>
      </sheetData>
      <sheetData sheetId="35">
        <row r="25">
          <cell r="B25">
            <v>166258</v>
          </cell>
        </row>
        <row r="75">
          <cell r="B75">
            <v>44514</v>
          </cell>
          <cell r="E75">
            <v>7686</v>
          </cell>
          <cell r="F75">
            <v>2492</v>
          </cell>
        </row>
      </sheetData>
      <sheetData sheetId="36">
        <row r="25">
          <cell r="B25">
            <v>3240026</v>
          </cell>
        </row>
        <row r="75">
          <cell r="B75">
            <v>922677</v>
          </cell>
          <cell r="E75">
            <v>185059</v>
          </cell>
          <cell r="F75">
            <v>563</v>
          </cell>
        </row>
      </sheetData>
      <sheetData sheetId="37">
        <row r="25">
          <cell r="B25">
            <v>1026489</v>
          </cell>
        </row>
        <row r="75">
          <cell r="B75">
            <v>371056</v>
          </cell>
          <cell r="E75">
            <v>30455</v>
          </cell>
          <cell r="F75">
            <v>10792</v>
          </cell>
        </row>
      </sheetData>
      <sheetData sheetId="38">
        <row r="25">
          <cell r="B25">
            <v>849683</v>
          </cell>
        </row>
        <row r="75">
          <cell r="B75">
            <v>269652</v>
          </cell>
          <cell r="E75">
            <v>13570</v>
          </cell>
          <cell r="F75">
            <v>16300</v>
          </cell>
        </row>
      </sheetData>
      <sheetData sheetId="39">
        <row r="25">
          <cell r="B25">
            <v>3689662</v>
          </cell>
        </row>
        <row r="75">
          <cell r="B75">
            <v>884353</v>
          </cell>
          <cell r="E75">
            <v>189474</v>
          </cell>
          <cell r="F75">
            <v>53489</v>
          </cell>
        </row>
      </sheetData>
      <sheetData sheetId="40">
        <row r="25">
          <cell r="B25">
            <v>263057</v>
          </cell>
        </row>
        <row r="75">
          <cell r="B75">
            <v>112552</v>
          </cell>
          <cell r="E75">
            <v>19156</v>
          </cell>
          <cell r="F75">
            <v>3752</v>
          </cell>
        </row>
      </sheetData>
      <sheetData sheetId="41">
        <row r="25">
          <cell r="B25">
            <v>1363043</v>
          </cell>
        </row>
        <row r="75">
          <cell r="B75">
            <v>553046</v>
          </cell>
          <cell r="E75">
            <v>18093</v>
          </cell>
          <cell r="F75">
            <v>40371</v>
          </cell>
        </row>
      </sheetData>
      <sheetData sheetId="42">
        <row r="25">
          <cell r="B25">
            <v>208577</v>
          </cell>
        </row>
        <row r="75">
          <cell r="B75">
            <v>65182</v>
          </cell>
          <cell r="E75">
            <v>6768</v>
          </cell>
          <cell r="F75">
            <v>1553</v>
          </cell>
        </row>
      </sheetData>
      <sheetData sheetId="43">
        <row r="25">
          <cell r="B25">
            <v>1960500</v>
          </cell>
        </row>
        <row r="75">
          <cell r="B75">
            <v>608686</v>
          </cell>
          <cell r="E75">
            <v>49639</v>
          </cell>
          <cell r="F75">
            <v>3915</v>
          </cell>
        </row>
      </sheetData>
      <sheetData sheetId="44">
        <row r="25">
          <cell r="B25">
            <v>5601703</v>
          </cell>
        </row>
        <row r="75">
          <cell r="B75">
            <v>2704886</v>
          </cell>
          <cell r="E75">
            <v>358002</v>
          </cell>
          <cell r="F75">
            <v>60526</v>
          </cell>
        </row>
      </sheetData>
      <sheetData sheetId="45">
        <row r="25">
          <cell r="B25">
            <v>568559</v>
          </cell>
        </row>
        <row r="75">
          <cell r="B75">
            <v>231534</v>
          </cell>
          <cell r="E75">
            <v>21498</v>
          </cell>
          <cell r="F75">
            <v>1216</v>
          </cell>
        </row>
      </sheetData>
      <sheetData sheetId="46">
        <row r="25">
          <cell r="B25">
            <v>136053</v>
          </cell>
        </row>
        <row r="75">
          <cell r="B75">
            <v>66571</v>
          </cell>
          <cell r="E75">
            <v>1233</v>
          </cell>
          <cell r="F75">
            <v>634</v>
          </cell>
        </row>
      </sheetData>
      <sheetData sheetId="47">
        <row r="25">
          <cell r="B25">
            <v>1875790</v>
          </cell>
        </row>
        <row r="75">
          <cell r="B75">
            <v>668247</v>
          </cell>
          <cell r="E75">
            <v>86288</v>
          </cell>
          <cell r="F75">
            <v>2549</v>
          </cell>
        </row>
      </sheetData>
      <sheetData sheetId="48">
        <row r="25">
          <cell r="B25">
            <v>1687453</v>
          </cell>
        </row>
        <row r="75">
          <cell r="B75">
            <v>483275</v>
          </cell>
          <cell r="E75">
            <v>39858</v>
          </cell>
          <cell r="F75">
            <v>441</v>
          </cell>
        </row>
      </sheetData>
      <sheetData sheetId="49">
        <row r="25">
          <cell r="B25">
            <v>662510</v>
          </cell>
        </row>
        <row r="75">
          <cell r="B75">
            <v>122809</v>
          </cell>
          <cell r="E75">
            <v>7671</v>
          </cell>
          <cell r="F75">
            <v>1734</v>
          </cell>
        </row>
      </sheetData>
      <sheetData sheetId="50">
        <row r="25">
          <cell r="B25">
            <v>1513799</v>
          </cell>
        </row>
        <row r="75">
          <cell r="B75">
            <v>323934</v>
          </cell>
          <cell r="E75">
            <v>47435</v>
          </cell>
          <cell r="F75">
            <v>6908</v>
          </cell>
        </row>
      </sheetData>
      <sheetData sheetId="51">
        <row r="25">
          <cell r="B25">
            <v>148966</v>
          </cell>
        </row>
        <row r="75">
          <cell r="B75">
            <v>55641</v>
          </cell>
          <cell r="E75">
            <v>1853</v>
          </cell>
          <cell r="F75">
            <v>857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Los.Angeles_Metro_Area"/>
      <sheetName val="Dallas_Metro_Area"/>
      <sheetName val="Boston_Metro_Area"/>
      <sheetName val="Washington.DC_Metro_Area"/>
      <sheetName val="Philadelphia_Metro_Area"/>
      <sheetName val="Miami_Metro_Area"/>
      <sheetName val="New.York_Metro_Area"/>
      <sheetName val="Chicago_Metro_Area"/>
      <sheetName val="San.Francisco_Metro_Area"/>
      <sheetName val="Phoenix_Metro_Area"/>
      <sheetName val="Atlanta_Metro_Area"/>
      <sheetName val="Detroit_Metro_Area"/>
      <sheetName val="Houston_Metro_Area"/>
      <sheetName val="Seattle_Metro_Area"/>
      <sheetName val="Riverside_Metro_Area"/>
    </sheetNames>
    <sheetDataSet>
      <sheetData sheetId="0"/>
      <sheetData sheetId="1">
        <row r="25">
          <cell r="B25">
            <v>1380031</v>
          </cell>
        </row>
        <row r="75">
          <cell r="B75">
            <v>537882</v>
          </cell>
          <cell r="E75">
            <v>84186</v>
          </cell>
          <cell r="F75">
            <v>3627</v>
          </cell>
        </row>
      </sheetData>
      <sheetData sheetId="2">
        <row r="25">
          <cell r="B25">
            <v>173584</v>
          </cell>
        </row>
        <row r="75">
          <cell r="B75">
            <v>48638</v>
          </cell>
          <cell r="E75">
            <v>7344</v>
          </cell>
          <cell r="F75">
            <v>2029</v>
          </cell>
        </row>
      </sheetData>
      <sheetData sheetId="3">
        <row r="25">
          <cell r="B25">
            <v>1515013</v>
          </cell>
        </row>
        <row r="75">
          <cell r="B75">
            <v>720136</v>
          </cell>
          <cell r="E75">
            <v>119372</v>
          </cell>
          <cell r="F75">
            <v>10629</v>
          </cell>
        </row>
      </sheetData>
      <sheetData sheetId="4">
        <row r="25">
          <cell r="B25">
            <v>904427</v>
          </cell>
        </row>
        <row r="75">
          <cell r="B75">
            <v>283955</v>
          </cell>
          <cell r="E75">
            <v>10932</v>
          </cell>
          <cell r="F75">
            <v>7569</v>
          </cell>
        </row>
      </sheetData>
      <sheetData sheetId="5">
        <row r="25">
          <cell r="B25">
            <v>6520877</v>
          </cell>
        </row>
        <row r="75">
          <cell r="B75">
            <v>3058387</v>
          </cell>
          <cell r="E75">
            <v>350690</v>
          </cell>
          <cell r="F75">
            <v>91106</v>
          </cell>
        </row>
      </sheetData>
      <sheetData sheetId="6">
        <row r="25">
          <cell r="B25">
            <v>1246351</v>
          </cell>
        </row>
        <row r="75">
          <cell r="B75">
            <v>526957</v>
          </cell>
          <cell r="E75">
            <v>22574</v>
          </cell>
          <cell r="F75">
            <v>15830</v>
          </cell>
        </row>
      </sheetData>
      <sheetData sheetId="7">
        <row r="25">
          <cell r="B25">
            <v>841846</v>
          </cell>
        </row>
        <row r="75">
          <cell r="B75">
            <v>256002</v>
          </cell>
          <cell r="E75">
            <v>47101</v>
          </cell>
          <cell r="F75">
            <v>1817</v>
          </cell>
        </row>
      </sheetData>
      <sheetData sheetId="8">
        <row r="25">
          <cell r="B25">
            <v>298945</v>
          </cell>
        </row>
        <row r="75">
          <cell r="B75">
            <v>89051</v>
          </cell>
          <cell r="E75">
            <v>19958</v>
          </cell>
          <cell r="F75">
            <v>867</v>
          </cell>
        </row>
      </sheetData>
      <sheetData sheetId="9">
        <row r="25">
          <cell r="B25">
            <v>116117</v>
          </cell>
        </row>
        <row r="75">
          <cell r="B75">
            <v>29803</v>
          </cell>
          <cell r="E75">
            <v>10561</v>
          </cell>
          <cell r="F75">
            <v>1709</v>
          </cell>
        </row>
      </sheetData>
      <sheetData sheetId="10">
        <row r="25">
          <cell r="B25">
            <v>4956757</v>
          </cell>
        </row>
        <row r="75">
          <cell r="B75">
            <v>2118517</v>
          </cell>
          <cell r="E75">
            <v>244501</v>
          </cell>
          <cell r="F75">
            <v>34482</v>
          </cell>
        </row>
      </sheetData>
      <sheetData sheetId="11">
        <row r="25">
          <cell r="B25">
            <v>2528212</v>
          </cell>
        </row>
        <row r="75">
          <cell r="B75">
            <v>1220573</v>
          </cell>
          <cell r="E75">
            <v>125528</v>
          </cell>
          <cell r="F75">
            <v>54778</v>
          </cell>
        </row>
      </sheetData>
      <sheetData sheetId="12">
        <row r="25">
          <cell r="B25">
            <v>317679</v>
          </cell>
        </row>
        <row r="75">
          <cell r="B75">
            <v>80548</v>
          </cell>
          <cell r="E75">
            <v>2261</v>
          </cell>
          <cell r="F75">
            <v>1441</v>
          </cell>
        </row>
      </sheetData>
      <sheetData sheetId="13">
        <row r="25">
          <cell r="B25">
            <v>431293</v>
          </cell>
        </row>
        <row r="75">
          <cell r="B75">
            <v>194435</v>
          </cell>
          <cell r="E75">
            <v>14457</v>
          </cell>
          <cell r="F75">
            <v>396</v>
          </cell>
        </row>
      </sheetData>
      <sheetData sheetId="14">
        <row r="25">
          <cell r="B25">
            <v>2850111</v>
          </cell>
        </row>
        <row r="75">
          <cell r="B75">
            <v>1160520</v>
          </cell>
          <cell r="E75">
            <v>142533</v>
          </cell>
          <cell r="F75">
            <v>87307</v>
          </cell>
        </row>
      </sheetData>
      <sheetData sheetId="15">
        <row r="25">
          <cell r="B25">
            <v>1776126</v>
          </cell>
        </row>
        <row r="75">
          <cell r="B75">
            <v>573848</v>
          </cell>
          <cell r="E75">
            <v>154066</v>
          </cell>
          <cell r="F75">
            <v>49171</v>
          </cell>
        </row>
      </sheetData>
      <sheetData sheetId="16">
        <row r="25">
          <cell r="B25">
            <v>812675</v>
          </cell>
        </row>
        <row r="75">
          <cell r="B75">
            <v>318814</v>
          </cell>
          <cell r="E75">
            <v>25793</v>
          </cell>
          <cell r="F75">
            <v>6273</v>
          </cell>
        </row>
      </sheetData>
      <sheetData sheetId="17">
        <row r="25">
          <cell r="B25">
            <v>632613</v>
          </cell>
        </row>
        <row r="75">
          <cell r="B75">
            <v>187828</v>
          </cell>
          <cell r="E75">
            <v>46152</v>
          </cell>
          <cell r="F75">
            <v>2131</v>
          </cell>
        </row>
      </sheetData>
      <sheetData sheetId="18">
        <row r="25">
          <cell r="B25">
            <v>1337298</v>
          </cell>
        </row>
        <row r="75">
          <cell r="B75">
            <v>386996</v>
          </cell>
          <cell r="E75">
            <v>52712</v>
          </cell>
          <cell r="F75">
            <v>11822</v>
          </cell>
        </row>
      </sheetData>
      <sheetData sheetId="19">
        <row r="25">
          <cell r="B25">
            <v>1322936</v>
          </cell>
        </row>
        <row r="75">
          <cell r="B75">
            <v>503057</v>
          </cell>
          <cell r="E75">
            <v>81185</v>
          </cell>
          <cell r="F75">
            <v>4302</v>
          </cell>
        </row>
      </sheetData>
      <sheetData sheetId="20">
        <row r="25">
          <cell r="B25">
            <v>377166</v>
          </cell>
        </row>
        <row r="75">
          <cell r="B75">
            <v>107149</v>
          </cell>
          <cell r="E75">
            <v>21755</v>
          </cell>
          <cell r="F75">
            <v>1483</v>
          </cell>
        </row>
      </sheetData>
      <sheetData sheetId="21">
        <row r="25">
          <cell r="B25">
            <v>1167984</v>
          </cell>
        </row>
        <row r="75">
          <cell r="B75">
            <v>291868</v>
          </cell>
          <cell r="E75">
            <v>53549</v>
          </cell>
          <cell r="F75" t="str">
            <v>-</v>
          </cell>
        </row>
      </sheetData>
      <sheetData sheetId="22">
        <row r="25">
          <cell r="B25">
            <v>1524456</v>
          </cell>
        </row>
        <row r="75">
          <cell r="B75">
            <v>540906</v>
          </cell>
          <cell r="E75">
            <v>44258</v>
          </cell>
          <cell r="F75">
            <v>2428</v>
          </cell>
        </row>
      </sheetData>
      <sheetData sheetId="23">
        <row r="25">
          <cell r="B25">
            <v>2398168</v>
          </cell>
        </row>
        <row r="75">
          <cell r="B75">
            <v>757901</v>
          </cell>
          <cell r="E75">
            <v>63301</v>
          </cell>
          <cell r="F75">
            <v>36661</v>
          </cell>
        </row>
      </sheetData>
      <sheetData sheetId="24">
        <row r="25">
          <cell r="B25">
            <v>1183535</v>
          </cell>
        </row>
        <row r="75">
          <cell r="B75">
            <v>393601</v>
          </cell>
          <cell r="E75">
            <v>89441</v>
          </cell>
          <cell r="F75">
            <v>2453</v>
          </cell>
        </row>
      </sheetData>
      <sheetData sheetId="25">
        <row r="25">
          <cell r="B25">
            <v>699380</v>
          </cell>
        </row>
        <row r="75">
          <cell r="B75">
            <v>301478</v>
          </cell>
          <cell r="E75">
            <v>41520</v>
          </cell>
          <cell r="F75">
            <v>740</v>
          </cell>
        </row>
      </sheetData>
      <sheetData sheetId="26">
        <row r="25">
          <cell r="B25">
            <v>1529069</v>
          </cell>
        </row>
        <row r="75">
          <cell r="B75">
            <v>484492</v>
          </cell>
          <cell r="E75">
            <v>108133</v>
          </cell>
          <cell r="F75">
            <v>5449</v>
          </cell>
        </row>
      </sheetData>
      <sheetData sheetId="27">
        <row r="25">
          <cell r="B25">
            <v>272923</v>
          </cell>
        </row>
        <row r="75">
          <cell r="B75">
            <v>91498</v>
          </cell>
          <cell r="E75">
            <v>6500</v>
          </cell>
          <cell r="F75">
            <v>7228</v>
          </cell>
        </row>
      </sheetData>
      <sheetData sheetId="28">
        <row r="25">
          <cell r="B25">
            <v>433950</v>
          </cell>
        </row>
        <row r="75">
          <cell r="B75">
            <v>137188</v>
          </cell>
          <cell r="E75">
            <v>23075</v>
          </cell>
          <cell r="F75">
            <v>6348</v>
          </cell>
        </row>
      </sheetData>
      <sheetData sheetId="29">
        <row r="25">
          <cell r="B25">
            <v>810157</v>
          </cell>
        </row>
        <row r="75">
          <cell r="B75">
            <v>280085</v>
          </cell>
          <cell r="E75">
            <v>34341</v>
          </cell>
          <cell r="F75">
            <v>5165</v>
          </cell>
        </row>
      </sheetData>
      <sheetData sheetId="30">
        <row r="25">
          <cell r="B25">
            <v>346383</v>
          </cell>
        </row>
        <row r="75">
          <cell r="B75">
            <v>82819</v>
          </cell>
          <cell r="E75">
            <v>10923</v>
          </cell>
          <cell r="F75">
            <v>253</v>
          </cell>
        </row>
      </sheetData>
      <sheetData sheetId="31">
        <row r="25">
          <cell r="B25">
            <v>1995267</v>
          </cell>
        </row>
        <row r="75">
          <cell r="B75">
            <v>710214</v>
          </cell>
          <cell r="E75">
            <v>292083</v>
          </cell>
          <cell r="F75">
            <v>4166</v>
          </cell>
        </row>
      </sheetData>
      <sheetData sheetId="32">
        <row r="25">
          <cell r="B25">
            <v>541998</v>
          </cell>
        </row>
        <row r="75">
          <cell r="B75">
            <v>189597</v>
          </cell>
          <cell r="E75">
            <v>10428</v>
          </cell>
          <cell r="F75">
            <v>7357</v>
          </cell>
        </row>
      </sheetData>
      <sheetData sheetId="33">
        <row r="25">
          <cell r="B25">
            <v>4778154</v>
          </cell>
        </row>
        <row r="75">
          <cell r="B75">
            <v>1181697</v>
          </cell>
          <cell r="E75">
            <v>138401</v>
          </cell>
          <cell r="F75">
            <v>30307</v>
          </cell>
        </row>
      </sheetData>
      <sheetData sheetId="34">
        <row r="25">
          <cell r="B25">
            <v>2633883</v>
          </cell>
        </row>
        <row r="75">
          <cell r="B75">
            <v>824703</v>
          </cell>
          <cell r="E75">
            <v>141218</v>
          </cell>
          <cell r="F75">
            <v>15517</v>
          </cell>
        </row>
      </sheetData>
      <sheetData sheetId="35">
        <row r="25">
          <cell r="B25">
            <v>171892</v>
          </cell>
        </row>
        <row r="75">
          <cell r="B75">
            <v>37685</v>
          </cell>
          <cell r="E75">
            <v>4320</v>
          </cell>
          <cell r="F75">
            <v>1492</v>
          </cell>
        </row>
      </sheetData>
      <sheetData sheetId="36">
        <row r="25">
          <cell r="B25">
            <v>3149045</v>
          </cell>
        </row>
        <row r="75">
          <cell r="B75">
            <v>1104090</v>
          </cell>
          <cell r="E75">
            <v>174063</v>
          </cell>
          <cell r="F75">
            <v>29625</v>
          </cell>
        </row>
      </sheetData>
      <sheetData sheetId="37">
        <row r="25">
          <cell r="B25">
            <v>1127874</v>
          </cell>
        </row>
        <row r="75">
          <cell r="B75">
            <v>444799</v>
          </cell>
          <cell r="E75">
            <v>32923</v>
          </cell>
          <cell r="F75">
            <v>2254</v>
          </cell>
        </row>
      </sheetData>
      <sheetData sheetId="38">
        <row r="25">
          <cell r="B25">
            <v>927325</v>
          </cell>
        </row>
        <row r="75">
          <cell r="B75">
            <v>403279</v>
          </cell>
          <cell r="E75">
            <v>50271</v>
          </cell>
          <cell r="F75">
            <v>16137</v>
          </cell>
        </row>
      </sheetData>
      <sheetData sheetId="39">
        <row r="25">
          <cell r="B25">
            <v>3703317</v>
          </cell>
        </row>
        <row r="75">
          <cell r="B75">
            <v>904394</v>
          </cell>
          <cell r="E75">
            <v>147165</v>
          </cell>
          <cell r="F75">
            <v>18114</v>
          </cell>
        </row>
      </sheetData>
      <sheetData sheetId="40">
        <row r="25">
          <cell r="B25">
            <v>253372</v>
          </cell>
        </row>
        <row r="75">
          <cell r="B75">
            <v>87496</v>
          </cell>
          <cell r="E75">
            <v>20346</v>
          </cell>
          <cell r="F75">
            <v>640</v>
          </cell>
        </row>
      </sheetData>
      <sheetData sheetId="41">
        <row r="25">
          <cell r="B25">
            <v>1349357</v>
          </cell>
        </row>
        <row r="75">
          <cell r="B75">
            <v>337123</v>
          </cell>
          <cell r="E75">
            <v>60172</v>
          </cell>
          <cell r="F75">
            <v>21184</v>
          </cell>
        </row>
      </sheetData>
      <sheetData sheetId="42">
        <row r="25">
          <cell r="B25">
            <v>213337</v>
          </cell>
        </row>
        <row r="75">
          <cell r="B75">
            <v>75567</v>
          </cell>
          <cell r="E75">
            <v>20455</v>
          </cell>
          <cell r="F75">
            <v>792</v>
          </cell>
        </row>
      </sheetData>
      <sheetData sheetId="43">
        <row r="25">
          <cell r="B25">
            <v>1766498</v>
          </cell>
        </row>
        <row r="75">
          <cell r="B75">
            <v>599107</v>
          </cell>
          <cell r="E75">
            <v>82742</v>
          </cell>
          <cell r="F75">
            <v>25810</v>
          </cell>
        </row>
      </sheetData>
      <sheetData sheetId="44">
        <row r="25">
          <cell r="B25">
            <v>5600091</v>
          </cell>
        </row>
        <row r="75">
          <cell r="B75">
            <v>3030454</v>
          </cell>
          <cell r="E75">
            <v>358635</v>
          </cell>
          <cell r="F75">
            <v>83804</v>
          </cell>
        </row>
      </sheetData>
      <sheetData sheetId="45">
        <row r="25">
          <cell r="B25">
            <v>648388</v>
          </cell>
        </row>
        <row r="75">
          <cell r="B75">
            <v>188190</v>
          </cell>
          <cell r="E75">
            <v>21211</v>
          </cell>
          <cell r="F75">
            <v>6306</v>
          </cell>
        </row>
      </sheetData>
      <sheetData sheetId="46">
        <row r="25">
          <cell r="B25">
            <v>132319</v>
          </cell>
        </row>
        <row r="75">
          <cell r="B75">
            <v>44568</v>
          </cell>
          <cell r="E75">
            <v>2643</v>
          </cell>
          <cell r="F75">
            <v>914</v>
          </cell>
        </row>
      </sheetData>
      <sheetData sheetId="47">
        <row r="25">
          <cell r="B25">
            <v>1826230</v>
          </cell>
        </row>
        <row r="75">
          <cell r="B75">
            <v>550572</v>
          </cell>
          <cell r="E75">
            <v>57044</v>
          </cell>
          <cell r="F75">
            <v>5196</v>
          </cell>
        </row>
      </sheetData>
      <sheetData sheetId="48">
        <row r="25">
          <cell r="B25">
            <v>1626391</v>
          </cell>
        </row>
        <row r="75">
          <cell r="B75">
            <v>477946</v>
          </cell>
          <cell r="E75">
            <v>43422</v>
          </cell>
          <cell r="F75" t="str">
            <v>-</v>
          </cell>
        </row>
      </sheetData>
      <sheetData sheetId="49">
        <row r="25">
          <cell r="B25">
            <v>672623</v>
          </cell>
        </row>
        <row r="75">
          <cell r="B75">
            <v>152927</v>
          </cell>
          <cell r="E75">
            <v>26440</v>
          </cell>
          <cell r="F75">
            <v>7537</v>
          </cell>
        </row>
      </sheetData>
      <sheetData sheetId="50">
        <row r="25">
          <cell r="B25">
            <v>1465204</v>
          </cell>
        </row>
        <row r="75">
          <cell r="B75">
            <v>403274</v>
          </cell>
          <cell r="E75">
            <v>29366</v>
          </cell>
          <cell r="F75">
            <v>26606</v>
          </cell>
        </row>
      </sheetData>
      <sheetData sheetId="51">
        <row r="25">
          <cell r="B25">
            <v>141884</v>
          </cell>
        </row>
        <row r="75">
          <cell r="B75">
            <v>54595</v>
          </cell>
          <cell r="E75">
            <v>20792</v>
          </cell>
          <cell r="F75">
            <v>1006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F0C0-10DD-114B-9A8B-4206EC59CD26}">
  <dimension ref="A1:B7"/>
  <sheetViews>
    <sheetView workbookViewId="0">
      <selection sqref="A1:B7"/>
    </sheetView>
  </sheetViews>
  <sheetFormatPr baseColWidth="10" defaultRowHeight="16" x14ac:dyDescent="0.2"/>
  <sheetData>
    <row r="1" spans="1:2" x14ac:dyDescent="0.2">
      <c r="A1" s="1" t="s">
        <v>66</v>
      </c>
      <c r="B1" t="s">
        <v>67</v>
      </c>
    </row>
    <row r="2" spans="1:2" x14ac:dyDescent="0.2">
      <c r="A2" s="1" t="s">
        <v>68</v>
      </c>
      <c r="B2" s="4">
        <v>44109</v>
      </c>
    </row>
    <row r="3" spans="1:2" x14ac:dyDescent="0.2">
      <c r="A3" s="1" t="s">
        <v>69</v>
      </c>
      <c r="B3" s="5" t="s">
        <v>70</v>
      </c>
    </row>
    <row r="4" spans="1:2" x14ac:dyDescent="0.2">
      <c r="A4" s="1" t="s">
        <v>71</v>
      </c>
      <c r="B4" t="s">
        <v>0</v>
      </c>
    </row>
    <row r="5" spans="1:2" x14ac:dyDescent="0.2">
      <c r="A5" s="1" t="s">
        <v>72</v>
      </c>
      <c r="B5" t="s">
        <v>73</v>
      </c>
    </row>
    <row r="7" spans="1:2" x14ac:dyDescent="0.2">
      <c r="A7" s="6" t="s">
        <v>74</v>
      </c>
      <c r="B7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4B31-07A0-F543-B12A-28B76B94A3DD}">
  <dimension ref="A1:O53"/>
  <sheetViews>
    <sheetView zoomScale="142" workbookViewId="0">
      <selection activeCell="A2" sqref="A2"/>
    </sheetView>
  </sheetViews>
  <sheetFormatPr baseColWidth="10" defaultRowHeight="16" x14ac:dyDescent="0.2"/>
  <sheetData>
    <row r="1" spans="1:15" x14ac:dyDescent="0.2">
      <c r="A1" t="s">
        <v>77</v>
      </c>
    </row>
    <row r="2" spans="1:15" x14ac:dyDescent="0.2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">
      <c r="A3" s="2" t="s">
        <v>15</v>
      </c>
      <c r="B3">
        <f>[1]AL!$E$67/[1]AL!$B$67</f>
        <v>9.6112712309895404E-2</v>
      </c>
      <c r="C3">
        <f>[2]AL!$E$67/[2]AL!$B$67</f>
        <v>9.7499183619275918E-3</v>
      </c>
      <c r="D3">
        <f>[3]AL!$E$67/[3]AL!$B$67</f>
        <v>9.8630877063281067E-2</v>
      </c>
      <c r="E3">
        <f>[4]AL!$E$67/[4]AL!$B$67</f>
        <v>8.5913952847225875E-2</v>
      </c>
      <c r="F3">
        <f>[5]AL!$E$67/[5]AL!$B$67</f>
        <v>0.15042395850929985</v>
      </c>
      <c r="G3">
        <f>[6]AL!$E$67/[6]AL!$B$67</f>
        <v>0.17995528065398331</v>
      </c>
      <c r="H3">
        <f>[7]AL!$E$75/[7]AL!$B$75</f>
        <v>0.16135118138532029</v>
      </c>
      <c r="I3">
        <f>[8]AL!$E$75/[8]AL!$B$75</f>
        <v>8.3483878031422779E-2</v>
      </c>
      <c r="J3">
        <f>[9]AL!$E$75/[9]AL!$B$75</f>
        <v>0.15651388222695684</v>
      </c>
      <c r="K3">
        <f>[10]AL!$E$75/[10]AL!$B$75</f>
        <v>8.0383897164198553E-2</v>
      </c>
      <c r="L3">
        <f>[11]AL!$E$75/[11]AL!$B$75</f>
        <v>6.7179113690195233E-2</v>
      </c>
      <c r="M3">
        <f>[12]AL!$E$75/[12]AL!$B$75</f>
        <v>0.10498975956956395</v>
      </c>
      <c r="N3">
        <f>[13]AL!$E$77/[13]AL!$B$77</f>
        <v>0.1157099418093136</v>
      </c>
      <c r="O3">
        <f>[14]AL!$E$77/[14]AL!$B$77</f>
        <v>0.11809084873331606</v>
      </c>
    </row>
    <row r="4" spans="1:15" x14ac:dyDescent="0.2">
      <c r="A4" s="2" t="s">
        <v>16</v>
      </c>
      <c r="B4">
        <f>[1]AK!$E$67/[1]AK!$B$67</f>
        <v>0.13963518379298065</v>
      </c>
      <c r="C4">
        <f>[2]AK!$E$67/[2]AK!$B$67</f>
        <v>2.9483975138793656E-2</v>
      </c>
      <c r="D4">
        <f>[3]AK!$E$67/[3]AK!$B$67</f>
        <v>0.20519851471008282</v>
      </c>
      <c r="E4">
        <f>[4]AK!$E$67/[4]AK!$B$67</f>
        <v>0.10200075297154844</v>
      </c>
      <c r="F4">
        <f>[5]AK!$E$67/[5]AK!$B$67</f>
        <v>0.12298361407711322</v>
      </c>
      <c r="G4">
        <f>[6]AK!$E$67/[6]AK!$B$67</f>
        <v>0.11935558378565654</v>
      </c>
      <c r="H4">
        <f>[7]AK!$E$75/[7]AK!$B$75</f>
        <v>0.12134332702663368</v>
      </c>
      <c r="I4">
        <f>[8]AK!$E$75/[8]AK!$B$75</f>
        <v>8.7205465626334383E-2</v>
      </c>
      <c r="J4">
        <f>[9]AK!$E$75/[9]AK!$B$75</f>
        <v>0.15099305070109792</v>
      </c>
      <c r="K4">
        <f>[10]AK!$E$75/[10]AK!$B$75</f>
        <v>7.1349788917202298E-2</v>
      </c>
      <c r="L4">
        <f>[11]AK!$E$75/[11]AK!$B$75</f>
        <v>0.23006270834790313</v>
      </c>
      <c r="M4">
        <f>[12]AK!$E$75/[12]AK!$B$75</f>
        <v>2.5362556598201982E-2</v>
      </c>
      <c r="N4">
        <f>[13]AK!$E$77/[13]AK!$B$77</f>
        <v>9.6829953390746057E-2</v>
      </c>
      <c r="O4">
        <f>[14]AK!$E$77/[14]AK!$B$77</f>
        <v>3.7042737673798162E-2</v>
      </c>
    </row>
    <row r="5" spans="1:15" x14ac:dyDescent="0.2">
      <c r="A5" s="2" t="s">
        <v>17</v>
      </c>
      <c r="B5">
        <f>[1]AZ!$E$67/[1]AZ!$B$67</f>
        <v>7.1389970012666629E-2</v>
      </c>
      <c r="C5">
        <f>[2]AZ!$E$67/[2]AZ!$B$67</f>
        <v>0.14291826870924584</v>
      </c>
      <c r="D5">
        <f>[3]AZ!$E$67/[3]AZ!$B$67</f>
        <v>0.19159888505539743</v>
      </c>
      <c r="E5">
        <f>[4]AZ!$E$67/[4]AZ!$B$67</f>
        <v>4.6589486097771513E-2</v>
      </c>
      <c r="F5">
        <f>[5]AZ!$E$67/[5]AZ!$B$67</f>
        <v>0.10225118849965453</v>
      </c>
      <c r="G5">
        <f>[6]AZ!$E$67/[6]AZ!$B$67</f>
        <v>6.2276522918827043E-2</v>
      </c>
      <c r="H5">
        <f>[7]AZ!$E$75/[7]AZ!$B$75</f>
        <v>3.4352410565685609E-2</v>
      </c>
      <c r="I5">
        <f>[8]AZ!$E$75/[8]AZ!$B$75</f>
        <v>6.6809596159851783E-2</v>
      </c>
      <c r="J5">
        <f>[9]AZ!$E$75/[9]AZ!$B$75</f>
        <v>0.16576313363031428</v>
      </c>
      <c r="K5">
        <f>[10]AZ!$E$75/[10]AZ!$B$75</f>
        <v>9.6511861850851116E-2</v>
      </c>
      <c r="L5">
        <f>[11]AZ!$E$75/[11]AZ!$B$75</f>
        <v>0.11409233056323786</v>
      </c>
      <c r="M5">
        <f>[12]AZ!$E$75/[12]AZ!$B$75</f>
        <v>0.17964168013083714</v>
      </c>
      <c r="N5">
        <f>[13]AZ!$E$77/[13]AZ!$B$77</f>
        <v>0.14321212203828157</v>
      </c>
      <c r="O5">
        <f>[14]AZ!$E$77/[14]AZ!$B$77</f>
        <v>9.5042975251146661E-2</v>
      </c>
    </row>
    <row r="6" spans="1:15" x14ac:dyDescent="0.2">
      <c r="A6" s="2" t="s">
        <v>18</v>
      </c>
      <c r="B6">
        <f>[1]AR!$E$67/[1]AR!$B$67</f>
        <v>0.21644416726974397</v>
      </c>
      <c r="C6">
        <f>[2]AR!$E$67/[2]AR!$B$67</f>
        <v>0.21071929495179298</v>
      </c>
      <c r="D6">
        <f>[3]AR!$E$67/[3]AR!$B$67</f>
        <v>8.4595688531199767E-2</v>
      </c>
      <c r="E6">
        <f>[4]AR!$E$67/[4]AR!$B$67</f>
        <v>9.2456735711167748E-2</v>
      </c>
      <c r="F6">
        <f>[5]AR!$E$67/[5]AR!$B$67</f>
        <v>8.8295517432208079E-2</v>
      </c>
      <c r="G6">
        <f>[6]AR!$E$67/[6]AR!$B$67</f>
        <v>5.980447879959077E-2</v>
      </c>
      <c r="H6">
        <f>[7]AR!$E$75/[7]AR!$B$75</f>
        <v>0.24386758321273516</v>
      </c>
      <c r="I6">
        <f>[8]AR!$E$75/[8]AR!$B$75</f>
        <v>0.10868581519189913</v>
      </c>
      <c r="J6">
        <f>[9]AR!$E$75/[9]AR!$B$75</f>
        <v>3.8499057949322957E-2</v>
      </c>
      <c r="K6">
        <f>[10]AR!$E$75/[10]AR!$B$75</f>
        <v>0.11640798941628215</v>
      </c>
      <c r="L6">
        <f>[11]AR!$E$75/[11]AR!$B$75</f>
        <v>0.16719938848069552</v>
      </c>
      <c r="M6">
        <f>[12]AR!$E$75/[12]AR!$B$75</f>
        <v>0.12895826192422286</v>
      </c>
      <c r="N6">
        <f>[13]AR!$E$77/[13]AR!$B$77</f>
        <v>0.12845090701103007</v>
      </c>
      <c r="O6">
        <f>[14]AR!$E$77/[14]AR!$B$77</f>
        <v>0.1729804251052551</v>
      </c>
    </row>
    <row r="7" spans="1:15" x14ac:dyDescent="0.2">
      <c r="A7" s="2" t="s">
        <v>19</v>
      </c>
      <c r="B7">
        <f>[1]CA!$E$67/[1]CA!$B$67</f>
        <v>0.20092835637503478</v>
      </c>
      <c r="C7">
        <f>[2]CA!$E$67/[2]CA!$B$67</f>
        <v>5.8091048098639492E-2</v>
      </c>
      <c r="D7">
        <f>[3]CA!$E$67/[3]CA!$B$67</f>
        <v>0.1563025329274062</v>
      </c>
      <c r="E7">
        <f>[4]CA!$E$67/[4]CA!$B$67</f>
        <v>0.11295165046522503</v>
      </c>
      <c r="F7">
        <f>[5]CA!$E$67/[5]CA!$B$67</f>
        <v>0.22236146383860589</v>
      </c>
      <c r="G7">
        <f>[6]CA!$E$67/[6]CA!$B$67</f>
        <v>0.18195318131260771</v>
      </c>
      <c r="H7">
        <f>[7]CA!$E$75/[7]CA!$B$75</f>
        <v>0.18231303084706194</v>
      </c>
      <c r="I7">
        <f>[8]CA!$E$75/[8]CA!$B$75</f>
        <v>7.802565971297977E-2</v>
      </c>
      <c r="J7">
        <f>[9]CA!$E$75/[9]CA!$B$75</f>
        <v>0.11466501786726141</v>
      </c>
      <c r="K7">
        <f>[10]CA!$E$75/[10]CA!$B$75</f>
        <v>0.18096325059428112</v>
      </c>
      <c r="L7">
        <f>[11]CA!$E$75/[11]CA!$B$75</f>
        <v>9.2184957113482915E-2</v>
      </c>
      <c r="M7">
        <f>[12]CA!$E$75/[12]CA!$B$75</f>
        <v>0.15536634203774927</v>
      </c>
      <c r="N7">
        <f>[13]CA!$E$77/[13]CA!$B$77</f>
        <v>0.13757957977149748</v>
      </c>
      <c r="O7">
        <f>[14]CA!$E$77/[14]CA!$B$77</f>
        <v>0.13172763964094089</v>
      </c>
    </row>
    <row r="8" spans="1:15" x14ac:dyDescent="0.2">
      <c r="A8" s="2" t="s">
        <v>20</v>
      </c>
      <c r="B8">
        <f>[1]CO!$E$67/[1]CO!$B$67</f>
        <v>0.14322220420267359</v>
      </c>
      <c r="C8">
        <f>[2]CO!$E$67/[2]CO!$B$67</f>
        <v>4.5182588197690679E-2</v>
      </c>
      <c r="D8">
        <f>[3]CO!$E$67/[3]CO!$B$67</f>
        <v>5.1285946568237657E-2</v>
      </c>
      <c r="E8">
        <f>[4]CO!$E$67/[4]CO!$B$67</f>
        <v>4.7759127876795295E-2</v>
      </c>
      <c r="F8">
        <f>[5]CO!$E$67/[5]CO!$B$67</f>
        <v>0.10682803005051153</v>
      </c>
      <c r="G8">
        <f>[6]CO!$E$67/[6]CO!$B$67</f>
        <v>5.4084996214027597E-2</v>
      </c>
      <c r="H8">
        <f>[7]CO!$E$75/[7]CO!$B$75</f>
        <v>0.12681537824896053</v>
      </c>
      <c r="I8">
        <f>[8]CO!$E$75/[8]CO!$B$75</f>
        <v>0.14634854426340091</v>
      </c>
      <c r="J8">
        <f>[9]CO!$E$75/[9]CO!$B$75</f>
        <v>4.2838409965139469E-2</v>
      </c>
      <c r="K8">
        <f>[10]CO!$E$75/[10]CO!$B$75</f>
        <v>8.6070266397198669E-2</v>
      </c>
      <c r="L8">
        <f>[11]CO!$E$75/[11]CO!$B$75</f>
        <v>0.15670035067192278</v>
      </c>
      <c r="M8">
        <f>[12]CO!$E$75/[12]CO!$B$75</f>
        <v>6.6789589390823342E-2</v>
      </c>
      <c r="N8">
        <f>[13]CO!$E$77/[13]CO!$B$77</f>
        <v>0.20234599730249103</v>
      </c>
      <c r="O8">
        <f>[14]CO!$E$77/[14]CO!$B$77</f>
        <v>0.21834949517842786</v>
      </c>
    </row>
    <row r="9" spans="1:15" x14ac:dyDescent="0.2">
      <c r="A9" s="2" t="s">
        <v>21</v>
      </c>
      <c r="B9">
        <f>[1]CT!$E$67/[1]CT!$B$67</f>
        <v>7.7512635678183783E-2</v>
      </c>
      <c r="C9">
        <f>[2]CT!$E$67/[2]CT!$B$67</f>
        <v>5.317093053923802E-2</v>
      </c>
      <c r="D9">
        <f>[3]CT!$E$67/[3]CT!$B$67</f>
        <v>0.39081310169708261</v>
      </c>
      <c r="E9">
        <f>[4]CT!$E$67/[4]CT!$B$67</f>
        <v>0.19913495784327839</v>
      </c>
      <c r="F9">
        <f>[5]CT!$E$67/[5]CT!$B$67</f>
        <v>0.38805517868334238</v>
      </c>
      <c r="G9">
        <f>[6]CT!$E$67/[6]CT!$B$67</f>
        <v>0.37091634488802838</v>
      </c>
      <c r="H9">
        <f>[7]CT!$E$75/[7]CT!$B$75</f>
        <v>0.14974439820557109</v>
      </c>
      <c r="I9">
        <f>[8]CT!$E$75/[8]CT!$B$75</f>
        <v>0.21272170650697672</v>
      </c>
      <c r="J9">
        <f>[9]CT!$E$75/[9]CT!$B$75</f>
        <v>0.18398684385278241</v>
      </c>
      <c r="K9">
        <f>[10]CT!$E$75/[10]CT!$B$75</f>
        <v>9.7279468936284058E-2</v>
      </c>
      <c r="L9">
        <f>[11]CT!$E$75/[11]CT!$B$75</f>
        <v>0.15678310700911602</v>
      </c>
      <c r="M9">
        <f>[12]CT!$E$75/[12]CT!$B$75</f>
        <v>7.7086842116099702E-2</v>
      </c>
      <c r="N9">
        <f>[13]CT!$E$77/[13]CT!$B$77</f>
        <v>0.10319238932011457</v>
      </c>
      <c r="O9">
        <f>[14]CT!$E$77/[14]CT!$B$77</f>
        <v>0.12652331317880836</v>
      </c>
    </row>
    <row r="10" spans="1:15" x14ac:dyDescent="0.2">
      <c r="A10" s="2" t="s">
        <v>22</v>
      </c>
      <c r="B10">
        <f>[1]DE!$E$67/[1]DE!$B$67</f>
        <v>0.18663817734602101</v>
      </c>
      <c r="C10">
        <f>[2]DE!$E$67/[2]DE!$B$67</f>
        <v>2.0253164556962026E-2</v>
      </c>
      <c r="D10">
        <f>[3]DE!$E$67/[3]DE!$B$67</f>
        <v>8.3410683993214482E-2</v>
      </c>
      <c r="E10">
        <f>[4]DE!$E$67/[4]DE!$B$67</f>
        <v>5.7059064247715181E-2</v>
      </c>
      <c r="F10">
        <f>[5]DE!$E$67/[5]DE!$B$67</f>
        <v>0.21552408079389235</v>
      </c>
      <c r="G10">
        <f>[6]DE!$E$67/[6]DE!$B$67</f>
        <v>0.11543867603717978</v>
      </c>
      <c r="H10">
        <f>[7]DE!$E$75/[7]DE!$B$75</f>
        <v>6.0369153341558457E-2</v>
      </c>
      <c r="I10">
        <f>[8]DE!$E$75/[8]DE!$B$75</f>
        <v>0.14567315411099416</v>
      </c>
      <c r="J10">
        <f>[9]DE!$E$75/[9]DE!$B$75</f>
        <v>0.2241187634052397</v>
      </c>
      <c r="K10">
        <f>[10]DE!$E$75/[10]DE!$B$75</f>
        <v>6.5943511371645669E-2</v>
      </c>
      <c r="L10">
        <f>[11]DE!$E$75/[11]DE!$B$75</f>
        <v>8.7269437190269583E-2</v>
      </c>
      <c r="M10">
        <f>[12]DE!$E$75/[12]DE!$B$75</f>
        <v>3.3587157851409755E-2</v>
      </c>
      <c r="N10">
        <f>[13]DE!$E$77/[13]DE!$B$77</f>
        <v>0.12825432962029434</v>
      </c>
      <c r="O10">
        <f>[14]DE!$E$77/[14]DE!$B$77</f>
        <v>9.8072115303948049E-2</v>
      </c>
    </row>
    <row r="11" spans="1:15" x14ac:dyDescent="0.2">
      <c r="A11" s="2" t="s">
        <v>23</v>
      </c>
      <c r="B11">
        <f>[1]DC!$E$67/[1]DC!$B$67</f>
        <v>0.2972994588254112</v>
      </c>
      <c r="C11">
        <f>[2]DC!$E$67/[2]DC!$B$67</f>
        <v>0.48239559164733181</v>
      </c>
      <c r="D11">
        <f>[3]DC!$E$67/[3]DC!$B$67</f>
        <v>0.11109904430929626</v>
      </c>
      <c r="E11">
        <f>[4]DC!$E$67/[4]DC!$B$67</f>
        <v>0.16387886738821472</v>
      </c>
      <c r="F11">
        <f>[5]DC!$E$67/[5]DC!$B$67</f>
        <v>7.8466157205240181E-2</v>
      </c>
      <c r="G11">
        <f>[6]DC!$E$67/[6]DC!$B$67</f>
        <v>0.2271229705262533</v>
      </c>
      <c r="H11">
        <f>[7]DC!$E$75/[7]DC!$B$75</f>
        <v>0.38288911544810178</v>
      </c>
      <c r="I11">
        <f>[8]DC!$E$75/[8]DC!$B$75</f>
        <v>7.6239047992676862E-2</v>
      </c>
      <c r="J11">
        <f>[9]DC!$E$75/[9]DC!$B$75</f>
        <v>0.35436029929872831</v>
      </c>
      <c r="K11">
        <f>[10]DC!$E$75/[10]DC!$B$75</f>
        <v>0.34757440926173916</v>
      </c>
      <c r="L11">
        <f>[11]DC!$E$75/[11]DC!$B$75</f>
        <v>0.38585655296852772</v>
      </c>
      <c r="M11">
        <f>[12]DC!$E$75/[12]DC!$B$75</f>
        <v>0.19566983095588608</v>
      </c>
      <c r="N11">
        <f>[13]DC!$E$77/[13]DC!$B$77</f>
        <v>0.16255986405067202</v>
      </c>
      <c r="O11">
        <f>[14]DC!$E$77/[14]DC!$B$77</f>
        <v>0.42965873690172757</v>
      </c>
    </row>
    <row r="12" spans="1:15" x14ac:dyDescent="0.2">
      <c r="A12" s="2" t="s">
        <v>24</v>
      </c>
      <c r="B12">
        <f>[1]FL!$E$67/[1]FL!$B$67</f>
        <v>9.1726404120144364E-2</v>
      </c>
      <c r="C12">
        <f>[2]FL!$E$67/[2]FL!$B$67</f>
        <v>8.9793334984451967E-2</v>
      </c>
      <c r="D12">
        <f>[3]FL!$E$67/[3]FL!$B$67</f>
        <v>3.350552456113455E-2</v>
      </c>
      <c r="E12">
        <f>[4]FL!$E$67/[4]FL!$B$67</f>
        <v>9.1080150968277693E-2</v>
      </c>
      <c r="F12">
        <f>[5]FL!$E$67/[5]FL!$B$67</f>
        <v>0.18991284828657948</v>
      </c>
      <c r="G12">
        <f>[6]FL!$E$67/[6]FL!$B$67</f>
        <v>0.135291855079303</v>
      </c>
      <c r="H12">
        <f>[7]FL!$E$75/[7]FL!$B$75</f>
        <v>0.21220508482243414</v>
      </c>
      <c r="I12">
        <f>[8]FL!$E$75/[8]FL!$B$75</f>
        <v>0.16771227447396914</v>
      </c>
      <c r="J12">
        <f>[9]FL!$E$75/[9]FL!$B$75</f>
        <v>0.11541139391376137</v>
      </c>
      <c r="K12">
        <f>[10]FL!$E$75/[10]FL!$B$75</f>
        <v>0.17796651295356414</v>
      </c>
      <c r="L12">
        <f>[11]FL!$E$75/[11]FL!$B$75</f>
        <v>0.16810473530211326</v>
      </c>
      <c r="M12">
        <f>[12]FL!$E$75/[12]FL!$B$75</f>
        <v>0.17850249865443515</v>
      </c>
      <c r="N12">
        <f>[13]FL!$E$77/[13]FL!$B$77</f>
        <v>0.22268113697337269</v>
      </c>
      <c r="O12">
        <f>[14]FL!$E$77/[14]FL!$B$77</f>
        <v>0.19555357678537613</v>
      </c>
    </row>
    <row r="13" spans="1:15" x14ac:dyDescent="0.2">
      <c r="A13" s="2" t="s">
        <v>25</v>
      </c>
      <c r="B13">
        <f>[1]GA!$E$67/[1]GA!$B$67</f>
        <v>9.4272323567109878E-2</v>
      </c>
      <c r="C13">
        <f>[2]GA!$E$67/[2]GA!$B$67</f>
        <v>0.15666558341794898</v>
      </c>
      <c r="D13">
        <f>[3]GA!$E$67/[3]GA!$B$67</f>
        <v>0.16827254456323246</v>
      </c>
      <c r="E13">
        <f>[4]GA!$E$67/[4]GA!$B$67</f>
        <v>0.12174393139490337</v>
      </c>
      <c r="F13">
        <f>[5]GA!$E$67/[5]GA!$B$67</f>
        <v>0.13400824045408261</v>
      </c>
      <c r="G13">
        <f>[6]GA!$E$67/[6]GA!$B$67</f>
        <v>0.10758042434990875</v>
      </c>
      <c r="H13">
        <f>[7]GA!$E$75/[7]GA!$B$75</f>
        <v>0.10505411556696496</v>
      </c>
      <c r="I13">
        <f>[8]GA!$E$75/[8]GA!$B$75</f>
        <v>6.3702672327104123E-2</v>
      </c>
      <c r="J13">
        <f>[9]GA!$E$75/[9]GA!$B$75</f>
        <v>0.10284350055260931</v>
      </c>
      <c r="K13">
        <f>[10]GA!$E$75/[10]GA!$B$75</f>
        <v>0.18326224634871396</v>
      </c>
      <c r="L13">
        <f>[11]GA!$E$75/[11]GA!$B$75</f>
        <v>0.10702794955598925</v>
      </c>
      <c r="M13">
        <f>[12]GA!$E$75/[12]GA!$B$75</f>
        <v>0.13098057687659317</v>
      </c>
      <c r="N13">
        <f>[13]GA!$E$77/[13]GA!$B$77</f>
        <v>0.1350665809430463</v>
      </c>
      <c r="O13">
        <f>[14]GA!$E$77/[14]GA!$B$77</f>
        <v>0.14244617971209916</v>
      </c>
    </row>
    <row r="14" spans="1:15" x14ac:dyDescent="0.2">
      <c r="A14" s="2" t="s">
        <v>26</v>
      </c>
      <c r="B14">
        <f>[1]HI!$E$67/[1]HI!$B$67</f>
        <v>0.17544445812158194</v>
      </c>
      <c r="C14">
        <f>[2]HI!$E$67/[2]HI!$B$67</f>
        <v>0.17319269969187012</v>
      </c>
      <c r="D14">
        <f>[3]HI!$E$67/[3]HI!$B$67</f>
        <v>7.9388465806896027E-2</v>
      </c>
      <c r="E14">
        <f>[4]HI!$E$67/[4]HI!$B$67</f>
        <v>9.4497737556561087E-2</v>
      </c>
      <c r="F14">
        <f>[5]HI!$E$67/[5]HI!$B$67</f>
        <v>6.6026501811548302E-2</v>
      </c>
      <c r="G14">
        <f>[6]HI!$E$67/[6]HI!$B$67</f>
        <v>0.14881256525892519</v>
      </c>
      <c r="H14">
        <f>[7]HI!$E$75/[7]HI!$B$75</f>
        <v>1.0982450903791623E-2</v>
      </c>
      <c r="I14">
        <f>[8]HI!$E$75/[8]HI!$B$75</f>
        <v>0.23531345711269921</v>
      </c>
      <c r="J14">
        <f>[9]HI!$E$75/[9]HI!$B$75</f>
        <v>2.8070218999851019E-2</v>
      </c>
      <c r="K14">
        <f>[10]HI!$E$75/[10]HI!$B$75</f>
        <v>7.4247672757490599E-2</v>
      </c>
      <c r="L14">
        <f>[11]HI!$E$75/[11]HI!$B$75</f>
        <v>0.10105287251087205</v>
      </c>
      <c r="M14">
        <f>[12]HI!$E$75/[12]HI!$B$75</f>
        <v>0.16241622592261876</v>
      </c>
      <c r="N14">
        <f>[13]HI!$E$77/[13]HI!$B$77</f>
        <v>0.15045212336508962</v>
      </c>
      <c r="O14">
        <f>[14]HI!$E$77/[14]HI!$B$77</f>
        <v>0.15900413715211706</v>
      </c>
    </row>
    <row r="15" spans="1:15" x14ac:dyDescent="0.2">
      <c r="A15" s="2" t="s">
        <v>27</v>
      </c>
      <c r="B15">
        <f>[1]ID!$E$67/[1]ID!$B$67</f>
        <v>6.6908460649634099E-2</v>
      </c>
      <c r="C15">
        <f>[2]ID!$E$67/[2]ID!$B$67</f>
        <v>7.044625118009272E-2</v>
      </c>
      <c r="D15">
        <f>[3]ID!$E$67/[3]ID!$B$67</f>
        <v>2.6939803845115625E-2</v>
      </c>
      <c r="E15">
        <f>[4]ID!$E$67/[4]ID!$B$67</f>
        <v>3.4049674322161869E-2</v>
      </c>
      <c r="F15">
        <f>[5]ID!$E$67/[5]ID!$B$67</f>
        <v>4.3448491433844869E-2</v>
      </c>
      <c r="G15">
        <f>[6]ID!$E$67/[6]ID!$B$67</f>
        <v>4.2025065446733754E-2</v>
      </c>
      <c r="H15">
        <f>[7]ID!$E$75/[7]ID!$B$75</f>
        <v>0.10353390758812986</v>
      </c>
      <c r="I15">
        <f>[8]ID!$E$75/[8]ID!$B$75</f>
        <v>4.116376792151534E-2</v>
      </c>
      <c r="J15">
        <f>[9]ID!$E$75/[9]ID!$B$75</f>
        <v>7.4353897189292056E-2</v>
      </c>
      <c r="K15">
        <f>[10]ID!$E$75/[10]ID!$B$75</f>
        <v>0.17370629090890907</v>
      </c>
      <c r="L15">
        <f>[11]ID!$E$75/[11]ID!$B$75</f>
        <v>0.10581635462555065</v>
      </c>
      <c r="M15">
        <f>[12]ID!$E$75/[12]ID!$B$75</f>
        <v>0.18349405625125703</v>
      </c>
      <c r="N15">
        <f>[13]ID!$E$77/[13]ID!$B$77</f>
        <v>0.12216833943454593</v>
      </c>
      <c r="O15">
        <f>[14]ID!$E$77/[14]ID!$B$77</f>
        <v>0.11175019924512414</v>
      </c>
    </row>
    <row r="16" spans="1:15" x14ac:dyDescent="0.2">
      <c r="A16" s="2" t="s">
        <v>28</v>
      </c>
      <c r="B16" s="3">
        <f>[1]IL!$E$67/[1]IL!$B$67</f>
        <v>0.10286214257828183</v>
      </c>
      <c r="C16" s="3">
        <f>[2]IL!$E$67/[2]IL!$B$67</f>
        <v>0.36657845503829645</v>
      </c>
      <c r="D16" s="3">
        <f>[3]IL!$E$67/[3]IL!$B$67</f>
        <v>0.14911870645199385</v>
      </c>
      <c r="E16" s="3">
        <f>[4]IL!$E$67/[4]IL!$B$67</f>
        <v>0.17604547752798311</v>
      </c>
      <c r="F16" s="3">
        <f>[5]IL!$E$67/[5]IL!$B$67</f>
        <v>0.14904093592543735</v>
      </c>
      <c r="G16" s="3">
        <f>[6]IL!$E$67/[6]IL!$B$67</f>
        <v>0.16641456637928057</v>
      </c>
      <c r="H16" s="3">
        <f>[7]IL!$E$75/[7]IL!$B$75</f>
        <v>0.1498666830548506</v>
      </c>
      <c r="I16" s="3">
        <f>[8]IL!$E$75/[8]IL!$B$75</f>
        <v>6.9627678698199802E-2</v>
      </c>
      <c r="J16" s="3">
        <f>[9]IL!$E$75/[9]IL!$B$75</f>
        <v>0.12281821941888119</v>
      </c>
      <c r="K16" s="3">
        <f>[10]IL!$E$75/[10]IL!$B$75</f>
        <v>0.23925200863741491</v>
      </c>
      <c r="L16" s="3">
        <f>[11]IL!$E$75/[11]IL!$B$75</f>
        <v>0.1067890971382507</v>
      </c>
      <c r="M16" s="3">
        <f>[12]IL!$E$75/[12]IL!$B$75</f>
        <v>0.13266889892725275</v>
      </c>
      <c r="N16" s="3">
        <f>[13]IL!$E$77/[13]IL!$B$77</f>
        <v>0.15666603582058738</v>
      </c>
      <c r="O16" s="3">
        <f>[14]IL!$E$77/[14]IL!$B$77</f>
        <v>6.1196404074603777E-2</v>
      </c>
    </row>
    <row r="17" spans="1:15" x14ac:dyDescent="0.2">
      <c r="A17" s="2" t="s">
        <v>29</v>
      </c>
      <c r="B17" s="3">
        <f>[1]IN!$E$67/[1]IN!$B$67</f>
        <v>6.6918963016678754E-2</v>
      </c>
      <c r="C17" s="3">
        <f>[2]IN!$E$67/[2]IN!$B$67</f>
        <v>7.6749918534052761E-2</v>
      </c>
      <c r="D17" s="3">
        <f>[3]IN!$E$67/[3]IN!$B$67</f>
        <v>0.12220007360157016</v>
      </c>
      <c r="E17" s="3">
        <f>[4]IN!$E$67/[4]IN!$B$67</f>
        <v>0.15551294059284981</v>
      </c>
      <c r="F17" s="3">
        <f>[5]IN!$E$67/[5]IN!$B$67</f>
        <v>0.13309960015020314</v>
      </c>
      <c r="G17" s="3">
        <f>[6]IN!$E$67/[6]IN!$B$67</f>
        <v>0.12231157061714212</v>
      </c>
      <c r="H17" s="3">
        <f>[7]IN!$E$75/[7]IN!$B$75</f>
        <v>7.9804790257904129E-2</v>
      </c>
      <c r="I17" s="3">
        <f>[8]IN!$E$75/[8]IN!$B$75</f>
        <v>0.20068070797730289</v>
      </c>
      <c r="J17" s="3">
        <f>[9]IN!$E$75/[9]IN!$B$75</f>
        <v>0.26847876092623829</v>
      </c>
      <c r="K17" s="3">
        <f>[10]IN!$E$75/[10]IN!$B$75</f>
        <v>0.27538943554348616</v>
      </c>
      <c r="L17" s="3">
        <f>[11]IN!$E$75/[11]IN!$B$75</f>
        <v>8.1119209472121284E-2</v>
      </c>
      <c r="M17" s="3">
        <f>[12]IN!$E$75/[12]IN!$B$75</f>
        <v>0.19128973105134475</v>
      </c>
      <c r="N17" s="3">
        <f>[13]IN!$E$77/[13]IN!$B$77</f>
        <v>0.11148466446737128</v>
      </c>
      <c r="O17" s="3">
        <f>[14]IN!$E$77/[14]IN!$B$77</f>
        <v>0.12183737737705595</v>
      </c>
    </row>
    <row r="18" spans="1:15" x14ac:dyDescent="0.2">
      <c r="A18" s="2" t="s">
        <v>30</v>
      </c>
      <c r="B18" s="3">
        <f>[1]IA!$E$67/[1]IA!$B$67</f>
        <v>9.6369295049894901E-2</v>
      </c>
      <c r="C18" s="3">
        <f>[2]IA!$E$67/[2]IA!$B$67</f>
        <v>0.19447500607798779</v>
      </c>
      <c r="D18" s="3">
        <f>[3]IA!$E$67/[3]IA!$B$67</f>
        <v>0.14294396014943961</v>
      </c>
      <c r="E18" s="3">
        <f>[4]IA!$E$67/[4]IA!$B$67</f>
        <v>2.0363656762992E-2</v>
      </c>
      <c r="F18" s="3">
        <f>[5]IA!$E$67/[5]IA!$B$67</f>
        <v>0.10022304212786359</v>
      </c>
      <c r="G18" s="3">
        <f>[6]IA!$E$67/[6]IA!$B$67</f>
        <v>8.0670979790568934E-2</v>
      </c>
      <c r="H18" s="3">
        <f>[7]IA!$E$75/[7]IA!$B$75</f>
        <v>2.1501127514766696E-2</v>
      </c>
      <c r="I18" s="3">
        <f>[8]IA!$E$75/[8]IA!$B$75</f>
        <v>0.15384909532398172</v>
      </c>
      <c r="J18" s="3">
        <f>[9]IA!$E$75/[9]IA!$B$75</f>
        <v>8.090297163863569E-2</v>
      </c>
      <c r="K18" s="3">
        <f>[10]IA!$E$75/[10]IA!$B$75</f>
        <v>6.1840173526330748E-2</v>
      </c>
      <c r="L18" s="3">
        <f>[11]IA!$E$75/[11]IA!$B$75</f>
        <v>6.8438722181843353E-2</v>
      </c>
      <c r="M18" s="3">
        <f>[12]IA!$E$75/[12]IA!$B$75</f>
        <v>0.11245290808690715</v>
      </c>
      <c r="N18" s="3">
        <f>[13]IA!$E$77/[13]IA!$B$77</f>
        <v>9.5030266449220274E-2</v>
      </c>
      <c r="O18" s="3">
        <f>[14]IA!$E$77/[14]IA!$B$77</f>
        <v>0.1109645777721283</v>
      </c>
    </row>
    <row r="19" spans="1:15" x14ac:dyDescent="0.2">
      <c r="A19" s="2" t="s">
        <v>31</v>
      </c>
      <c r="B19" s="3">
        <f>[1]KS!$E$67/[1]KS!$B$67</f>
        <v>9.2300142522278888E-2</v>
      </c>
      <c r="C19" s="3">
        <f>[2]KS!$E$67/[2]KS!$B$67</f>
        <v>0.15936091631296864</v>
      </c>
      <c r="D19" s="3">
        <f>[3]KS!$E$67/[3]KS!$B$67</f>
        <v>0.13046868538887774</v>
      </c>
      <c r="E19" s="3">
        <f>[4]KS!$E$67/[4]KS!$B$67</f>
        <v>0.14474897668988138</v>
      </c>
      <c r="F19" s="3">
        <f>[5]KS!$E$67/[5]KS!$B$67</f>
        <v>6.3892686725279105E-2</v>
      </c>
      <c r="G19" s="3">
        <f>[6]KS!$E$67/[6]KS!$B$67</f>
        <v>0.17218806870139158</v>
      </c>
      <c r="H19" s="3">
        <f>[7]KS!$E$75/[7]KS!$B$75</f>
        <v>0.13341382150344414</v>
      </c>
      <c r="I19" s="3">
        <f>[8]KS!$E$75/[8]KS!$B$75</f>
        <v>3.8134222397958266E-2</v>
      </c>
      <c r="J19" s="3">
        <f>[9]KS!$E$75/[9]KS!$B$75</f>
        <v>0.24571416402240348</v>
      </c>
      <c r="K19" s="3">
        <f>[10]KS!$E$75/[10]KS!$B$75</f>
        <v>0.17137797018743542</v>
      </c>
      <c r="L19" s="3">
        <f>[11]KS!$E$75/[11]KS!$B$75</f>
        <v>0.10245001755800896</v>
      </c>
      <c r="M19" s="3">
        <f>[12]KS!$E$75/[12]KS!$B$75</f>
        <v>5.8238174154540016E-2</v>
      </c>
      <c r="N19" s="3">
        <f>[13]KS!$E$77/[13]KS!$B$77</f>
        <v>0.11769079003802933</v>
      </c>
      <c r="O19" s="3">
        <f>[14]KS!$E$77/[14]KS!$B$77</f>
        <v>8.4537168506389412E-2</v>
      </c>
    </row>
    <row r="20" spans="1:15" x14ac:dyDescent="0.2">
      <c r="A20" s="2" t="s">
        <v>32</v>
      </c>
      <c r="B20" s="3">
        <f>[1]KY!$E$67/[1]KY!$B$67</f>
        <v>0.13180827886710239</v>
      </c>
      <c r="C20" s="3">
        <f>[2]KY!$E$67/[2]KY!$B$67</f>
        <v>0.22672595993406616</v>
      </c>
      <c r="D20" s="3">
        <f>[3]KY!$E$67/[3]KY!$B$67</f>
        <v>0.11662396092725588</v>
      </c>
      <c r="E20" s="3">
        <f>[4]KY!$E$67/[4]KY!$B$67</f>
        <v>0.16084316333427817</v>
      </c>
      <c r="F20" s="3">
        <f>[5]KY!$E$67/[5]KY!$B$67</f>
        <v>0.26611672320711061</v>
      </c>
      <c r="G20" s="3">
        <f>[6]KY!$E$67/[6]KY!$B$67</f>
        <v>0.21478018064101562</v>
      </c>
      <c r="H20" s="3">
        <f>[7]KY!$E$75/[7]KY!$B$75</f>
        <v>0.11978016312473577</v>
      </c>
      <c r="I20" s="3">
        <f>[8]KY!$E$75/[8]KY!$B$75</f>
        <v>7.8667107073337336E-2</v>
      </c>
      <c r="J20" s="3">
        <f>[9]KY!$E$75/[9]KY!$B$75</f>
        <v>0.13620812618218275</v>
      </c>
      <c r="K20" s="3">
        <f>[10]KY!$E$75/[10]KY!$B$75</f>
        <v>0.15076048804947351</v>
      </c>
      <c r="L20" s="3">
        <f>[11]KY!$E$75/[11]KY!$B$75</f>
        <v>0.17582167000831472</v>
      </c>
      <c r="M20" s="3">
        <f>[12]KY!$E$75/[12]KY!$B$75</f>
        <v>4.2958116305489465E-2</v>
      </c>
      <c r="N20" s="3">
        <f>[13]KY!$E$77/[13]KY!$B$77</f>
        <v>0.10786389906861538</v>
      </c>
      <c r="O20" s="3">
        <f>[14]KY!$E$77/[14]KY!$B$77</f>
        <v>0.10016326185935553</v>
      </c>
    </row>
    <row r="21" spans="1:15" x14ac:dyDescent="0.2">
      <c r="A21" s="2" t="s">
        <v>33</v>
      </c>
      <c r="B21" s="3">
        <f>[1]LA!$E$67/[1]LA!$B$67</f>
        <v>0.19674158397811348</v>
      </c>
      <c r="C21" s="3">
        <f>[2]LA!$E$67/[2]LA!$B$67</f>
        <v>0.21900548737121642</v>
      </c>
      <c r="D21" s="3">
        <f>[3]LA!$E$67/[3]LA!$B$67</f>
        <v>8.5659980286060075E-2</v>
      </c>
      <c r="E21" s="3">
        <f>[4]LA!$E$67/[4]LA!$B$67</f>
        <v>0.19091193821177063</v>
      </c>
      <c r="F21" s="3">
        <f>[5]LA!$E$67/[5]LA!$B$67</f>
        <v>9.3867661129416219E-2</v>
      </c>
      <c r="G21" s="3">
        <f>[6]LA!$E$67/[6]LA!$B$67</f>
        <v>0.15392964686223634</v>
      </c>
      <c r="H21" s="3">
        <f>[7]LA!$E$75/[7]LA!$B$75</f>
        <v>5.2400412686077202E-2</v>
      </c>
      <c r="I21" s="3">
        <f>[8]LA!$E$75/[8]LA!$B$75</f>
        <v>0.15483230841324569</v>
      </c>
      <c r="J21" s="3">
        <f>[9]LA!$E$75/[9]LA!$B$75</f>
        <v>0.16138330248858479</v>
      </c>
      <c r="K21" s="3">
        <f>[10]LA!$E$75/[10]LA!$B$75</f>
        <v>0.23994277430667654</v>
      </c>
      <c r="L21" s="3">
        <f>[11]LA!$E$75/[11]LA!$B$75</f>
        <v>8.8362595979850342E-2</v>
      </c>
      <c r="M21" s="3">
        <f>[12]LA!$E$75/[12]LA!$B$75</f>
        <v>0.15249149840711612</v>
      </c>
      <c r="N21" s="3">
        <f>[13]LA!$E$77/[13]LA!$B$77</f>
        <v>0.16814485338467619</v>
      </c>
      <c r="O21" s="3">
        <f>[14]LA!$E$77/[14]LA!$B$77</f>
        <v>0.15483124911336466</v>
      </c>
    </row>
    <row r="22" spans="1:15" x14ac:dyDescent="0.2">
      <c r="A22" s="2" t="s">
        <v>34</v>
      </c>
      <c r="B22" s="3">
        <f>[1]ME!$E$67/[1]ME!$B$67</f>
        <v>7.8600271810866568E-2</v>
      </c>
      <c r="C22" s="3">
        <f>[2]ME!$E$67/[2]ME!$B$67</f>
        <v>5.2779019792132419E-2</v>
      </c>
      <c r="D22" s="3">
        <f>[3]ME!$E$67/[3]ME!$B$67</f>
        <v>0.14492651876813628</v>
      </c>
      <c r="E22" s="3">
        <f>[4]ME!$E$67/[4]ME!$B$67</f>
        <v>4.9249852333136446E-2</v>
      </c>
      <c r="F22" s="3">
        <f>[5]ME!$E$67/[5]ME!$B$67</f>
        <v>3.3944351564365892E-2</v>
      </c>
      <c r="G22" s="3">
        <f>[6]ME!$E$67/[6]ME!$B$67</f>
        <v>0.13153046564691964</v>
      </c>
      <c r="H22" s="3">
        <f>[7]ME!$E$75/[7]ME!$B$75</f>
        <v>0.2337622484180229</v>
      </c>
      <c r="I22" s="3">
        <f>[8]ME!$E$75/[8]ME!$B$75</f>
        <v>6.6193784134986472E-2</v>
      </c>
      <c r="J22" s="3">
        <f>[9]ME!$E$75/[9]ME!$B$75</f>
        <v>0.20303502599184314</v>
      </c>
      <c r="K22" s="3">
        <f>[10]ME!$E$75/[10]ME!$B$75</f>
        <v>8.2476234438786544E-2</v>
      </c>
      <c r="L22" s="3">
        <f>[11]ME!$E$75/[11]ME!$B$75</f>
        <v>7.9710093739183266E-2</v>
      </c>
      <c r="M22" s="3">
        <f>[12]ME!$E$75/[12]ME!$B$75</f>
        <v>4.0827166430996494E-2</v>
      </c>
      <c r="N22" s="3">
        <f>[13]ME!$E$77/[13]ME!$B$77</f>
        <v>0.19251088534107402</v>
      </c>
      <c r="O22" s="3">
        <f>[14]ME!$E$77/[14]ME!$B$77</f>
        <v>0.11717111790759285</v>
      </c>
    </row>
    <row r="23" spans="1:15" x14ac:dyDescent="0.2">
      <c r="A23" s="2" t="s">
        <v>35</v>
      </c>
      <c r="B23" s="3">
        <f>[1]MD!$E$67/[1]MD!$B$67</f>
        <v>0.19317124125032462</v>
      </c>
      <c r="C23" s="3">
        <f>[2]MD!$E$67/[2]MD!$B$67</f>
        <v>0.22568843516550924</v>
      </c>
      <c r="D23" s="3">
        <f>[3]MD!$E$67/[3]MD!$B$67</f>
        <v>0.13433382370735497</v>
      </c>
      <c r="E23" s="3">
        <f>[4]MD!$E$67/[4]MD!$B$67</f>
        <v>9.7636451582859399E-2</v>
      </c>
      <c r="F23" s="3">
        <f>[5]MD!$E$67/[5]MD!$B$67</f>
        <v>0.12302776113441183</v>
      </c>
      <c r="G23" s="3">
        <f>[6]MD!$E$67/[6]MD!$B$67</f>
        <v>0.20167097301982004</v>
      </c>
      <c r="H23" s="3">
        <f>[7]MD!$E$75/[7]MD!$B$75</f>
        <v>0.28811543114107541</v>
      </c>
      <c r="I23" s="3">
        <f>[8]MD!$E$75/[8]MD!$B$75</f>
        <v>0.23784338736272284</v>
      </c>
      <c r="J23" s="3">
        <f>[9]MD!$E$75/[9]MD!$B$75</f>
        <v>0.18346992476050816</v>
      </c>
      <c r="K23" s="3">
        <f>[10]MD!$E$75/[10]MD!$B$75</f>
        <v>0.19355817848270793</v>
      </c>
      <c r="L23" s="3">
        <f>[11]MD!$E$75/[11]MD!$B$75</f>
        <v>0.30095675763330981</v>
      </c>
      <c r="M23" s="3">
        <f>[12]MD!$E$75/[12]MD!$B$75</f>
        <v>8.3536284587428303E-2</v>
      </c>
      <c r="N23" s="3">
        <f>[13]MD!$E$77/[13]MD!$B$77</f>
        <v>0.25304597112726529</v>
      </c>
      <c r="O23" s="3">
        <f>[14]MD!$E$77/[14]MD!$B$77</f>
        <v>0.11977520433669425</v>
      </c>
    </row>
    <row r="24" spans="1:15" x14ac:dyDescent="0.2">
      <c r="A24" s="2" t="s">
        <v>36</v>
      </c>
      <c r="B24" s="3">
        <f>[1]MA!$E$67/[1]MA!$B$67</f>
        <v>9.6906597537846903E-2</v>
      </c>
      <c r="C24" s="3">
        <f>[2]MA!$E$67/[2]MA!$B$67</f>
        <v>5.4981904614024822E-2</v>
      </c>
      <c r="D24" s="3">
        <f>[3]MA!$E$67/[3]MA!$B$67</f>
        <v>9.781455692759615E-2</v>
      </c>
      <c r="E24" s="3">
        <f>[4]MA!$E$67/[4]MA!$B$67</f>
        <v>6.4029788239782059E-2</v>
      </c>
      <c r="F24" s="3">
        <f>[5]MA!$E$67/[5]MA!$B$67</f>
        <v>8.7071835845069154E-2</v>
      </c>
      <c r="G24" s="3">
        <f>[6]MA!$E$67/[6]MA!$B$67</f>
        <v>0.13438141978942117</v>
      </c>
      <c r="H24" s="3">
        <f>[7]MA!$E$75/[7]MA!$B$75</f>
        <v>5.2937350672458354E-2</v>
      </c>
      <c r="I24" s="3">
        <f>[8]MA!$E$75/[8]MA!$B$75</f>
        <v>0.32966449479101695</v>
      </c>
      <c r="J24" s="3">
        <f>[9]MA!$E$75/[9]MA!$B$75</f>
        <v>8.1821980159214353E-2</v>
      </c>
      <c r="K24" s="3">
        <f>[10]MA!$E$75/[10]MA!$B$75</f>
        <v>0.11461318835189359</v>
      </c>
      <c r="L24" s="3">
        <f>[11]MA!$E$75/[11]MA!$B$75</f>
        <v>7.846812913426103E-2</v>
      </c>
      <c r="M24" s="3">
        <f>[12]MA!$E$75/[12]MA!$B$75</f>
        <v>9.4910597423388532E-2</v>
      </c>
      <c r="N24" s="3">
        <f>[13]MA!$E$77/[13]MA!$B$77</f>
        <v>0.16038886130662072</v>
      </c>
      <c r="O24" s="3">
        <f>[14]MA!$E$77/[14]MA!$B$77</f>
        <v>0.23179479282955434</v>
      </c>
    </row>
    <row r="25" spans="1:15" x14ac:dyDescent="0.2">
      <c r="A25" s="2" t="s">
        <v>37</v>
      </c>
      <c r="B25" s="3">
        <f>[1]MI!$E$67/[1]MI!$B$67</f>
        <v>0.17741916226647125</v>
      </c>
      <c r="C25" s="3">
        <f>[2]MI!$E$67/[2]MI!$B$67</f>
        <v>6.2313106630252163E-2</v>
      </c>
      <c r="D25" s="3">
        <f>[3]MI!$E$67/[3]MI!$B$67</f>
        <v>0.20512666816308206</v>
      </c>
      <c r="E25" s="3">
        <f>[4]MI!$E$67/[4]MI!$B$67</f>
        <v>3.6296280777340831E-2</v>
      </c>
      <c r="F25" s="3">
        <f>[5]MI!$E$67/[5]MI!$B$67</f>
        <v>0.10714113995394881</v>
      </c>
      <c r="G25" s="3">
        <f>[6]MI!$E$67/[6]MI!$B$67</f>
        <v>9.2804327258358799E-2</v>
      </c>
      <c r="H25" s="3">
        <f>[7]MI!$E$75/[7]MI!$B$75</f>
        <v>0.14185275597703917</v>
      </c>
      <c r="I25" s="3">
        <f>[8]MI!$E$75/[8]MI!$B$75</f>
        <v>7.2327432336861952E-2</v>
      </c>
      <c r="J25" s="3">
        <f>[9]MI!$E$75/[9]MI!$B$75</f>
        <v>8.3521462565691304E-2</v>
      </c>
      <c r="K25" s="3">
        <f>[10]MI!$E$75/[10]MI!$B$75</f>
        <v>6.1768229351084676E-2</v>
      </c>
      <c r="L25" s="3">
        <f>[11]MI!$E$75/[11]MI!$B$75</f>
        <v>0.15648112674000694</v>
      </c>
      <c r="M25" s="3">
        <f>[12]MI!$E$75/[12]MI!$B$75</f>
        <v>0.27729990551330602</v>
      </c>
      <c r="N25" s="3">
        <f>[13]MI!$E$77/[13]MI!$B$77</f>
        <v>0.14017905850994042</v>
      </c>
      <c r="O25" s="3">
        <f>[14]MI!$E$77/[14]MI!$B$77</f>
        <v>6.6793807325699894E-2</v>
      </c>
    </row>
    <row r="26" spans="1:15" x14ac:dyDescent="0.2">
      <c r="A26" s="2" t="s">
        <v>38</v>
      </c>
      <c r="B26" s="3">
        <f>[1]MN!$E$67/[1]MN!$B$67</f>
        <v>9.1179715045671045E-2</v>
      </c>
      <c r="C26" s="3">
        <f>[2]MN!$E$67/[2]MN!$B$67</f>
        <v>2.1237833863961875E-2</v>
      </c>
      <c r="D26" s="3">
        <f>[3]MN!$E$67/[3]MN!$B$67</f>
        <v>3.5684671878701731E-2</v>
      </c>
      <c r="E26" s="3">
        <f>[4]MN!$E$67/[4]MN!$B$67</f>
        <v>0.1016929789854386</v>
      </c>
      <c r="F26" s="3">
        <f>[5]MN!$E$67/[5]MN!$B$67</f>
        <v>8.4699341863222005E-2</v>
      </c>
      <c r="G26" s="3">
        <f>[6]MN!$E$67/[6]MN!$B$67</f>
        <v>7.5955553745385609E-2</v>
      </c>
      <c r="H26" s="3">
        <f>[7]MN!$E$75/[7]MN!$B$75</f>
        <v>8.9118466850637193E-2</v>
      </c>
      <c r="I26" s="3">
        <f>[8]MN!$E$75/[8]MN!$B$75</f>
        <v>0.11402629206658343</v>
      </c>
      <c r="J26" s="3">
        <f>[9]MN!$E$75/[9]MN!$B$75</f>
        <v>0.22723773567648456</v>
      </c>
      <c r="K26" s="3">
        <f>[10]MN!$E$75/[10]MN!$B$75</f>
        <v>0.24413702814750163</v>
      </c>
      <c r="L26" s="3">
        <f>[11]MN!$E$75/[11]MN!$B$75</f>
        <v>0.15415689154787965</v>
      </c>
      <c r="M26" s="3">
        <f>[12]MN!$E$75/[12]MN!$B$75</f>
        <v>9.8798995293074704E-2</v>
      </c>
      <c r="N26" s="3">
        <f>[13]MN!$E$77/[13]MN!$B$77</f>
        <v>0.17568546735694709</v>
      </c>
      <c r="O26" s="3">
        <f>[14]MN!$E$77/[14]MN!$B$77</f>
        <v>0.11336873241008714</v>
      </c>
    </row>
    <row r="27" spans="1:15" x14ac:dyDescent="0.2">
      <c r="A27" s="2" t="s">
        <v>39</v>
      </c>
      <c r="B27" s="3">
        <f>[1]MS!$E$67/[1]MS!$B$67</f>
        <v>0.17606006755245907</v>
      </c>
      <c r="C27" s="3">
        <f>[2]MS!$E$67/[2]MS!$B$67</f>
        <v>0.31677680665103392</v>
      </c>
      <c r="D27" s="3">
        <f>[3]MS!$E$67/[3]MS!$B$67</f>
        <v>0.10581505129171534</v>
      </c>
      <c r="E27" s="3">
        <f>[4]MS!$E$67/[4]MS!$B$67</f>
        <v>0.19690553510860936</v>
      </c>
      <c r="F27" s="3">
        <f>[5]MS!$E$67/[5]MS!$B$67</f>
        <v>8.0007841770497523E-2</v>
      </c>
      <c r="G27" s="3">
        <f>[6]MS!$E$67/[6]MS!$B$67</f>
        <v>0.13427252385040531</v>
      </c>
      <c r="H27" s="3">
        <f>[7]MS!$E$75/[7]MS!$B$75</f>
        <v>0.17680330153617443</v>
      </c>
      <c r="I27" s="3">
        <f>[8]MS!$E$75/[8]MS!$B$75</f>
        <v>0.13794199917524955</v>
      </c>
      <c r="J27" s="3">
        <f>[9]MS!$E$75/[9]MS!$B$75</f>
        <v>0.13772149211551091</v>
      </c>
      <c r="K27" s="3">
        <f>[10]MS!$E$75/[10]MS!$B$75</f>
        <v>0.10142903344905652</v>
      </c>
      <c r="L27" s="3">
        <f>[11]MS!$E$75/[11]MS!$B$75</f>
        <v>0.13459123027372941</v>
      </c>
      <c r="M27" s="3">
        <f>[12]MS!$E$75/[12]MS!$B$75</f>
        <v>0.148697682910131</v>
      </c>
      <c r="N27" s="3">
        <f>[13]MS!$E$77/[13]MS!$B$77</f>
        <v>5.5678268783126858E-2</v>
      </c>
      <c r="O27" s="3">
        <f>[14]MS!$E$77/[14]MS!$B$77</f>
        <v>0.13085993343778948</v>
      </c>
    </row>
    <row r="28" spans="1:15" x14ac:dyDescent="0.2">
      <c r="A28" s="2" t="s">
        <v>40</v>
      </c>
      <c r="B28" s="3">
        <f>[1]MO!$E$67/[1]MO!$B$67</f>
        <v>0.11779620738966486</v>
      </c>
      <c r="C28" s="3">
        <f>[2]MO!$E$67/[2]MO!$B$67</f>
        <v>4.4445407851492182E-2</v>
      </c>
      <c r="D28" s="3">
        <f>[3]MO!$E$67/[3]MO!$B$67</f>
        <v>0.10005039384992102</v>
      </c>
      <c r="E28" s="3">
        <f>[4]MO!$E$67/[4]MO!$B$67</f>
        <v>9.1258242737479955E-2</v>
      </c>
      <c r="F28" s="3">
        <f>[5]MO!$E$67/[5]MO!$B$67</f>
        <v>0.10202791790316244</v>
      </c>
      <c r="G28" s="3">
        <f>[6]MO!$E$67/[6]MO!$B$67</f>
        <v>0.14247529476791007</v>
      </c>
      <c r="H28" s="3">
        <f>[7]MO!$E$75/[7]MO!$B$75</f>
        <v>0.13741426510335178</v>
      </c>
      <c r="I28" s="3">
        <f>[8]MO!$E$75/[8]MO!$B$75</f>
        <v>8.529773220611192E-2</v>
      </c>
      <c r="J28" s="3">
        <f>[9]MO!$E$75/[9]MO!$B$75</f>
        <v>0.22318841177976106</v>
      </c>
      <c r="K28" s="3">
        <f>[10]MO!$E$75/[10]MO!$B$75</f>
        <v>9.5117181447906152E-2</v>
      </c>
      <c r="L28" s="3">
        <f>[11]MO!$E$75/[11]MO!$B$75</f>
        <v>6.6792633232408319E-2</v>
      </c>
      <c r="M28" s="3">
        <f>[12]MO!$E$75/[12]MO!$B$75</f>
        <v>7.9412769140701223E-2</v>
      </c>
      <c r="N28" s="3">
        <f>[13]MO!$E$77/[13]MO!$B$77</f>
        <v>0.11344358264648625</v>
      </c>
      <c r="O28" s="3">
        <f>[14]MO!$E$77/[14]MO!$B$77</f>
        <v>0.10082347422734143</v>
      </c>
    </row>
    <row r="29" spans="1:15" x14ac:dyDescent="0.2">
      <c r="A29" s="2" t="s">
        <v>41</v>
      </c>
      <c r="B29" s="3">
        <f>[1]MT!$E$67/[1]MT!$B$67</f>
        <v>0.11483061738549324</v>
      </c>
      <c r="C29" s="3">
        <f>[2]MT!$E$67/[2]MT!$B$67</f>
        <v>2.7514795375974149E-2</v>
      </c>
      <c r="D29" s="3">
        <f>[3]MT!$E$67/[3]MT!$B$67</f>
        <v>7.2966617181444357E-2</v>
      </c>
      <c r="E29" s="3">
        <f>[4]MT!$E$67/[4]MT!$B$67</f>
        <v>0.15767894437974611</v>
      </c>
      <c r="F29" s="3">
        <f>[5]MT!$E$67/[5]MT!$B$67</f>
        <v>0.10176887153966421</v>
      </c>
      <c r="G29" s="3">
        <f>[6]MT!$E$67/[6]MT!$B$67</f>
        <v>8.4608067179111499E-2</v>
      </c>
      <c r="H29" s="3">
        <f>[7]MT!$E$75/[7]MT!$B$75</f>
        <v>7.4142465446813272E-2</v>
      </c>
      <c r="I29" s="3">
        <f>[8]MT!$E$75/[8]MT!$B$75</f>
        <v>2.5346600018862585E-2</v>
      </c>
      <c r="J29" s="3">
        <f>[9]MT!$E$75/[9]MT!$B$75</f>
        <v>7.1039804148724559E-2</v>
      </c>
      <c r="K29" s="3">
        <f>[10]MT!$E$75/[10]MT!$B$75</f>
        <v>0.10420336979012711</v>
      </c>
      <c r="L29" s="3">
        <f>[11]MT!$E$75/[11]MT!$B$75</f>
        <v>0.12287627376354038</v>
      </c>
      <c r="M29" s="3">
        <f>[12]MT!$E$75/[12]MT!$B$75</f>
        <v>0.23667673828016386</v>
      </c>
      <c r="N29" s="3">
        <f>[13]MT!$E$77/[13]MT!$B$77</f>
        <v>7.393288195466588E-2</v>
      </c>
      <c r="O29" s="3">
        <f>[14]MT!$E$77/[14]MT!$B$77</f>
        <v>8.7361971847548708E-2</v>
      </c>
    </row>
    <row r="30" spans="1:15" x14ac:dyDescent="0.2">
      <c r="A30" s="2" t="s">
        <v>42</v>
      </c>
      <c r="B30" s="3">
        <f>[1]NE!$E$67/[1]NE!$B$67</f>
        <v>0.18801566119789198</v>
      </c>
      <c r="C30" s="3">
        <f>[2]NE!$E$67/[2]NE!$B$67</f>
        <v>0.44498609542304923</v>
      </c>
      <c r="D30" s="3">
        <f>[3]NE!$E$67/[3]NE!$B$67</f>
        <v>0.15143458728325943</v>
      </c>
      <c r="E30" s="3">
        <f>[4]NE!$E$67/[4]NE!$B$67</f>
        <v>0.12486484892567182</v>
      </c>
      <c r="F30" s="3">
        <f>[5]NE!$E$67/[5]NE!$B$67</f>
        <v>0.18444515989145646</v>
      </c>
      <c r="G30" s="3">
        <f>[6]NE!$E$67/[6]NE!$B$67</f>
        <v>0.11061370924215004</v>
      </c>
      <c r="H30" s="3">
        <f>[7]NE!$E$75/[7]NE!$B$75</f>
        <v>6.9688629089376813E-2</v>
      </c>
      <c r="I30" s="3">
        <f>[8]NE!$E$75/[8]NE!$B$75</f>
        <v>7.964006145292267E-2</v>
      </c>
      <c r="J30" s="3">
        <f>[9]NE!$E$75/[9]NE!$B$75</f>
        <v>0.16819984255182668</v>
      </c>
      <c r="K30" s="3">
        <f>[10]NE!$E$75/[10]NE!$B$75</f>
        <v>0.19942468329922</v>
      </c>
      <c r="L30" s="3">
        <f>[11]NE!$E$75/[11]NE!$B$75</f>
        <v>0.21032099947068078</v>
      </c>
      <c r="M30" s="3">
        <f>[12]NE!$E$75/[12]NE!$B$75</f>
        <v>2.6649837720879914E-2</v>
      </c>
      <c r="N30" s="3">
        <f>[13]NE!$E$77/[13]NE!$B$77</f>
        <v>0.15090859138898702</v>
      </c>
      <c r="O30" s="3">
        <f>[14]NE!$E$77/[14]NE!$B$77</f>
        <v>0.1205577724969735</v>
      </c>
    </row>
    <row r="31" spans="1:15" x14ac:dyDescent="0.2">
      <c r="A31" s="2" t="s">
        <v>43</v>
      </c>
      <c r="B31" s="3">
        <f>[1]NV!$E$67/[1]NV!$B$67</f>
        <v>0.15203506214515883</v>
      </c>
      <c r="C31" s="3">
        <f>[2]NV!$E$67/[2]NV!$B$67</f>
        <v>0.21734872741003153</v>
      </c>
      <c r="D31" s="3">
        <f>[3]NV!$E$67/[3]NV!$B$67</f>
        <v>0.16192834547614618</v>
      </c>
      <c r="E31" s="3">
        <f>[4]NV!$E$67/[4]NV!$B$67</f>
        <v>0.10330495927432018</v>
      </c>
      <c r="F31" s="3">
        <f>[5]NV!$E$67/[5]NV!$B$67</f>
        <v>8.5437231800330554E-2</v>
      </c>
      <c r="G31" s="3">
        <f>[6]NV!$E$67/[6]NV!$B$67</f>
        <v>0.18252909975944379</v>
      </c>
      <c r="H31" s="3">
        <f>[7]NV!$E$75/[7]NV!$B$75</f>
        <v>9.9281318991028225E-2</v>
      </c>
      <c r="I31" s="3">
        <f>[8]NV!$E$75/[8]NV!$B$75</f>
        <v>0.15538506248183667</v>
      </c>
      <c r="J31" s="3">
        <f>[9]NV!$E$75/[9]NV!$B$75</f>
        <v>0.12260920791902458</v>
      </c>
      <c r="K31" s="3">
        <f>[10]NV!$E$75/[10]NV!$B$75</f>
        <v>0.32105805645342606</v>
      </c>
      <c r="L31" s="3">
        <f>[11]NV!$E$75/[11]NV!$B$75</f>
        <v>0.15608182829119832</v>
      </c>
      <c r="M31" s="3">
        <f>[12]NV!$E$75/[12]NV!$B$75</f>
        <v>0.20993289816040536</v>
      </c>
      <c r="N31" s="3">
        <f>[13]NV!$E$77/[13]NV!$B$77</f>
        <v>0.14507647290763068</v>
      </c>
      <c r="O31" s="3">
        <f>[14]NV!$E$77/[14]NV!$B$77</f>
        <v>0.11019920578618199</v>
      </c>
    </row>
    <row r="32" spans="1:15" x14ac:dyDescent="0.2">
      <c r="A32" s="2" t="s">
        <v>44</v>
      </c>
      <c r="B32" s="3">
        <f>[1]NH!$E$67/[1]NH!$B$67</f>
        <v>2.9398759195487009E-2</v>
      </c>
      <c r="C32" s="3">
        <f>[2]NH!$E$67/[2]NH!$B$67</f>
        <v>0.13116159451350193</v>
      </c>
      <c r="D32" s="3">
        <f>[3]NH!$E$67/[3]NH!$B$67</f>
        <v>4.2989930286599538E-2</v>
      </c>
      <c r="E32" s="3">
        <f>[4]NH!$E$67/[4]NH!$B$67</f>
        <v>0.12300060872155522</v>
      </c>
      <c r="F32" s="3">
        <f>[5]NH!$E$67/[5]NH!$B$67</f>
        <v>0.15164326925322932</v>
      </c>
      <c r="G32" s="3">
        <f>[6]NH!$E$67/[6]NH!$B$67</f>
        <v>0.14405163768873322</v>
      </c>
      <c r="H32" s="3">
        <f>[7]NH!$E$75/[7]NH!$B$75</f>
        <v>0.11472148541114058</v>
      </c>
      <c r="I32" s="3">
        <f>[8]NH!$E$75/[8]NH!$B$75</f>
        <v>4.3205027494108407E-2</v>
      </c>
      <c r="J32" s="3">
        <f>[9]NH!$E$75/[9]NH!$B$75</f>
        <v>0.13189002523575508</v>
      </c>
      <c r="K32" s="3">
        <f>[10]NH!$E$75/[10]NH!$B$75</f>
        <v>8.418251990198862E-2</v>
      </c>
      <c r="L32" s="3">
        <f>[11]NH!$E$75/[11]NH!$B$75</f>
        <v>9.3700024603272231E-2</v>
      </c>
      <c r="M32" s="3">
        <f>[12]NH!$E$75/[12]NH!$B$75</f>
        <v>7.4207850975537989E-2</v>
      </c>
      <c r="N32" s="3">
        <f>[13]NH!$E$77/[13]NH!$B$77</f>
        <v>0.16172413793103449</v>
      </c>
      <c r="O32" s="3">
        <f>[14]NH!$E$77/[14]NH!$B$77</f>
        <v>0.13855009688817965</v>
      </c>
    </row>
    <row r="33" spans="1:15" x14ac:dyDescent="0.2">
      <c r="A33" s="2" t="s">
        <v>45</v>
      </c>
      <c r="B33" s="3">
        <f>[1]NJ!$E$67/[1]NJ!$B$67</f>
        <v>9.1442197670274422E-2</v>
      </c>
      <c r="C33" s="3">
        <f>[2]NJ!$E$67/[2]NJ!$B$67</f>
        <v>6.8210268772165766E-2</v>
      </c>
      <c r="D33" s="3">
        <f>[3]NJ!$E$67/[3]NJ!$B$67</f>
        <v>0.33561062173432521</v>
      </c>
      <c r="E33" s="3">
        <f>[4]NJ!$E$67/[4]NJ!$B$67</f>
        <v>0.10573739993834182</v>
      </c>
      <c r="F33" s="3">
        <f>[5]NJ!$E$67/[5]NJ!$B$67</f>
        <v>0.17436271489115535</v>
      </c>
      <c r="G33" s="3">
        <f>[6]NJ!$E$67/[6]NJ!$B$67</f>
        <v>4.6474779958909071E-2</v>
      </c>
      <c r="H33" s="3">
        <f>[7]NJ!$E$75/[7]NJ!$B$75</f>
        <v>7.759632751354606E-2</v>
      </c>
      <c r="I33" s="3">
        <f>[8]NJ!$E$75/[8]NJ!$B$75</f>
        <v>0.30192010797718427</v>
      </c>
      <c r="J33" s="3">
        <f>[9]NJ!$E$75/[9]NJ!$B$75</f>
        <v>0.41126054963715164</v>
      </c>
      <c r="K33" s="3">
        <f>[10]NJ!$E$75/[10]NJ!$B$75</f>
        <v>0.13977168068102791</v>
      </c>
      <c r="L33" s="3">
        <f>[11]NJ!$E$75/[11]NJ!$B$75</f>
        <v>8.8074334884621311E-2</v>
      </c>
      <c r="M33" s="3">
        <f>[12]NJ!$E$75/[12]NJ!$B$75</f>
        <v>0.19555799234335622</v>
      </c>
      <c r="N33" s="3">
        <f>[13]NJ!$E$77/[13]NJ!$B$77</f>
        <v>0.10242905073344309</v>
      </c>
      <c r="O33" s="3">
        <f>[14]NJ!$E$77/[14]NJ!$B$77</f>
        <v>0.33015121429662442</v>
      </c>
    </row>
    <row r="34" spans="1:15" x14ac:dyDescent="0.2">
      <c r="A34" s="2" t="s">
        <v>46</v>
      </c>
      <c r="B34" s="3">
        <f>[1]NM!$E$67/[1]NM!$B$67</f>
        <v>0.11171226460802998</v>
      </c>
      <c r="C34" s="3">
        <f>[2]NM!$E$67/[2]NM!$B$67</f>
        <v>3.5157125809134632E-2</v>
      </c>
      <c r="D34" s="3">
        <f>[3]NM!$E$67/[3]NM!$B$67</f>
        <v>0.15062486511938161</v>
      </c>
      <c r="E34" s="3">
        <f>[4]NM!$E$67/[4]NM!$B$67</f>
        <v>0.1235994801639483</v>
      </c>
      <c r="F34" s="3">
        <f>[5]NM!$E$67/[5]NM!$B$67</f>
        <v>0.1622048856661952</v>
      </c>
      <c r="G34" s="3">
        <f>[6]NM!$E$67/[6]NM!$B$67</f>
        <v>0.11883685246960746</v>
      </c>
      <c r="H34" s="3">
        <f>[7]NM!$E$75/[7]NM!$B$75</f>
        <v>2.1262694683845926E-2</v>
      </c>
      <c r="I34" s="3">
        <f>[8]NM!$E$75/[8]NM!$B$75</f>
        <v>6.5345222527448413E-2</v>
      </c>
      <c r="J34" s="3">
        <f>[9]NM!$E$75/[9]NM!$B$75</f>
        <v>5.5000870266934607E-2</v>
      </c>
      <c r="K34" s="3">
        <f>[10]NM!$E$75/[10]NM!$B$75</f>
        <v>6.8199393119915339E-2</v>
      </c>
      <c r="L34" s="3">
        <f>[11]NM!$E$75/[11]NM!$B$75</f>
        <v>7.4367441100610401E-2</v>
      </c>
      <c r="M34" s="3">
        <f>[12]NM!$E$75/[12]NM!$B$75</f>
        <v>0.14911487895111047</v>
      </c>
      <c r="N34" s="3">
        <f>[13]NM!$E$77/[13]NM!$B$77</f>
        <v>0.14798945723292098</v>
      </c>
      <c r="O34" s="3">
        <f>[14]NM!$E$77/[14]NM!$B$77</f>
        <v>0.17556451664769401</v>
      </c>
    </row>
    <row r="35" spans="1:15" x14ac:dyDescent="0.2">
      <c r="A35" s="2" t="s">
        <v>47</v>
      </c>
      <c r="B35" s="3">
        <f>[1]NY!$E$67/[1]NY!$B$67</f>
        <v>8.7197869769639044E-2</v>
      </c>
      <c r="C35" s="3">
        <f>[2]NY!$E$67/[2]NY!$B$67</f>
        <v>0.16602856648168754</v>
      </c>
      <c r="D35" s="3">
        <f>[3]NY!$E$67/[3]NY!$B$67</f>
        <v>8.3528095490949208E-2</v>
      </c>
      <c r="E35" s="3">
        <f>[4]NY!$E$67/[4]NY!$B$67</f>
        <v>0.21429346122804957</v>
      </c>
      <c r="F35" s="3">
        <f>[5]NY!$E$67/[5]NY!$B$67</f>
        <v>0.21708343855375153</v>
      </c>
      <c r="G35" s="3">
        <f>[6]NY!$E$67/[6]NY!$B$67</f>
        <v>7.5647996799798903E-2</v>
      </c>
      <c r="H35" s="3">
        <f>[7]NY!$E$75/[7]NY!$B$75</f>
        <v>0.15537246035140986</v>
      </c>
      <c r="I35" s="3">
        <f>[8]NY!$E$75/[8]NY!$B$75</f>
        <v>0.11969173679492436</v>
      </c>
      <c r="J35" s="3">
        <f>[9]NY!$E$75/[9]NY!$B$75</f>
        <v>0.1171205478223267</v>
      </c>
      <c r="K35" s="3">
        <f>[10]NY!$E$75/[10]NY!$B$75</f>
        <v>0.18620367135743335</v>
      </c>
      <c r="L35" s="3">
        <f>[11]NY!$E$75/[11]NY!$B$75</f>
        <v>0.17526603830951656</v>
      </c>
      <c r="M35" s="3">
        <f>[12]NY!$E$75/[12]NY!$B$75</f>
        <v>0.24040127757573507</v>
      </c>
      <c r="N35" s="3">
        <f>[13]NY!$E$77/[13]NY!$B$77</f>
        <v>0.12664719709381009</v>
      </c>
      <c r="O35" s="3">
        <f>[14]NY!$E$77/[14]NY!$B$77</f>
        <v>0.18909559823766234</v>
      </c>
    </row>
    <row r="36" spans="1:15" x14ac:dyDescent="0.2">
      <c r="A36" s="2" t="s">
        <v>48</v>
      </c>
      <c r="B36" s="3">
        <f>[1]NC!$E$67/[1]NC!$B$67</f>
        <v>0.14773921683263527</v>
      </c>
      <c r="C36" s="3">
        <f>[2]NC!$E$67/[2]NC!$B$67</f>
        <v>0.1501454034452625</v>
      </c>
      <c r="D36" s="3">
        <f>[3]NC!$E$67/[3]NC!$B$67</f>
        <v>0.12555173078511828</v>
      </c>
      <c r="E36" s="3">
        <f>[4]NC!$E$67/[4]NC!$B$67</f>
        <v>0.12349928617841115</v>
      </c>
      <c r="F36" s="3">
        <f>[5]NC!$E$67/[5]NC!$B$67</f>
        <v>0.12235093189689676</v>
      </c>
      <c r="G36" s="3">
        <f>[6]NC!$E$67/[6]NC!$B$67</f>
        <v>0.19057277406636733</v>
      </c>
      <c r="H36" s="3">
        <f>[7]NC!$E$75/[7]NC!$B$75</f>
        <v>6.4073221145224776E-2</v>
      </c>
      <c r="I36" s="3">
        <f>[8]NC!$E$75/[8]NC!$B$75</f>
        <v>0.1006885275379652</v>
      </c>
      <c r="J36" s="3">
        <f>[9]NC!$E$75/[9]NC!$B$75</f>
        <v>0.17123497792538647</v>
      </c>
      <c r="K36" s="3">
        <f>[10]NC!$E$75/[10]NC!$B$75</f>
        <v>7.100783084941123E-2</v>
      </c>
      <c r="L36" s="3">
        <f>[11]NC!$E$75/[11]NC!$B$75</f>
        <v>0.24370687404882807</v>
      </c>
      <c r="M36" s="3">
        <f>[12]NC!$E$75/[12]NC!$B$75</f>
        <v>0.22733620881919908</v>
      </c>
      <c r="N36" s="3">
        <f>[13]NC!$E$77/[13]NC!$B$77</f>
        <v>0.13748126646112735</v>
      </c>
      <c r="O36" s="3">
        <f>[14]NC!$E$77/[14]NC!$B$77</f>
        <v>6.6946184313708745E-2</v>
      </c>
    </row>
    <row r="37" spans="1:15" x14ac:dyDescent="0.2">
      <c r="A37" s="2" t="s">
        <v>49</v>
      </c>
      <c r="B37" s="3">
        <f>[1]ND!$E$67/[1]ND!$B$67</f>
        <v>0.10504533732634556</v>
      </c>
      <c r="C37" s="3">
        <f>[2]ND!$E$67/[2]ND!$B$67</f>
        <v>7.3316321880980584E-2</v>
      </c>
      <c r="D37" s="3">
        <f>[3]ND!$E$67/[3]ND!$B$67</f>
        <v>0.18332654542878898</v>
      </c>
      <c r="E37" s="3">
        <f>[4]ND!$E$67/[4]ND!$B$67</f>
        <v>0.23993201590136545</v>
      </c>
      <c r="F37" s="3">
        <f>[5]ND!$E$67/[5]ND!$B$67</f>
        <v>0.13364360011189949</v>
      </c>
      <c r="G37" s="3">
        <f>[6]ND!$E$67/[6]ND!$B$67</f>
        <v>0.13863592944023434</v>
      </c>
      <c r="H37" s="3">
        <f>[7]ND!$E$75/[7]ND!$B$75</f>
        <v>0.20497313289968891</v>
      </c>
      <c r="I37" s="3">
        <f>[8]ND!$E$75/[8]ND!$B$75</f>
        <v>0.17266477961989488</v>
      </c>
      <c r="J37" s="3">
        <f>[9]ND!$E$75/[9]ND!$B$75</f>
        <v>0.11463446994825527</v>
      </c>
      <c r="K37" s="3">
        <f>[10]ND!$E$75/[10]ND!$B$75</f>
        <v>0.13006470364347256</v>
      </c>
      <c r="L37" s="3">
        <f>[11]ND!$E$75/[11]ND!$B$75</f>
        <v>5.8812111801242239E-2</v>
      </c>
      <c r="M37" s="3">
        <f>[12]ND!$E$75/[12]ND!$B$75</f>
        <v>0.2152500163837735</v>
      </c>
      <c r="N37" s="3">
        <f>[13]ND!$E$77/[13]ND!$B$77</f>
        <v>0.11417966506119924</v>
      </c>
      <c r="O37" s="3">
        <f>[14]ND!$E$77/[14]ND!$B$77</f>
        <v>4.4482826044450238E-2</v>
      </c>
    </row>
    <row r="38" spans="1:15" x14ac:dyDescent="0.2">
      <c r="A38" s="2" t="s">
        <v>50</v>
      </c>
      <c r="B38" s="3">
        <f>[1]OH!$E$67/[1]OH!$B$67</f>
        <v>0.1716285610666996</v>
      </c>
      <c r="C38" s="3">
        <f>[2]OH!$E$67/[2]OH!$B$67</f>
        <v>9.4309571058697958E-2</v>
      </c>
      <c r="D38" s="3">
        <f>[3]OH!$E$67/[3]OH!$B$67</f>
        <v>0.13555437884916649</v>
      </c>
      <c r="E38" s="3">
        <f>[4]OH!$E$67/[4]OH!$B$67</f>
        <v>0.1271373442430514</v>
      </c>
      <c r="F38" s="3">
        <f>[5]OH!$E$67/[5]OH!$B$67</f>
        <v>0.16929981591055948</v>
      </c>
      <c r="G38" s="3">
        <f>[6]OH!$E$67/[6]OH!$B$67</f>
        <v>9.765881617769924E-2</v>
      </c>
      <c r="H38" s="3">
        <f>[7]OH!$E$75/[7]OH!$B$75</f>
        <v>0.17667997820948766</v>
      </c>
      <c r="I38" s="3">
        <f>[8]OH!$E$75/[8]OH!$B$75</f>
        <v>0.200567479193694</v>
      </c>
      <c r="J38" s="3">
        <f>[9]OH!$E$75/[9]OH!$B$75</f>
        <v>0.15765290873026655</v>
      </c>
      <c r="K38" s="3">
        <f>[10]OH!$E$75/[10]OH!$B$75</f>
        <v>0.30964344618384992</v>
      </c>
      <c r="L38" s="3">
        <f>[11]OH!$E$75/[11]OH!$B$75</f>
        <v>0.23056649013132208</v>
      </c>
      <c r="M38" s="3">
        <f>[12]OH!$E$75/[12]OH!$B$75</f>
        <v>0.12019316242555837</v>
      </c>
      <c r="N38" s="3">
        <f>[13]OH!$E$77/[13]OH!$B$77</f>
        <v>0.12625214439099297</v>
      </c>
      <c r="O38" s="3">
        <f>[14]OH!$E$77/[14]OH!$B$77</f>
        <v>0.13543001712276098</v>
      </c>
    </row>
    <row r="39" spans="1:15" x14ac:dyDescent="0.2">
      <c r="A39" s="2" t="s">
        <v>51</v>
      </c>
      <c r="B39" s="3">
        <f>[1]OK!$E$67/[1]OK!$B$67</f>
        <v>5.6253505606488535E-2</v>
      </c>
      <c r="C39" s="3">
        <f>[2]OK!$E$67/[2]OK!$B$67</f>
        <v>6.2754651993111268E-2</v>
      </c>
      <c r="D39" s="3">
        <f>[3]OK!$E$67/[3]OK!$B$67</f>
        <v>4.0494867043664888E-2</v>
      </c>
      <c r="E39" s="3">
        <f>[4]OK!$E$67/[4]OK!$B$67</f>
        <v>0.23785821480033242</v>
      </c>
      <c r="F39" s="3">
        <f>[5]OK!$E$67/[5]OK!$B$67</f>
        <v>0.20363501891103211</v>
      </c>
      <c r="G39" s="3">
        <f>[6]OK!$E$67/[6]OK!$B$67</f>
        <v>0.13771068615441656</v>
      </c>
      <c r="H39" s="3">
        <f>[7]OK!$E$75/[7]OK!$B$75</f>
        <v>0.14778922622918023</v>
      </c>
      <c r="I39" s="3">
        <f>[8]OK!$E$75/[8]OK!$B$75</f>
        <v>8.2076559872364285E-2</v>
      </c>
      <c r="J39" s="3">
        <f>[9]OK!$E$75/[9]OK!$B$75</f>
        <v>7.4017702377928013E-2</v>
      </c>
      <c r="K39" s="3">
        <f>[10]OK!$E$75/[10]OK!$B$75</f>
        <v>0.19794976320364485</v>
      </c>
      <c r="L39" s="3">
        <f>[11]OK!$E$75/[11]OK!$B$75</f>
        <v>4.8630154275446959E-2</v>
      </c>
      <c r="M39" s="3">
        <f>[12]OK!$E$75/[12]OK!$B$75</f>
        <v>0.11697940921334977</v>
      </c>
      <c r="N39" s="3">
        <f>[13]OK!$E$77/[13]OK!$B$77</f>
        <v>0.22108959429828956</v>
      </c>
      <c r="O39" s="3">
        <f>[14]OK!$E$77/[14]OK!$B$77</f>
        <v>0.15729444610913726</v>
      </c>
    </row>
    <row r="40" spans="1:15" x14ac:dyDescent="0.2">
      <c r="A40" s="2" t="s">
        <v>52</v>
      </c>
      <c r="B40" s="3">
        <f>[1]OR!$E$67/[1]OR!$B$67</f>
        <v>0.13993008220065598</v>
      </c>
      <c r="C40" s="3">
        <f>[2]OR!$E$67/[2]OR!$B$67</f>
        <v>0.23123399965512209</v>
      </c>
      <c r="D40" s="3">
        <f>[3]OR!$E$67/[3]OR!$B$67</f>
        <v>0.10239848293472717</v>
      </c>
      <c r="E40" s="3">
        <f>[4]OR!$E$67/[4]OR!$B$67</f>
        <v>3.687708500349117E-2</v>
      </c>
      <c r="F40" s="3">
        <f>[5]OR!$E$67/[5]OR!$B$67</f>
        <v>0.10772150896028955</v>
      </c>
      <c r="G40" s="3">
        <f>[6]OR!$E$67/[6]OR!$B$67</f>
        <v>0.16161522572065468</v>
      </c>
      <c r="H40" s="3">
        <f>[7]OR!$E$75/[7]OR!$B$75</f>
        <v>7.6164777236614564E-2</v>
      </c>
      <c r="I40" s="3">
        <f>[8]OR!$E$75/[8]OR!$B$75</f>
        <v>5.0324121460252474E-2</v>
      </c>
      <c r="J40" s="3">
        <f>[9]OR!$E$75/[9]OR!$B$75</f>
        <v>0.12465563542857426</v>
      </c>
      <c r="K40" s="3">
        <f>[10]OR!$E$75/[10]OR!$B$75</f>
        <v>0.13194409197802542</v>
      </c>
      <c r="L40" s="3">
        <f>[11]OR!$E$75/[11]OR!$B$75</f>
        <v>0.12382881427541814</v>
      </c>
      <c r="M40" s="3">
        <f>[12]OR!$E$75/[12]OR!$B$75</f>
        <v>6.0597425704039365E-2</v>
      </c>
      <c r="N40" s="3">
        <f>[13]OR!$E$77/[13]OR!$B$77</f>
        <v>0.10208771674452045</v>
      </c>
      <c r="O40" s="3">
        <f>[14]OR!$E$77/[14]OR!$B$77</f>
        <v>0.15530285840243246</v>
      </c>
    </row>
    <row r="41" spans="1:15" x14ac:dyDescent="0.2">
      <c r="A41" s="2" t="s">
        <v>53</v>
      </c>
      <c r="B41" s="3">
        <f>[1]PA!$E$67/[1]PA!$B$67</f>
        <v>8.654684754985624E-2</v>
      </c>
      <c r="C41" s="3">
        <f>[2]PA!$E$67/[2]PA!$B$67</f>
        <v>1.9530333173653228E-2</v>
      </c>
      <c r="D41" s="3">
        <f>[3]PA!$E$67/[3]PA!$B$67</f>
        <v>0.14851793357207441</v>
      </c>
      <c r="E41" s="3">
        <f>[4]PA!$E$67/[4]PA!$B$67</f>
        <v>0.21972667646387545</v>
      </c>
      <c r="F41" s="3">
        <f>[5]PA!$E$67/[5]PA!$B$67</f>
        <v>0.29581315771162403</v>
      </c>
      <c r="G41" s="3">
        <f>[6]PA!$E$67/[6]PA!$B$67</f>
        <v>0.13423101790683944</v>
      </c>
      <c r="H41" s="3">
        <f>[7]PA!$E$75/[7]PA!$B$75</f>
        <v>4.2956688323015198E-2</v>
      </c>
      <c r="I41" s="3">
        <f>[8]PA!$E$75/[8]PA!$B$75</f>
        <v>0.21425154887245251</v>
      </c>
      <c r="J41" s="3">
        <f>[9]PA!$E$75/[9]PA!$B$75</f>
        <v>0.16272222062508154</v>
      </c>
      <c r="K41" s="3">
        <f>[10]PA!$E$75/[10]PA!$B$75</f>
        <v>4.0340533591079218E-2</v>
      </c>
      <c r="L41" s="3">
        <f>[11]PA!$E$75/[11]PA!$B$75</f>
        <v>9.5062326175097814E-2</v>
      </c>
      <c r="M41" s="3">
        <f>[12]PA!$E$75/[12]PA!$B$75</f>
        <v>0.21624692369554097</v>
      </c>
      <c r="N41" s="3">
        <f>[13]PA!$E$77/[13]PA!$B$77</f>
        <v>0.15147542387502944</v>
      </c>
      <c r="O41" s="3">
        <f>[14]PA!$E$77/[14]PA!$B$77</f>
        <v>0.14749609345933476</v>
      </c>
    </row>
    <row r="42" spans="1:15" x14ac:dyDescent="0.2">
      <c r="A42" s="2" t="s">
        <v>54</v>
      </c>
      <c r="B42" s="3">
        <f>[1]RI!$E$67/[1]RI!$B$67</f>
        <v>8.2514098460600524E-2</v>
      </c>
      <c r="C42" s="3">
        <f>[2]RI!$E$67/[2]RI!$B$67</f>
        <v>7.4224357379371067E-2</v>
      </c>
      <c r="D42" s="3">
        <f>[3]RI!$E$67/[3]RI!$B$67</f>
        <v>4.3592278054586167E-2</v>
      </c>
      <c r="E42" s="3">
        <f>[4]RI!$E$67/[4]RI!$B$67</f>
        <v>0.18171661915401802</v>
      </c>
      <c r="F42" s="3">
        <f>[5]RI!$E$67/[5]RI!$B$67</f>
        <v>0.12169246572916298</v>
      </c>
      <c r="G42" s="3">
        <f>[6]RI!$E$67/[6]RI!$B$67</f>
        <v>0.15604565270041174</v>
      </c>
      <c r="H42" s="3">
        <f>[7]RI!$E$75/[7]RI!$B$75</f>
        <v>0.22116533337365979</v>
      </c>
      <c r="I42" s="3">
        <f>[8]RI!$E$75/[8]RI!$B$75</f>
        <v>0.17019688677233635</v>
      </c>
      <c r="J42" s="3">
        <f>[9]RI!$E$75/[9]RI!$B$75</f>
        <v>0.23253634451860655</v>
      </c>
      <c r="K42" s="3">
        <f>[10]RI!$E$75/[10]RI!$B$75</f>
        <v>7.2541931752458072E-2</v>
      </c>
      <c r="L42" s="3">
        <f>[11]RI!$E$75/[11]RI!$B$75</f>
        <v>0.19223140495867769</v>
      </c>
      <c r="M42" s="3">
        <f>[12]RI!$E$75/[12]RI!$B$75</f>
        <v>0.20725740502030576</v>
      </c>
      <c r="N42" s="3">
        <f>[13]RI!$E$77/[13]RI!$B$77</f>
        <v>0.10758738850721448</v>
      </c>
      <c r="O42" s="3">
        <f>[14]RI!$E$77/[14]RI!$B$77</f>
        <v>0.19256392939931005</v>
      </c>
    </row>
    <row r="43" spans="1:15" x14ac:dyDescent="0.2">
      <c r="A43" s="2" t="s">
        <v>55</v>
      </c>
      <c r="B43" s="3">
        <f>[1]SC!$E$67/[1]SC!$B$67</f>
        <v>0.12685756367653275</v>
      </c>
      <c r="C43" s="3">
        <f>[2]SC!$E$67/[2]SC!$B$67</f>
        <v>0.10391297512432322</v>
      </c>
      <c r="D43" s="3">
        <f>[3]SC!$E$67/[3]SC!$B$67</f>
        <v>4.4823920444605925E-2</v>
      </c>
      <c r="E43" s="3">
        <f>[4]SC!$E$67/[4]SC!$B$67</f>
        <v>0.18282188076928668</v>
      </c>
      <c r="F43" s="3">
        <f>[5]SC!$E$67/[5]SC!$B$67</f>
        <v>0.12068122016686721</v>
      </c>
      <c r="G43" s="3">
        <f>[6]SC!$E$67/[6]SC!$B$67</f>
        <v>6.6345485318594577E-2</v>
      </c>
      <c r="H43" s="3">
        <f>[7]SC!$E$75/[7]SC!$B$75</f>
        <v>0.16029510773573266</v>
      </c>
      <c r="I43" s="3">
        <f>[8]SC!$E$75/[8]SC!$B$75</f>
        <v>3.2715181015684047E-2</v>
      </c>
      <c r="J43" s="3">
        <f>[9]SC!$E$75/[9]SC!$B$75</f>
        <v>0.17848678375548391</v>
      </c>
      <c r="K43" s="3">
        <f>[10]SC!$E$75/[10]SC!$B$75</f>
        <v>0.19322331876312523</v>
      </c>
      <c r="L43" s="3">
        <f>[11]SC!$E$75/[11]SC!$B$75</f>
        <v>0.13701455714669525</v>
      </c>
      <c r="M43" s="3">
        <f>[12]SC!$E$75/[12]SC!$B$75</f>
        <v>0.10974437571843013</v>
      </c>
      <c r="N43" s="3">
        <f>[13]SC!$E$77/[13]SC!$B$77</f>
        <v>0.12914563174870286</v>
      </c>
      <c r="O43" s="3">
        <f>[14]SC!$E$77/[14]SC!$B$77</f>
        <v>8.8246965309014727E-2</v>
      </c>
    </row>
    <row r="44" spans="1:15" x14ac:dyDescent="0.2">
      <c r="A44" s="2" t="s">
        <v>56</v>
      </c>
      <c r="B44" s="3">
        <f>[1]SD!$E$67/[1]SD!$B$67</f>
        <v>6.7053503912097412E-2</v>
      </c>
      <c r="C44" s="3">
        <f>[2]SD!$E$67/[2]SD!$B$67</f>
        <v>0.47355582658831358</v>
      </c>
      <c r="D44" s="3">
        <f>[3]SD!$E$67/[3]SD!$B$67</f>
        <v>3.4725806451612905E-2</v>
      </c>
      <c r="E44" s="3">
        <f>[4]SD!$E$67/[4]SD!$B$67</f>
        <v>0.11979123859620285</v>
      </c>
      <c r="F44" s="3">
        <f>[5]SD!$E$67/[5]SD!$B$67</f>
        <v>0.12228128720674794</v>
      </c>
      <c r="G44" s="3">
        <f>[6]SD!$E$67/[6]SD!$B$67</f>
        <v>0.11125787073894478</v>
      </c>
      <c r="H44" s="3">
        <f>[7]SD!$E$75/[7]SD!$B$75</f>
        <v>0.10271979229915622</v>
      </c>
      <c r="I44" s="3">
        <f>[8]SD!$E$75/[8]SD!$B$75</f>
        <v>0.10383234635328771</v>
      </c>
      <c r="J44" s="3">
        <f>[9]SD!$E$75/[9]SD!$B$75</f>
        <v>0.27068694006643113</v>
      </c>
      <c r="K44" s="3">
        <f>[10]SD!$E$75/[10]SD!$B$75</f>
        <v>0.11981023496055919</v>
      </c>
      <c r="L44" s="3">
        <f>[11]SD!$E$75/[11]SD!$B$75</f>
        <v>0.23566292406582265</v>
      </c>
      <c r="M44" s="3">
        <f>[12]SD!$E$75/[12]SD!$B$75</f>
        <v>6.8268509764287805E-2</v>
      </c>
      <c r="N44" s="3">
        <f>[13]SD!$E$77/[13]SD!$B$77</f>
        <v>0.19466524625092191</v>
      </c>
      <c r="O44" s="3">
        <f>[14]SD!$E$77/[14]SD!$B$77</f>
        <v>0.14559674568391487</v>
      </c>
    </row>
    <row r="45" spans="1:15" x14ac:dyDescent="0.2">
      <c r="A45" s="2" t="s">
        <v>57</v>
      </c>
      <c r="B45" s="3">
        <f>[1]TN!$E$67/[1]TN!$B$67</f>
        <v>0.19750754622981567</v>
      </c>
      <c r="C45" s="3">
        <f>[2]TN!$E$67/[2]TN!$B$67</f>
        <v>6.6504884392405025E-2</v>
      </c>
      <c r="D45" s="3">
        <f>[3]TN!$E$67/[3]TN!$B$67</f>
        <v>0.20574131463056597</v>
      </c>
      <c r="E45" s="3">
        <f>[4]TN!$E$67/[4]TN!$B$67</f>
        <v>0.12470170403115115</v>
      </c>
      <c r="F45" s="3">
        <f>[5]TN!$E$67/[5]TN!$B$67</f>
        <v>0.11653768296774339</v>
      </c>
      <c r="G45" s="3">
        <f>[6]TN!$E$67/[6]TN!$B$67</f>
        <v>0.16765055421349842</v>
      </c>
      <c r="H45" s="3">
        <f>[7]TN!$E$75/[7]TN!$B$75</f>
        <v>5.2590807557301465E-2</v>
      </c>
      <c r="I45" s="3">
        <f>[8]TN!$E$75/[8]TN!$B$75</f>
        <v>8.1551078881393693E-2</v>
      </c>
      <c r="J45" s="3">
        <f>[9]TN!$E$75/[9]TN!$B$75</f>
        <v>0.1381088853910904</v>
      </c>
      <c r="K45" s="3">
        <f>[10]TN!$E$75/[10]TN!$B$75</f>
        <v>0.12883452608919665</v>
      </c>
      <c r="L45" s="3">
        <f>[11]TN!$E$75/[11]TN!$B$75</f>
        <v>0.1691733377010694</v>
      </c>
      <c r="M45" s="3">
        <f>[12]TN!$E$75/[12]TN!$B$75</f>
        <v>0.15039208536993132</v>
      </c>
      <c r="N45" s="3">
        <f>[13]TN!$E$77/[13]TN!$B$77</f>
        <v>0.11120921739255958</v>
      </c>
      <c r="O45" s="3">
        <f>[14]TN!$E$77/[14]TN!$B$77</f>
        <v>0.10567892172768835</v>
      </c>
    </row>
    <row r="46" spans="1:15" x14ac:dyDescent="0.2">
      <c r="A46" s="2" t="s">
        <v>58</v>
      </c>
      <c r="B46" s="3">
        <f>[1]TX!$E$67/[1]TX!$B$67</f>
        <v>0.17429620846801971</v>
      </c>
      <c r="C46" s="3">
        <f>[2]TX!$E$67/[2]TX!$B$67</f>
        <v>0.1278249147569582</v>
      </c>
      <c r="D46" s="3">
        <f>[3]TX!$E$67/[3]TX!$B$67</f>
        <v>0.13059909039659226</v>
      </c>
      <c r="E46" s="3">
        <f>[4]TX!$E$67/[4]TX!$B$67</f>
        <v>9.9441111830281328E-2</v>
      </c>
      <c r="F46" s="3">
        <f>[5]TX!$E$67/[5]TX!$B$67</f>
        <v>0.16080708241024569</v>
      </c>
      <c r="G46" s="3">
        <f>[6]TX!$E$67/[6]TX!$B$67</f>
        <v>0.11403586363400671</v>
      </c>
      <c r="H46" s="3">
        <f>[7]TX!$E$75/[7]TX!$B$75</f>
        <v>0.16098414916523063</v>
      </c>
      <c r="I46" s="3">
        <f>[8]TX!$E$75/[8]TX!$B$75</f>
        <v>0.13235382193556403</v>
      </c>
      <c r="J46" s="3">
        <f>[9]TX!$E$75/[9]TX!$B$75</f>
        <v>0.11834365411915178</v>
      </c>
      <c r="K46" s="3">
        <f>[10]TX!$E$75/[10]TX!$B$75</f>
        <v>0.18914482771321756</v>
      </c>
      <c r="L46" s="3">
        <f>[11]TX!$E$75/[11]TX!$B$75</f>
        <v>0.13391406221193689</v>
      </c>
      <c r="M46" s="3">
        <f>[12]TX!$E$75/[12]TX!$B$75</f>
        <v>0.2365347294727147</v>
      </c>
      <c r="N46" s="3">
        <f>[13]TX!$E$77/[13]TX!$B$77</f>
        <v>0.10554514197898641</v>
      </c>
      <c r="O46" s="3">
        <f>[14]TX!$E$77/[14]TX!$B$77</f>
        <v>0.10672639330008674</v>
      </c>
    </row>
    <row r="47" spans="1:15" x14ac:dyDescent="0.2">
      <c r="A47" s="2" t="s">
        <v>59</v>
      </c>
      <c r="B47" s="3">
        <f>[1]UT!$E$67/[1]UT!$B$67</f>
        <v>0.12119150717546866</v>
      </c>
      <c r="C47" s="3">
        <f>[2]UT!$E$67/[2]UT!$B$67</f>
        <v>0.34362766420182689</v>
      </c>
      <c r="D47" s="3">
        <f>[3]UT!$E$67/[3]UT!$B$67</f>
        <v>0.19545245980130072</v>
      </c>
      <c r="E47" s="3">
        <f>[4]UT!$E$67/[4]UT!$B$67</f>
        <v>0.12855733039566694</v>
      </c>
      <c r="F47" s="3">
        <f>[5]UT!$E$67/[5]UT!$B$67</f>
        <v>0.16808379262240722</v>
      </c>
      <c r="G47" s="3">
        <f>[6]UT!$E$67/[6]UT!$B$67</f>
        <v>8.8853311203839255E-2</v>
      </c>
      <c r="H47" s="3">
        <f>[7]UT!$E$75/[7]UT!$B$75</f>
        <v>6.8055257480430578E-2</v>
      </c>
      <c r="I47" s="3">
        <f>[8]UT!$E$75/[8]UT!$B$75</f>
        <v>9.2850294125268865E-2</v>
      </c>
      <c r="J47" s="3">
        <f>[9]UT!$E$75/[9]UT!$B$75</f>
        <v>0.1127105584781338</v>
      </c>
      <c r="K47" s="3">
        <f>[10]UT!$E$75/[10]UT!$B$75</f>
        <v>0.20912019087384431</v>
      </c>
      <c r="L47" s="3">
        <f>[11]UT!$E$75/[11]UT!$B$75</f>
        <v>9.9597843758021734E-2</v>
      </c>
      <c r="M47" s="3">
        <f>[12]UT!$E$75/[12]UT!$B$75</f>
        <v>0.15303393018540684</v>
      </c>
      <c r="N47" s="3">
        <f>[13]UT!$E$77/[13]UT!$B$77</f>
        <v>0.10664171075047073</v>
      </c>
      <c r="O47" s="3">
        <f>[14]UT!$E$77/[14]UT!$B$77</f>
        <v>0.11189114528041277</v>
      </c>
    </row>
    <row r="48" spans="1:15" x14ac:dyDescent="0.2">
      <c r="A48" s="2" t="s">
        <v>60</v>
      </c>
      <c r="B48" s="3">
        <f>[1]VT!$E$67/[1]VT!$B$67</f>
        <v>7.271503985094711E-3</v>
      </c>
      <c r="C48" s="3">
        <f>[2]VT!$E$67/[2]VT!$B$67</f>
        <v>3.4653465346534656E-2</v>
      </c>
      <c r="D48" s="3">
        <f>[3]VT!$E$67/[3]VT!$B$67</f>
        <v>2.0388895133190962E-2</v>
      </c>
      <c r="E48" s="3">
        <f>[4]VT!$E$67/[4]VT!$B$67</f>
        <v>4.3510112241961225E-2</v>
      </c>
      <c r="F48" s="3">
        <f>[5]VT!$E$67/[5]VT!$B$67</f>
        <v>3.5035987926631068E-2</v>
      </c>
      <c r="G48" s="3">
        <f>[6]VT!$E$67/[6]VT!$B$67</f>
        <v>0.27123497977620975</v>
      </c>
      <c r="H48" s="3">
        <f>[7]VT!$E$75/[7]VT!$B$75</f>
        <v>3.4267507640288707E-2</v>
      </c>
      <c r="I48" s="3">
        <f>[8]VT!$E$75/[8]VT!$B$75</f>
        <v>1.8521578465097416E-2</v>
      </c>
      <c r="J48" s="3">
        <f>[9]VT!$E$75/[9]VT!$B$75</f>
        <v>5.9302638664512658E-2</v>
      </c>
      <c r="K48" s="3">
        <f>[10]VT!$E$75/[10]VT!$B$75</f>
        <v>0.1038345540715209</v>
      </c>
      <c r="L48" s="3">
        <f>[11]VT!$E$75/[11]VT!$B$75</f>
        <v>0.12004824443848834</v>
      </c>
      <c r="M48" s="3">
        <f>[12]VT!$E$75/[12]VT!$B$75</f>
        <v>0.14718523954292903</v>
      </c>
      <c r="N48" s="3">
        <f>[13]VT!$E$77/[13]VT!$B$77</f>
        <v>6.6727752924055403E-2</v>
      </c>
      <c r="O48" s="3">
        <f>[14]VT!$E$77/[14]VT!$B$77</f>
        <v>9.2600305428293769E-2</v>
      </c>
    </row>
    <row r="49" spans="1:15" x14ac:dyDescent="0.2">
      <c r="A49" s="2" t="s">
        <v>61</v>
      </c>
      <c r="B49" s="3">
        <f>[1]VA!$E$67/[1]VA!$B$67</f>
        <v>0.12045120225976506</v>
      </c>
      <c r="C49" s="3">
        <f>[2]VA!$E$67/[2]VA!$B$67</f>
        <v>1.8775772272074154E-2</v>
      </c>
      <c r="D49" s="3">
        <f>[3]VA!$E$67/[3]VA!$B$67</f>
        <v>5.7560353480999291E-2</v>
      </c>
      <c r="E49" s="3">
        <f>[4]VA!$E$67/[4]VA!$B$67</f>
        <v>0.10887742771098362</v>
      </c>
      <c r="F49" s="3">
        <f>[5]VA!$E$67/[5]VA!$B$67</f>
        <v>5.3103618767859351E-2</v>
      </c>
      <c r="G49" s="3">
        <f>[6]VA!$E$67/[6]VA!$B$67</f>
        <v>0.1123217486168472</v>
      </c>
      <c r="H49" s="3">
        <f>[7]VA!$E$75/[7]VA!$B$75</f>
        <v>0.12112753226942673</v>
      </c>
      <c r="I49" s="3">
        <f>[8]VA!$E$75/[8]VA!$B$75</f>
        <v>0.12912590703736793</v>
      </c>
      <c r="J49" s="3">
        <f>[9]VA!$E$75/[9]VA!$B$75</f>
        <v>0.10360861068125513</v>
      </c>
      <c r="K49" s="3">
        <f>[10]VA!$E$75/[10]VA!$B$75</f>
        <v>0.12920607041507298</v>
      </c>
      <c r="L49" s="3">
        <f>[11]VA!$E$75/[11]VA!$B$75</f>
        <v>4.0052317640613302E-2</v>
      </c>
      <c r="M49" s="3">
        <f>[12]VA!$E$75/[12]VA!$B$75</f>
        <v>7.6844479906319416E-2</v>
      </c>
      <c r="N49" s="3">
        <f>[13]VA!$E$77/[13]VA!$B$77</f>
        <v>7.7460358132330973E-2</v>
      </c>
      <c r="O49" s="3">
        <f>[14]VA!$E$77/[14]VA!$B$77</f>
        <v>0.18003094797189315</v>
      </c>
    </row>
    <row r="50" spans="1:15" x14ac:dyDescent="0.2">
      <c r="A50" s="2" t="s">
        <v>62</v>
      </c>
      <c r="B50" s="3">
        <f>[1]WA!$E$67/[1]WA!$B$67</f>
        <v>9.2435584689425782E-2</v>
      </c>
      <c r="C50" s="3">
        <f>[2]WA!$E$67/[2]WA!$B$67</f>
        <v>5.9286434075923031E-2</v>
      </c>
      <c r="D50" s="3">
        <f>[3]WA!$E$67/[3]WA!$B$67</f>
        <v>0.12081005908698841</v>
      </c>
      <c r="E50" s="3">
        <f>[4]WA!$E$67/[4]WA!$B$67</f>
        <v>0.11258204645421073</v>
      </c>
      <c r="F50" s="3">
        <f>[5]WA!$E$67/[5]WA!$B$67</f>
        <v>0.19839872120741811</v>
      </c>
      <c r="G50" s="3">
        <f>[6]WA!$E$67/[6]WA!$B$67</f>
        <v>5.5990220600341464E-2</v>
      </c>
      <c r="H50" s="3">
        <f>[7]WA!$E$75/[7]WA!$B$75</f>
        <v>0.1091879669184474</v>
      </c>
      <c r="I50" s="3">
        <f>[8]WA!$E$75/[8]WA!$B$75</f>
        <v>8.2474781439139208E-2</v>
      </c>
      <c r="J50" s="3">
        <f>[9]WA!$E$75/[9]WA!$B$75</f>
        <v>9.085126771643659E-2</v>
      </c>
      <c r="K50" s="3">
        <f>[10]WA!$E$75/[10]WA!$B$75</f>
        <v>0.19935966050639867</v>
      </c>
      <c r="L50" s="3">
        <f>[11]WA!$E$75/[11]WA!$B$75</f>
        <v>0.13419867745313452</v>
      </c>
      <c r="M50" s="3">
        <f>[12]WA!$E$75/[12]WA!$B$75</f>
        <v>9.3093784790203082E-2</v>
      </c>
      <c r="N50" s="3">
        <f>[13]WA!$E$77/[13]WA!$B$77</f>
        <v>0.1215986761017402</v>
      </c>
      <c r="O50" s="3">
        <f>[14]WA!$E$77/[14]WA!$B$77</f>
        <v>8.9175425921178358E-2</v>
      </c>
    </row>
    <row r="51" spans="1:15" x14ac:dyDescent="0.2">
      <c r="A51" s="2" t="s">
        <v>63</v>
      </c>
      <c r="B51" s="3">
        <f>[1]WV!$E$67/[1]WV!$B$67</f>
        <v>0.1687220420397092</v>
      </c>
      <c r="C51" s="3">
        <f>[2]WV!$E$67/[2]WV!$B$67</f>
        <v>0.2023565938820176</v>
      </c>
      <c r="D51" s="3">
        <f>[3]WV!$E$67/[3]WV!$B$67</f>
        <v>2.0847870846578624E-2</v>
      </c>
      <c r="E51" s="3">
        <f>[4]WV!$E$67/[4]WV!$B$67</f>
        <v>3.0903743393369345E-2</v>
      </c>
      <c r="F51" s="3">
        <f>[5]WV!$E$67/[5]WV!$B$67</f>
        <v>5.1336321161549084E-2</v>
      </c>
      <c r="G51" s="3">
        <f>[6]WV!$E$67/[6]WV!$B$67</f>
        <v>0.10472368531059276</v>
      </c>
      <c r="H51" s="3">
        <f>[7]WV!$E$75/[7]WV!$B$75</f>
        <v>4.3184721558104183E-2</v>
      </c>
      <c r="I51" s="3">
        <f>[8]WV!$E$75/[8]WV!$B$75</f>
        <v>6.2462848814012005E-2</v>
      </c>
      <c r="J51" s="3">
        <f>[9]WV!$E$75/[9]WV!$B$75</f>
        <v>0.1728929489233425</v>
      </c>
      <c r="K51" s="3">
        <f>[10]WV!$E$75/[10]WV!$B$75</f>
        <v>0.15206237298341571</v>
      </c>
      <c r="L51" s="3">
        <f>[11]WV!$E$75/[11]WV!$B$75</f>
        <v>5.7105958794923015E-2</v>
      </c>
      <c r="M51" s="3">
        <f>[12]WV!$E$75/[12]WV!$B$75</f>
        <v>5.1064957944744485E-2</v>
      </c>
      <c r="N51" s="3">
        <f>[13]WV!$E$77/[13]WV!$B$77</f>
        <v>7.0575009368364069E-2</v>
      </c>
      <c r="O51" s="3">
        <f>[14]WV!$E$77/[14]WV!$B$77</f>
        <v>0.13798306389530407</v>
      </c>
    </row>
    <row r="52" spans="1:15" x14ac:dyDescent="0.2">
      <c r="A52" s="2" t="s">
        <v>64</v>
      </c>
      <c r="B52" s="3">
        <f>[1]WI!$E$67/[1]WI!$B$67</f>
        <v>0.10824784604896799</v>
      </c>
      <c r="C52" s="3">
        <f>[2]WI!$E$67/[2]WI!$B$67</f>
        <v>7.464181667506771E-2</v>
      </c>
      <c r="D52" s="3">
        <f>[3]WI!$E$67/[3]WI!$B$67</f>
        <v>4.8129237844346071E-2</v>
      </c>
      <c r="E52" s="3">
        <f>[4]WI!$E$67/[4]WI!$B$67</f>
        <v>6.3158578405902527E-2</v>
      </c>
      <c r="F52" s="3">
        <f>[5]WI!$E$67/[5]WI!$B$67</f>
        <v>9.1221841197031681E-2</v>
      </c>
      <c r="G52" s="3">
        <f>[6]WI!$E$67/[6]WI!$B$67</f>
        <v>3.9513323307972151E-2</v>
      </c>
      <c r="H52" s="3">
        <f>[7]WI!$E$75/[7]WI!$B$75</f>
        <v>6.953597074507642E-2</v>
      </c>
      <c r="I52" s="3">
        <f>[8]WI!$E$75/[8]WI!$B$75</f>
        <v>0.14643415016639191</v>
      </c>
      <c r="J52" s="3">
        <f>[9]WI!$E$75/[9]WI!$B$75</f>
        <v>7.2818976675907698E-2</v>
      </c>
      <c r="K52" s="3">
        <f>[10]WI!$E$75/[10]WI!$B$75</f>
        <v>0.16109242728762674</v>
      </c>
      <c r="L52" s="3">
        <f>[11]WI!$E$75/[11]WI!$B$75</f>
        <v>0.11606057378343734</v>
      </c>
      <c r="M52" s="3">
        <f>[12]WI!$E$75/[12]WI!$B$75</f>
        <v>2.2446001420331527E-2</v>
      </c>
      <c r="N52" s="3">
        <f>[13]WI!$E$77/[13]WI!$B$77</f>
        <v>9.3389497040137978E-2</v>
      </c>
      <c r="O52" s="3">
        <f>[14]WI!$E$77/[14]WI!$B$77</f>
        <v>0.16917861335638379</v>
      </c>
    </row>
    <row r="53" spans="1:15" x14ac:dyDescent="0.2">
      <c r="A53" s="2" t="s">
        <v>65</v>
      </c>
      <c r="B53" s="3">
        <f>[1]WY!$E$67/[1]WY!$B$67</f>
        <v>8.3311752214222823E-2</v>
      </c>
      <c r="C53" s="3">
        <f>[2]WY!$E$67/[2]WY!$B$67</f>
        <v>0.22719680166488676</v>
      </c>
      <c r="D53" s="3">
        <f>[3]WY!$E$67/[3]WY!$B$67</f>
        <v>0.25238706571451497</v>
      </c>
      <c r="E53" s="3">
        <f>[4]WY!$E$67/[4]WY!$B$67</f>
        <v>0.18797141722905916</v>
      </c>
      <c r="F53" s="3">
        <f>[5]WY!$E$67/[5]WY!$B$67</f>
        <v>0.32133905331148171</v>
      </c>
      <c r="G53" s="3">
        <f>[6]WY!$E$67/[6]WY!$B$67</f>
        <v>0.15880844988155887</v>
      </c>
      <c r="H53" s="3">
        <f>[7]WY!$E$75/[7]WY!$B$75</f>
        <v>7.2846860263092575E-2</v>
      </c>
      <c r="I53" s="3">
        <f>[8]WY!$E$75/[8]WY!$B$75</f>
        <v>3.33027803238619E-2</v>
      </c>
      <c r="J53" s="3">
        <f>[9]WY!$E$75/[9]WY!$B$75</f>
        <v>0.38084073633116583</v>
      </c>
      <c r="K53" s="3">
        <f>[10]WY!$E$75/[10]WY!$B$75</f>
        <v>9.3315924999093317E-2</v>
      </c>
      <c r="L53" s="3">
        <f>[11]WY!$E$75/[11]WY!$B$75</f>
        <v>9.6413107655973232E-2</v>
      </c>
      <c r="M53" s="3">
        <f>[12]WY!$E$75/[12]WY!$B$75</f>
        <v>0.2413357312983036</v>
      </c>
      <c r="N53" s="3">
        <f>[13]WY!$E$77/[13]WY!$B$77</f>
        <v>6.0843932167461583E-2</v>
      </c>
      <c r="O53" s="3">
        <f>[14]WY!$E$77/[14]WY!$B$77</f>
        <v>0.19019221861973135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6FAC-8B6D-E140-AEC9-7DC229182C15}">
  <dimension ref="A1:O53"/>
  <sheetViews>
    <sheetView zoomScale="133" workbookViewId="0">
      <selection activeCell="A2" sqref="A2"/>
    </sheetView>
  </sheetViews>
  <sheetFormatPr baseColWidth="10" defaultRowHeight="16" x14ac:dyDescent="0.2"/>
  <sheetData>
    <row r="1" spans="1:15" x14ac:dyDescent="0.2">
      <c r="A1" t="s">
        <v>78</v>
      </c>
    </row>
    <row r="2" spans="1:15" x14ac:dyDescent="0.2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">
      <c r="A3" s="2" t="s">
        <v>15</v>
      </c>
      <c r="B3">
        <f>[1]AL!$F$67/[1]AL!$B$67</f>
        <v>4.6404553446806971E-3</v>
      </c>
      <c r="C3">
        <f>[2]AL!$F$67/[2]AL!$B$67</f>
        <v>4.5480480426599301E-2</v>
      </c>
      <c r="D3">
        <f>[3]AL!$F$67/[3]AL!$B$67</f>
        <v>2.1263346460611059E-2</v>
      </c>
      <c r="E3">
        <f>[4]AL!$F$67/[4]AL!$B$67</f>
        <v>1.2334932765013646E-2</v>
      </c>
      <c r="F3">
        <f>[5]AL!$F$67/[5]AL!$B$67</f>
        <v>2.0833595969935882E-2</v>
      </c>
      <c r="G3">
        <f>[6]AL!$F$67/[6]AL!$B$67</f>
        <v>5.8277681601819654E-2</v>
      </c>
      <c r="H3">
        <f>[7]AL!$F$75/[7]AL!$B$75</f>
        <v>3.3702529614846569E-3</v>
      </c>
      <c r="I3">
        <f>[8]AL!$F$75/[8]AL!$B$75</f>
        <v>7.0149919057785701E-3</v>
      </c>
      <c r="J3">
        <f>[9]AL!$F$75/[9]AL!$B$75</f>
        <v>6.7431146608363914E-3</v>
      </c>
      <c r="K3">
        <f>[10]AL!$F$75/[10]AL!$B$75</f>
        <v>4.8447474703608807E-2</v>
      </c>
      <c r="L3">
        <f>[11]AL!$F$75/[11]AL!$B$75</f>
        <v>3.7260978490466903E-2</v>
      </c>
      <c r="M3">
        <f>[12]AL!$F$75/[12]AL!$B$75</f>
        <v>8.0098416281946423E-3</v>
      </c>
      <c r="N3">
        <f>[13]AL!$F$77/[13]AL!$B$77</f>
        <v>2.9326871131554171E-2</v>
      </c>
      <c r="O3">
        <f>[14]AL!$F$77/[14]AL!$B$77</f>
        <v>2.9219029585235073E-2</v>
      </c>
    </row>
    <row r="4" spans="1:15" x14ac:dyDescent="0.2">
      <c r="A4" s="2" t="s">
        <v>16</v>
      </c>
      <c r="B4">
        <f>[1]AK!$F$67/[1]AK!$B$67</f>
        <v>2.071380524670597E-2</v>
      </c>
      <c r="C4">
        <f>[2]AK!$F$67/[2]AK!$B$67</f>
        <v>3.6937913339673972E-3</v>
      </c>
      <c r="D4">
        <f>[3]AK!$F$67/[3]AK!$B$67</f>
        <v>2.1736646672379321E-2</v>
      </c>
      <c r="E4">
        <f>[4]AK!$F$67/[4]AK!$B$67</f>
        <v>6.6422847308126712E-2</v>
      </c>
      <c r="F4">
        <f>[5]AK!$F$67/[5]AK!$B$67</f>
        <v>4.8367778598914397E-2</v>
      </c>
      <c r="G4">
        <f>[6]AK!$F$67/[6]AK!$B$67</f>
        <v>2.5695807830003466E-2</v>
      </c>
      <c r="H4">
        <f>[7]AK!$F$75/[7]AK!$B$75</f>
        <v>8.8051229806432839E-3</v>
      </c>
      <c r="I4">
        <f>[8]AK!$F$75/[8]AK!$B$75</f>
        <v>8.0295795970653311E-2</v>
      </c>
      <c r="J4">
        <f>[9]AK!$F$75/[9]AK!$B$75</f>
        <v>4.1716353468481432E-2</v>
      </c>
      <c r="K4" t="e">
        <f>[10]AK!$F$75/[10]AK!$B$75</f>
        <v>#VALUE!</v>
      </c>
      <c r="L4">
        <f>[11]AK!$F$75/[11]AK!$B$75</f>
        <v>4.247383266895121E-2</v>
      </c>
      <c r="M4">
        <f>[12]AK!$F$75/[12]AK!$B$75</f>
        <v>3.1826235317278036E-3</v>
      </c>
      <c r="N4">
        <f>[13]AK!$F$77/[13]AK!$B$77</f>
        <v>8.0254344538074514E-3</v>
      </c>
      <c r="O4">
        <f>[14]AK!$F$77/[14]AK!$B$77</f>
        <v>3.2271304704735521E-2</v>
      </c>
    </row>
    <row r="5" spans="1:15" x14ac:dyDescent="0.2">
      <c r="A5" s="2" t="s">
        <v>17</v>
      </c>
      <c r="B5">
        <f>[1]AZ!$F$67/[1]AZ!$B$67</f>
        <v>3.5802387053109459E-2</v>
      </c>
      <c r="C5">
        <f>[2]AZ!$F$67/[2]AZ!$B$67</f>
        <v>2.0189955042366241E-2</v>
      </c>
      <c r="D5">
        <f>[3]AZ!$F$67/[3]AZ!$B$67</f>
        <v>1.4875747009201606E-3</v>
      </c>
      <c r="E5">
        <f>[4]AZ!$F$67/[4]AZ!$B$67</f>
        <v>3.191069018759194E-2</v>
      </c>
      <c r="F5">
        <f>[5]AZ!$F$67/[5]AZ!$B$67</f>
        <v>2.2662445473388953E-2</v>
      </c>
      <c r="G5">
        <f>[6]AZ!$F$67/[6]AZ!$B$67</f>
        <v>1.3002019382957655E-2</v>
      </c>
      <c r="H5">
        <f>[7]AZ!$F$75/[7]AZ!$B$75</f>
        <v>9.1132656444573561E-3</v>
      </c>
      <c r="I5">
        <f>[8]AZ!$F$75/[8]AZ!$B$75</f>
        <v>3.6668081925969072E-4</v>
      </c>
      <c r="J5">
        <f>[9]AZ!$F$75/[9]AZ!$B$75</f>
        <v>1.4759712054389727E-2</v>
      </c>
      <c r="K5">
        <f>[10]AZ!$F$75/[10]AZ!$B$75</f>
        <v>7.6086200315513761E-2</v>
      </c>
      <c r="L5">
        <f>[11]AZ!$F$75/[11]AZ!$B$75</f>
        <v>1.142245853227351E-2</v>
      </c>
      <c r="M5">
        <f>[12]AZ!$F$75/[12]AZ!$B$75</f>
        <v>2.3463478746374555E-2</v>
      </c>
      <c r="N5">
        <f>[13]AZ!$F$77/[13]AZ!$B$77</f>
        <v>1.1347371331870203E-2</v>
      </c>
      <c r="O5">
        <f>[14]AZ!$F$77/[14]AZ!$B$77</f>
        <v>2.5691883926406308E-2</v>
      </c>
    </row>
    <row r="6" spans="1:15" x14ac:dyDescent="0.2">
      <c r="A6" s="2" t="s">
        <v>18</v>
      </c>
      <c r="B6">
        <f>[1]AR!$F$67/[1]AR!$B$67</f>
        <v>9.8548945976501667E-3</v>
      </c>
      <c r="C6">
        <f>[2]AR!$F$67/[2]AR!$B$67</f>
        <v>4.1322922533785403E-2</v>
      </c>
      <c r="D6">
        <f>[3]AR!$F$67/[3]AR!$B$67</f>
        <v>4.346551191492258E-2</v>
      </c>
      <c r="E6">
        <f>[4]AR!$F$67/[4]AR!$B$67</f>
        <v>1.180937897498721E-2</v>
      </c>
      <c r="F6">
        <f>[5]AR!$F$67/[5]AR!$B$67</f>
        <v>1.8372993912562259E-2</v>
      </c>
      <c r="G6">
        <f>[6]AR!$F$67/[6]AR!$B$67</f>
        <v>2.7217612064719034E-2</v>
      </c>
      <c r="H6">
        <f>[7]AR!$F$75/[7]AR!$B$75</f>
        <v>1.3368306801736613E-2</v>
      </c>
      <c r="I6">
        <f>[8]AR!$F$75/[8]AR!$B$75</f>
        <v>1.5649918604971995E-2</v>
      </c>
      <c r="J6">
        <f>[9]AR!$F$75/[9]AR!$B$75</f>
        <v>2.6655632054374812E-2</v>
      </c>
      <c r="K6">
        <f>[10]AR!$F$75/[10]AR!$B$75</f>
        <v>4.0072924397405701E-2</v>
      </c>
      <c r="L6">
        <f>[11]AR!$F$75/[11]AR!$B$75</f>
        <v>1.3968646034237465E-2</v>
      </c>
      <c r="M6">
        <f>[12]AR!$F$75/[12]AR!$B$75</f>
        <v>1.4829658144447082E-2</v>
      </c>
      <c r="N6">
        <f>[13]AR!$F$77/[13]AR!$B$77</f>
        <v>7.0825259234057664E-2</v>
      </c>
      <c r="O6">
        <f>[14]AR!$F$77/[14]AR!$B$77</f>
        <v>2.6830185351090149E-2</v>
      </c>
    </row>
    <row r="7" spans="1:15" x14ac:dyDescent="0.2">
      <c r="A7" s="2" t="s">
        <v>19</v>
      </c>
      <c r="B7">
        <f>[1]CA!$F$67/[1]CA!$B$67</f>
        <v>2.8356677015663748E-2</v>
      </c>
      <c r="C7">
        <f>[2]CA!$F$67/[2]CA!$B$67</f>
        <v>4.8535617415360013E-2</v>
      </c>
      <c r="D7">
        <f>[3]CA!$F$67/[3]CA!$B$67</f>
        <v>3.0085216922114529E-2</v>
      </c>
      <c r="E7">
        <f>[4]CA!$F$67/[4]CA!$B$67</f>
        <v>7.9322848615821541E-3</v>
      </c>
      <c r="F7">
        <f>[5]CA!$F$67/[5]CA!$B$67</f>
        <v>4.1086330743661192E-2</v>
      </c>
      <c r="G7">
        <f>[6]CA!$F$67/[6]CA!$B$67</f>
        <v>3.2417019653309835E-2</v>
      </c>
      <c r="H7">
        <f>[7]CA!$F$75/[7]CA!$B$75</f>
        <v>4.8138968412287583E-2</v>
      </c>
      <c r="I7">
        <f>[8]CA!$F$75/[8]CA!$B$75</f>
        <v>1.9341067745656318E-2</v>
      </c>
      <c r="J7">
        <f>[9]CA!$F$75/[9]CA!$B$75</f>
        <v>2.9788905066624988E-2</v>
      </c>
      <c r="K7">
        <f>[10]CA!$F$75/[10]CA!$B$75</f>
        <v>2.4893047688202231E-3</v>
      </c>
      <c r="L7">
        <f>[11]CA!$F$75/[11]CA!$B$75</f>
        <v>5.3300981894356732E-2</v>
      </c>
      <c r="M7">
        <f>[12]CA!$F$75/[12]CA!$B$75</f>
        <v>3.6321541997195246E-3</v>
      </c>
      <c r="N7">
        <f>[13]CA!$F$77/[13]CA!$B$77</f>
        <v>4.9734633805441283E-2</v>
      </c>
      <c r="O7">
        <f>[14]CA!$F$77/[14]CA!$B$77</f>
        <v>3.0233447515752743E-2</v>
      </c>
    </row>
    <row r="8" spans="1:15" x14ac:dyDescent="0.2">
      <c r="A8" s="2" t="s">
        <v>20</v>
      </c>
      <c r="B8">
        <f>[1]CO!$F$67/[1]CO!$B$67</f>
        <v>3.4548108333526402E-2</v>
      </c>
      <c r="C8">
        <f>[2]CO!$F$67/[2]CO!$B$67</f>
        <v>3.4564904710535777E-2</v>
      </c>
      <c r="D8">
        <f>[3]CO!$F$67/[3]CO!$B$67</f>
        <v>8.6677664763758502E-2</v>
      </c>
      <c r="E8" t="e">
        <f>[4]CO!$F$67/[4]CO!$B$67</f>
        <v>#VALUE!</v>
      </c>
      <c r="F8">
        <f>[5]CO!$F$67/[5]CO!$B$67</f>
        <v>5.0688443886054202E-2</v>
      </c>
      <c r="G8">
        <f>[6]CO!$F$67/[6]CO!$B$67</f>
        <v>0.22434040199318978</v>
      </c>
      <c r="H8">
        <f>[7]CO!$F$75/[7]CO!$B$75</f>
        <v>6.9659290204347052E-3</v>
      </c>
      <c r="I8">
        <f>[8]CO!$F$75/[8]CO!$B$75</f>
        <v>4.1028312096948061E-3</v>
      </c>
      <c r="J8">
        <f>[9]CO!$F$75/[9]CO!$B$75</f>
        <v>3.0040401778513238E-2</v>
      </c>
      <c r="K8">
        <f>[10]CO!$F$75/[10]CO!$B$75</f>
        <v>4.9430237069940278E-2</v>
      </c>
      <c r="L8" t="e">
        <f>[11]CO!$F$75/[11]CO!$B$75</f>
        <v>#VALUE!</v>
      </c>
      <c r="M8">
        <f>[12]CO!$F$75/[12]CO!$B$75</f>
        <v>1.4272037444152896E-2</v>
      </c>
      <c r="N8">
        <f>[13]CO!$F$77/[13]CO!$B$77</f>
        <v>4.2441006910874782E-2</v>
      </c>
      <c r="O8">
        <f>[14]CO!$F$77/[14]CO!$B$77</f>
        <v>3.7749645194886487E-2</v>
      </c>
    </row>
    <row r="9" spans="1:15" x14ac:dyDescent="0.2">
      <c r="A9" s="2" t="s">
        <v>21</v>
      </c>
      <c r="B9" t="e">
        <f>[1]CT!$F$67/[1]CT!$B$67</f>
        <v>#VALUE!</v>
      </c>
      <c r="C9" t="e">
        <f>[2]CT!$F$67/[2]CT!$B$67</f>
        <v>#VALUE!</v>
      </c>
      <c r="D9">
        <f>[3]CT!$F$67/[3]CT!$B$67</f>
        <v>2.1099358798706636E-3</v>
      </c>
      <c r="E9">
        <f>[4]CT!$F$67/[4]CT!$B$67</f>
        <v>4.9304899193169799E-2</v>
      </c>
      <c r="F9">
        <f>[5]CT!$F$67/[5]CT!$B$67</f>
        <v>4.7417028808341539E-2</v>
      </c>
      <c r="G9">
        <f>[6]CT!$F$67/[6]CT!$B$67</f>
        <v>3.9530184853118593E-2</v>
      </c>
      <c r="H9">
        <f>[7]CT!$F$75/[7]CT!$B$75</f>
        <v>0.12969617582621396</v>
      </c>
      <c r="I9">
        <f>[8]CT!$F$75/[8]CT!$B$75</f>
        <v>2.6217060587452209E-2</v>
      </c>
      <c r="J9">
        <f>[9]CT!$F$75/[9]CT!$B$75</f>
        <v>7.09760079999375E-3</v>
      </c>
      <c r="K9">
        <f>[10]CT!$F$75/[10]CT!$B$75</f>
        <v>4.1368124472238713E-2</v>
      </c>
      <c r="L9">
        <f>[11]CT!$F$75/[11]CT!$B$75</f>
        <v>1.2387941143094905E-2</v>
      </c>
      <c r="M9">
        <f>[12]CT!$F$75/[12]CT!$B$75</f>
        <v>0.13263301804046235</v>
      </c>
      <c r="N9">
        <f>[13]CT!$F$77/[13]CT!$B$77</f>
        <v>2.6585929344949216E-2</v>
      </c>
      <c r="O9">
        <f>[14]CT!$F$77/[14]CT!$B$77</f>
        <v>5.1009497845946064E-2</v>
      </c>
    </row>
    <row r="10" spans="1:15" x14ac:dyDescent="0.2">
      <c r="A10" s="2" t="s">
        <v>22</v>
      </c>
      <c r="B10">
        <f>[1]DE!$F$67/[1]DE!$B$67</f>
        <v>0.17768143307908271</v>
      </c>
      <c r="C10">
        <f>[2]DE!$F$67/[2]DE!$B$67</f>
        <v>1.4157414609999293E-2</v>
      </c>
      <c r="D10">
        <f>[3]DE!$F$67/[3]DE!$B$67</f>
        <v>3.4567743174471082E-3</v>
      </c>
      <c r="E10">
        <f>[4]DE!$F$67/[4]DE!$B$67</f>
        <v>1.4322739053335152E-3</v>
      </c>
      <c r="F10">
        <f>[5]DE!$F$67/[5]DE!$B$67</f>
        <v>2.0991845175387255E-2</v>
      </c>
      <c r="G10">
        <f>[6]DE!$F$67/[6]DE!$B$67</f>
        <v>8.8415325323055998E-3</v>
      </c>
      <c r="H10" t="e">
        <f>[7]DE!$F$75/[7]DE!$B$75</f>
        <v>#VALUE!</v>
      </c>
      <c r="I10" t="e">
        <f>[8]DE!$F$75/[8]DE!$B$75</f>
        <v>#VALUE!</v>
      </c>
      <c r="J10">
        <f>[9]DE!$F$75/[9]DE!$B$75</f>
        <v>9.7359939809771937E-3</v>
      </c>
      <c r="K10" t="e">
        <f>[10]DE!$F$75/[10]DE!$B$75</f>
        <v>#VALUE!</v>
      </c>
      <c r="L10">
        <f>[11]DE!$F$75/[11]DE!$B$75</f>
        <v>4.6750015422261523E-2</v>
      </c>
      <c r="M10">
        <f>[12]DE!$F$75/[12]DE!$B$75</f>
        <v>4.9022432599300267E-2</v>
      </c>
      <c r="N10">
        <f>[13]DE!$F$77/[13]DE!$B$77</f>
        <v>3.7336368810472399E-2</v>
      </c>
      <c r="O10">
        <f>[14]DE!$F$77/[14]DE!$B$77</f>
        <v>8.0538264064833297E-3</v>
      </c>
    </row>
    <row r="11" spans="1:15" x14ac:dyDescent="0.2">
      <c r="A11" s="2" t="s">
        <v>23</v>
      </c>
      <c r="B11">
        <f>[1]DC!$F$67/[1]DC!$B$67</f>
        <v>8.8987230412412355E-2</v>
      </c>
      <c r="C11">
        <f>[2]DC!$F$67/[2]DC!$B$67</f>
        <v>1.1716937354988398E-2</v>
      </c>
      <c r="D11">
        <f>[3]DC!$F$67/[3]DC!$B$67</f>
        <v>3.8481030987547057E-2</v>
      </c>
      <c r="E11" t="e">
        <f>[4]DC!$F$67/[4]DC!$B$67</f>
        <v>#VALUE!</v>
      </c>
      <c r="F11">
        <f>[5]DC!$F$67/[5]DC!$B$67</f>
        <v>9.3574547723019336E-3</v>
      </c>
      <c r="G11">
        <f>[6]DC!$F$67/[6]DC!$B$67</f>
        <v>2.4427888753673088E-2</v>
      </c>
      <c r="H11">
        <f>[7]DC!$F$75/[7]DC!$B$75</f>
        <v>1.3860568987280318E-2</v>
      </c>
      <c r="I11">
        <f>[8]DC!$F$75/[8]DC!$B$75</f>
        <v>5.9151737064644085E-2</v>
      </c>
      <c r="J11">
        <f>[9]DC!$F$75/[9]DC!$B$75</f>
        <v>5.7343220481159612E-2</v>
      </c>
      <c r="K11" t="e">
        <f>[10]DC!$F$75/[10]DC!$B$75</f>
        <v>#VALUE!</v>
      </c>
      <c r="L11">
        <f>[11]DC!$F$75/[11]DC!$B$75</f>
        <v>2.1860578090842846E-2</v>
      </c>
      <c r="M11" t="e">
        <f>[12]DC!$F$75/[12]DC!$B$75</f>
        <v>#VALUE!</v>
      </c>
      <c r="N11">
        <f>[13]DC!$F$77/[13]DC!$B$77</f>
        <v>0.11223543951799783</v>
      </c>
      <c r="O11">
        <f>[14]DC!$F$77/[14]DC!$B$77</f>
        <v>5.6995185499858396E-3</v>
      </c>
    </row>
    <row r="12" spans="1:15" x14ac:dyDescent="0.2">
      <c r="A12" s="2" t="s">
        <v>24</v>
      </c>
      <c r="B12">
        <f>[1]FL!$F$67/[1]FL!$B$67</f>
        <v>6.8029608566400543E-2</v>
      </c>
      <c r="C12">
        <f>[2]FL!$F$67/[2]FL!$B$67</f>
        <v>4.7246963521489514E-2</v>
      </c>
      <c r="D12">
        <f>[3]FL!$F$67/[3]FL!$B$67</f>
        <v>7.7992627993627814E-2</v>
      </c>
      <c r="E12">
        <f>[4]FL!$F$67/[4]FL!$B$67</f>
        <v>9.8970166607314003E-2</v>
      </c>
      <c r="F12">
        <f>[5]FL!$F$67/[5]FL!$B$67</f>
        <v>4.9456369371761288E-2</v>
      </c>
      <c r="G12">
        <f>[6]FL!$F$67/[6]FL!$B$67</f>
        <v>8.014790728643785E-2</v>
      </c>
      <c r="H12">
        <f>[7]FL!$F$75/[7]FL!$B$75</f>
        <v>1.2142407113173838E-2</v>
      </c>
      <c r="I12">
        <f>[8]FL!$F$75/[8]FL!$B$75</f>
        <v>2.1817898597068203E-2</v>
      </c>
      <c r="J12">
        <f>[9]FL!$F$75/[9]FL!$B$75</f>
        <v>1.6276480198176367E-2</v>
      </c>
      <c r="K12">
        <f>[10]FL!$F$75/[10]FL!$B$75</f>
        <v>2.5225953526248013E-2</v>
      </c>
      <c r="L12">
        <f>[11]FL!$F$75/[11]FL!$B$75</f>
        <v>4.7098006378835065E-2</v>
      </c>
      <c r="M12">
        <f>[12]FL!$F$75/[12]FL!$B$75</f>
        <v>2.8737388908317486E-2</v>
      </c>
      <c r="N12">
        <f>[13]FL!$F$77/[13]FL!$B$77</f>
        <v>5.4548660361419518E-2</v>
      </c>
      <c r="O12">
        <f>[14]FL!$F$77/[14]FL!$B$77</f>
        <v>8.3676281888350069E-3</v>
      </c>
    </row>
    <row r="13" spans="1:15" x14ac:dyDescent="0.2">
      <c r="A13" s="2" t="s">
        <v>25</v>
      </c>
      <c r="B13">
        <f>[1]GA!$F$67/[1]GA!$B$67</f>
        <v>7.9522003133132221E-2</v>
      </c>
      <c r="C13">
        <f>[2]GA!$F$67/[2]GA!$B$67</f>
        <v>7.260716891472388E-2</v>
      </c>
      <c r="D13">
        <f>[3]GA!$F$67/[3]GA!$B$67</f>
        <v>9.2319530871620967E-2</v>
      </c>
      <c r="E13">
        <f>[4]GA!$F$67/[4]GA!$B$67</f>
        <v>2.0481350140434763E-2</v>
      </c>
      <c r="F13">
        <f>[5]GA!$F$67/[5]GA!$B$67</f>
        <v>4.1397954019184238E-2</v>
      </c>
      <c r="G13">
        <f>[6]GA!$F$67/[6]GA!$B$67</f>
        <v>2.1312663384033394E-2</v>
      </c>
      <c r="H13">
        <f>[7]GA!$F$75/[7]GA!$B$75</f>
        <v>2.1344463168900495E-2</v>
      </c>
      <c r="I13">
        <f>[8]GA!$F$75/[8]GA!$B$75</f>
        <v>7.7697921927824876E-2</v>
      </c>
      <c r="J13">
        <f>[9]GA!$F$75/[9]GA!$B$75</f>
        <v>4.4878921621238549E-2</v>
      </c>
      <c r="K13">
        <f>[10]GA!$F$75/[10]GA!$B$75</f>
        <v>8.0189811481009617E-3</v>
      </c>
      <c r="L13">
        <f>[11]GA!$F$75/[11]GA!$B$75</f>
        <v>2.1466724666306128E-2</v>
      </c>
      <c r="M13">
        <f>[12]GA!$F$75/[12]GA!$B$75</f>
        <v>2.1014195693922672E-2</v>
      </c>
      <c r="N13">
        <f>[13]GA!$F$77/[13]GA!$B$77</f>
        <v>5.3776131653693868E-2</v>
      </c>
      <c r="O13">
        <f>[14]GA!$F$77/[14]GA!$B$77</f>
        <v>6.3371892913243064E-2</v>
      </c>
    </row>
    <row r="14" spans="1:15" x14ac:dyDescent="0.2">
      <c r="A14" s="2" t="s">
        <v>26</v>
      </c>
      <c r="B14">
        <f>[1]HI!$F$67/[1]HI!$B$67</f>
        <v>5.4689011201575606E-2</v>
      </c>
      <c r="C14" t="e">
        <f>[2]HI!$F$67/[2]HI!$B$67</f>
        <v>#VALUE!</v>
      </c>
      <c r="D14" t="e">
        <f>[3]HI!$F$67/[3]HI!$B$67</f>
        <v>#VALUE!</v>
      </c>
      <c r="E14">
        <f>[4]HI!$F$67/[4]HI!$B$67</f>
        <v>2.048868778280543E-2</v>
      </c>
      <c r="F14">
        <f>[5]HI!$F$67/[5]HI!$B$67</f>
        <v>4.7353619296156474E-2</v>
      </c>
      <c r="G14">
        <f>[6]HI!$F$67/[6]HI!$B$67</f>
        <v>3.1079910248150534E-2</v>
      </c>
      <c r="H14">
        <f>[7]HI!$F$75/[7]HI!$B$75</f>
        <v>7.5498863127584296E-4</v>
      </c>
      <c r="I14">
        <f>[8]HI!$F$75/[8]HI!$B$75</f>
        <v>4.620096554826876E-3</v>
      </c>
      <c r="J14">
        <f>[9]HI!$F$75/[9]HI!$B$75</f>
        <v>1.7889953816357947E-2</v>
      </c>
      <c r="K14">
        <f>[10]HI!$F$75/[10]HI!$B$75</f>
        <v>3.2810151165722078E-2</v>
      </c>
      <c r="L14">
        <f>[11]HI!$F$75/[11]HI!$B$75</f>
        <v>1.0728999771114672E-2</v>
      </c>
      <c r="M14">
        <f>[12]HI!$F$75/[12]HI!$B$75</f>
        <v>3.4049317541776647E-3</v>
      </c>
      <c r="N14">
        <f>[13]HI!$F$77/[13]HI!$B$77</f>
        <v>2.3877765218795415E-2</v>
      </c>
      <c r="O14">
        <f>[14]HI!$F$77/[14]HI!$B$77</f>
        <v>4.1862577801784987E-3</v>
      </c>
    </row>
    <row r="15" spans="1:15" x14ac:dyDescent="0.2">
      <c r="A15" s="2" t="s">
        <v>27</v>
      </c>
      <c r="B15">
        <f>[1]ID!$F$67/[1]ID!$B$67</f>
        <v>7.1915521889844652E-2</v>
      </c>
      <c r="C15">
        <f>[2]ID!$F$67/[2]ID!$B$67</f>
        <v>0.10637743240006201</v>
      </c>
      <c r="D15">
        <f>[3]ID!$F$67/[3]ID!$B$67</f>
        <v>6.5085030442998109E-3</v>
      </c>
      <c r="E15">
        <f>[4]ID!$F$67/[4]ID!$B$67</f>
        <v>1.4334332529468773E-2</v>
      </c>
      <c r="F15">
        <f>[5]ID!$F$67/[5]ID!$B$67</f>
        <v>1.1959870800648973E-2</v>
      </c>
      <c r="G15">
        <f>[6]ID!$F$67/[6]ID!$B$67</f>
        <v>5.5270962523591267E-2</v>
      </c>
      <c r="H15" t="e">
        <f>[7]ID!$F$75/[7]ID!$B$75</f>
        <v>#VALUE!</v>
      </c>
      <c r="I15">
        <f>[8]ID!$F$75/[8]ID!$B$75</f>
        <v>1.6739009074897112E-2</v>
      </c>
      <c r="J15">
        <f>[9]ID!$F$75/[9]ID!$B$75</f>
        <v>2.0366703525599816E-3</v>
      </c>
      <c r="K15">
        <f>[10]ID!$F$75/[10]ID!$B$75</f>
        <v>7.3854800562036535E-3</v>
      </c>
      <c r="L15">
        <f>[11]ID!$F$75/[11]ID!$B$75</f>
        <v>3.4209801762114536E-2</v>
      </c>
      <c r="M15">
        <f>[12]ID!$F$75/[12]ID!$B$75</f>
        <v>3.7340291524203706E-2</v>
      </c>
      <c r="N15">
        <f>[13]ID!$F$77/[13]ID!$B$77</f>
        <v>2.6334274405976035E-2</v>
      </c>
      <c r="O15">
        <f>[14]ID!$F$77/[14]ID!$B$77</f>
        <v>2.9631133366415544E-2</v>
      </c>
    </row>
    <row r="16" spans="1:15" x14ac:dyDescent="0.2">
      <c r="A16" s="2" t="s">
        <v>28</v>
      </c>
      <c r="B16" s="3">
        <f>[1]IL!$F$67/[1]IL!$B$67</f>
        <v>2.6434047784518348E-2</v>
      </c>
      <c r="C16" s="3">
        <f>[2]IL!$F$67/[2]IL!$B$67</f>
        <v>1.1837088584290788E-2</v>
      </c>
      <c r="D16" s="3">
        <f>[3]IL!$F$67/[3]IL!$B$67</f>
        <v>2.7108018737944339E-2</v>
      </c>
      <c r="E16" s="3">
        <f>[4]IL!$F$67/[4]IL!$B$67</f>
        <v>6.2093147324228876E-3</v>
      </c>
      <c r="F16" s="3">
        <f>[5]IL!$F$67/[5]IL!$B$67</f>
        <v>6.8810414549229076E-3</v>
      </c>
      <c r="G16" s="3">
        <f>[6]IL!$F$67/[6]IL!$B$67</f>
        <v>1.9394860608692647E-3</v>
      </c>
      <c r="H16" s="3" t="e">
        <f>[7]IL!$F$75/[7]IL!$B$75</f>
        <v>#VALUE!</v>
      </c>
      <c r="I16" s="3">
        <f>[8]IL!$F$75/[8]IL!$B$75</f>
        <v>0.10193272294150518</v>
      </c>
      <c r="J16" s="3">
        <f>[9]IL!$F$75/[9]IL!$B$75</f>
        <v>7.5230930961982564E-2</v>
      </c>
      <c r="K16" s="3">
        <f>[10]IL!$F$75/[10]IL!$B$75</f>
        <v>2.3854830046804266E-2</v>
      </c>
      <c r="L16" s="3">
        <f>[11]IL!$F$75/[11]IL!$B$75</f>
        <v>1.9093863361547763E-2</v>
      </c>
      <c r="M16" s="3">
        <f>[12]IL!$F$75/[12]IL!$B$75</f>
        <v>3.2454971413833127E-2</v>
      </c>
      <c r="N16" s="3">
        <f>[13]IL!$F$77/[13]IL!$B$77</f>
        <v>1.623109612373759E-2</v>
      </c>
      <c r="O16" s="3">
        <f>[14]IL!$F$77/[14]IL!$B$77</f>
        <v>1.8901958495081871E-2</v>
      </c>
    </row>
    <row r="17" spans="1:15" x14ac:dyDescent="0.2">
      <c r="A17" s="2" t="s">
        <v>29</v>
      </c>
      <c r="B17" s="3">
        <f>[1]IN!$F$67/[1]IN!$B$67</f>
        <v>1.2354211989364273E-2</v>
      </c>
      <c r="C17" s="3">
        <f>[2]IN!$F$67/[2]IN!$B$67</f>
        <v>2.0059615080896185E-2</v>
      </c>
      <c r="D17" s="3">
        <f>[3]IN!$F$67/[3]IN!$B$67</f>
        <v>1.1003434739941118E-2</v>
      </c>
      <c r="E17" s="3">
        <f>[4]IN!$F$67/[4]IN!$B$67</f>
        <v>1.3867961898274465E-2</v>
      </c>
      <c r="F17" s="3">
        <f>[5]IN!$F$67/[5]IN!$B$67</f>
        <v>3.295411445252279E-2</v>
      </c>
      <c r="G17" s="3" t="e">
        <f>[6]IN!$F$67/[6]IN!$B$67</f>
        <v>#VALUE!</v>
      </c>
      <c r="H17" s="3">
        <f>[7]IN!$F$75/[7]IN!$B$75</f>
        <v>5.1396912244288046E-3</v>
      </c>
      <c r="I17" s="3">
        <f>[8]IN!$F$75/[8]IN!$B$75</f>
        <v>6.6464709631231921E-4</v>
      </c>
      <c r="J17" s="3">
        <f>[9]IN!$F$75/[9]IN!$B$75</f>
        <v>8.56864535556454E-2</v>
      </c>
      <c r="K17" s="3">
        <f>[10]IN!$F$75/[10]IN!$B$75</f>
        <v>1.0732219255945427E-2</v>
      </c>
      <c r="L17" s="3">
        <f>[11]IN!$F$75/[11]IN!$B$75</f>
        <v>9.4395492366718976E-3</v>
      </c>
      <c r="M17" s="3">
        <f>[12]IN!$F$75/[12]IN!$B$75</f>
        <v>2.2236520396345386E-2</v>
      </c>
      <c r="N17" s="3">
        <f>[13]IN!$F$77/[13]IN!$B$77</f>
        <v>2.9965983297495558E-2</v>
      </c>
      <c r="O17" s="3">
        <f>[14]IN!$F$77/[14]IN!$B$77</f>
        <v>3.0512097726787937E-2</v>
      </c>
    </row>
    <row r="18" spans="1:15" x14ac:dyDescent="0.2">
      <c r="A18" s="2" t="s">
        <v>30</v>
      </c>
      <c r="B18" s="3" t="e">
        <f>[1]IA!$F$67/[1]IA!$B$67</f>
        <v>#VALUE!</v>
      </c>
      <c r="C18" s="3" t="e">
        <f>[2]IA!$F$67/[2]IA!$B$67</f>
        <v>#VALUE!</v>
      </c>
      <c r="D18" s="3">
        <f>[3]IA!$F$67/[3]IA!$B$67</f>
        <v>5.7334993773349935E-3</v>
      </c>
      <c r="E18" s="3">
        <f>[4]IA!$F$67/[4]IA!$B$67</f>
        <v>4.2571542771392711E-2</v>
      </c>
      <c r="F18" s="3">
        <f>[5]IA!$F$67/[5]IA!$B$67</f>
        <v>1.2298584620515706E-2</v>
      </c>
      <c r="G18" s="3">
        <f>[6]IA!$F$67/[6]IA!$B$67</f>
        <v>5.4650503568331888E-3</v>
      </c>
      <c r="H18" s="3">
        <f>[7]IA!$F$75/[7]IA!$B$75</f>
        <v>3.9582240450188374E-3</v>
      </c>
      <c r="I18" s="3">
        <f>[8]IA!$F$75/[8]IA!$B$75</f>
        <v>7.1220531907435613E-3</v>
      </c>
      <c r="J18" s="3">
        <f>[9]IA!$F$75/[9]IA!$B$75</f>
        <v>1.9676049357932837E-2</v>
      </c>
      <c r="K18" s="3">
        <f>[10]IA!$F$75/[10]IA!$B$75</f>
        <v>9.1553052871790677E-3</v>
      </c>
      <c r="L18" s="3">
        <f>[11]IA!$F$75/[11]IA!$B$75</f>
        <v>1.9011525282940506E-2</v>
      </c>
      <c r="M18" s="3">
        <f>[12]IA!$F$75/[12]IA!$B$75</f>
        <v>3.2888100700455551E-2</v>
      </c>
      <c r="N18" s="3">
        <f>[13]IA!$F$77/[13]IA!$B$77</f>
        <v>1.7875486787809847E-3</v>
      </c>
      <c r="O18" s="3">
        <f>[14]IA!$F$77/[14]IA!$B$77</f>
        <v>5.9976272191856278E-2</v>
      </c>
    </row>
    <row r="19" spans="1:15" x14ac:dyDescent="0.2">
      <c r="A19" s="2" t="s">
        <v>31</v>
      </c>
      <c r="B19" s="3">
        <f>[1]KS!$F$67/[1]KS!$B$67</f>
        <v>1.3187226244981701E-2</v>
      </c>
      <c r="C19" s="3">
        <f>[2]KS!$F$67/[2]KS!$B$67</f>
        <v>2.64699515209562E-3</v>
      </c>
      <c r="D19" s="3">
        <f>[3]KS!$F$67/[3]KS!$B$67</f>
        <v>1.032202675614261E-2</v>
      </c>
      <c r="E19" s="3">
        <f>[4]KS!$F$67/[4]KS!$B$67</f>
        <v>4.7356202781222885E-2</v>
      </c>
      <c r="F19" s="3">
        <f>[5]KS!$F$67/[5]KS!$B$67</f>
        <v>3.307588529829867E-2</v>
      </c>
      <c r="G19" s="3">
        <f>[6]KS!$F$67/[6]KS!$B$67</f>
        <v>3.9248884100354011E-3</v>
      </c>
      <c r="H19" s="3">
        <f>[7]KS!$F$75/[7]KS!$B$75</f>
        <v>5.3459119496855348E-2</v>
      </c>
      <c r="I19" s="3">
        <f>[8]KS!$F$75/[8]KS!$B$75</f>
        <v>5.0962454393500958E-2</v>
      </c>
      <c r="J19" s="3">
        <f>[9]KS!$F$75/[9]KS!$B$75</f>
        <v>1.1345486295972911E-2</v>
      </c>
      <c r="K19" s="3" t="e">
        <f>[10]KS!$F$75/[10]KS!$B$75</f>
        <v>#VALUE!</v>
      </c>
      <c r="L19" s="3">
        <f>[11]KS!$F$75/[11]KS!$B$75</f>
        <v>1.30585279828356E-2</v>
      </c>
      <c r="M19" s="3">
        <f>[12]KS!$F$75/[12]KS!$B$75</f>
        <v>2.8082362823219596E-2</v>
      </c>
      <c r="N19" s="3">
        <f>[13]KS!$F$77/[13]KS!$B$77</f>
        <v>3.3568753038057932E-2</v>
      </c>
      <c r="O19" s="3">
        <f>[14]KS!$F$77/[14]KS!$B$77</f>
        <v>2.5246186964686484E-2</v>
      </c>
    </row>
    <row r="20" spans="1:15" x14ac:dyDescent="0.2">
      <c r="A20" s="2" t="s">
        <v>32</v>
      </c>
      <c r="B20" s="3">
        <f>[1]KY!$F$67/[1]KY!$B$67</f>
        <v>3.0106334072874819E-3</v>
      </c>
      <c r="C20" s="3">
        <f>[2]KY!$F$67/[2]KY!$B$67</f>
        <v>3.5603769959650915E-2</v>
      </c>
      <c r="D20" s="3">
        <f>[3]KY!$F$67/[3]KY!$B$67</f>
        <v>4.3547824413247199E-4</v>
      </c>
      <c r="E20" s="3">
        <f>[4]KY!$F$67/[4]KY!$B$67</f>
        <v>2.0424961297778165E-2</v>
      </c>
      <c r="F20" s="3">
        <f>[5]KY!$F$67/[5]KY!$B$67</f>
        <v>1.9313640359629583E-2</v>
      </c>
      <c r="G20" s="3">
        <f>[6]KY!$F$67/[6]KY!$B$67</f>
        <v>3.8880304718099827E-2</v>
      </c>
      <c r="H20" s="3">
        <f>[7]KY!$F$75/[7]KY!$B$75</f>
        <v>2.8149843783833945E-3</v>
      </c>
      <c r="I20" s="3">
        <f>[8]KY!$F$75/[8]KY!$B$75</f>
        <v>2.7931617243845265E-3</v>
      </c>
      <c r="J20" s="3">
        <f>[9]KY!$F$75/[9]KY!$B$75</f>
        <v>3.0548119360406824E-2</v>
      </c>
      <c r="K20" s="3">
        <f>[10]KY!$F$75/[10]KY!$B$75</f>
        <v>2.3624407084440396E-2</v>
      </c>
      <c r="L20" s="3">
        <f>[11]KY!$F$75/[11]KY!$B$75</f>
        <v>3.0758920253724245E-2</v>
      </c>
      <c r="M20" s="3">
        <f>[12]KY!$F$75/[12]KY!$B$75</f>
        <v>3.1155552697575719E-2</v>
      </c>
      <c r="N20" s="3">
        <f>[13]KY!$F$77/[13]KY!$B$77</f>
        <v>5.4000028969972622E-3</v>
      </c>
      <c r="O20" s="3">
        <f>[14]KY!$F$77/[14]KY!$B$77</f>
        <v>3.2786077704200473E-2</v>
      </c>
    </row>
    <row r="21" spans="1:15" x14ac:dyDescent="0.2">
      <c r="A21" s="2" t="s">
        <v>33</v>
      </c>
      <c r="B21" s="3">
        <f>[1]LA!$F$67/[1]LA!$B$67</f>
        <v>1.152345983305594E-2</v>
      </c>
      <c r="C21" s="3" t="e">
        <f>[2]LA!$F$67/[2]LA!$B$67</f>
        <v>#VALUE!</v>
      </c>
      <c r="D21" s="3">
        <f>[3]LA!$F$67/[3]LA!$B$67</f>
        <v>2.4941877149713649E-2</v>
      </c>
      <c r="E21" s="3" t="e">
        <f>[4]LA!$F$67/[4]LA!$B$67</f>
        <v>#VALUE!</v>
      </c>
      <c r="F21" s="3">
        <f>[5]LA!$F$67/[5]LA!$B$67</f>
        <v>3.3667614758889589E-2</v>
      </c>
      <c r="G21" s="3">
        <f>[6]LA!$F$67/[6]LA!$B$67</f>
        <v>2.8669013894707957E-2</v>
      </c>
      <c r="H21" s="3">
        <f>[7]LA!$F$75/[7]LA!$B$75</f>
        <v>2.410729838007316E-2</v>
      </c>
      <c r="I21" s="3">
        <f>[8]LA!$F$75/[8]LA!$B$75</f>
        <v>1.2833099028485709E-2</v>
      </c>
      <c r="J21" s="3">
        <f>[9]LA!$F$75/[9]LA!$B$75</f>
        <v>8.5517148156173152E-3</v>
      </c>
      <c r="K21" s="3">
        <f>[10]LA!$F$75/[10]LA!$B$75</f>
        <v>4.4846838976774217E-2</v>
      </c>
      <c r="L21" s="3">
        <f>[11]LA!$F$75/[11]LA!$B$75</f>
        <v>1.9748618379224335E-2</v>
      </c>
      <c r="M21" s="3">
        <f>[12]LA!$F$75/[12]LA!$B$75</f>
        <v>1.3275859422790628E-2</v>
      </c>
      <c r="N21" s="3">
        <f>[13]LA!$F$77/[13]LA!$B$77</f>
        <v>1.0399303543785524E-2</v>
      </c>
      <c r="O21" s="3">
        <f>[14]LA!$F$77/[14]LA!$B$77</f>
        <v>0.11936153657666333</v>
      </c>
    </row>
    <row r="22" spans="1:15" x14ac:dyDescent="0.2">
      <c r="A22" s="2" t="s">
        <v>34</v>
      </c>
      <c r="B22" s="3">
        <f>[1]ME!$F$67/[1]ME!$B$67</f>
        <v>2.913656051702729E-3</v>
      </c>
      <c r="C22" s="3">
        <f>[2]ME!$F$67/[2]ME!$B$67</f>
        <v>5.6419896157461062E-2</v>
      </c>
      <c r="D22" s="3">
        <f>[3]ME!$F$67/[3]ME!$B$67</f>
        <v>5.1834690629972858E-3</v>
      </c>
      <c r="E22" s="3">
        <f>[4]ME!$F$67/[4]ME!$B$67</f>
        <v>1.2829297105729474E-2</v>
      </c>
      <c r="F22" s="3">
        <f>[5]ME!$F$67/[5]ME!$B$67</f>
        <v>2.8948730196640394E-2</v>
      </c>
      <c r="G22" s="3">
        <f>[6]ME!$F$67/[6]ME!$B$67</f>
        <v>4.2195554804360685E-2</v>
      </c>
      <c r="H22" s="3">
        <f>[7]ME!$F$75/[7]ME!$B$75</f>
        <v>1.7047258259084465E-2</v>
      </c>
      <c r="I22" s="3" t="e">
        <f>[8]ME!$F$75/[8]ME!$B$75</f>
        <v>#VALUE!</v>
      </c>
      <c r="J22" s="3">
        <f>[9]ME!$F$75/[9]ME!$B$75</f>
        <v>1.3840539809050948E-2</v>
      </c>
      <c r="K22" s="3">
        <f>[10]ME!$F$75/[10]ME!$B$75</f>
        <v>2.548216320701643E-2</v>
      </c>
      <c r="L22" s="3">
        <f>[11]ME!$F$75/[11]ME!$B$75</f>
        <v>2.6489972662348212E-3</v>
      </c>
      <c r="M22" s="3">
        <f>[12]ME!$F$75/[12]ME!$B$75</f>
        <v>2.0894493931193879E-2</v>
      </c>
      <c r="N22" s="3">
        <f>[13]ME!$F$77/[13]ME!$B$77</f>
        <v>5.2089985486211902E-2</v>
      </c>
      <c r="O22" s="3" t="e">
        <f>[14]ME!$F$77/[14]ME!$B$77</f>
        <v>#VALUE!</v>
      </c>
    </row>
    <row r="23" spans="1:15" x14ac:dyDescent="0.2">
      <c r="A23" s="2" t="s">
        <v>35</v>
      </c>
      <c r="B23" s="3">
        <f>[1]MD!$F$67/[1]MD!$B$67</f>
        <v>3.5386765559760391E-2</v>
      </c>
      <c r="C23" s="3">
        <f>[2]MD!$F$67/[2]MD!$B$67</f>
        <v>3.4796007039527975E-2</v>
      </c>
      <c r="D23" s="3">
        <f>[3]MD!$F$67/[3]MD!$B$67</f>
        <v>3.4103284232246234E-2</v>
      </c>
      <c r="E23" s="3">
        <f>[4]MD!$F$67/[4]MD!$B$67</f>
        <v>2.5579320228212962E-2</v>
      </c>
      <c r="F23" s="3">
        <f>[5]MD!$F$67/[5]MD!$B$67</f>
        <v>8.9697952278574699E-3</v>
      </c>
      <c r="G23" s="3">
        <f>[6]MD!$F$67/[6]MD!$B$67</f>
        <v>1.1523882035622586E-2</v>
      </c>
      <c r="H23" s="3">
        <f>[7]MD!$F$75/[7]MD!$B$75</f>
        <v>2.764811730763431E-2</v>
      </c>
      <c r="I23" s="3">
        <f>[8]MD!$F$75/[8]MD!$B$75</f>
        <v>4.573001897769343E-2</v>
      </c>
      <c r="J23" s="3" t="e">
        <f>[9]MD!$F$75/[9]MD!$B$75</f>
        <v>#VALUE!</v>
      </c>
      <c r="K23" s="3">
        <f>[10]MD!$F$75/[10]MD!$B$75</f>
        <v>1.5360365517590268E-2</v>
      </c>
      <c r="L23" s="3">
        <f>[11]MD!$F$75/[11]MD!$B$75</f>
        <v>0.10293733663521451</v>
      </c>
      <c r="M23" s="3">
        <f>[12]MD!$F$75/[12]MD!$B$75</f>
        <v>5.3678671205696346E-2</v>
      </c>
      <c r="N23" s="3">
        <f>[13]MD!$F$77/[13]MD!$B$77</f>
        <v>6.887478243063376E-2</v>
      </c>
      <c r="O23" s="3">
        <f>[14]MD!$F$77/[14]MD!$B$77</f>
        <v>0.11937041022509925</v>
      </c>
    </row>
    <row r="24" spans="1:15" x14ac:dyDescent="0.2">
      <c r="A24" s="2" t="s">
        <v>36</v>
      </c>
      <c r="B24" s="3">
        <f>[1]MA!$F$67/[1]MA!$B$67</f>
        <v>3.8913016642538913E-3</v>
      </c>
      <c r="C24" s="3">
        <f>[2]MA!$F$67/[2]MA!$B$67</f>
        <v>2.0982884034255821E-2</v>
      </c>
      <c r="D24" s="3">
        <f>[3]MA!$F$67/[3]MA!$B$67</f>
        <v>7.7133084915410974E-2</v>
      </c>
      <c r="E24" s="3" t="e">
        <f>[4]MA!$F$67/[4]MA!$B$67</f>
        <v>#VALUE!</v>
      </c>
      <c r="F24" s="3">
        <f>[5]MA!$F$67/[5]MA!$B$67</f>
        <v>3.5791482777098753E-2</v>
      </c>
      <c r="G24" s="3">
        <f>[6]MA!$F$67/[6]MA!$B$67</f>
        <v>8.0497093918473796E-3</v>
      </c>
      <c r="H24" s="3">
        <f>[7]MA!$F$75/[7]MA!$B$75</f>
        <v>1.1976532197461138E-2</v>
      </c>
      <c r="I24" s="3">
        <f>[8]MA!$F$75/[8]MA!$B$75</f>
        <v>2.0640815269021503E-2</v>
      </c>
      <c r="J24" s="3">
        <f>[9]MA!$F$75/[9]MA!$B$75</f>
        <v>4.4887651458848671E-3</v>
      </c>
      <c r="K24" s="3">
        <f>[10]MA!$F$75/[10]MA!$B$75</f>
        <v>2.6117443717592493E-3</v>
      </c>
      <c r="L24" s="3">
        <f>[11]MA!$F$75/[11]MA!$B$75</f>
        <v>6.8851067787349309E-3</v>
      </c>
      <c r="M24" s="3">
        <f>[12]MA!$F$75/[12]MA!$B$75</f>
        <v>7.1240819063896066E-3</v>
      </c>
      <c r="N24" s="3">
        <f>[13]MA!$F$77/[13]MA!$B$77</f>
        <v>4.2401652989106628E-2</v>
      </c>
      <c r="O24" s="3">
        <f>[14]MA!$F$77/[14]MA!$B$77</f>
        <v>8.4658223300098801E-3</v>
      </c>
    </row>
    <row r="25" spans="1:15" x14ac:dyDescent="0.2">
      <c r="A25" s="2" t="s">
        <v>37</v>
      </c>
      <c r="B25" s="3">
        <f>[1]MI!$F$67/[1]MI!$B$67</f>
        <v>1.8422615760708968E-2</v>
      </c>
      <c r="C25" s="3">
        <f>[2]MI!$F$67/[2]MI!$B$67</f>
        <v>6.9696941134332294E-2</v>
      </c>
      <c r="D25" s="3">
        <f>[3]MI!$F$67/[3]MI!$B$67</f>
        <v>1.4721411663877892E-2</v>
      </c>
      <c r="E25" s="3">
        <f>[4]MI!$F$67/[4]MI!$B$67</f>
        <v>6.8853497454503332E-3</v>
      </c>
      <c r="F25" s="3">
        <f>[5]MI!$F$67/[5]MI!$B$67</f>
        <v>1.4337573390745954E-2</v>
      </c>
      <c r="G25" s="3">
        <f>[6]MI!$F$67/[6]MI!$B$67</f>
        <v>1.1066875095438022E-2</v>
      </c>
      <c r="H25" s="3">
        <f>[7]MI!$F$75/[7]MI!$B$75</f>
        <v>1.8023759640909031E-2</v>
      </c>
      <c r="I25" s="3">
        <f>[8]MI!$F$75/[8]MI!$B$75</f>
        <v>7.2532302062168139E-3</v>
      </c>
      <c r="J25" s="3">
        <f>[9]MI!$F$75/[9]MI!$B$75</f>
        <v>4.8371753038985305E-2</v>
      </c>
      <c r="K25" s="3">
        <f>[10]MI!$F$75/[10]MI!$B$75</f>
        <v>1.4226742676392134E-2</v>
      </c>
      <c r="L25" s="3">
        <f>[11]MI!$F$75/[11]MI!$B$75</f>
        <v>5.5631571585816018E-3</v>
      </c>
      <c r="M25" s="3">
        <f>[12]MI!$F$75/[12]MI!$B$75</f>
        <v>4.1977605021886201E-4</v>
      </c>
      <c r="N25" s="3">
        <f>[13]MI!$F$77/[13]MI!$B$77</f>
        <v>8.0862905954575907E-3</v>
      </c>
      <c r="O25" s="3">
        <f>[14]MI!$F$77/[14]MI!$B$77</f>
        <v>2.1262963851088064E-2</v>
      </c>
    </row>
    <row r="26" spans="1:15" x14ac:dyDescent="0.2">
      <c r="A26" s="2" t="s">
        <v>38</v>
      </c>
      <c r="B26" s="3">
        <f>[1]MN!$F$67/[1]MN!$B$67</f>
        <v>1.424256170230314E-2</v>
      </c>
      <c r="C26" s="3">
        <f>[2]MN!$F$67/[2]MN!$B$67</f>
        <v>5.3781423998078608E-2</v>
      </c>
      <c r="D26" s="3">
        <f>[3]MN!$F$67/[3]MN!$B$67</f>
        <v>0.11224554881271299</v>
      </c>
      <c r="E26" s="3">
        <f>[4]MN!$F$67/[4]MN!$B$67</f>
        <v>2.2290704219073039E-3</v>
      </c>
      <c r="F26" s="3">
        <f>[5]MN!$F$67/[5]MN!$B$67</f>
        <v>1.6757279701317636E-2</v>
      </c>
      <c r="G26" s="3">
        <f>[6]MN!$F$67/[6]MN!$B$67</f>
        <v>2.3474612983608499E-2</v>
      </c>
      <c r="H26" s="3" t="e">
        <f>[7]MN!$F$75/[7]MN!$B$75</f>
        <v>#VALUE!</v>
      </c>
      <c r="I26" s="3" t="e">
        <f>[8]MN!$F$75/[8]MN!$B$75</f>
        <v>#VALUE!</v>
      </c>
      <c r="J26" s="3">
        <f>[9]MN!$F$75/[9]MN!$B$75</f>
        <v>6.2321996133139906E-3</v>
      </c>
      <c r="K26" s="3">
        <f>[10]MN!$F$75/[10]MN!$B$75</f>
        <v>1.8997745290566586E-3</v>
      </c>
      <c r="L26" s="3" t="e">
        <f>[11]MN!$F$75/[11]MN!$B$75</f>
        <v>#VALUE!</v>
      </c>
      <c r="M26" s="3">
        <f>[12]MN!$F$75/[12]MN!$B$75</f>
        <v>5.7988053274795788E-2</v>
      </c>
      <c r="N26" s="3">
        <f>[13]MN!$F$77/[13]MN!$B$77</f>
        <v>8.3799762672351324E-3</v>
      </c>
      <c r="O26" s="3">
        <f>[14]MN!$F$77/[14]MN!$B$77</f>
        <v>3.4414440272030743E-2</v>
      </c>
    </row>
    <row r="27" spans="1:15" x14ac:dyDescent="0.2">
      <c r="A27" s="2" t="s">
        <v>39</v>
      </c>
      <c r="B27" s="3">
        <f>[1]MS!$F$67/[1]MS!$B$67</f>
        <v>5.7627504285775932E-3</v>
      </c>
      <c r="C27" s="3" t="e">
        <f>[2]MS!$F$67/[2]MS!$B$67</f>
        <v>#VALUE!</v>
      </c>
      <c r="D27" s="3">
        <f>[3]MS!$F$67/[3]MS!$B$67</f>
        <v>1.9669598510319915E-2</v>
      </c>
      <c r="E27" s="3" t="e">
        <f>[4]MS!$F$67/[4]MS!$B$67</f>
        <v>#VALUE!</v>
      </c>
      <c r="F27" s="3">
        <f>[5]MS!$F$67/[5]MS!$B$67</f>
        <v>9.0267491504748623E-3</v>
      </c>
      <c r="G27" s="3">
        <f>[6]MS!$F$67/[6]MS!$B$67</f>
        <v>1.1729537955502229E-2</v>
      </c>
      <c r="H27" s="3">
        <f>[7]MS!$F$75/[7]MS!$B$75</f>
        <v>1.358089692765114E-2</v>
      </c>
      <c r="I27" s="3">
        <f>[8]MS!$F$75/[8]MS!$B$75</f>
        <v>4.73486259955384E-3</v>
      </c>
      <c r="J27" s="3">
        <f>[9]MS!$F$75/[9]MS!$B$75</f>
        <v>2.4545737997465817E-3</v>
      </c>
      <c r="K27" s="3">
        <f>[10]MS!$F$75/[10]MS!$B$75</f>
        <v>4.3789729161956168E-3</v>
      </c>
      <c r="L27" s="3">
        <f>[11]MS!$F$75/[11]MS!$B$75</f>
        <v>5.3251282339155027E-2</v>
      </c>
      <c r="M27" s="3">
        <f>[12]MS!$F$75/[12]MS!$B$75</f>
        <v>2.7366154969648102E-2</v>
      </c>
      <c r="N27" s="3">
        <f>[13]MS!$F$77/[13]MS!$B$77</f>
        <v>0.13505924533651625</v>
      </c>
      <c r="O27" s="3">
        <f>[14]MS!$F$77/[14]MS!$B$77</f>
        <v>8.6450816016103021E-2</v>
      </c>
    </row>
    <row r="28" spans="1:15" x14ac:dyDescent="0.2">
      <c r="A28" s="2" t="s">
        <v>40</v>
      </c>
      <c r="B28" s="3">
        <f>[1]MO!$F$67/[1]MO!$B$67</f>
        <v>9.0051987697152298E-3</v>
      </c>
      <c r="C28" s="3">
        <f>[2]MO!$F$67/[2]MO!$B$67</f>
        <v>2.5167632826305967E-2</v>
      </c>
      <c r="D28" s="3">
        <f>[3]MO!$F$67/[3]MO!$B$67</f>
        <v>5.557359362264138E-2</v>
      </c>
      <c r="E28" s="3">
        <f>[4]MO!$F$67/[4]MO!$B$67</f>
        <v>8.3674924255925862E-3</v>
      </c>
      <c r="F28" s="3">
        <f>[5]MO!$F$67/[5]MO!$B$67</f>
        <v>2.002053587750038E-2</v>
      </c>
      <c r="G28" s="3">
        <f>[6]MO!$F$67/[6]MO!$B$67</f>
        <v>3.4927379464160413E-2</v>
      </c>
      <c r="H28" s="3">
        <f>[7]MO!$F$75/[7]MO!$B$75</f>
        <v>9.6124025611260877E-2</v>
      </c>
      <c r="I28" s="3">
        <f>[8]MO!$F$75/[8]MO!$B$75</f>
        <v>5.1201694348978838E-2</v>
      </c>
      <c r="J28" s="3">
        <f>[9]MO!$F$75/[9]MO!$B$75</f>
        <v>1.1246831733031712E-2</v>
      </c>
      <c r="K28" s="3">
        <f>[10]MO!$F$75/[10]MO!$B$75</f>
        <v>4.932741601738011E-2</v>
      </c>
      <c r="L28" s="3">
        <f>[11]MO!$F$75/[11]MO!$B$75</f>
        <v>3.0939589166875347E-2</v>
      </c>
      <c r="M28" s="3">
        <f>[12]MO!$F$75/[12]MO!$B$75</f>
        <v>1.229970294238817E-2</v>
      </c>
      <c r="N28" s="3">
        <f>[13]MO!$F$77/[13]MO!$B$77</f>
        <v>2.3832732371235375E-2</v>
      </c>
      <c r="O28" s="3">
        <f>[14]MO!$F$77/[14]MO!$B$77</f>
        <v>4.3576379840517016E-2</v>
      </c>
    </row>
    <row r="29" spans="1:15" x14ac:dyDescent="0.2">
      <c r="A29" s="2" t="s">
        <v>41</v>
      </c>
      <c r="B29" s="3">
        <f>[1]MT!$F$67/[1]MT!$B$67</f>
        <v>9.8524649154372076E-2</v>
      </c>
      <c r="C29" s="3" t="e">
        <f>[2]MT!$F$67/[2]MT!$B$67</f>
        <v>#VALUE!</v>
      </c>
      <c r="D29" s="3" t="e">
        <f>[3]MT!$F$67/[3]MT!$B$67</f>
        <v>#VALUE!</v>
      </c>
      <c r="E29" s="3">
        <f>[4]MT!$F$67/[4]MT!$B$67</f>
        <v>3.0798548618396356E-3</v>
      </c>
      <c r="F29" s="3">
        <f>[5]MT!$F$67/[5]MT!$B$67</f>
        <v>3.504021091570525E-2</v>
      </c>
      <c r="G29" s="3">
        <f>[6]MT!$F$67/[6]MT!$B$67</f>
        <v>1.1371464185354866E-2</v>
      </c>
      <c r="H29" s="3">
        <f>[7]MT!$F$75/[7]MT!$B$75</f>
        <v>2.2470562843233649E-2</v>
      </c>
      <c r="I29" s="3">
        <f>[8]MT!$F$75/[8]MT!$B$75</f>
        <v>6.6372724700556442E-3</v>
      </c>
      <c r="J29" s="3">
        <f>[9]MT!$F$75/[9]MT!$B$75</f>
        <v>7.8996262213381713E-2</v>
      </c>
      <c r="K29" s="3">
        <f>[10]MT!$F$75/[10]MT!$B$75</f>
        <v>2.1874076263671299E-2</v>
      </c>
      <c r="L29" s="3">
        <f>[11]MT!$F$75/[11]MT!$B$75</f>
        <v>3.1609168264281735E-2</v>
      </c>
      <c r="M29" s="3">
        <f>[12]MT!$F$75/[12]MT!$B$75</f>
        <v>1.0983001835134483E-2</v>
      </c>
      <c r="N29" s="3">
        <f>[13]MT!$F$77/[13]MT!$B$77</f>
        <v>2.5022078304386222E-3</v>
      </c>
      <c r="O29" s="3">
        <f>[14]MT!$F$77/[14]MT!$B$77</f>
        <v>6.6676858308736195E-3</v>
      </c>
    </row>
    <row r="30" spans="1:15" x14ac:dyDescent="0.2">
      <c r="A30" s="2" t="s">
        <v>42</v>
      </c>
      <c r="B30" s="3">
        <f>[1]NE!$F$67/[1]NE!$B$67</f>
        <v>2.926313792963299E-2</v>
      </c>
      <c r="C30" s="3" t="e">
        <f>[2]NE!$F$67/[2]NE!$B$67</f>
        <v>#VALUE!</v>
      </c>
      <c r="D30" s="3">
        <f>[3]NE!$F$67/[3]NE!$B$67</f>
        <v>2.5014311912362582E-2</v>
      </c>
      <c r="E30" s="3">
        <f>[4]NE!$F$67/[4]NE!$B$67</f>
        <v>3.7399988204997151E-3</v>
      </c>
      <c r="F30" s="3">
        <f>[5]NE!$F$67/[5]NE!$B$67</f>
        <v>4.4547527218013498E-3</v>
      </c>
      <c r="G30" s="3">
        <f>[6]NE!$F$67/[6]NE!$B$67</f>
        <v>1.7192113534622345E-2</v>
      </c>
      <c r="H30" s="3">
        <f>[7]NE!$F$75/[7]NE!$B$75</f>
        <v>3.0025372291306179E-2</v>
      </c>
      <c r="I30" s="3">
        <f>[8]NE!$F$75/[8]NE!$B$75</f>
        <v>1.1193210915209598E-3</v>
      </c>
      <c r="J30" s="3">
        <f>[9]NE!$F$75/[9]NE!$B$75</f>
        <v>4.6272268711549117E-2</v>
      </c>
      <c r="K30" s="3">
        <f>[10]NE!$F$75/[10]NE!$B$75</f>
        <v>2.0215111546637795E-2</v>
      </c>
      <c r="L30" s="3">
        <f>[11]NE!$F$75/[11]NE!$B$75</f>
        <v>2.5813375098794169E-3</v>
      </c>
      <c r="M30" s="3">
        <f>[12]NE!$F$75/[12]NE!$B$75</f>
        <v>7.4708498617622309E-3</v>
      </c>
      <c r="N30" s="3">
        <f>[13]NE!$F$77/[13]NE!$B$77</f>
        <v>9.0005494721142901E-2</v>
      </c>
      <c r="O30" s="3">
        <f>[14]NE!$F$77/[14]NE!$B$77</f>
        <v>7.6420212527462672E-2</v>
      </c>
    </row>
    <row r="31" spans="1:15" x14ac:dyDescent="0.2">
      <c r="A31" s="2" t="s">
        <v>43</v>
      </c>
      <c r="B31" s="3">
        <f>[1]NV!$F$67/[1]NV!$B$67</f>
        <v>3.1974067822617767E-2</v>
      </c>
      <c r="C31" s="3">
        <f>[2]NV!$F$67/[2]NV!$B$67</f>
        <v>5.3878245173490345E-2</v>
      </c>
      <c r="D31" s="3">
        <f>[3]NV!$F$67/[3]NV!$B$67</f>
        <v>2.4822867612326983E-2</v>
      </c>
      <c r="E31" s="3" t="e">
        <f>[4]NV!$F$67/[4]NV!$B$67</f>
        <v>#VALUE!</v>
      </c>
      <c r="F31" s="3">
        <f>[5]NV!$F$67/[5]NV!$B$67</f>
        <v>1.9355865896374471E-2</v>
      </c>
      <c r="G31" s="3">
        <f>[6]NV!$F$67/[6]NV!$B$67</f>
        <v>3.6204653267712401E-3</v>
      </c>
      <c r="H31" s="3">
        <f>[7]NV!$F$75/[7]NV!$B$75</f>
        <v>2.0198224435154306E-2</v>
      </c>
      <c r="I31" s="3">
        <f>[8]NV!$F$75/[8]NV!$B$75</f>
        <v>1.1438535309503051E-2</v>
      </c>
      <c r="J31" s="3">
        <f>[9]NV!$F$75/[9]NV!$B$75</f>
        <v>1.8440830462181125E-2</v>
      </c>
      <c r="K31" s="3">
        <f>[10]NV!$F$75/[10]NV!$B$75</f>
        <v>1.3422799195274428E-2</v>
      </c>
      <c r="L31" s="3">
        <f>[11]NV!$F$75/[11]NV!$B$75</f>
        <v>2.3833213710335734E-2</v>
      </c>
      <c r="M31" s="3">
        <f>[12]NV!$F$75/[12]NV!$B$75</f>
        <v>3.1429832169321832E-2</v>
      </c>
      <c r="N31" s="3">
        <f>[13]NV!$F$77/[13]NV!$B$77</f>
        <v>4.9594288916097705E-2</v>
      </c>
      <c r="O31" s="3">
        <f>[14]NV!$F$77/[14]NV!$B$77</f>
        <v>4.9185808524344204E-2</v>
      </c>
    </row>
    <row r="32" spans="1:15" x14ac:dyDescent="0.2">
      <c r="A32" s="2" t="s">
        <v>44</v>
      </c>
      <c r="B32" s="3">
        <f>[1]NH!$F$67/[1]NH!$B$67</f>
        <v>3.2279676801243481E-2</v>
      </c>
      <c r="C32" s="3">
        <f>[2]NH!$F$67/[2]NH!$B$67</f>
        <v>1.5537933990570081E-2</v>
      </c>
      <c r="D32" s="3">
        <f>[3]NH!$F$67/[3]NH!$B$67</f>
        <v>4.6643990166032401E-3</v>
      </c>
      <c r="E32" s="3">
        <f>[4]NH!$F$67/[4]NH!$B$67</f>
        <v>2.2004636645037625E-2</v>
      </c>
      <c r="F32" s="3" t="e">
        <f>[5]NH!$F$67/[5]NH!$B$67</f>
        <v>#VALUE!</v>
      </c>
      <c r="G32" s="3">
        <f>[6]NH!$F$67/[6]NH!$B$67</f>
        <v>2.1059024590048162E-2</v>
      </c>
      <c r="H32" s="3">
        <f>[7]NH!$F$75/[7]NH!$B$75</f>
        <v>1.2599469496021221E-2</v>
      </c>
      <c r="I32" s="3">
        <f>[8]NH!$F$75/[8]NH!$B$75</f>
        <v>3.5691109669046075E-3</v>
      </c>
      <c r="J32" s="3">
        <f>[9]NH!$F$75/[9]NH!$B$75</f>
        <v>3.0548545623588792E-3</v>
      </c>
      <c r="K32" s="3">
        <f>[10]NH!$F$75/[10]NH!$B$75</f>
        <v>5.4684460148699671E-4</v>
      </c>
      <c r="L32" s="3">
        <f>[11]NH!$F$75/[11]NH!$B$75</f>
        <v>2.875507442489851E-3</v>
      </c>
      <c r="M32" s="3">
        <f>[12]NH!$F$75/[12]NH!$B$75</f>
        <v>1.2033157131116771E-2</v>
      </c>
      <c r="N32" s="3">
        <f>[13]NH!$F$77/[13]NH!$B$77</f>
        <v>1.0262725779967159E-2</v>
      </c>
      <c r="O32" s="3">
        <f>[14]NH!$F$77/[14]NH!$B$77</f>
        <v>4.1376952011854557E-3</v>
      </c>
    </row>
    <row r="33" spans="1:15" x14ac:dyDescent="0.2">
      <c r="A33" s="2" t="s">
        <v>45</v>
      </c>
      <c r="B33" s="3">
        <f>[1]NJ!$F$67/[1]NJ!$B$67</f>
        <v>3.1095833880437435E-2</v>
      </c>
      <c r="C33" s="3">
        <f>[2]NJ!$F$67/[2]NJ!$B$67</f>
        <v>3.4701603818924037E-2</v>
      </c>
      <c r="D33" s="3">
        <f>[3]NJ!$F$67/[3]NJ!$B$67</f>
        <v>0.10517959157553189</v>
      </c>
      <c r="E33" s="3">
        <f>[4]NJ!$F$67/[4]NJ!$B$67</f>
        <v>1.5314616177830696E-2</v>
      </c>
      <c r="F33" s="3">
        <f>[5]NJ!$F$67/[5]NJ!$B$67</f>
        <v>2.9198787680621754E-2</v>
      </c>
      <c r="G33" s="3" t="e">
        <f>[6]NJ!$F$67/[6]NJ!$B$67</f>
        <v>#VALUE!</v>
      </c>
      <c r="H33" s="3">
        <f>[7]NJ!$F$75/[7]NJ!$B$75</f>
        <v>4.8464780252859725E-3</v>
      </c>
      <c r="I33" s="3">
        <f>[8]NJ!$F$75/[8]NJ!$B$75</f>
        <v>1.1085842477805204E-2</v>
      </c>
      <c r="J33" s="3">
        <f>[9]NJ!$F$75/[9]NJ!$B$75</f>
        <v>5.8658376207734574E-3</v>
      </c>
      <c r="K33" s="3">
        <f>[10]NJ!$F$75/[10]NJ!$B$75</f>
        <v>8.93148540837581E-3</v>
      </c>
      <c r="L33" s="3">
        <f>[11]NJ!$F$75/[11]NJ!$B$75</f>
        <v>1.7784011843314098E-2</v>
      </c>
      <c r="M33" s="3">
        <f>[12]NJ!$F$75/[12]NJ!$B$75</f>
        <v>1.1831246032204075E-3</v>
      </c>
      <c r="N33" s="3">
        <f>[13]NJ!$F$77/[13]NJ!$B$77</f>
        <v>0.11013880882371238</v>
      </c>
      <c r="O33" s="3">
        <f>[14]NJ!$F$77/[14]NJ!$B$77</f>
        <v>7.264777760806476E-3</v>
      </c>
    </row>
    <row r="34" spans="1:15" x14ac:dyDescent="0.2">
      <c r="A34" s="2" t="s">
        <v>46</v>
      </c>
      <c r="B34" s="3">
        <f>[1]NM!$F$67/[1]NM!$B$67</f>
        <v>1.1434477857811945E-2</v>
      </c>
      <c r="C34" s="3">
        <f>[2]NM!$F$67/[2]NM!$B$67</f>
        <v>5.2894803457129429E-2</v>
      </c>
      <c r="D34" s="3">
        <f>[3]NM!$F$67/[3]NM!$B$67</f>
        <v>2.9977830531086304E-2</v>
      </c>
      <c r="E34" s="3">
        <f>[4]NM!$F$67/[4]NM!$B$67</f>
        <v>1.8455717812074653E-3</v>
      </c>
      <c r="F34" s="3">
        <f>[5]NM!$F$67/[5]NM!$B$67</f>
        <v>6.9502665548821464E-3</v>
      </c>
      <c r="G34" s="3">
        <f>[6]NM!$F$67/[6]NM!$B$67</f>
        <v>4.0136168520968837E-2</v>
      </c>
      <c r="H34" s="3">
        <f>[7]NM!$F$75/[7]NM!$B$75</f>
        <v>8.0083398187914944E-3</v>
      </c>
      <c r="I34" s="3">
        <f>[8]NM!$F$75/[8]NM!$B$75</f>
        <v>9.5751309888451042E-3</v>
      </c>
      <c r="J34" s="3">
        <f>[9]NM!$F$75/[9]NM!$B$75</f>
        <v>3.8803356593195039E-2</v>
      </c>
      <c r="K34" s="3">
        <f>[10]NM!$F$75/[10]NM!$B$75</f>
        <v>6.7019097277179586E-3</v>
      </c>
      <c r="L34" s="3">
        <f>[11]NM!$F$75/[11]NM!$B$75</f>
        <v>2.212409095184582E-2</v>
      </c>
      <c r="M34" s="3">
        <f>[12]NM!$F$75/[12]NM!$B$75</f>
        <v>4.8503910439487603E-3</v>
      </c>
      <c r="N34" s="3">
        <f>[13]NM!$F$77/[13]NM!$B$77</f>
        <v>7.5229795237212261E-3</v>
      </c>
      <c r="O34" s="3">
        <f>[14]NM!$F$77/[14]NM!$B$77</f>
        <v>1.8323075241016933E-2</v>
      </c>
    </row>
    <row r="35" spans="1:15" x14ac:dyDescent="0.2">
      <c r="A35" s="2" t="s">
        <v>47</v>
      </c>
      <c r="B35" s="3">
        <f>[1]NY!$F$67/[1]NY!$B$67</f>
        <v>3.5458370695404771E-3</v>
      </c>
      <c r="C35" s="3">
        <f>[2]NY!$F$67/[2]NY!$B$67</f>
        <v>3.8557836459226493E-3</v>
      </c>
      <c r="D35" s="3">
        <f>[3]NY!$F$67/[3]NY!$B$67</f>
        <v>0.11920865196163928</v>
      </c>
      <c r="E35" s="3" t="e">
        <f>[4]NY!$F$67/[4]NY!$B$67</f>
        <v>#VALUE!</v>
      </c>
      <c r="F35" s="3">
        <f>[5]NY!$F$67/[5]NY!$B$67</f>
        <v>0.10999509796639879</v>
      </c>
      <c r="G35" s="3">
        <f>[6]NY!$F$67/[6]NY!$B$67</f>
        <v>6.2767457684841004E-3</v>
      </c>
      <c r="H35" s="3">
        <f>[7]NY!$F$75/[7]NY!$B$75</f>
        <v>3.8143374962610839E-2</v>
      </c>
      <c r="I35" s="3">
        <f>[8]NY!$F$75/[8]NY!$B$75</f>
        <v>4.6716443462862925E-2</v>
      </c>
      <c r="J35" s="3">
        <f>[9]NY!$F$75/[9]NY!$B$75</f>
        <v>2.5647014420786377E-2</v>
      </c>
      <c r="K35" s="3">
        <f>[10]NY!$F$75/[10]NY!$B$75</f>
        <v>0.10995100142886247</v>
      </c>
      <c r="L35" s="3">
        <f>[11]NY!$F$75/[11]NY!$B$75</f>
        <v>8.9578899361508063E-3</v>
      </c>
      <c r="M35" s="3">
        <f>[12]NY!$F$75/[12]NY!$B$75</f>
        <v>3.4020956166530328E-3</v>
      </c>
      <c r="N35" s="3">
        <f>[13]NY!$F$77/[13]NY!$B$77</f>
        <v>4.1335312459071391E-2</v>
      </c>
      <c r="O35" s="3">
        <f>[14]NY!$F$77/[14]NY!$B$77</f>
        <v>3.2754356487686709E-2</v>
      </c>
    </row>
    <row r="36" spans="1:15" x14ac:dyDescent="0.2">
      <c r="A36" s="2" t="s">
        <v>48</v>
      </c>
      <c r="B36" s="3">
        <f>[1]NC!$F$67/[1]NC!$B$67</f>
        <v>4.0957027069336224E-3</v>
      </c>
      <c r="C36" s="3">
        <f>[2]NC!$F$67/[2]NC!$B$67</f>
        <v>4.2749235620004027E-3</v>
      </c>
      <c r="D36" s="3">
        <f>[3]NC!$F$67/[3]NC!$B$67</f>
        <v>4.3808002643681322E-3</v>
      </c>
      <c r="E36" s="3">
        <f>[4]NC!$F$67/[4]NC!$B$67</f>
        <v>2.7004115245505719E-2</v>
      </c>
      <c r="F36" s="3">
        <f>[5]NC!$F$67/[5]NC!$B$67</f>
        <v>2.8925721336891672E-2</v>
      </c>
      <c r="G36" s="3">
        <f>[6]NC!$F$67/[6]NC!$B$67</f>
        <v>2.0652721498192968E-2</v>
      </c>
      <c r="H36" s="3">
        <f>[7]NC!$F$75/[7]NC!$B$75</f>
        <v>8.3586590280596111E-3</v>
      </c>
      <c r="I36" s="3">
        <f>[8]NC!$F$75/[8]NC!$B$75</f>
        <v>7.4075777755939667E-2</v>
      </c>
      <c r="J36" s="3">
        <f>[9]NC!$F$75/[9]NC!$B$75</f>
        <v>1.8815258341487784E-2</v>
      </c>
      <c r="K36" s="3">
        <f>[10]NC!$F$75/[10]NC!$B$75</f>
        <v>2.2981448786668999E-2</v>
      </c>
      <c r="L36" s="3">
        <f>[11]NC!$F$75/[11]NC!$B$75</f>
        <v>1.0293588916415073E-2</v>
      </c>
      <c r="M36" s="3">
        <f>[12]NC!$F$75/[12]NC!$B$75</f>
        <v>5.8612508116622592E-3</v>
      </c>
      <c r="N36" s="3">
        <f>[13]NC!$F$77/[13]NC!$B$77</f>
        <v>3.2422693668581158E-2</v>
      </c>
      <c r="O36" s="3">
        <f>[14]NC!$F$77/[14]NC!$B$77</f>
        <v>9.8148551389831765E-2</v>
      </c>
    </row>
    <row r="37" spans="1:15" x14ac:dyDescent="0.2">
      <c r="A37" s="2" t="s">
        <v>49</v>
      </c>
      <c r="B37" s="3" t="e">
        <f>[1]ND!$F$67/[1]ND!$B$67</f>
        <v>#VALUE!</v>
      </c>
      <c r="C37" s="3">
        <f>[2]ND!$F$67/[2]ND!$B$67</f>
        <v>1.1596646313679031E-2</v>
      </c>
      <c r="D37" s="3">
        <f>[3]ND!$F$67/[3]ND!$B$67</f>
        <v>1.5936819365006286E-3</v>
      </c>
      <c r="E37" s="3">
        <f>[4]ND!$F$67/[4]ND!$B$67</f>
        <v>5.7872904303739127E-2</v>
      </c>
      <c r="F37" s="3">
        <f>[5]ND!$F$67/[5]ND!$B$67</f>
        <v>1.0070954451819639E-2</v>
      </c>
      <c r="G37" s="3">
        <f>[6]ND!$F$67/[6]ND!$B$67</f>
        <v>2.5260565921586108E-2</v>
      </c>
      <c r="H37" s="3">
        <f>[7]ND!$F$75/[7]ND!$B$75</f>
        <v>0.2773293884743403</v>
      </c>
      <c r="I37" s="3">
        <f>[8]ND!$F$75/[8]ND!$B$75</f>
        <v>5.598238756346318E-2</v>
      </c>
      <c r="J37" s="3">
        <f>[9]ND!$F$75/[9]ND!$B$75</f>
        <v>3.9591349343240018E-2</v>
      </c>
      <c r="K37" s="3">
        <f>[10]ND!$F$75/[10]ND!$B$75</f>
        <v>6.2281581952181586E-3</v>
      </c>
      <c r="L37" s="3">
        <f>[11]ND!$F$75/[11]ND!$B$75</f>
        <v>3.4398723257418912E-2</v>
      </c>
      <c r="M37" s="3">
        <f>[12]ND!$F$75/[12]ND!$B$75</f>
        <v>1.0092404482600433E-2</v>
      </c>
      <c r="N37" s="3">
        <f>[13]ND!$F$77/[13]ND!$B$77</f>
        <v>3.8973090009279308E-2</v>
      </c>
      <c r="O37" s="3">
        <f>[14]ND!$F$77/[14]ND!$B$77</f>
        <v>2.1866649286319494E-2</v>
      </c>
    </row>
    <row r="38" spans="1:15" x14ac:dyDescent="0.2">
      <c r="A38" s="2" t="s">
        <v>50</v>
      </c>
      <c r="B38" s="3">
        <f>[1]OH!$F$67/[1]OH!$B$67</f>
        <v>3.9520895706657615E-2</v>
      </c>
      <c r="C38" s="3">
        <f>[2]OH!$F$67/[2]OH!$B$67</f>
        <v>4.3790964737719677E-3</v>
      </c>
      <c r="D38" s="3">
        <f>[3]OH!$F$67/[3]OH!$B$67</f>
        <v>3.0375869804517819E-3</v>
      </c>
      <c r="E38" s="3">
        <f>[4]OH!$F$67/[4]OH!$B$67</f>
        <v>4.6854389620907065E-2</v>
      </c>
      <c r="F38" s="3">
        <f>[5]OH!$F$67/[5]OH!$B$67</f>
        <v>1.0492902893308164E-2</v>
      </c>
      <c r="G38" s="3">
        <f>[6]OH!$F$67/[6]OH!$B$67</f>
        <v>1.0374868668926668E-2</v>
      </c>
      <c r="H38" s="3">
        <f>[7]OH!$F$75/[7]OH!$B$75</f>
        <v>2.5261178620695715E-4</v>
      </c>
      <c r="I38" s="3">
        <f>[8]OH!$F$75/[8]OH!$B$75</f>
        <v>6.1018102759687303E-4</v>
      </c>
      <c r="J38" s="3">
        <f>[9]OH!$F$75/[9]OH!$B$75</f>
        <v>2.6832051734912914E-2</v>
      </c>
      <c r="K38" s="3">
        <f>[10]OH!$F$75/[10]OH!$B$75</f>
        <v>3.98210846186886E-2</v>
      </c>
      <c r="L38" s="3">
        <f>[11]OH!$F$75/[11]OH!$B$75</f>
        <v>1.8656095981332881E-2</v>
      </c>
      <c r="M38" s="3">
        <f>[12]OH!$F$75/[12]OH!$B$75</f>
        <v>8.0706950652613563E-3</v>
      </c>
      <c r="N38" s="3">
        <f>[13]OH!$F$77/[13]OH!$B$77</f>
        <v>2.0147732589399156E-2</v>
      </c>
      <c r="O38" s="3">
        <f>[14]OH!$F$77/[14]OH!$B$77</f>
        <v>2.5591863099937457E-2</v>
      </c>
    </row>
    <row r="39" spans="1:15" x14ac:dyDescent="0.2">
      <c r="A39" s="2" t="s">
        <v>51</v>
      </c>
      <c r="B39" s="3">
        <f>[1]OK!$F$67/[1]OK!$B$67</f>
        <v>2.9161682294019248E-3</v>
      </c>
      <c r="C39" s="3">
        <f>[2]OK!$F$67/[2]OK!$B$67</f>
        <v>1.8083756878229093E-2</v>
      </c>
      <c r="D39" s="3">
        <f>[3]OK!$F$67/[3]OK!$B$67</f>
        <v>2.9763815754548374E-2</v>
      </c>
      <c r="E39" s="3">
        <f>[4]OK!$F$67/[4]OK!$B$67</f>
        <v>1.7234369488140722E-2</v>
      </c>
      <c r="F39" s="3">
        <f>[5]OK!$F$67/[5]OK!$B$67</f>
        <v>5.0080367309727189E-2</v>
      </c>
      <c r="G39" s="3">
        <f>[6]OK!$F$67/[6]OK!$B$67</f>
        <v>5.6860271960976039E-2</v>
      </c>
      <c r="H39" s="3">
        <f>[7]OK!$F$75/[7]OK!$B$75</f>
        <v>1.7881258440454158E-3</v>
      </c>
      <c r="I39" s="3">
        <f>[8]OK!$F$75/[8]OK!$B$75</f>
        <v>2.9084558664999354E-2</v>
      </c>
      <c r="J39" s="3">
        <f>[9]OK!$F$75/[9]OK!$B$75</f>
        <v>5.0674574358305661E-3</v>
      </c>
      <c r="K39" s="3">
        <f>[10]OK!$F$75/[10]OK!$B$75</f>
        <v>1.0610874647802889E-2</v>
      </c>
      <c r="L39" s="3">
        <f>[11]OK!$F$75/[11]OK!$B$75</f>
        <v>4.8086300624858011E-2</v>
      </c>
      <c r="M39" s="3">
        <f>[12]OK!$F$75/[12]OK!$B$75</f>
        <v>1.0692599187325937E-2</v>
      </c>
      <c r="N39" s="3">
        <f>[13]OK!$F$77/[13]OK!$B$77</f>
        <v>3.3891986579494847E-2</v>
      </c>
      <c r="O39" s="3">
        <f>[14]OK!$F$77/[14]OK!$B$77</f>
        <v>1.3845487969027201E-2</v>
      </c>
    </row>
    <row r="40" spans="1:15" x14ac:dyDescent="0.2">
      <c r="A40" s="2" t="s">
        <v>52</v>
      </c>
      <c r="B40" s="3">
        <f>[1]OR!$F$67/[1]OR!$B$67</f>
        <v>1.3116336199333216E-2</v>
      </c>
      <c r="C40" s="3" t="e">
        <f>[2]OR!$F$67/[2]OR!$B$67</f>
        <v>#VALUE!</v>
      </c>
      <c r="D40" s="3">
        <f>[3]OR!$F$67/[3]OR!$B$67</f>
        <v>1.9199501613935643E-2</v>
      </c>
      <c r="E40" s="3">
        <f>[4]OR!$F$67/[4]OR!$B$67</f>
        <v>1.3437120173782617E-2</v>
      </c>
      <c r="F40" s="3">
        <f>[5]OR!$F$67/[5]OR!$B$67</f>
        <v>4.7628767983036079E-2</v>
      </c>
      <c r="G40" s="3">
        <f>[6]OR!$F$67/[6]OR!$B$67</f>
        <v>1.3254922906708669E-2</v>
      </c>
      <c r="H40" s="3">
        <f>[7]OR!$F$75/[7]OR!$B$75</f>
        <v>7.5709476111310682E-3</v>
      </c>
      <c r="I40" s="3">
        <f>[8]OR!$F$75/[8]OR!$B$75</f>
        <v>6.0448281488733629E-2</v>
      </c>
      <c r="J40" s="3">
        <f>[9]OR!$F$75/[9]OR!$B$75</f>
        <v>4.001448128962827E-2</v>
      </c>
      <c r="K40" s="3">
        <f>[10]OR!$F$75/[10]OR!$B$75</f>
        <v>1.7546785385412966E-3</v>
      </c>
      <c r="L40" s="3">
        <f>[11]OR!$F$75/[11]OR!$B$75</f>
        <v>2.0115192484529164E-2</v>
      </c>
      <c r="M40" s="3">
        <f>[12]OR!$F$75/[12]OR!$B$75</f>
        <v>3.3339356704011565E-2</v>
      </c>
      <c r="N40" s="3">
        <f>[13]OR!$F$77/[13]OR!$B$77</f>
        <v>3.5389291023214989E-2</v>
      </c>
      <c r="O40" s="3">
        <f>[14]OR!$F$77/[14]OR!$B$77</f>
        <v>5.6153442206331401E-2</v>
      </c>
    </row>
    <row r="41" spans="1:15" x14ac:dyDescent="0.2">
      <c r="A41" s="2" t="s">
        <v>53</v>
      </c>
      <c r="B41" s="3">
        <f>[1]PA!$F$67/[1]PA!$B$67</f>
        <v>2.2057135941979392E-2</v>
      </c>
      <c r="C41" s="3">
        <f>[2]PA!$F$67/[2]PA!$B$67</f>
        <v>8.7315649070017626E-3</v>
      </c>
      <c r="D41" s="3">
        <f>[3]PA!$F$67/[3]PA!$B$67</f>
        <v>7.7746356540753644E-3</v>
      </c>
      <c r="E41" s="3">
        <f>[4]PA!$F$67/[4]PA!$B$67</f>
        <v>6.9327472908789914E-3</v>
      </c>
      <c r="F41" s="3">
        <f>[5]PA!$F$67/[5]PA!$B$67</f>
        <v>1.3755578567929937E-2</v>
      </c>
      <c r="G41" s="3">
        <f>[6]PA!$F$67/[6]PA!$B$67</f>
        <v>5.5969415005762795E-2</v>
      </c>
      <c r="H41" s="3">
        <f>[7]PA!$F$75/[7]PA!$B$75</f>
        <v>4.5138644494156456E-3</v>
      </c>
      <c r="I41" s="3">
        <f>[8]PA!$F$75/[8]PA!$B$75</f>
        <v>6.048376609792696E-2</v>
      </c>
      <c r="J41" s="3">
        <f>[9]PA!$F$75/[9]PA!$B$75</f>
        <v>2.0028881217699364E-2</v>
      </c>
      <c r="K41" s="3">
        <f>[10]PA!$F$75/[10]PA!$B$75</f>
        <v>1.9603858462577162E-2</v>
      </c>
      <c r="L41" s="3">
        <f>[11]PA!$F$75/[11]PA!$B$75</f>
        <v>2.3143741592621174E-4</v>
      </c>
      <c r="M41" s="3">
        <f>[12]PA!$F$75/[12]PA!$B$75</f>
        <v>2.4266353730362861E-2</v>
      </c>
      <c r="N41" s="3">
        <f>[13]PA!$F$77/[13]PA!$B$77</f>
        <v>2.2799772808273607E-2</v>
      </c>
      <c r="O41" s="3">
        <f>[14]PA!$F$77/[14]PA!$B$77</f>
        <v>1.4589379170077139E-2</v>
      </c>
    </row>
    <row r="42" spans="1:15" x14ac:dyDescent="0.2">
      <c r="A42" s="2" t="s">
        <v>54</v>
      </c>
      <c r="B42" s="3">
        <f>[1]RI!$F$67/[1]RI!$B$67</f>
        <v>1.3012498094802621E-2</v>
      </c>
      <c r="C42" s="3" t="e">
        <f>[2]RI!$F$67/[2]RI!$B$67</f>
        <v>#VALUE!</v>
      </c>
      <c r="D42" s="3">
        <f>[3]RI!$F$67/[3]RI!$B$67</f>
        <v>7.1248461864321308E-2</v>
      </c>
      <c r="E42" s="3">
        <f>[4]RI!$F$67/[4]RI!$B$67</f>
        <v>5.8363510285846364E-3</v>
      </c>
      <c r="F42" s="3">
        <f>[5]RI!$F$67/[5]RI!$B$67</f>
        <v>1.5320038255818073E-2</v>
      </c>
      <c r="G42" s="3">
        <f>[6]RI!$F$67/[6]RI!$B$67</f>
        <v>4.1172196657786389E-3</v>
      </c>
      <c r="H42" s="3">
        <f>[7]RI!$F$75/[7]RI!$B$75</f>
        <v>1.7738593917764302E-2</v>
      </c>
      <c r="I42" s="3">
        <f>[8]RI!$F$75/[8]RI!$B$75</f>
        <v>3.3335702608572035E-2</v>
      </c>
      <c r="J42" s="3">
        <f>[9]RI!$F$75/[9]RI!$B$75</f>
        <v>7.3146200969187161E-3</v>
      </c>
      <c r="K42" s="3" t="e">
        <f>[10]RI!$F$75/[10]RI!$B$75</f>
        <v>#VALUE!</v>
      </c>
      <c r="L42" s="3">
        <f>[11]RI!$F$75/[11]RI!$B$75</f>
        <v>7.8512396694214873E-4</v>
      </c>
      <c r="M42" s="3">
        <f>[12]RI!$F$75/[12]RI!$B$75</f>
        <v>3.1740751521199774E-3</v>
      </c>
      <c r="N42" s="3">
        <f>[13]RI!$F$77/[13]RI!$B$77</f>
        <v>7.3404666319520267E-3</v>
      </c>
      <c r="O42" s="3">
        <f>[14]RI!$F$77/[14]RI!$B$77</f>
        <v>4.690893825177506E-3</v>
      </c>
    </row>
    <row r="43" spans="1:15" x14ac:dyDescent="0.2">
      <c r="A43" s="2" t="s">
        <v>55</v>
      </c>
      <c r="B43" s="3">
        <f>[1]SC!$F$67/[1]SC!$B$67</f>
        <v>3.7269466630905676E-2</v>
      </c>
      <c r="C43" s="3">
        <f>[2]SC!$F$67/[2]SC!$B$67</f>
        <v>2.3686917859792642E-2</v>
      </c>
      <c r="D43" s="3">
        <f>[3]SC!$F$67/[3]SC!$B$67</f>
        <v>2.276856000968875E-3</v>
      </c>
      <c r="E43" s="3">
        <f>[4]SC!$F$67/[4]SC!$B$67</f>
        <v>3.2441259273257644E-3</v>
      </c>
      <c r="F43" s="3">
        <f>[5]SC!$F$67/[5]SC!$B$67</f>
        <v>3.0726749439148122E-2</v>
      </c>
      <c r="G43" s="3">
        <f>[6]SC!$F$67/[6]SC!$B$67</f>
        <v>1.5895199368873968E-2</v>
      </c>
      <c r="H43" s="3" t="e">
        <f>[7]SC!$F$75/[7]SC!$B$75</f>
        <v>#VALUE!</v>
      </c>
      <c r="I43" s="3">
        <f>[8]SC!$F$75/[8]SC!$B$75</f>
        <v>7.2997544508051765E-2</v>
      </c>
      <c r="J43" s="3">
        <f>[9]SC!$F$75/[9]SC!$B$75</f>
        <v>6.283759933318106E-2</v>
      </c>
      <c r="K43" s="3">
        <f>[10]SC!$F$75/[10]SC!$B$75</f>
        <v>4.4552393562218587E-2</v>
      </c>
      <c r="L43" s="3">
        <f>[11]SC!$F$75/[11]SC!$B$75</f>
        <v>2.7643845351621971E-2</v>
      </c>
      <c r="M43" s="3">
        <f>[12]SC!$F$75/[12]SC!$B$75</f>
        <v>0.13936832886310144</v>
      </c>
      <c r="N43" s="3">
        <f>[13]SC!$F$77/[13]SC!$B$77</f>
        <v>3.0968073668957135E-3</v>
      </c>
      <c r="O43" s="3">
        <f>[14]SC!$F$77/[14]SC!$B$77</f>
        <v>4.9844106229589007E-2</v>
      </c>
    </row>
    <row r="44" spans="1:15" x14ac:dyDescent="0.2">
      <c r="A44" s="2" t="s">
        <v>56</v>
      </c>
      <c r="B44" s="3">
        <f>[1]SD!$F$67/[1]SD!$B$67</f>
        <v>1.8580533650210652E-2</v>
      </c>
      <c r="C44" s="3">
        <f>[2]SD!$F$67/[2]SD!$B$67</f>
        <v>2.465166130760986E-2</v>
      </c>
      <c r="D44" s="3">
        <f>[3]SD!$F$67/[3]SD!$B$67</f>
        <v>2.2758064516129033E-2</v>
      </c>
      <c r="E44" s="3">
        <f>[4]SD!$F$67/[4]SD!$B$67</f>
        <v>0.10246979534807266</v>
      </c>
      <c r="F44" s="3">
        <f>[5]SD!$F$67/[5]SD!$B$67</f>
        <v>0.12769775124511595</v>
      </c>
      <c r="G44" s="3">
        <f>[6]SD!$F$67/[6]SD!$B$67</f>
        <v>2.5910110733154808E-2</v>
      </c>
      <c r="H44" s="3">
        <f>[7]SD!$F$75/[7]SD!$B$75</f>
        <v>5.5652101086660667E-2</v>
      </c>
      <c r="I44" s="3">
        <f>[8]SD!$F$75/[8]SD!$B$75</f>
        <v>2.3825596023442055E-2</v>
      </c>
      <c r="J44" s="3">
        <f>[9]SD!$F$75/[9]SD!$B$75</f>
        <v>1.0480765413474136E-2</v>
      </c>
      <c r="K44" s="3">
        <f>[10]SD!$F$75/[10]SD!$B$75</f>
        <v>5.968054346910704E-2</v>
      </c>
      <c r="L44" s="3">
        <f>[11]SD!$F$75/[11]SD!$B$75</f>
        <v>1.7953321364452424E-2</v>
      </c>
      <c r="M44" s="3">
        <f>[12]SD!$F$75/[12]SD!$B$75</f>
        <v>2.5592540670948392E-3</v>
      </c>
      <c r="N44" s="3">
        <f>[13]SD!$F$77/[13]SD!$B$77</f>
        <v>2.5936245185610097E-2</v>
      </c>
      <c r="O44" s="3">
        <f>[14]SD!$F$77/[14]SD!$B$77</f>
        <v>1.6780067313978547E-2</v>
      </c>
    </row>
    <row r="45" spans="1:15" x14ac:dyDescent="0.2">
      <c r="A45" s="2" t="s">
        <v>57</v>
      </c>
      <c r="B45" s="3">
        <f>[1]TN!$F$67/[1]TN!$B$67</f>
        <v>1.4244058259824752E-2</v>
      </c>
      <c r="C45" s="3">
        <f>[2]TN!$F$67/[2]TN!$B$67</f>
        <v>3.7564737323528739E-2</v>
      </c>
      <c r="D45" s="3">
        <f>[3]TN!$F$67/[3]TN!$B$67</f>
        <v>1.3762844560430599E-2</v>
      </c>
      <c r="E45" s="3">
        <f>[4]TN!$F$67/[4]TN!$B$67</f>
        <v>1.4171732897972081E-2</v>
      </c>
      <c r="F45" s="3">
        <f>[5]TN!$F$67/[5]TN!$B$67</f>
        <v>2.2613927223790801E-2</v>
      </c>
      <c r="G45" s="3">
        <f>[6]TN!$F$67/[6]TN!$B$67</f>
        <v>1.5127271032538197E-2</v>
      </c>
      <c r="H45" s="3">
        <f>[7]TN!$F$75/[7]TN!$B$75</f>
        <v>1.4854916977519558E-3</v>
      </c>
      <c r="I45" s="3">
        <f>[8]TN!$F$75/[8]TN!$B$75</f>
        <v>6.4318877056479037E-3</v>
      </c>
      <c r="J45" s="3">
        <f>[9]TN!$F$75/[9]TN!$B$75</f>
        <v>4.3080785235358625E-2</v>
      </c>
      <c r="K45" s="3">
        <f>[10]TN!$F$75/[10]TN!$B$75</f>
        <v>9.4289854757690167E-2</v>
      </c>
      <c r="L45" s="3">
        <f>[11]TN!$F$75/[11]TN!$B$75</f>
        <v>2.1704918480300827E-2</v>
      </c>
      <c r="M45" s="3" t="e">
        <f>[12]TN!$F$75/[12]TN!$B$75</f>
        <v>#VALUE!</v>
      </c>
      <c r="N45" s="3">
        <f>[13]TN!$F$77/[13]TN!$B$77</f>
        <v>2.603639128206732E-2</v>
      </c>
      <c r="O45" s="3">
        <f>[14]TN!$F$77/[14]TN!$B$77</f>
        <v>2.5374667403656154E-2</v>
      </c>
    </row>
    <row r="46" spans="1:15" x14ac:dyDescent="0.2">
      <c r="A46" s="2" t="s">
        <v>58</v>
      </c>
      <c r="B46" s="3">
        <f>[1]TX!$F$67/[1]TX!$B$67</f>
        <v>1.0872171586031477E-2</v>
      </c>
      <c r="C46" s="3">
        <f>[2]TX!$F$67/[2]TX!$B$67</f>
        <v>1.9783930348986439E-2</v>
      </c>
      <c r="D46" s="3">
        <f>[3]TX!$F$67/[3]TX!$B$67</f>
        <v>1.6275991877675349E-2</v>
      </c>
      <c r="E46" s="3">
        <f>[4]TX!$F$67/[4]TX!$B$67</f>
        <v>4.5887361426393269E-2</v>
      </c>
      <c r="F46" s="3">
        <f>[5]TX!$F$67/[5]TX!$B$67</f>
        <v>2.4787465134790573E-2</v>
      </c>
      <c r="G46" s="3">
        <f>[6]TX!$F$67/[6]TX!$B$67</f>
        <v>4.9383412688003468E-2</v>
      </c>
      <c r="H46" s="3">
        <f>[7]TX!$F$75/[7]TX!$B$75</f>
        <v>6.023968104669911E-3</v>
      </c>
      <c r="I46" s="3">
        <f>[8]TX!$F$75/[8]TX!$B$75</f>
        <v>2.2376543780403314E-2</v>
      </c>
      <c r="J46" s="3">
        <f>[9]TX!$F$75/[9]TX!$B$75</f>
        <v>2.7653942280595582E-2</v>
      </c>
      <c r="K46" s="3">
        <f>[10]TX!$F$75/[10]TX!$B$75</f>
        <v>9.1058306782813674E-3</v>
      </c>
      <c r="L46" s="3">
        <f>[11]TX!$F$75/[11]TX!$B$75</f>
        <v>4.3972422727340116E-2</v>
      </c>
      <c r="M46" s="3">
        <f>[12]TX!$F$75/[12]TX!$B$75</f>
        <v>4.5065269179009708E-2</v>
      </c>
      <c r="N46" s="3">
        <f>[13]TX!$F$77/[13]TX!$B$77</f>
        <v>1.6103608166711938E-2</v>
      </c>
      <c r="O46" s="3">
        <f>[14]TX!$F$77/[14]TX!$B$77</f>
        <v>2.0465215766062458E-2</v>
      </c>
    </row>
    <row r="47" spans="1:15" x14ac:dyDescent="0.2">
      <c r="A47" s="2" t="s">
        <v>59</v>
      </c>
      <c r="B47" s="3">
        <f>[1]UT!$F$67/[1]UT!$B$67</f>
        <v>1.160372051647676E-2</v>
      </c>
      <c r="C47" s="3">
        <f>[2]UT!$F$67/[2]UT!$B$67</f>
        <v>1.1780865822668895E-2</v>
      </c>
      <c r="D47" s="3">
        <f>[3]UT!$F$67/[3]UT!$B$67</f>
        <v>2.5580537046642461E-2</v>
      </c>
      <c r="E47" s="3">
        <f>[4]UT!$F$67/[4]UT!$B$67</f>
        <v>8.1302212430000922E-2</v>
      </c>
      <c r="F47" s="3">
        <f>[5]UT!$F$67/[5]UT!$B$67</f>
        <v>5.5251903858028223E-2</v>
      </c>
      <c r="G47" s="3">
        <f>[6]UT!$F$67/[6]UT!$B$67</f>
        <v>1.9172805774545342E-2</v>
      </c>
      <c r="H47" s="3">
        <f>[7]UT!$F$75/[7]UT!$B$75</f>
        <v>7.0416012470208178E-2</v>
      </c>
      <c r="I47" s="3">
        <f>[8]UT!$F$75/[8]UT!$B$75</f>
        <v>5.2519284424749711E-3</v>
      </c>
      <c r="J47" s="3">
        <f>[9]UT!$F$75/[9]UT!$B$75</f>
        <v>3.3508688028056753E-2</v>
      </c>
      <c r="K47" s="3">
        <f>[10]UT!$F$75/[10]UT!$B$75</f>
        <v>1.6880405606919176E-3</v>
      </c>
      <c r="L47" s="3">
        <f>[11]UT!$F$75/[11]UT!$B$75</f>
        <v>2.0535637888251905E-3</v>
      </c>
      <c r="M47" s="3">
        <f>[12]UT!$F$75/[12]UT!$B$75</f>
        <v>3.4687446564232844E-3</v>
      </c>
      <c r="N47" s="3">
        <f>[13]UT!$F$77/[13]UT!$B$77</f>
        <v>1.1101273200035865E-2</v>
      </c>
      <c r="O47" s="3">
        <f>[14]UT!$F$77/[14]UT!$B$77</f>
        <v>1.5530290058559638E-2</v>
      </c>
    </row>
    <row r="48" spans="1:15" x14ac:dyDescent="0.2">
      <c r="A48" s="2" t="s">
        <v>60</v>
      </c>
      <c r="B48" s="3" t="e">
        <f>[1]VT!$F$67/[1]VT!$B$67</f>
        <v>#VALUE!</v>
      </c>
      <c r="C48" s="3">
        <f>[2]VT!$F$67/[2]VT!$B$67</f>
        <v>1.1001100110011002E-2</v>
      </c>
      <c r="D48" s="3">
        <f>[3]VT!$F$67/[3]VT!$B$67</f>
        <v>2.2254692593008879E-3</v>
      </c>
      <c r="E48" s="3" t="e">
        <f>[4]VT!$F$67/[4]VT!$B$67</f>
        <v>#VALUE!</v>
      </c>
      <c r="F48" s="3" t="e">
        <f>[5]VT!$F$67/[5]VT!$B$67</f>
        <v>#VALUE!</v>
      </c>
      <c r="G48" s="3">
        <f>[6]VT!$F$67/[6]VT!$B$67</f>
        <v>1.3285701632665113E-3</v>
      </c>
      <c r="H48" s="3">
        <f>[7]VT!$F$75/[7]VT!$B$75</f>
        <v>1.3004746732557383E-3</v>
      </c>
      <c r="I48" s="3">
        <f>[8]VT!$F$75/[8]VT!$B$75</f>
        <v>9.5236664613720691E-3</v>
      </c>
      <c r="J48" s="3">
        <f>[9]VT!$F$75/[9]VT!$B$75</f>
        <v>2.0507987793932866E-2</v>
      </c>
      <c r="K48" s="3">
        <f>[10]VT!$F$75/[10]VT!$B$75</f>
        <v>7.8651443343386473E-2</v>
      </c>
      <c r="L48" s="3">
        <f>[11]VT!$F$75/[11]VT!$B$75</f>
        <v>3.3771106941838651E-2</v>
      </c>
      <c r="M48" s="3" t="e">
        <f>[12]VT!$F$75/[12]VT!$B$75</f>
        <v>#VALUE!</v>
      </c>
      <c r="N48" s="3" t="e">
        <f>[13]VT!$F$77/[13]VT!$B$77</f>
        <v>#VALUE!</v>
      </c>
      <c r="O48" s="3" t="e">
        <f>[14]VT!$F$77/[14]VT!$B$77</f>
        <v>#VALUE!</v>
      </c>
    </row>
    <row r="49" spans="1:15" x14ac:dyDescent="0.2">
      <c r="A49" s="2" t="s">
        <v>61</v>
      </c>
      <c r="B49" s="3">
        <f>[1]VA!$F$67/[1]VA!$B$67</f>
        <v>3.6840833429132483E-2</v>
      </c>
      <c r="C49" s="3">
        <f>[2]VA!$F$67/[2]VA!$B$67</f>
        <v>2.2366358204582361E-2</v>
      </c>
      <c r="D49" s="3">
        <f>[3]VA!$F$67/[3]VA!$B$67</f>
        <v>0.15757181968687201</v>
      </c>
      <c r="E49" s="3">
        <f>[4]VA!$F$67/[4]VA!$B$67</f>
        <v>2.8811905704181684E-2</v>
      </c>
      <c r="F49" s="3">
        <f>[5]VA!$F$67/[5]VA!$B$67</f>
        <v>2.2045618142554877E-2</v>
      </c>
      <c r="G49" s="3" t="e">
        <f>[6]VA!$F$67/[6]VA!$B$67</f>
        <v>#VALUE!</v>
      </c>
      <c r="H49" s="3">
        <f>[7]VA!$F$75/[7]VA!$B$75</f>
        <v>2.4606859995012369E-2</v>
      </c>
      <c r="I49" s="3">
        <f>[8]VA!$F$75/[8]VA!$B$75</f>
        <v>3.8144578277193911E-3</v>
      </c>
      <c r="J49" s="3">
        <f>[9]VA!$F$75/[9]VA!$B$75</f>
        <v>9.4374577711906892E-3</v>
      </c>
      <c r="K49" s="3">
        <f>[10]VA!$F$75/[10]VA!$B$75</f>
        <v>4.0695876849829081E-2</v>
      </c>
      <c r="L49" s="3">
        <f>[11]VA!$F$75/[11]VA!$B$75</f>
        <v>9.5414104156860326E-3</v>
      </c>
      <c r="M49" s="3">
        <f>[12]VA!$F$75/[12]VA!$B$75</f>
        <v>1.298249038032861E-2</v>
      </c>
      <c r="N49" s="3">
        <f>[13]VA!$F$77/[13]VA!$B$77</f>
        <v>8.331941587870996E-2</v>
      </c>
      <c r="O49" s="3">
        <f>[14]VA!$F$77/[14]VA!$B$77</f>
        <v>5.311889601988788E-3</v>
      </c>
    </row>
    <row r="50" spans="1:15" x14ac:dyDescent="0.2">
      <c r="A50" s="2" t="s">
        <v>62</v>
      </c>
      <c r="B50" s="3">
        <f>[1]WA!$F$67/[1]WA!$B$67</f>
        <v>2.6996863599670039E-3</v>
      </c>
      <c r="C50" s="3">
        <f>[2]WA!$F$67/[2]WA!$B$67</f>
        <v>1.5661506821330412E-2</v>
      </c>
      <c r="D50" s="3">
        <f>[3]WA!$F$67/[3]WA!$B$67</f>
        <v>4.85311279111066E-2</v>
      </c>
      <c r="E50" s="3">
        <f>[4]WA!$F$67/[4]WA!$B$67</f>
        <v>1.3707672207499888E-2</v>
      </c>
      <c r="F50" s="3" t="e">
        <f>[5]WA!$F$67/[5]WA!$B$67</f>
        <v>#VALUE!</v>
      </c>
      <c r="G50" s="3">
        <f>[6]WA!$F$67/[6]WA!$B$67</f>
        <v>2.0255716866532394E-2</v>
      </c>
      <c r="H50" s="3">
        <f>[7]WA!$F$75/[7]WA!$B$75</f>
        <v>8.5024829548196439E-3</v>
      </c>
      <c r="I50" s="3">
        <f>[8]WA!$F$75/[8]WA!$B$75</f>
        <v>9.1252392530132942E-4</v>
      </c>
      <c r="J50" s="3" t="e">
        <f>[9]WA!$F$75/[9]WA!$B$75</f>
        <v>#VALUE!</v>
      </c>
      <c r="K50" s="3">
        <f>[10]WA!$F$75/[10]WA!$B$75</f>
        <v>1.0205647491214278E-2</v>
      </c>
      <c r="L50" s="3">
        <f>[11]WA!$F$75/[11]WA!$B$75</f>
        <v>1.8020822068121452E-2</v>
      </c>
      <c r="M50" s="3">
        <f>[12]WA!$F$75/[12]WA!$B$75</f>
        <v>4.9820309062506458E-2</v>
      </c>
      <c r="N50" s="3">
        <f>[13]WA!$F$77/[13]WA!$B$77</f>
        <v>6.0730385016505635E-2</v>
      </c>
      <c r="O50" s="3">
        <f>[14]WA!$F$77/[14]WA!$B$77</f>
        <v>4.7736965996224394E-2</v>
      </c>
    </row>
    <row r="51" spans="1:15" x14ac:dyDescent="0.2">
      <c r="A51" s="2" t="s">
        <v>63</v>
      </c>
      <c r="B51" s="3" t="e">
        <f>[1]WV!$F$67/[1]WV!$B$67</f>
        <v>#VALUE!</v>
      </c>
      <c r="C51" s="3" t="e">
        <f>[2]WV!$F$67/[2]WV!$B$67</f>
        <v>#VALUE!</v>
      </c>
      <c r="D51" s="3" t="e">
        <f>[3]WV!$F$67/[3]WV!$B$67</f>
        <v>#VALUE!</v>
      </c>
      <c r="E51" s="3">
        <f>[4]WV!$F$67/[4]WV!$B$67</f>
        <v>1.5004149619254233E-2</v>
      </c>
      <c r="F51" s="3">
        <f>[5]WV!$F$67/[5]WV!$B$67</f>
        <v>3.3494012879056456E-2</v>
      </c>
      <c r="G51" s="3">
        <f>[6]WV!$F$67/[6]WV!$B$67</f>
        <v>0.15397820695036646</v>
      </c>
      <c r="H51" s="3">
        <f>[7]WV!$F$75/[7]WV!$B$75</f>
        <v>2.8161776775455147E-2</v>
      </c>
      <c r="I51" s="3">
        <f>[8]WV!$F$75/[8]WV!$B$75</f>
        <v>1.4119486356863097E-2</v>
      </c>
      <c r="J51" s="3">
        <f>[9]WV!$F$75/[9]WV!$B$75</f>
        <v>4.9284952951408188E-2</v>
      </c>
      <c r="K51" s="3">
        <f>[10]WV!$F$75/[10]WV!$B$75</f>
        <v>2.0009032290438315E-2</v>
      </c>
      <c r="L51" s="3">
        <f>[11]WV!$F$75/[11]WV!$B$75</f>
        <v>6.7733451715532959E-3</v>
      </c>
      <c r="M51" s="3" t="e">
        <f>[12]WV!$F$75/[12]WV!$B$75</f>
        <v>#VALUE!</v>
      </c>
      <c r="N51" s="3">
        <f>[13]WV!$F$77/[13]WV!$B$77</f>
        <v>6.7337719115626429E-2</v>
      </c>
      <c r="O51" s="3">
        <f>[14]WV!$F$77/[14]WV!$B$77</f>
        <v>8.8629715165511935E-2</v>
      </c>
    </row>
    <row r="52" spans="1:15" x14ac:dyDescent="0.2">
      <c r="A52" s="2" t="s">
        <v>64</v>
      </c>
      <c r="B52" s="3">
        <f>[1]WI!$F$67/[1]WI!$B$67</f>
        <v>6.1072417106765337E-2</v>
      </c>
      <c r="C52" s="3">
        <f>[2]WI!$F$67/[2]WI!$B$67</f>
        <v>1.1663918529846475E-2</v>
      </c>
      <c r="D52" s="3">
        <f>[3]WI!$F$67/[3]WI!$B$67</f>
        <v>3.0754641825769716E-2</v>
      </c>
      <c r="E52" s="3">
        <f>[4]WI!$F$67/[4]WI!$B$67</f>
        <v>1.4441961966122831E-2</v>
      </c>
      <c r="F52" s="3">
        <f>[5]WI!$F$67/[5]WI!$B$67</f>
        <v>3.2439823135702551E-3</v>
      </c>
      <c r="G52" s="3">
        <f>[6]WI!$F$67/[6]WI!$B$67</f>
        <v>2.9378775019976277E-2</v>
      </c>
      <c r="H52" s="3" t="e">
        <f>[7]WI!$F$75/[7]WI!$B$75</f>
        <v>#VALUE!</v>
      </c>
      <c r="I52" s="3">
        <f>[8]WI!$F$75/[8]WI!$B$75</f>
        <v>2.1325331703371673E-2</v>
      </c>
      <c r="J52" s="3">
        <f>[9]WI!$F$75/[9]WI!$B$75</f>
        <v>6.597499466863721E-2</v>
      </c>
      <c r="K52" s="3">
        <f>[10]WI!$F$75/[10]WI!$B$75</f>
        <v>1.5747873636094808E-2</v>
      </c>
      <c r="L52" s="3">
        <f>[11]WI!$F$75/[11]WI!$B$75</f>
        <v>8.9251936546647908E-3</v>
      </c>
      <c r="M52" s="3">
        <f>[12]WI!$F$75/[12]WI!$B$75</f>
        <v>1.3553773405158228E-3</v>
      </c>
      <c r="N52" s="3">
        <f>[13]WI!$F$77/[13]WI!$B$77</f>
        <v>1.4185380679569296E-2</v>
      </c>
      <c r="O52" s="3">
        <f>[14]WI!$F$77/[14]WI!$B$77</f>
        <v>4.3985887733301457E-3</v>
      </c>
    </row>
    <row r="53" spans="1:15" x14ac:dyDescent="0.2">
      <c r="A53" s="2" t="s">
        <v>65</v>
      </c>
      <c r="B53" s="3" t="e">
        <f>[1]WY!$F$67/[1]WY!$B$67</f>
        <v>#VALUE!</v>
      </c>
      <c r="C53" s="3" t="e">
        <f>[2]WY!$F$67/[2]WY!$B$67</f>
        <v>#VALUE!</v>
      </c>
      <c r="D53" s="3">
        <f>[3]WY!$F$67/[3]WY!$B$67</f>
        <v>3.8654417074540641E-2</v>
      </c>
      <c r="E53" s="3">
        <f>[4]WY!$F$67/[4]WY!$B$67</f>
        <v>3.8705835649067093E-2</v>
      </c>
      <c r="F53" s="3">
        <f>[5]WY!$F$67/[5]WY!$B$67</f>
        <v>7.0640123397281401E-2</v>
      </c>
      <c r="G53" s="3">
        <f>[6]WY!$F$67/[6]WY!$B$67</f>
        <v>1.197391050394263E-2</v>
      </c>
      <c r="H53" s="3">
        <f>[7]WY!$F$75/[7]WY!$B$75</f>
        <v>3.4458509142053444E-2</v>
      </c>
      <c r="I53" s="3">
        <f>[8]WY!$F$75/[8]WY!$B$75</f>
        <v>1.5402311245304721E-2</v>
      </c>
      <c r="J53" s="3">
        <f>[9]WY!$F$75/[9]WY!$B$75</f>
        <v>1.8426595842110084E-2</v>
      </c>
      <c r="K53" s="3">
        <f>[10]WY!$F$75/[10]WY!$B$75</f>
        <v>2.9449098756029451E-2</v>
      </c>
      <c r="L53" s="3">
        <f>[11]WY!$F$75/[11]WY!$B$75</f>
        <v>1.0283408777799645E-2</v>
      </c>
      <c r="M53" s="3" t="e">
        <f>[12]WY!$F$75/[12]WY!$B$75</f>
        <v>#VALUE!</v>
      </c>
      <c r="N53" s="3">
        <f>[13]WY!$F$77/[13]WY!$B$77</f>
        <v>8.6082405935347106E-2</v>
      </c>
      <c r="O53" s="3">
        <f>[14]WY!$F$77/[14]WY!$B$77</f>
        <v>1.1666280685502548E-2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7A41-6A83-0A4F-B14A-71BD6FB11735}">
  <dimension ref="A1:O53"/>
  <sheetViews>
    <sheetView workbookViewId="0">
      <selection activeCell="A2" sqref="A2"/>
    </sheetView>
  </sheetViews>
  <sheetFormatPr baseColWidth="10" defaultRowHeight="16" x14ac:dyDescent="0.2"/>
  <sheetData>
    <row r="1" spans="1:15" x14ac:dyDescent="0.2">
      <c r="A1" s="7" t="s">
        <v>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">
      <c r="A2" s="8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</row>
    <row r="3" spans="1:15" x14ac:dyDescent="0.2">
      <c r="A3" s="9" t="s">
        <v>15</v>
      </c>
      <c r="B3" s="7">
        <f>[1]AL!$E$67/[1]AL!$B$67</f>
        <v>9.6112712309895404E-2</v>
      </c>
      <c r="C3" s="7">
        <f>[2]AL!$E$67/[2]AL!$B$67</f>
        <v>9.7499183619275918E-3</v>
      </c>
      <c r="D3" s="7">
        <f>[3]AL!$E$67/[3]AL!$B$67</f>
        <v>9.8630877063281067E-2</v>
      </c>
      <c r="E3" s="7">
        <f>[4]AL!$E$67/[4]AL!$B$67</f>
        <v>8.5913952847225875E-2</v>
      </c>
      <c r="F3" s="7">
        <f>[5]AL!$E$67/[5]AL!$B$67</f>
        <v>0.15042395850929985</v>
      </c>
      <c r="G3" s="7">
        <f>[6]AL!$E$67/[6]AL!$B$67</f>
        <v>0.17995528065398331</v>
      </c>
      <c r="H3" s="7">
        <f>[7]AL!$E$75/[7]AL!$B$75</f>
        <v>0.16135118138532029</v>
      </c>
      <c r="I3" s="7">
        <f>[8]AL!$E$75/[8]AL!$B$75</f>
        <v>8.3483878031422779E-2</v>
      </c>
      <c r="J3" s="7">
        <f>[9]AL!$E$75/[9]AL!$B$75</f>
        <v>0.15651388222695684</v>
      </c>
      <c r="K3" s="7">
        <f>[10]AL!$E$75/[10]AL!$B$75</f>
        <v>8.0383897164198553E-2</v>
      </c>
      <c r="L3" s="7">
        <f>[11]AL!$E$75/[11]AL!$B$75</f>
        <v>6.7179113690195233E-2</v>
      </c>
      <c r="M3" s="7">
        <f>[12]AL!$E$75/[12]AL!$B$75</f>
        <v>0.10498975956956395</v>
      </c>
      <c r="N3" s="7">
        <f>[13]AL!$E$77/[13]AL!$B$77</f>
        <v>0.1157099418093136</v>
      </c>
      <c r="O3" s="7">
        <f>[14]AL!$E$77/[14]AL!$B$77</f>
        <v>0.11809084873331606</v>
      </c>
    </row>
    <row r="4" spans="1:15" x14ac:dyDescent="0.2">
      <c r="A4" s="9" t="s">
        <v>16</v>
      </c>
      <c r="B4" s="7">
        <f>[1]AK!$E$67/[1]AK!$B$67</f>
        <v>0.13963518379298065</v>
      </c>
      <c r="C4" s="7">
        <f>[2]AK!$E$67/[2]AK!$B$67</f>
        <v>2.9483975138793656E-2</v>
      </c>
      <c r="D4" s="7">
        <f>[3]AK!$E$67/[3]AK!$B$67</f>
        <v>0.20519851471008282</v>
      </c>
      <c r="E4" s="7">
        <f>[4]AK!$E$67/[4]AK!$B$67</f>
        <v>0.10200075297154844</v>
      </c>
      <c r="F4" s="7">
        <f>[5]AK!$E$67/[5]AK!$B$67</f>
        <v>0.12298361407711322</v>
      </c>
      <c r="G4" s="7">
        <f>[6]AK!$E$67/[6]AK!$B$67</f>
        <v>0.11935558378565654</v>
      </c>
      <c r="H4" s="7">
        <f>[7]AK!$E$75/[7]AK!$B$75</f>
        <v>0.12134332702663368</v>
      </c>
      <c r="I4" s="7">
        <f>[8]AK!$E$75/[8]AK!$B$75</f>
        <v>8.7205465626334383E-2</v>
      </c>
      <c r="J4" s="7">
        <f>[9]AK!$E$75/[9]AK!$B$75</f>
        <v>0.15099305070109792</v>
      </c>
      <c r="K4" s="7">
        <f>[10]AK!$E$75/[10]AK!$B$75</f>
        <v>7.1349788917202298E-2</v>
      </c>
      <c r="L4" s="7">
        <f>[11]AK!$E$75/[11]AK!$B$75</f>
        <v>0.23006270834790313</v>
      </c>
      <c r="M4" s="7">
        <f>[12]AK!$E$75/[12]AK!$B$75</f>
        <v>2.5362556598201982E-2</v>
      </c>
      <c r="N4" s="7">
        <f>[13]AK!$E$77/[13]AK!$B$77</f>
        <v>9.6829953390746057E-2</v>
      </c>
      <c r="O4" s="7">
        <f>[14]AK!$E$77/[14]AK!$B$77</f>
        <v>3.7042737673798162E-2</v>
      </c>
    </row>
    <row r="5" spans="1:15" x14ac:dyDescent="0.2">
      <c r="A5" s="9" t="s">
        <v>17</v>
      </c>
      <c r="B5" s="7">
        <f>[1]AZ!$E$67/[1]AZ!$B$67</f>
        <v>7.1389970012666629E-2</v>
      </c>
      <c r="C5" s="7">
        <f>[2]AZ!$E$67/[2]AZ!$B$67</f>
        <v>0.14291826870924584</v>
      </c>
      <c r="D5" s="7">
        <f>[3]AZ!$E$67/[3]AZ!$B$67</f>
        <v>0.19159888505539743</v>
      </c>
      <c r="E5" s="7">
        <f>[4]AZ!$E$67/[4]AZ!$B$67</f>
        <v>4.6589486097771513E-2</v>
      </c>
      <c r="F5" s="7">
        <f>[5]AZ!$E$67/[5]AZ!$B$67</f>
        <v>0.10225118849965453</v>
      </c>
      <c r="G5" s="7">
        <f>[6]AZ!$E$67/[6]AZ!$B$67</f>
        <v>6.2276522918827043E-2</v>
      </c>
      <c r="H5" s="7">
        <f>[7]AZ!$E$75/[7]AZ!$B$75</f>
        <v>3.4352410565685609E-2</v>
      </c>
      <c r="I5" s="7">
        <f>[8]AZ!$E$75/[8]AZ!$B$75</f>
        <v>6.6809596159851783E-2</v>
      </c>
      <c r="J5" s="7">
        <f>[9]AZ!$E$75/[9]AZ!$B$75</f>
        <v>0.16576313363031428</v>
      </c>
      <c r="K5" s="7">
        <f>[10]AZ!$E$75/[10]AZ!$B$75</f>
        <v>9.6511861850851116E-2</v>
      </c>
      <c r="L5" s="7">
        <f>[11]AZ!$E$75/[11]AZ!$B$75</f>
        <v>0.11409233056323786</v>
      </c>
      <c r="M5" s="7">
        <f>[12]AZ!$E$75/[12]AZ!$B$75</f>
        <v>0.17964168013083714</v>
      </c>
      <c r="N5" s="7">
        <f>[13]AZ!$E$77/[13]AZ!$B$77</f>
        <v>0.14321212203828157</v>
      </c>
      <c r="O5" s="7">
        <f>[14]AZ!$E$77/[14]AZ!$B$77</f>
        <v>9.5042975251146661E-2</v>
      </c>
    </row>
    <row r="6" spans="1:15" x14ac:dyDescent="0.2">
      <c r="A6" s="9" t="s">
        <v>18</v>
      </c>
      <c r="B6" s="7">
        <f>[1]AR!$E$67/[1]AR!$B$67</f>
        <v>0.21644416726974397</v>
      </c>
      <c r="C6" s="7">
        <f>[2]AR!$E$67/[2]AR!$B$67</f>
        <v>0.21071929495179298</v>
      </c>
      <c r="D6" s="7">
        <f>[3]AR!$E$67/[3]AR!$B$67</f>
        <v>8.4595688531199767E-2</v>
      </c>
      <c r="E6" s="7">
        <f>[4]AR!$E$67/[4]AR!$B$67</f>
        <v>9.2456735711167748E-2</v>
      </c>
      <c r="F6" s="7">
        <f>[5]AR!$E$67/[5]AR!$B$67</f>
        <v>8.8295517432208079E-2</v>
      </c>
      <c r="G6" s="7">
        <f>[6]AR!$E$67/[6]AR!$B$67</f>
        <v>5.980447879959077E-2</v>
      </c>
      <c r="H6" s="7">
        <f>[7]AR!$E$75/[7]AR!$B$75</f>
        <v>0.24386758321273516</v>
      </c>
      <c r="I6" s="7">
        <f>[8]AR!$E$75/[8]AR!$B$75</f>
        <v>0.10868581519189913</v>
      </c>
      <c r="J6" s="7">
        <f>[9]AR!$E$75/[9]AR!$B$75</f>
        <v>3.8499057949322957E-2</v>
      </c>
      <c r="K6" s="7">
        <f>[10]AR!$E$75/[10]AR!$B$75</f>
        <v>0.11640798941628215</v>
      </c>
      <c r="L6" s="7">
        <f>[11]AR!$E$75/[11]AR!$B$75</f>
        <v>0.16719938848069552</v>
      </c>
      <c r="M6" s="7">
        <f>[12]AR!$E$75/[12]AR!$B$75</f>
        <v>0.12895826192422286</v>
      </c>
      <c r="N6" s="7">
        <f>[13]AR!$E$77/[13]AR!$B$77</f>
        <v>0.12845090701103007</v>
      </c>
      <c r="O6" s="7">
        <f>[14]AR!$E$77/[14]AR!$B$77</f>
        <v>0.1729804251052551</v>
      </c>
    </row>
    <row r="7" spans="1:15" x14ac:dyDescent="0.2">
      <c r="A7" s="9" t="s">
        <v>19</v>
      </c>
      <c r="B7" s="7">
        <f>[1]CA!$E$67/[1]CA!$B$67</f>
        <v>0.20092835637503478</v>
      </c>
      <c r="C7" s="7">
        <f>[2]CA!$E$67/[2]CA!$B$67</f>
        <v>5.8091048098639492E-2</v>
      </c>
      <c r="D7" s="7">
        <f>[3]CA!$E$67/[3]CA!$B$67</f>
        <v>0.1563025329274062</v>
      </c>
      <c r="E7" s="7">
        <f>[4]CA!$E$67/[4]CA!$B$67</f>
        <v>0.11295165046522503</v>
      </c>
      <c r="F7" s="7">
        <f>[5]CA!$E$67/[5]CA!$B$67</f>
        <v>0.22236146383860589</v>
      </c>
      <c r="G7" s="7">
        <f>[6]CA!$E$67/[6]CA!$B$67</f>
        <v>0.18195318131260771</v>
      </c>
      <c r="H7" s="7">
        <f>[7]CA!$E$75/[7]CA!$B$75</f>
        <v>0.18231303084706194</v>
      </c>
      <c r="I7" s="7">
        <f>[8]CA!$E$75/[8]CA!$B$75</f>
        <v>7.802565971297977E-2</v>
      </c>
      <c r="J7" s="7">
        <f>[9]CA!$E$75/[9]CA!$B$75</f>
        <v>0.11466501786726141</v>
      </c>
      <c r="K7" s="7">
        <f>[10]CA!$E$75/[10]CA!$B$75</f>
        <v>0.18096325059428112</v>
      </c>
      <c r="L7" s="7">
        <f>[11]CA!$E$75/[11]CA!$B$75</f>
        <v>9.2184957113482915E-2</v>
      </c>
      <c r="M7" s="7">
        <f>[12]CA!$E$75/[12]CA!$B$75</f>
        <v>0.15536634203774927</v>
      </c>
      <c r="N7" s="7">
        <f>[13]CA!$E$77/[13]CA!$B$77</f>
        <v>0.13757957977149748</v>
      </c>
      <c r="O7" s="7">
        <f>[14]CA!$E$77/[14]CA!$B$77</f>
        <v>0.13172763964094089</v>
      </c>
    </row>
    <row r="8" spans="1:15" x14ac:dyDescent="0.2">
      <c r="A8" s="9" t="s">
        <v>20</v>
      </c>
      <c r="B8" s="7">
        <f>[1]CO!$E$67/[1]CO!$B$67</f>
        <v>0.14322220420267359</v>
      </c>
      <c r="C8" s="7">
        <f>[2]CO!$E$67/[2]CO!$B$67</f>
        <v>4.5182588197690679E-2</v>
      </c>
      <c r="D8" s="7">
        <f>[3]CO!$E$67/[3]CO!$B$67</f>
        <v>5.1285946568237657E-2</v>
      </c>
      <c r="E8" s="7">
        <f>[4]CO!$E$67/[4]CO!$B$67</f>
        <v>4.7759127876795295E-2</v>
      </c>
      <c r="F8" s="7">
        <f>[5]CO!$E$67/[5]CO!$B$67</f>
        <v>0.10682803005051153</v>
      </c>
      <c r="G8" s="7">
        <f>[6]CO!$E$67/[6]CO!$B$67</f>
        <v>5.4084996214027597E-2</v>
      </c>
      <c r="H8" s="7">
        <f>[7]CO!$E$75/[7]CO!$B$75</f>
        <v>0.12681537824896053</v>
      </c>
      <c r="I8" s="7">
        <f>[8]CO!$E$75/[8]CO!$B$75</f>
        <v>0.14634854426340091</v>
      </c>
      <c r="J8" s="7">
        <f>[9]CO!$E$75/[9]CO!$B$75</f>
        <v>4.2838409965139469E-2</v>
      </c>
      <c r="K8" s="7">
        <f>[10]CO!$E$75/[10]CO!$B$75</f>
        <v>8.6070266397198669E-2</v>
      </c>
      <c r="L8" s="7">
        <f>[11]CO!$E$75/[11]CO!$B$75</f>
        <v>0.15670035067192278</v>
      </c>
      <c r="M8" s="7">
        <f>[12]CO!$E$75/[12]CO!$B$75</f>
        <v>6.6789589390823342E-2</v>
      </c>
      <c r="N8" s="7">
        <f>[13]CO!$E$77/[13]CO!$B$77</f>
        <v>0.20234599730249103</v>
      </c>
      <c r="O8" s="7">
        <f>[14]CO!$E$77/[14]CO!$B$77</f>
        <v>0.21834949517842786</v>
      </c>
    </row>
    <row r="9" spans="1:15" x14ac:dyDescent="0.2">
      <c r="A9" s="9" t="s">
        <v>21</v>
      </c>
      <c r="B9" s="7">
        <f>[1]CT!$E$67/[1]CT!$B$67</f>
        <v>7.7512635678183783E-2</v>
      </c>
      <c r="C9" s="7">
        <f>[2]CT!$E$67/[2]CT!$B$67</f>
        <v>5.317093053923802E-2</v>
      </c>
      <c r="D9" s="7">
        <f>[3]CT!$E$67/[3]CT!$B$67</f>
        <v>0.39081310169708261</v>
      </c>
      <c r="E9" s="7">
        <f>[4]CT!$E$67/[4]CT!$B$67</f>
        <v>0.19913495784327839</v>
      </c>
      <c r="F9" s="7">
        <f>[5]CT!$E$67/[5]CT!$B$67</f>
        <v>0.38805517868334238</v>
      </c>
      <c r="G9" s="7">
        <f>[6]CT!$E$67/[6]CT!$B$67</f>
        <v>0.37091634488802838</v>
      </c>
      <c r="H9" s="7">
        <f>[7]CT!$E$75/[7]CT!$B$75</f>
        <v>0.14974439820557109</v>
      </c>
      <c r="I9" s="7">
        <f>[8]CT!$E$75/[8]CT!$B$75</f>
        <v>0.21272170650697672</v>
      </c>
      <c r="J9" s="7">
        <f>[9]CT!$E$75/[9]CT!$B$75</f>
        <v>0.18398684385278241</v>
      </c>
      <c r="K9" s="7">
        <f>[10]CT!$E$75/[10]CT!$B$75</f>
        <v>9.7279468936284058E-2</v>
      </c>
      <c r="L9" s="7">
        <f>[11]CT!$E$75/[11]CT!$B$75</f>
        <v>0.15678310700911602</v>
      </c>
      <c r="M9" s="7">
        <f>[12]CT!$E$75/[12]CT!$B$75</f>
        <v>7.7086842116099702E-2</v>
      </c>
      <c r="N9" s="7">
        <f>[13]CT!$E$77/[13]CT!$B$77</f>
        <v>0.10319238932011457</v>
      </c>
      <c r="O9" s="7">
        <f>[14]CT!$E$77/[14]CT!$B$77</f>
        <v>0.12652331317880836</v>
      </c>
    </row>
    <row r="10" spans="1:15" x14ac:dyDescent="0.2">
      <c r="A10" s="9" t="s">
        <v>22</v>
      </c>
      <c r="B10" s="7">
        <f>[1]DE!$E$67/[1]DE!$B$67</f>
        <v>0.18663817734602101</v>
      </c>
      <c r="C10" s="7">
        <f>[2]DE!$E$67/[2]DE!$B$67</f>
        <v>2.0253164556962026E-2</v>
      </c>
      <c r="D10" s="7">
        <f>[3]DE!$E$67/[3]DE!$B$67</f>
        <v>8.3410683993214482E-2</v>
      </c>
      <c r="E10" s="7">
        <f>[4]DE!$E$67/[4]DE!$B$67</f>
        <v>5.7059064247715181E-2</v>
      </c>
      <c r="F10" s="7">
        <f>[5]DE!$E$67/[5]DE!$B$67</f>
        <v>0.21552408079389235</v>
      </c>
      <c r="G10" s="7">
        <f>[6]DE!$E$67/[6]DE!$B$67</f>
        <v>0.11543867603717978</v>
      </c>
      <c r="H10" s="7">
        <f>[7]DE!$E$75/[7]DE!$B$75</f>
        <v>6.0369153341558457E-2</v>
      </c>
      <c r="I10" s="7">
        <f>[8]DE!$E$75/[8]DE!$B$75</f>
        <v>0.14567315411099416</v>
      </c>
      <c r="J10" s="7">
        <f>[9]DE!$E$75/[9]DE!$B$75</f>
        <v>0.2241187634052397</v>
      </c>
      <c r="K10" s="7">
        <f>[10]DE!$E$75/[10]DE!$B$75</f>
        <v>6.5943511371645669E-2</v>
      </c>
      <c r="L10" s="7">
        <f>[11]DE!$E$75/[11]DE!$B$75</f>
        <v>8.7269437190269583E-2</v>
      </c>
      <c r="M10" s="7">
        <f>[12]DE!$E$75/[12]DE!$B$75</f>
        <v>3.3587157851409755E-2</v>
      </c>
      <c r="N10" s="7">
        <f>[13]DE!$E$77/[13]DE!$B$77</f>
        <v>0.12825432962029434</v>
      </c>
      <c r="O10" s="7">
        <f>[14]DE!$E$77/[14]DE!$B$77</f>
        <v>9.8072115303948049E-2</v>
      </c>
    </row>
    <row r="11" spans="1:15" x14ac:dyDescent="0.2">
      <c r="A11" s="9" t="s">
        <v>23</v>
      </c>
      <c r="B11" s="7">
        <f>[1]DC!$E$67/[1]DC!$B$67</f>
        <v>0.2972994588254112</v>
      </c>
      <c r="C11" s="7">
        <f>[2]DC!$E$67/[2]DC!$B$67</f>
        <v>0.48239559164733181</v>
      </c>
      <c r="D11" s="7">
        <f>[3]DC!$E$67/[3]DC!$B$67</f>
        <v>0.11109904430929626</v>
      </c>
      <c r="E11" s="7">
        <f>[4]DC!$E$67/[4]DC!$B$67</f>
        <v>0.16387886738821472</v>
      </c>
      <c r="F11" s="7">
        <f>[5]DC!$E$67/[5]DC!$B$67</f>
        <v>7.8466157205240181E-2</v>
      </c>
      <c r="G11" s="7">
        <f>[6]DC!$E$67/[6]DC!$B$67</f>
        <v>0.2271229705262533</v>
      </c>
      <c r="H11" s="7">
        <f>[7]DC!$E$75/[7]DC!$B$75</f>
        <v>0.38288911544810178</v>
      </c>
      <c r="I11" s="7">
        <f>[8]DC!$E$75/[8]DC!$B$75</f>
        <v>7.6239047992676862E-2</v>
      </c>
      <c r="J11" s="7">
        <f>[9]DC!$E$75/[9]DC!$B$75</f>
        <v>0.35436029929872831</v>
      </c>
      <c r="K11" s="7">
        <f>[10]DC!$E$75/[10]DC!$B$75</f>
        <v>0.34757440926173916</v>
      </c>
      <c r="L11" s="7">
        <f>[11]DC!$E$75/[11]DC!$B$75</f>
        <v>0.38585655296852772</v>
      </c>
      <c r="M11" s="7">
        <f>[12]DC!$E$75/[12]DC!$B$75</f>
        <v>0.19566983095588608</v>
      </c>
      <c r="N11" s="7">
        <f>[13]DC!$E$77/[13]DC!$B$77</f>
        <v>0.16255986405067202</v>
      </c>
      <c r="O11" s="7">
        <f>[14]DC!$E$77/[14]DC!$B$77</f>
        <v>0.42965873690172757</v>
      </c>
    </row>
    <row r="12" spans="1:15" x14ac:dyDescent="0.2">
      <c r="A12" s="9" t="s">
        <v>24</v>
      </c>
      <c r="B12" s="7">
        <f>[1]FL!$E$67/[1]FL!$B$67</f>
        <v>9.1726404120144364E-2</v>
      </c>
      <c r="C12" s="7">
        <f>[2]FL!$E$67/[2]FL!$B$67</f>
        <v>8.9793334984451967E-2</v>
      </c>
      <c r="D12" s="7">
        <f>[3]FL!$E$67/[3]FL!$B$67</f>
        <v>3.350552456113455E-2</v>
      </c>
      <c r="E12" s="7">
        <f>[4]FL!$E$67/[4]FL!$B$67</f>
        <v>9.1080150968277693E-2</v>
      </c>
      <c r="F12" s="7">
        <f>[5]FL!$E$67/[5]FL!$B$67</f>
        <v>0.18991284828657948</v>
      </c>
      <c r="G12" s="7">
        <f>[6]FL!$E$67/[6]FL!$B$67</f>
        <v>0.135291855079303</v>
      </c>
      <c r="H12" s="7">
        <f>[7]FL!$E$75/[7]FL!$B$75</f>
        <v>0.21220508482243414</v>
      </c>
      <c r="I12" s="7">
        <f>[8]FL!$E$75/[8]FL!$B$75</f>
        <v>0.16771227447396914</v>
      </c>
      <c r="J12" s="7">
        <f>[9]FL!$E$75/[9]FL!$B$75</f>
        <v>0.11541139391376137</v>
      </c>
      <c r="K12" s="7">
        <f>[10]FL!$E$75/[10]FL!$B$75</f>
        <v>0.17796651295356414</v>
      </c>
      <c r="L12" s="7">
        <f>[11]FL!$E$75/[11]FL!$B$75</f>
        <v>0.16810473530211326</v>
      </c>
      <c r="M12" s="7">
        <f>[12]FL!$E$75/[12]FL!$B$75</f>
        <v>0.17850249865443515</v>
      </c>
      <c r="N12" s="7">
        <f>[13]FL!$E$77/[13]FL!$B$77</f>
        <v>0.22268113697337269</v>
      </c>
      <c r="O12" s="7">
        <f>[14]FL!$E$77/[14]FL!$B$77</f>
        <v>0.19555357678537613</v>
      </c>
    </row>
    <row r="13" spans="1:15" x14ac:dyDescent="0.2">
      <c r="A13" s="9" t="s">
        <v>25</v>
      </c>
      <c r="B13" s="7">
        <f>[1]GA!$E$67/[1]GA!$B$67</f>
        <v>9.4272323567109878E-2</v>
      </c>
      <c r="C13" s="7">
        <f>[2]GA!$E$67/[2]GA!$B$67</f>
        <v>0.15666558341794898</v>
      </c>
      <c r="D13" s="7">
        <f>[3]GA!$E$67/[3]GA!$B$67</f>
        <v>0.16827254456323246</v>
      </c>
      <c r="E13" s="7">
        <f>[4]GA!$E$67/[4]GA!$B$67</f>
        <v>0.12174393139490337</v>
      </c>
      <c r="F13" s="7">
        <f>[5]GA!$E$67/[5]GA!$B$67</f>
        <v>0.13400824045408261</v>
      </c>
      <c r="G13" s="7">
        <f>[6]GA!$E$67/[6]GA!$B$67</f>
        <v>0.10758042434990875</v>
      </c>
      <c r="H13" s="7">
        <f>[7]GA!$E$75/[7]GA!$B$75</f>
        <v>0.10505411556696496</v>
      </c>
      <c r="I13" s="7">
        <f>[8]GA!$E$75/[8]GA!$B$75</f>
        <v>6.3702672327104123E-2</v>
      </c>
      <c r="J13" s="7">
        <f>[9]GA!$E$75/[9]GA!$B$75</f>
        <v>0.10284350055260931</v>
      </c>
      <c r="K13" s="7">
        <f>[10]GA!$E$75/[10]GA!$B$75</f>
        <v>0.18326224634871396</v>
      </c>
      <c r="L13" s="7">
        <f>[11]GA!$E$75/[11]GA!$B$75</f>
        <v>0.10702794955598925</v>
      </c>
      <c r="M13" s="7">
        <f>[12]GA!$E$75/[12]GA!$B$75</f>
        <v>0.13098057687659317</v>
      </c>
      <c r="N13" s="7">
        <f>[13]GA!$E$77/[13]GA!$B$77</f>
        <v>0.1350665809430463</v>
      </c>
      <c r="O13" s="7">
        <f>[14]GA!$E$77/[14]GA!$B$77</f>
        <v>0.14244617971209916</v>
      </c>
    </row>
    <row r="14" spans="1:15" x14ac:dyDescent="0.2">
      <c r="A14" s="9" t="s">
        <v>26</v>
      </c>
      <c r="B14" s="7">
        <f>[1]HI!$E$67/[1]HI!$B$67</f>
        <v>0.17544445812158194</v>
      </c>
      <c r="C14" s="7">
        <f>[2]HI!$E$67/[2]HI!$B$67</f>
        <v>0.17319269969187012</v>
      </c>
      <c r="D14" s="7">
        <f>[3]HI!$E$67/[3]HI!$B$67</f>
        <v>7.9388465806896027E-2</v>
      </c>
      <c r="E14" s="7">
        <f>[4]HI!$E$67/[4]HI!$B$67</f>
        <v>9.4497737556561087E-2</v>
      </c>
      <c r="F14" s="7">
        <f>[5]HI!$E$67/[5]HI!$B$67</f>
        <v>6.6026501811548302E-2</v>
      </c>
      <c r="G14" s="7">
        <f>[6]HI!$E$67/[6]HI!$B$67</f>
        <v>0.14881256525892519</v>
      </c>
      <c r="H14" s="7">
        <f>[7]HI!$E$75/[7]HI!$B$75</f>
        <v>1.0982450903791623E-2</v>
      </c>
      <c r="I14" s="7">
        <f>[8]HI!$E$75/[8]HI!$B$75</f>
        <v>0.23531345711269921</v>
      </c>
      <c r="J14" s="7">
        <f>[9]HI!$E$75/[9]HI!$B$75</f>
        <v>2.8070218999851019E-2</v>
      </c>
      <c r="K14" s="7">
        <f>[10]HI!$E$75/[10]HI!$B$75</f>
        <v>7.4247672757490599E-2</v>
      </c>
      <c r="L14" s="7">
        <f>[11]HI!$E$75/[11]HI!$B$75</f>
        <v>0.10105287251087205</v>
      </c>
      <c r="M14" s="7">
        <f>[12]HI!$E$75/[12]HI!$B$75</f>
        <v>0.16241622592261876</v>
      </c>
      <c r="N14" s="7">
        <f>[13]HI!$E$77/[13]HI!$B$77</f>
        <v>0.15045212336508962</v>
      </c>
      <c r="O14" s="7">
        <f>[14]HI!$E$77/[14]HI!$B$77</f>
        <v>0.15900413715211706</v>
      </c>
    </row>
    <row r="15" spans="1:15" x14ac:dyDescent="0.2">
      <c r="A15" s="9" t="s">
        <v>27</v>
      </c>
      <c r="B15" s="7">
        <f>[1]ID!$E$67/[1]ID!$B$67</f>
        <v>6.6908460649634099E-2</v>
      </c>
      <c r="C15" s="7">
        <f>[2]ID!$E$67/[2]ID!$B$67</f>
        <v>7.044625118009272E-2</v>
      </c>
      <c r="D15" s="7">
        <f>[3]ID!$E$67/[3]ID!$B$67</f>
        <v>2.6939803845115625E-2</v>
      </c>
      <c r="E15" s="7">
        <f>[4]ID!$E$67/[4]ID!$B$67</f>
        <v>3.4049674322161869E-2</v>
      </c>
      <c r="F15" s="7">
        <f>[5]ID!$E$67/[5]ID!$B$67</f>
        <v>4.3448491433844869E-2</v>
      </c>
      <c r="G15" s="7">
        <f>[6]ID!$E$67/[6]ID!$B$67</f>
        <v>4.2025065446733754E-2</v>
      </c>
      <c r="H15" s="7">
        <f>[7]ID!$E$75/[7]ID!$B$75</f>
        <v>0.10353390758812986</v>
      </c>
      <c r="I15" s="7">
        <f>[8]ID!$E$75/[8]ID!$B$75</f>
        <v>4.116376792151534E-2</v>
      </c>
      <c r="J15" s="7">
        <f>[9]ID!$E$75/[9]ID!$B$75</f>
        <v>7.4353897189292056E-2</v>
      </c>
      <c r="K15" s="7">
        <f>[10]ID!$E$75/[10]ID!$B$75</f>
        <v>0.17370629090890907</v>
      </c>
      <c r="L15" s="7">
        <f>[11]ID!$E$75/[11]ID!$B$75</f>
        <v>0.10581635462555065</v>
      </c>
      <c r="M15" s="7">
        <f>[12]ID!$E$75/[12]ID!$B$75</f>
        <v>0.18349405625125703</v>
      </c>
      <c r="N15" s="7">
        <f>[13]ID!$E$77/[13]ID!$B$77</f>
        <v>0.12216833943454593</v>
      </c>
      <c r="O15" s="7">
        <f>[14]ID!$E$77/[14]ID!$B$77</f>
        <v>0.11175019924512414</v>
      </c>
    </row>
    <row r="16" spans="1:15" x14ac:dyDescent="0.2">
      <c r="A16" s="9" t="s">
        <v>28</v>
      </c>
      <c r="B16" s="10">
        <f>[1]IL!$E$67/[1]IL!$B$67</f>
        <v>0.10286214257828183</v>
      </c>
      <c r="C16" s="10">
        <f>[2]IL!$E$67/[2]IL!$B$67</f>
        <v>0.36657845503829645</v>
      </c>
      <c r="D16" s="10">
        <f>[3]IL!$E$67/[3]IL!$B$67</f>
        <v>0.14911870645199385</v>
      </c>
      <c r="E16" s="10">
        <f>[4]IL!$E$67/[4]IL!$B$67</f>
        <v>0.17604547752798311</v>
      </c>
      <c r="F16" s="10">
        <f>[5]IL!$E$67/[5]IL!$B$67</f>
        <v>0.14904093592543735</v>
      </c>
      <c r="G16" s="10">
        <f>[6]IL!$E$67/[6]IL!$B$67</f>
        <v>0.16641456637928057</v>
      </c>
      <c r="H16" s="10">
        <f>[7]IL!$E$75/[7]IL!$B$75</f>
        <v>0.1498666830548506</v>
      </c>
      <c r="I16" s="10">
        <f>[8]IL!$E$75/[8]IL!$B$75</f>
        <v>6.9627678698199802E-2</v>
      </c>
      <c r="J16" s="10">
        <f>[9]IL!$E$75/[9]IL!$B$75</f>
        <v>0.12281821941888119</v>
      </c>
      <c r="K16" s="10">
        <f>[10]IL!$E$75/[10]IL!$B$75</f>
        <v>0.23925200863741491</v>
      </c>
      <c r="L16" s="10">
        <f>[11]IL!$E$75/[11]IL!$B$75</f>
        <v>0.1067890971382507</v>
      </c>
      <c r="M16" s="10">
        <f>[12]IL!$E$75/[12]IL!$B$75</f>
        <v>0.13266889892725275</v>
      </c>
      <c r="N16" s="10">
        <f>[13]IL!$E$77/[13]IL!$B$77</f>
        <v>0.15666603582058738</v>
      </c>
      <c r="O16" s="10">
        <f>[14]IL!$E$77/[14]IL!$B$77</f>
        <v>6.1196404074603777E-2</v>
      </c>
    </row>
    <row r="17" spans="1:15" x14ac:dyDescent="0.2">
      <c r="A17" s="9" t="s">
        <v>29</v>
      </c>
      <c r="B17" s="10">
        <f>[1]IN!$E$67/[1]IN!$B$67</f>
        <v>6.6918963016678754E-2</v>
      </c>
      <c r="C17" s="10">
        <f>[2]IN!$E$67/[2]IN!$B$67</f>
        <v>7.6749918534052761E-2</v>
      </c>
      <c r="D17" s="10">
        <f>[3]IN!$E$67/[3]IN!$B$67</f>
        <v>0.12220007360157016</v>
      </c>
      <c r="E17" s="10">
        <f>[4]IN!$E$67/[4]IN!$B$67</f>
        <v>0.15551294059284981</v>
      </c>
      <c r="F17" s="10">
        <f>[5]IN!$E$67/[5]IN!$B$67</f>
        <v>0.13309960015020314</v>
      </c>
      <c r="G17" s="10">
        <f>[6]IN!$E$67/[6]IN!$B$67</f>
        <v>0.12231157061714212</v>
      </c>
      <c r="H17" s="10">
        <f>[7]IN!$E$75/[7]IN!$B$75</f>
        <v>7.9804790257904129E-2</v>
      </c>
      <c r="I17" s="10">
        <f>[8]IN!$E$75/[8]IN!$B$75</f>
        <v>0.20068070797730289</v>
      </c>
      <c r="J17" s="10">
        <f>[9]IN!$E$75/[9]IN!$B$75</f>
        <v>0.26847876092623829</v>
      </c>
      <c r="K17" s="10">
        <f>[10]IN!$E$75/[10]IN!$B$75</f>
        <v>0.27538943554348616</v>
      </c>
      <c r="L17" s="10">
        <f>[11]IN!$E$75/[11]IN!$B$75</f>
        <v>8.1119209472121284E-2</v>
      </c>
      <c r="M17" s="10">
        <f>[12]IN!$E$75/[12]IN!$B$75</f>
        <v>0.19128973105134475</v>
      </c>
      <c r="N17" s="10">
        <f>[13]IN!$E$77/[13]IN!$B$77</f>
        <v>0.11148466446737128</v>
      </c>
      <c r="O17" s="10">
        <f>[14]IN!$E$77/[14]IN!$B$77</f>
        <v>0.12183737737705595</v>
      </c>
    </row>
    <row r="18" spans="1:15" x14ac:dyDescent="0.2">
      <c r="A18" s="9" t="s">
        <v>30</v>
      </c>
      <c r="B18" s="10">
        <f>[1]IA!$E$67/[1]IA!$B$67</f>
        <v>9.6369295049894901E-2</v>
      </c>
      <c r="C18" s="10">
        <f>[2]IA!$E$67/[2]IA!$B$67</f>
        <v>0.19447500607798779</v>
      </c>
      <c r="D18" s="10">
        <f>[3]IA!$E$67/[3]IA!$B$67</f>
        <v>0.14294396014943961</v>
      </c>
      <c r="E18" s="10">
        <f>[4]IA!$E$67/[4]IA!$B$67</f>
        <v>2.0363656762992E-2</v>
      </c>
      <c r="F18" s="10">
        <f>[5]IA!$E$67/[5]IA!$B$67</f>
        <v>0.10022304212786359</v>
      </c>
      <c r="G18" s="10">
        <f>[6]IA!$E$67/[6]IA!$B$67</f>
        <v>8.0670979790568934E-2</v>
      </c>
      <c r="H18" s="10">
        <f>[7]IA!$E$75/[7]IA!$B$75</f>
        <v>2.1501127514766696E-2</v>
      </c>
      <c r="I18" s="10">
        <f>[8]IA!$E$75/[8]IA!$B$75</f>
        <v>0.15384909532398172</v>
      </c>
      <c r="J18" s="10">
        <f>[9]IA!$E$75/[9]IA!$B$75</f>
        <v>8.090297163863569E-2</v>
      </c>
      <c r="K18" s="10">
        <f>[10]IA!$E$75/[10]IA!$B$75</f>
        <v>6.1840173526330748E-2</v>
      </c>
      <c r="L18" s="10">
        <f>[11]IA!$E$75/[11]IA!$B$75</f>
        <v>6.8438722181843353E-2</v>
      </c>
      <c r="M18" s="10">
        <f>[12]IA!$E$75/[12]IA!$B$75</f>
        <v>0.11245290808690715</v>
      </c>
      <c r="N18" s="10">
        <f>[13]IA!$E$77/[13]IA!$B$77</f>
        <v>9.5030266449220274E-2</v>
      </c>
      <c r="O18" s="10">
        <f>[14]IA!$E$77/[14]IA!$B$77</f>
        <v>0.1109645777721283</v>
      </c>
    </row>
    <row r="19" spans="1:15" x14ac:dyDescent="0.2">
      <c r="A19" s="9" t="s">
        <v>31</v>
      </c>
      <c r="B19" s="10">
        <f>[1]KS!$E$67/[1]KS!$B$67</f>
        <v>9.2300142522278888E-2</v>
      </c>
      <c r="C19" s="10">
        <f>[2]KS!$E$67/[2]KS!$B$67</f>
        <v>0.15936091631296864</v>
      </c>
      <c r="D19" s="10">
        <f>[3]KS!$E$67/[3]KS!$B$67</f>
        <v>0.13046868538887774</v>
      </c>
      <c r="E19" s="10">
        <f>[4]KS!$E$67/[4]KS!$B$67</f>
        <v>0.14474897668988138</v>
      </c>
      <c r="F19" s="10">
        <f>[5]KS!$E$67/[5]KS!$B$67</f>
        <v>6.3892686725279105E-2</v>
      </c>
      <c r="G19" s="10">
        <f>[6]KS!$E$67/[6]KS!$B$67</f>
        <v>0.17218806870139158</v>
      </c>
      <c r="H19" s="10">
        <f>[7]KS!$E$75/[7]KS!$B$75</f>
        <v>0.13341382150344414</v>
      </c>
      <c r="I19" s="10">
        <f>[8]KS!$E$75/[8]KS!$B$75</f>
        <v>3.8134222397958266E-2</v>
      </c>
      <c r="J19" s="10">
        <f>[9]KS!$E$75/[9]KS!$B$75</f>
        <v>0.24571416402240348</v>
      </c>
      <c r="K19" s="10">
        <f>[10]KS!$E$75/[10]KS!$B$75</f>
        <v>0.17137797018743542</v>
      </c>
      <c r="L19" s="10">
        <f>[11]KS!$E$75/[11]KS!$B$75</f>
        <v>0.10245001755800896</v>
      </c>
      <c r="M19" s="10">
        <f>[12]KS!$E$75/[12]KS!$B$75</f>
        <v>5.8238174154540016E-2</v>
      </c>
      <c r="N19" s="10">
        <f>[13]KS!$E$77/[13]KS!$B$77</f>
        <v>0.11769079003802933</v>
      </c>
      <c r="O19" s="10">
        <f>[14]KS!$E$77/[14]KS!$B$77</f>
        <v>8.4537168506389412E-2</v>
      </c>
    </row>
    <row r="20" spans="1:15" x14ac:dyDescent="0.2">
      <c r="A20" s="9" t="s">
        <v>32</v>
      </c>
      <c r="B20" s="10">
        <f>[1]KY!$E$67/[1]KY!$B$67</f>
        <v>0.13180827886710239</v>
      </c>
      <c r="C20" s="10">
        <f>[2]KY!$E$67/[2]KY!$B$67</f>
        <v>0.22672595993406616</v>
      </c>
      <c r="D20" s="10">
        <f>[3]KY!$E$67/[3]KY!$B$67</f>
        <v>0.11662396092725588</v>
      </c>
      <c r="E20" s="10">
        <f>[4]KY!$E$67/[4]KY!$B$67</f>
        <v>0.16084316333427817</v>
      </c>
      <c r="F20" s="10">
        <f>[5]KY!$E$67/[5]KY!$B$67</f>
        <v>0.26611672320711061</v>
      </c>
      <c r="G20" s="10">
        <f>[6]KY!$E$67/[6]KY!$B$67</f>
        <v>0.21478018064101562</v>
      </c>
      <c r="H20" s="10">
        <f>[7]KY!$E$75/[7]KY!$B$75</f>
        <v>0.11978016312473577</v>
      </c>
      <c r="I20" s="10">
        <f>[8]KY!$E$75/[8]KY!$B$75</f>
        <v>7.8667107073337336E-2</v>
      </c>
      <c r="J20" s="10">
        <f>[9]KY!$E$75/[9]KY!$B$75</f>
        <v>0.13620812618218275</v>
      </c>
      <c r="K20" s="10">
        <f>[10]KY!$E$75/[10]KY!$B$75</f>
        <v>0.15076048804947351</v>
      </c>
      <c r="L20" s="10">
        <f>[11]KY!$E$75/[11]KY!$B$75</f>
        <v>0.17582167000831472</v>
      </c>
      <c r="M20" s="10">
        <f>[12]KY!$E$75/[12]KY!$B$75</f>
        <v>4.2958116305489465E-2</v>
      </c>
      <c r="N20" s="10">
        <f>[13]KY!$E$77/[13]KY!$B$77</f>
        <v>0.10786389906861538</v>
      </c>
      <c r="O20" s="10">
        <f>[14]KY!$E$77/[14]KY!$B$77</f>
        <v>0.10016326185935553</v>
      </c>
    </row>
    <row r="21" spans="1:15" x14ac:dyDescent="0.2">
      <c r="A21" s="9" t="s">
        <v>33</v>
      </c>
      <c r="B21" s="10">
        <f>[1]LA!$E$67/[1]LA!$B$67</f>
        <v>0.19674158397811348</v>
      </c>
      <c r="C21" s="10">
        <f>[2]LA!$E$67/[2]LA!$B$67</f>
        <v>0.21900548737121642</v>
      </c>
      <c r="D21" s="10">
        <f>[3]LA!$E$67/[3]LA!$B$67</f>
        <v>8.5659980286060075E-2</v>
      </c>
      <c r="E21" s="10">
        <f>[4]LA!$E$67/[4]LA!$B$67</f>
        <v>0.19091193821177063</v>
      </c>
      <c r="F21" s="10">
        <f>[5]LA!$E$67/[5]LA!$B$67</f>
        <v>9.3867661129416219E-2</v>
      </c>
      <c r="G21" s="10">
        <f>[6]LA!$E$67/[6]LA!$B$67</f>
        <v>0.15392964686223634</v>
      </c>
      <c r="H21" s="10">
        <f>[7]LA!$E$75/[7]LA!$B$75</f>
        <v>5.2400412686077202E-2</v>
      </c>
      <c r="I21" s="10">
        <f>[8]LA!$E$75/[8]LA!$B$75</f>
        <v>0.15483230841324569</v>
      </c>
      <c r="J21" s="10">
        <f>[9]LA!$E$75/[9]LA!$B$75</f>
        <v>0.16138330248858479</v>
      </c>
      <c r="K21" s="10">
        <f>[10]LA!$E$75/[10]LA!$B$75</f>
        <v>0.23994277430667654</v>
      </c>
      <c r="L21" s="10">
        <f>[11]LA!$E$75/[11]LA!$B$75</f>
        <v>8.8362595979850342E-2</v>
      </c>
      <c r="M21" s="10">
        <f>[12]LA!$E$75/[12]LA!$B$75</f>
        <v>0.15249149840711612</v>
      </c>
      <c r="N21" s="10">
        <f>[13]LA!$E$77/[13]LA!$B$77</f>
        <v>0.16814485338467619</v>
      </c>
      <c r="O21" s="10">
        <f>[14]LA!$E$77/[14]LA!$B$77</f>
        <v>0.15483124911336466</v>
      </c>
    </row>
    <row r="22" spans="1:15" x14ac:dyDescent="0.2">
      <c r="A22" s="9" t="s">
        <v>34</v>
      </c>
      <c r="B22" s="10">
        <f>[1]ME!$E$67/[1]ME!$B$67</f>
        <v>7.8600271810866568E-2</v>
      </c>
      <c r="C22" s="10">
        <f>[2]ME!$E$67/[2]ME!$B$67</f>
        <v>5.2779019792132419E-2</v>
      </c>
      <c r="D22" s="10">
        <f>[3]ME!$E$67/[3]ME!$B$67</f>
        <v>0.14492651876813628</v>
      </c>
      <c r="E22" s="10">
        <f>[4]ME!$E$67/[4]ME!$B$67</f>
        <v>4.9249852333136446E-2</v>
      </c>
      <c r="F22" s="10">
        <f>[5]ME!$E$67/[5]ME!$B$67</f>
        <v>3.3944351564365892E-2</v>
      </c>
      <c r="G22" s="10">
        <f>[6]ME!$E$67/[6]ME!$B$67</f>
        <v>0.13153046564691964</v>
      </c>
      <c r="H22" s="10">
        <f>[7]ME!$E$75/[7]ME!$B$75</f>
        <v>0.2337622484180229</v>
      </c>
      <c r="I22" s="10">
        <f>[8]ME!$E$75/[8]ME!$B$75</f>
        <v>6.6193784134986472E-2</v>
      </c>
      <c r="J22" s="10">
        <f>[9]ME!$E$75/[9]ME!$B$75</f>
        <v>0.20303502599184314</v>
      </c>
      <c r="K22" s="10">
        <f>[10]ME!$E$75/[10]ME!$B$75</f>
        <v>8.2476234438786544E-2</v>
      </c>
      <c r="L22" s="10">
        <f>[11]ME!$E$75/[11]ME!$B$75</f>
        <v>7.9710093739183266E-2</v>
      </c>
      <c r="M22" s="10">
        <f>[12]ME!$E$75/[12]ME!$B$75</f>
        <v>4.0827166430996494E-2</v>
      </c>
      <c r="N22" s="10">
        <f>[13]ME!$E$77/[13]ME!$B$77</f>
        <v>0.19251088534107402</v>
      </c>
      <c r="O22" s="10">
        <f>[14]ME!$E$77/[14]ME!$B$77</f>
        <v>0.11717111790759285</v>
      </c>
    </row>
    <row r="23" spans="1:15" x14ac:dyDescent="0.2">
      <c r="A23" s="9" t="s">
        <v>35</v>
      </c>
      <c r="B23" s="10">
        <f>[1]MD!$E$67/[1]MD!$B$67</f>
        <v>0.19317124125032462</v>
      </c>
      <c r="C23" s="10">
        <f>[2]MD!$E$67/[2]MD!$B$67</f>
        <v>0.22568843516550924</v>
      </c>
      <c r="D23" s="10">
        <f>[3]MD!$E$67/[3]MD!$B$67</f>
        <v>0.13433382370735497</v>
      </c>
      <c r="E23" s="10">
        <f>[4]MD!$E$67/[4]MD!$B$67</f>
        <v>9.7636451582859399E-2</v>
      </c>
      <c r="F23" s="10">
        <f>[5]MD!$E$67/[5]MD!$B$67</f>
        <v>0.12302776113441183</v>
      </c>
      <c r="G23" s="10">
        <f>[6]MD!$E$67/[6]MD!$B$67</f>
        <v>0.20167097301982004</v>
      </c>
      <c r="H23" s="10">
        <f>[7]MD!$E$75/[7]MD!$B$75</f>
        <v>0.28811543114107541</v>
      </c>
      <c r="I23" s="10">
        <f>[8]MD!$E$75/[8]MD!$B$75</f>
        <v>0.23784338736272284</v>
      </c>
      <c r="J23" s="10">
        <f>[9]MD!$E$75/[9]MD!$B$75</f>
        <v>0.18346992476050816</v>
      </c>
      <c r="K23" s="10">
        <f>[10]MD!$E$75/[10]MD!$B$75</f>
        <v>0.19355817848270793</v>
      </c>
      <c r="L23" s="10">
        <f>[11]MD!$E$75/[11]MD!$B$75</f>
        <v>0.30095675763330981</v>
      </c>
      <c r="M23" s="10">
        <f>[12]MD!$E$75/[12]MD!$B$75</f>
        <v>8.3536284587428303E-2</v>
      </c>
      <c r="N23" s="10">
        <f>[13]MD!$E$77/[13]MD!$B$77</f>
        <v>0.25304597112726529</v>
      </c>
      <c r="O23" s="10">
        <f>[14]MD!$E$77/[14]MD!$B$77</f>
        <v>0.11977520433669425</v>
      </c>
    </row>
    <row r="24" spans="1:15" x14ac:dyDescent="0.2">
      <c r="A24" s="9" t="s">
        <v>36</v>
      </c>
      <c r="B24" s="10">
        <f>[1]MA!$E$67/[1]MA!$B$67</f>
        <v>9.6906597537846903E-2</v>
      </c>
      <c r="C24" s="10">
        <f>[2]MA!$E$67/[2]MA!$B$67</f>
        <v>5.4981904614024822E-2</v>
      </c>
      <c r="D24" s="10">
        <f>[3]MA!$E$67/[3]MA!$B$67</f>
        <v>9.781455692759615E-2</v>
      </c>
      <c r="E24" s="10">
        <f>[4]MA!$E$67/[4]MA!$B$67</f>
        <v>6.4029788239782059E-2</v>
      </c>
      <c r="F24" s="10">
        <f>[5]MA!$E$67/[5]MA!$B$67</f>
        <v>8.7071835845069154E-2</v>
      </c>
      <c r="G24" s="10">
        <f>[6]MA!$E$67/[6]MA!$B$67</f>
        <v>0.13438141978942117</v>
      </c>
      <c r="H24" s="10">
        <f>[7]MA!$E$75/[7]MA!$B$75</f>
        <v>5.2937350672458354E-2</v>
      </c>
      <c r="I24" s="10">
        <f>[8]MA!$E$75/[8]MA!$B$75</f>
        <v>0.32966449479101695</v>
      </c>
      <c r="J24" s="10">
        <f>[9]MA!$E$75/[9]MA!$B$75</f>
        <v>8.1821980159214353E-2</v>
      </c>
      <c r="K24" s="10">
        <f>[10]MA!$E$75/[10]MA!$B$75</f>
        <v>0.11461318835189359</v>
      </c>
      <c r="L24" s="10">
        <f>[11]MA!$E$75/[11]MA!$B$75</f>
        <v>7.846812913426103E-2</v>
      </c>
      <c r="M24" s="10">
        <f>[12]MA!$E$75/[12]MA!$B$75</f>
        <v>9.4910597423388532E-2</v>
      </c>
      <c r="N24" s="10">
        <f>[13]MA!$E$77/[13]MA!$B$77</f>
        <v>0.16038886130662072</v>
      </c>
      <c r="O24" s="10">
        <f>[14]MA!$E$77/[14]MA!$B$77</f>
        <v>0.23179479282955434</v>
      </c>
    </row>
    <row r="25" spans="1:15" x14ac:dyDescent="0.2">
      <c r="A25" s="9" t="s">
        <v>37</v>
      </c>
      <c r="B25" s="10">
        <f>[1]MI!$E$67/[1]MI!$B$67</f>
        <v>0.17741916226647125</v>
      </c>
      <c r="C25" s="10">
        <f>[2]MI!$E$67/[2]MI!$B$67</f>
        <v>6.2313106630252163E-2</v>
      </c>
      <c r="D25" s="10">
        <f>[3]MI!$E$67/[3]MI!$B$67</f>
        <v>0.20512666816308206</v>
      </c>
      <c r="E25" s="10">
        <f>[4]MI!$E$67/[4]MI!$B$67</f>
        <v>3.6296280777340831E-2</v>
      </c>
      <c r="F25" s="10">
        <f>[5]MI!$E$67/[5]MI!$B$67</f>
        <v>0.10714113995394881</v>
      </c>
      <c r="G25" s="10">
        <f>[6]MI!$E$67/[6]MI!$B$67</f>
        <v>9.2804327258358799E-2</v>
      </c>
      <c r="H25" s="10">
        <f>[7]MI!$E$75/[7]MI!$B$75</f>
        <v>0.14185275597703917</v>
      </c>
      <c r="I25" s="10">
        <f>[8]MI!$E$75/[8]MI!$B$75</f>
        <v>7.2327432336861952E-2</v>
      </c>
      <c r="J25" s="10">
        <f>[9]MI!$E$75/[9]MI!$B$75</f>
        <v>8.3521462565691304E-2</v>
      </c>
      <c r="K25" s="10">
        <f>[10]MI!$E$75/[10]MI!$B$75</f>
        <v>6.1768229351084676E-2</v>
      </c>
      <c r="L25" s="10">
        <f>[11]MI!$E$75/[11]MI!$B$75</f>
        <v>0.15648112674000694</v>
      </c>
      <c r="M25" s="10">
        <f>[12]MI!$E$75/[12]MI!$B$75</f>
        <v>0.27729990551330602</v>
      </c>
      <c r="N25" s="10">
        <f>[13]MI!$E$77/[13]MI!$B$77</f>
        <v>0.14017905850994042</v>
      </c>
      <c r="O25" s="10">
        <f>[14]MI!$E$77/[14]MI!$B$77</f>
        <v>6.6793807325699894E-2</v>
      </c>
    </row>
    <row r="26" spans="1:15" x14ac:dyDescent="0.2">
      <c r="A26" s="9" t="s">
        <v>38</v>
      </c>
      <c r="B26" s="10">
        <f>[1]MN!$E$67/[1]MN!$B$67</f>
        <v>9.1179715045671045E-2</v>
      </c>
      <c r="C26" s="10">
        <f>[2]MN!$E$67/[2]MN!$B$67</f>
        <v>2.1237833863961875E-2</v>
      </c>
      <c r="D26" s="10">
        <f>[3]MN!$E$67/[3]MN!$B$67</f>
        <v>3.5684671878701731E-2</v>
      </c>
      <c r="E26" s="10">
        <f>[4]MN!$E$67/[4]MN!$B$67</f>
        <v>0.1016929789854386</v>
      </c>
      <c r="F26" s="10">
        <f>[5]MN!$E$67/[5]MN!$B$67</f>
        <v>8.4699341863222005E-2</v>
      </c>
      <c r="G26" s="10">
        <f>[6]MN!$E$67/[6]MN!$B$67</f>
        <v>7.5955553745385609E-2</v>
      </c>
      <c r="H26" s="10">
        <f>[7]MN!$E$75/[7]MN!$B$75</f>
        <v>8.9118466850637193E-2</v>
      </c>
      <c r="I26" s="10">
        <f>[8]MN!$E$75/[8]MN!$B$75</f>
        <v>0.11402629206658343</v>
      </c>
      <c r="J26" s="10">
        <f>[9]MN!$E$75/[9]MN!$B$75</f>
        <v>0.22723773567648456</v>
      </c>
      <c r="K26" s="10">
        <f>[10]MN!$E$75/[10]MN!$B$75</f>
        <v>0.24413702814750163</v>
      </c>
      <c r="L26" s="10">
        <f>[11]MN!$E$75/[11]MN!$B$75</f>
        <v>0.15415689154787965</v>
      </c>
      <c r="M26" s="10">
        <f>[12]MN!$E$75/[12]MN!$B$75</f>
        <v>9.8798995293074704E-2</v>
      </c>
      <c r="N26" s="10">
        <f>[13]MN!$E$77/[13]MN!$B$77</f>
        <v>0.17568546735694709</v>
      </c>
      <c r="O26" s="10">
        <f>[14]MN!$E$77/[14]MN!$B$77</f>
        <v>0.11336873241008714</v>
      </c>
    </row>
    <row r="27" spans="1:15" x14ac:dyDescent="0.2">
      <c r="A27" s="9" t="s">
        <v>39</v>
      </c>
      <c r="B27" s="10">
        <f>[1]MS!$E$67/[1]MS!$B$67</f>
        <v>0.17606006755245907</v>
      </c>
      <c r="C27" s="10">
        <f>[2]MS!$E$67/[2]MS!$B$67</f>
        <v>0.31677680665103392</v>
      </c>
      <c r="D27" s="10">
        <f>[3]MS!$E$67/[3]MS!$B$67</f>
        <v>0.10581505129171534</v>
      </c>
      <c r="E27" s="10">
        <f>[4]MS!$E$67/[4]MS!$B$67</f>
        <v>0.19690553510860936</v>
      </c>
      <c r="F27" s="10">
        <f>[5]MS!$E$67/[5]MS!$B$67</f>
        <v>8.0007841770497523E-2</v>
      </c>
      <c r="G27" s="10">
        <f>[6]MS!$E$67/[6]MS!$B$67</f>
        <v>0.13427252385040531</v>
      </c>
      <c r="H27" s="10">
        <f>[7]MS!$E$75/[7]MS!$B$75</f>
        <v>0.17680330153617443</v>
      </c>
      <c r="I27" s="10">
        <f>[8]MS!$E$75/[8]MS!$B$75</f>
        <v>0.13794199917524955</v>
      </c>
      <c r="J27" s="10">
        <f>[9]MS!$E$75/[9]MS!$B$75</f>
        <v>0.13772149211551091</v>
      </c>
      <c r="K27" s="10">
        <f>[10]MS!$E$75/[10]MS!$B$75</f>
        <v>0.10142903344905652</v>
      </c>
      <c r="L27" s="10">
        <f>[11]MS!$E$75/[11]MS!$B$75</f>
        <v>0.13459123027372941</v>
      </c>
      <c r="M27" s="10">
        <f>[12]MS!$E$75/[12]MS!$B$75</f>
        <v>0.148697682910131</v>
      </c>
      <c r="N27" s="10">
        <f>[13]MS!$E$77/[13]MS!$B$77</f>
        <v>5.5678268783126858E-2</v>
      </c>
      <c r="O27" s="10">
        <f>[14]MS!$E$77/[14]MS!$B$77</f>
        <v>0.13085993343778948</v>
      </c>
    </row>
    <row r="28" spans="1:15" x14ac:dyDescent="0.2">
      <c r="A28" s="9" t="s">
        <v>40</v>
      </c>
      <c r="B28" s="10">
        <f>[1]MO!$E$67/[1]MO!$B$67</f>
        <v>0.11779620738966486</v>
      </c>
      <c r="C28" s="10">
        <f>[2]MO!$E$67/[2]MO!$B$67</f>
        <v>4.4445407851492182E-2</v>
      </c>
      <c r="D28" s="10">
        <f>[3]MO!$E$67/[3]MO!$B$67</f>
        <v>0.10005039384992102</v>
      </c>
      <c r="E28" s="10">
        <f>[4]MO!$E$67/[4]MO!$B$67</f>
        <v>9.1258242737479955E-2</v>
      </c>
      <c r="F28" s="10">
        <f>[5]MO!$E$67/[5]MO!$B$67</f>
        <v>0.10202791790316244</v>
      </c>
      <c r="G28" s="10">
        <f>[6]MO!$E$67/[6]MO!$B$67</f>
        <v>0.14247529476791007</v>
      </c>
      <c r="H28" s="10">
        <f>[7]MO!$E$75/[7]MO!$B$75</f>
        <v>0.13741426510335178</v>
      </c>
      <c r="I28" s="10">
        <f>[8]MO!$E$75/[8]MO!$B$75</f>
        <v>8.529773220611192E-2</v>
      </c>
      <c r="J28" s="10">
        <f>[9]MO!$E$75/[9]MO!$B$75</f>
        <v>0.22318841177976106</v>
      </c>
      <c r="K28" s="10">
        <f>[10]MO!$E$75/[10]MO!$B$75</f>
        <v>9.5117181447906152E-2</v>
      </c>
      <c r="L28" s="10">
        <f>[11]MO!$E$75/[11]MO!$B$75</f>
        <v>6.6792633232408319E-2</v>
      </c>
      <c r="M28" s="10">
        <f>[12]MO!$E$75/[12]MO!$B$75</f>
        <v>7.9412769140701223E-2</v>
      </c>
      <c r="N28" s="10">
        <f>[13]MO!$E$77/[13]MO!$B$77</f>
        <v>0.11344358264648625</v>
      </c>
      <c r="O28" s="10">
        <f>[14]MO!$E$77/[14]MO!$B$77</f>
        <v>0.10082347422734143</v>
      </c>
    </row>
    <row r="29" spans="1:15" x14ac:dyDescent="0.2">
      <c r="A29" s="9" t="s">
        <v>41</v>
      </c>
      <c r="B29" s="10">
        <f>[1]MT!$E$67/[1]MT!$B$67</f>
        <v>0.11483061738549324</v>
      </c>
      <c r="C29" s="10">
        <f>[2]MT!$E$67/[2]MT!$B$67</f>
        <v>2.7514795375974149E-2</v>
      </c>
      <c r="D29" s="10">
        <f>[3]MT!$E$67/[3]MT!$B$67</f>
        <v>7.2966617181444357E-2</v>
      </c>
      <c r="E29" s="10">
        <f>[4]MT!$E$67/[4]MT!$B$67</f>
        <v>0.15767894437974611</v>
      </c>
      <c r="F29" s="10">
        <f>[5]MT!$E$67/[5]MT!$B$67</f>
        <v>0.10176887153966421</v>
      </c>
      <c r="G29" s="10">
        <f>[6]MT!$E$67/[6]MT!$B$67</f>
        <v>8.4608067179111499E-2</v>
      </c>
      <c r="H29" s="10">
        <f>[7]MT!$E$75/[7]MT!$B$75</f>
        <v>7.4142465446813272E-2</v>
      </c>
      <c r="I29" s="10">
        <f>[8]MT!$E$75/[8]MT!$B$75</f>
        <v>2.5346600018862585E-2</v>
      </c>
      <c r="J29" s="10">
        <f>[9]MT!$E$75/[9]MT!$B$75</f>
        <v>7.1039804148724559E-2</v>
      </c>
      <c r="K29" s="10">
        <f>[10]MT!$E$75/[10]MT!$B$75</f>
        <v>0.10420336979012711</v>
      </c>
      <c r="L29" s="10">
        <f>[11]MT!$E$75/[11]MT!$B$75</f>
        <v>0.12287627376354038</v>
      </c>
      <c r="M29" s="10">
        <f>[12]MT!$E$75/[12]MT!$B$75</f>
        <v>0.23667673828016386</v>
      </c>
      <c r="N29" s="10">
        <f>[13]MT!$E$77/[13]MT!$B$77</f>
        <v>7.393288195466588E-2</v>
      </c>
      <c r="O29" s="10">
        <f>[14]MT!$E$77/[14]MT!$B$77</f>
        <v>8.7361971847548708E-2</v>
      </c>
    </row>
    <row r="30" spans="1:15" x14ac:dyDescent="0.2">
      <c r="A30" s="9" t="s">
        <v>42</v>
      </c>
      <c r="B30" s="10">
        <f>[1]NE!$E$67/[1]NE!$B$67</f>
        <v>0.18801566119789198</v>
      </c>
      <c r="C30" s="10">
        <f>[2]NE!$E$67/[2]NE!$B$67</f>
        <v>0.44498609542304923</v>
      </c>
      <c r="D30" s="10">
        <f>[3]NE!$E$67/[3]NE!$B$67</f>
        <v>0.15143458728325943</v>
      </c>
      <c r="E30" s="10">
        <f>[4]NE!$E$67/[4]NE!$B$67</f>
        <v>0.12486484892567182</v>
      </c>
      <c r="F30" s="10">
        <f>[5]NE!$E$67/[5]NE!$B$67</f>
        <v>0.18444515989145646</v>
      </c>
      <c r="G30" s="10">
        <f>[6]NE!$E$67/[6]NE!$B$67</f>
        <v>0.11061370924215004</v>
      </c>
      <c r="H30" s="10">
        <f>[7]NE!$E$75/[7]NE!$B$75</f>
        <v>6.9688629089376813E-2</v>
      </c>
      <c r="I30" s="10">
        <f>[8]NE!$E$75/[8]NE!$B$75</f>
        <v>7.964006145292267E-2</v>
      </c>
      <c r="J30" s="10">
        <f>[9]NE!$E$75/[9]NE!$B$75</f>
        <v>0.16819984255182668</v>
      </c>
      <c r="K30" s="10">
        <f>[10]NE!$E$75/[10]NE!$B$75</f>
        <v>0.19942468329922</v>
      </c>
      <c r="L30" s="10">
        <f>[11]NE!$E$75/[11]NE!$B$75</f>
        <v>0.21032099947068078</v>
      </c>
      <c r="M30" s="10">
        <f>[12]NE!$E$75/[12]NE!$B$75</f>
        <v>2.6649837720879914E-2</v>
      </c>
      <c r="N30" s="10">
        <f>[13]NE!$E$77/[13]NE!$B$77</f>
        <v>0.15090859138898702</v>
      </c>
      <c r="O30" s="10">
        <f>[14]NE!$E$77/[14]NE!$B$77</f>
        <v>0.1205577724969735</v>
      </c>
    </row>
    <row r="31" spans="1:15" x14ac:dyDescent="0.2">
      <c r="A31" s="9" t="s">
        <v>43</v>
      </c>
      <c r="B31" s="10">
        <f>[1]NV!$E$67/[1]NV!$B$67</f>
        <v>0.15203506214515883</v>
      </c>
      <c r="C31" s="10">
        <f>[2]NV!$E$67/[2]NV!$B$67</f>
        <v>0.21734872741003153</v>
      </c>
      <c r="D31" s="10">
        <f>[3]NV!$E$67/[3]NV!$B$67</f>
        <v>0.16192834547614618</v>
      </c>
      <c r="E31" s="10">
        <f>[4]NV!$E$67/[4]NV!$B$67</f>
        <v>0.10330495927432018</v>
      </c>
      <c r="F31" s="10">
        <f>[5]NV!$E$67/[5]NV!$B$67</f>
        <v>8.5437231800330554E-2</v>
      </c>
      <c r="G31" s="10">
        <f>[6]NV!$E$67/[6]NV!$B$67</f>
        <v>0.18252909975944379</v>
      </c>
      <c r="H31" s="10">
        <f>[7]NV!$E$75/[7]NV!$B$75</f>
        <v>9.9281318991028225E-2</v>
      </c>
      <c r="I31" s="10">
        <f>[8]NV!$E$75/[8]NV!$B$75</f>
        <v>0.15538506248183667</v>
      </c>
      <c r="J31" s="10">
        <f>[9]NV!$E$75/[9]NV!$B$75</f>
        <v>0.12260920791902458</v>
      </c>
      <c r="K31" s="10">
        <f>[10]NV!$E$75/[10]NV!$B$75</f>
        <v>0.32105805645342606</v>
      </c>
      <c r="L31" s="10">
        <f>[11]NV!$E$75/[11]NV!$B$75</f>
        <v>0.15608182829119832</v>
      </c>
      <c r="M31" s="10">
        <f>[12]NV!$E$75/[12]NV!$B$75</f>
        <v>0.20993289816040536</v>
      </c>
      <c r="N31" s="10">
        <f>[13]NV!$E$77/[13]NV!$B$77</f>
        <v>0.14507647290763068</v>
      </c>
      <c r="O31" s="10">
        <f>[14]NV!$E$77/[14]NV!$B$77</f>
        <v>0.11019920578618199</v>
      </c>
    </row>
    <row r="32" spans="1:15" x14ac:dyDescent="0.2">
      <c r="A32" s="9" t="s">
        <v>44</v>
      </c>
      <c r="B32" s="10">
        <f>[1]NH!$E$67/[1]NH!$B$67</f>
        <v>2.9398759195487009E-2</v>
      </c>
      <c r="C32" s="10">
        <f>[2]NH!$E$67/[2]NH!$B$67</f>
        <v>0.13116159451350193</v>
      </c>
      <c r="D32" s="10">
        <f>[3]NH!$E$67/[3]NH!$B$67</f>
        <v>4.2989930286599538E-2</v>
      </c>
      <c r="E32" s="10">
        <f>[4]NH!$E$67/[4]NH!$B$67</f>
        <v>0.12300060872155522</v>
      </c>
      <c r="F32" s="10">
        <f>[5]NH!$E$67/[5]NH!$B$67</f>
        <v>0.15164326925322932</v>
      </c>
      <c r="G32" s="10">
        <f>[6]NH!$E$67/[6]NH!$B$67</f>
        <v>0.14405163768873322</v>
      </c>
      <c r="H32" s="10">
        <f>[7]NH!$E$75/[7]NH!$B$75</f>
        <v>0.11472148541114058</v>
      </c>
      <c r="I32" s="10">
        <f>[8]NH!$E$75/[8]NH!$B$75</f>
        <v>4.3205027494108407E-2</v>
      </c>
      <c r="J32" s="10">
        <f>[9]NH!$E$75/[9]NH!$B$75</f>
        <v>0.13189002523575508</v>
      </c>
      <c r="K32" s="10">
        <f>[10]NH!$E$75/[10]NH!$B$75</f>
        <v>8.418251990198862E-2</v>
      </c>
      <c r="L32" s="10">
        <f>[11]NH!$E$75/[11]NH!$B$75</f>
        <v>9.3700024603272231E-2</v>
      </c>
      <c r="M32" s="10">
        <f>[12]NH!$E$75/[12]NH!$B$75</f>
        <v>7.4207850975537989E-2</v>
      </c>
      <c r="N32" s="10">
        <f>[13]NH!$E$77/[13]NH!$B$77</f>
        <v>0.16172413793103449</v>
      </c>
      <c r="O32" s="10">
        <f>[14]NH!$E$77/[14]NH!$B$77</f>
        <v>0.13855009688817965</v>
      </c>
    </row>
    <row r="33" spans="1:15" x14ac:dyDescent="0.2">
      <c r="A33" s="9" t="s">
        <v>45</v>
      </c>
      <c r="B33" s="10">
        <f>[1]NJ!$E$67/[1]NJ!$B$67</f>
        <v>9.1442197670274422E-2</v>
      </c>
      <c r="C33" s="10">
        <f>[2]NJ!$E$67/[2]NJ!$B$67</f>
        <v>6.8210268772165766E-2</v>
      </c>
      <c r="D33" s="10">
        <f>[3]NJ!$E$67/[3]NJ!$B$67</f>
        <v>0.33561062173432521</v>
      </c>
      <c r="E33" s="10">
        <f>[4]NJ!$E$67/[4]NJ!$B$67</f>
        <v>0.10573739993834182</v>
      </c>
      <c r="F33" s="10">
        <f>[5]NJ!$E$67/[5]NJ!$B$67</f>
        <v>0.17436271489115535</v>
      </c>
      <c r="G33" s="10">
        <f>[6]NJ!$E$67/[6]NJ!$B$67</f>
        <v>4.6474779958909071E-2</v>
      </c>
      <c r="H33" s="10">
        <f>[7]NJ!$E$75/[7]NJ!$B$75</f>
        <v>7.759632751354606E-2</v>
      </c>
      <c r="I33" s="10">
        <f>[8]NJ!$E$75/[8]NJ!$B$75</f>
        <v>0.30192010797718427</v>
      </c>
      <c r="J33" s="10">
        <f>[9]NJ!$E$75/[9]NJ!$B$75</f>
        <v>0.41126054963715164</v>
      </c>
      <c r="K33" s="10">
        <f>[10]NJ!$E$75/[10]NJ!$B$75</f>
        <v>0.13977168068102791</v>
      </c>
      <c r="L33" s="10">
        <f>[11]NJ!$E$75/[11]NJ!$B$75</f>
        <v>8.8074334884621311E-2</v>
      </c>
      <c r="M33" s="10">
        <f>[12]NJ!$E$75/[12]NJ!$B$75</f>
        <v>0.19555799234335622</v>
      </c>
      <c r="N33" s="10">
        <f>[13]NJ!$E$77/[13]NJ!$B$77</f>
        <v>0.10242905073344309</v>
      </c>
      <c r="O33" s="10">
        <f>[14]NJ!$E$77/[14]NJ!$B$77</f>
        <v>0.33015121429662442</v>
      </c>
    </row>
    <row r="34" spans="1:15" x14ac:dyDescent="0.2">
      <c r="A34" s="9" t="s">
        <v>46</v>
      </c>
      <c r="B34" s="10">
        <f>[1]NM!$E$67/[1]NM!$B$67</f>
        <v>0.11171226460802998</v>
      </c>
      <c r="C34" s="10">
        <f>[2]NM!$E$67/[2]NM!$B$67</f>
        <v>3.5157125809134632E-2</v>
      </c>
      <c r="D34" s="10">
        <f>[3]NM!$E$67/[3]NM!$B$67</f>
        <v>0.15062486511938161</v>
      </c>
      <c r="E34" s="10">
        <f>[4]NM!$E$67/[4]NM!$B$67</f>
        <v>0.1235994801639483</v>
      </c>
      <c r="F34" s="10">
        <f>[5]NM!$E$67/[5]NM!$B$67</f>
        <v>0.1622048856661952</v>
      </c>
      <c r="G34" s="10">
        <f>[6]NM!$E$67/[6]NM!$B$67</f>
        <v>0.11883685246960746</v>
      </c>
      <c r="H34" s="10">
        <f>[7]NM!$E$75/[7]NM!$B$75</f>
        <v>2.1262694683845926E-2</v>
      </c>
      <c r="I34" s="10">
        <f>[8]NM!$E$75/[8]NM!$B$75</f>
        <v>6.5345222527448413E-2</v>
      </c>
      <c r="J34" s="10">
        <f>[9]NM!$E$75/[9]NM!$B$75</f>
        <v>5.5000870266934607E-2</v>
      </c>
      <c r="K34" s="10">
        <f>[10]NM!$E$75/[10]NM!$B$75</f>
        <v>6.8199393119915339E-2</v>
      </c>
      <c r="L34" s="10">
        <f>[11]NM!$E$75/[11]NM!$B$75</f>
        <v>7.4367441100610401E-2</v>
      </c>
      <c r="M34" s="10">
        <f>[12]NM!$E$75/[12]NM!$B$75</f>
        <v>0.14911487895111047</v>
      </c>
      <c r="N34" s="10">
        <f>[13]NM!$E$77/[13]NM!$B$77</f>
        <v>0.14798945723292098</v>
      </c>
      <c r="O34" s="10">
        <f>[14]NM!$E$77/[14]NM!$B$77</f>
        <v>0.17556451664769401</v>
      </c>
    </row>
    <row r="35" spans="1:15" x14ac:dyDescent="0.2">
      <c r="A35" s="9" t="s">
        <v>47</v>
      </c>
      <c r="B35" s="10">
        <f>[1]NY!$E$67/[1]NY!$B$67</f>
        <v>8.7197869769639044E-2</v>
      </c>
      <c r="C35" s="10">
        <f>[2]NY!$E$67/[2]NY!$B$67</f>
        <v>0.16602856648168754</v>
      </c>
      <c r="D35" s="10">
        <f>[3]NY!$E$67/[3]NY!$B$67</f>
        <v>8.3528095490949208E-2</v>
      </c>
      <c r="E35" s="10">
        <f>[4]NY!$E$67/[4]NY!$B$67</f>
        <v>0.21429346122804957</v>
      </c>
      <c r="F35" s="10">
        <f>[5]NY!$E$67/[5]NY!$B$67</f>
        <v>0.21708343855375153</v>
      </c>
      <c r="G35" s="10">
        <f>[6]NY!$E$67/[6]NY!$B$67</f>
        <v>7.5647996799798903E-2</v>
      </c>
      <c r="H35" s="10">
        <f>[7]NY!$E$75/[7]NY!$B$75</f>
        <v>0.15537246035140986</v>
      </c>
      <c r="I35" s="10">
        <f>[8]NY!$E$75/[8]NY!$B$75</f>
        <v>0.11969173679492436</v>
      </c>
      <c r="J35" s="10">
        <f>[9]NY!$E$75/[9]NY!$B$75</f>
        <v>0.1171205478223267</v>
      </c>
      <c r="K35" s="10">
        <f>[10]NY!$E$75/[10]NY!$B$75</f>
        <v>0.18620367135743335</v>
      </c>
      <c r="L35" s="10">
        <f>[11]NY!$E$75/[11]NY!$B$75</f>
        <v>0.17526603830951656</v>
      </c>
      <c r="M35" s="10">
        <f>[12]NY!$E$75/[12]NY!$B$75</f>
        <v>0.24040127757573507</v>
      </c>
      <c r="N35" s="10">
        <f>[13]NY!$E$77/[13]NY!$B$77</f>
        <v>0.12664719709381009</v>
      </c>
      <c r="O35" s="10">
        <f>[14]NY!$E$77/[14]NY!$B$77</f>
        <v>0.18909559823766234</v>
      </c>
    </row>
    <row r="36" spans="1:15" x14ac:dyDescent="0.2">
      <c r="A36" s="9" t="s">
        <v>48</v>
      </c>
      <c r="B36" s="10">
        <f>[1]NC!$E$67/[1]NC!$B$67</f>
        <v>0.14773921683263527</v>
      </c>
      <c r="C36" s="10">
        <f>[2]NC!$E$67/[2]NC!$B$67</f>
        <v>0.1501454034452625</v>
      </c>
      <c r="D36" s="10">
        <f>[3]NC!$E$67/[3]NC!$B$67</f>
        <v>0.12555173078511828</v>
      </c>
      <c r="E36" s="10">
        <f>[4]NC!$E$67/[4]NC!$B$67</f>
        <v>0.12349928617841115</v>
      </c>
      <c r="F36" s="10">
        <f>[5]NC!$E$67/[5]NC!$B$67</f>
        <v>0.12235093189689676</v>
      </c>
      <c r="G36" s="10">
        <f>[6]NC!$E$67/[6]NC!$B$67</f>
        <v>0.19057277406636733</v>
      </c>
      <c r="H36" s="10">
        <f>[7]NC!$E$75/[7]NC!$B$75</f>
        <v>6.4073221145224776E-2</v>
      </c>
      <c r="I36" s="10">
        <f>[8]NC!$E$75/[8]NC!$B$75</f>
        <v>0.1006885275379652</v>
      </c>
      <c r="J36" s="10">
        <f>[9]NC!$E$75/[9]NC!$B$75</f>
        <v>0.17123497792538647</v>
      </c>
      <c r="K36" s="10">
        <f>[10]NC!$E$75/[10]NC!$B$75</f>
        <v>7.100783084941123E-2</v>
      </c>
      <c r="L36" s="10">
        <f>[11]NC!$E$75/[11]NC!$B$75</f>
        <v>0.24370687404882807</v>
      </c>
      <c r="M36" s="10">
        <f>[12]NC!$E$75/[12]NC!$B$75</f>
        <v>0.22733620881919908</v>
      </c>
      <c r="N36" s="10">
        <f>[13]NC!$E$77/[13]NC!$B$77</f>
        <v>0.13748126646112735</v>
      </c>
      <c r="O36" s="10">
        <f>[14]NC!$E$77/[14]NC!$B$77</f>
        <v>6.6946184313708745E-2</v>
      </c>
    </row>
    <row r="37" spans="1:15" x14ac:dyDescent="0.2">
      <c r="A37" s="9" t="s">
        <v>49</v>
      </c>
      <c r="B37" s="10">
        <f>[1]ND!$E$67/[1]ND!$B$67</f>
        <v>0.10504533732634556</v>
      </c>
      <c r="C37" s="10">
        <f>[2]ND!$E$67/[2]ND!$B$67</f>
        <v>7.3316321880980584E-2</v>
      </c>
      <c r="D37" s="10">
        <f>[3]ND!$E$67/[3]ND!$B$67</f>
        <v>0.18332654542878898</v>
      </c>
      <c r="E37" s="10">
        <f>[4]ND!$E$67/[4]ND!$B$67</f>
        <v>0.23993201590136545</v>
      </c>
      <c r="F37" s="10">
        <f>[5]ND!$E$67/[5]ND!$B$67</f>
        <v>0.13364360011189949</v>
      </c>
      <c r="G37" s="10">
        <f>[6]ND!$E$67/[6]ND!$B$67</f>
        <v>0.13863592944023434</v>
      </c>
      <c r="H37" s="10">
        <f>[7]ND!$E$75/[7]ND!$B$75</f>
        <v>0.20497313289968891</v>
      </c>
      <c r="I37" s="10">
        <f>[8]ND!$E$75/[8]ND!$B$75</f>
        <v>0.17266477961989488</v>
      </c>
      <c r="J37" s="10">
        <f>[9]ND!$E$75/[9]ND!$B$75</f>
        <v>0.11463446994825527</v>
      </c>
      <c r="K37" s="10">
        <f>[10]ND!$E$75/[10]ND!$B$75</f>
        <v>0.13006470364347256</v>
      </c>
      <c r="L37" s="10">
        <f>[11]ND!$E$75/[11]ND!$B$75</f>
        <v>5.8812111801242239E-2</v>
      </c>
      <c r="M37" s="10">
        <f>[12]ND!$E$75/[12]ND!$B$75</f>
        <v>0.2152500163837735</v>
      </c>
      <c r="N37" s="10">
        <f>[13]ND!$E$77/[13]ND!$B$77</f>
        <v>0.11417966506119924</v>
      </c>
      <c r="O37" s="10">
        <f>[14]ND!$E$77/[14]ND!$B$77</f>
        <v>4.4482826044450238E-2</v>
      </c>
    </row>
    <row r="38" spans="1:15" x14ac:dyDescent="0.2">
      <c r="A38" s="9" t="s">
        <v>50</v>
      </c>
      <c r="B38" s="10">
        <f>[1]OH!$E$67/[1]OH!$B$67</f>
        <v>0.1716285610666996</v>
      </c>
      <c r="C38" s="10">
        <f>[2]OH!$E$67/[2]OH!$B$67</f>
        <v>9.4309571058697958E-2</v>
      </c>
      <c r="D38" s="10">
        <f>[3]OH!$E$67/[3]OH!$B$67</f>
        <v>0.13555437884916649</v>
      </c>
      <c r="E38" s="10">
        <f>[4]OH!$E$67/[4]OH!$B$67</f>
        <v>0.1271373442430514</v>
      </c>
      <c r="F38" s="10">
        <f>[5]OH!$E$67/[5]OH!$B$67</f>
        <v>0.16929981591055948</v>
      </c>
      <c r="G38" s="10">
        <f>[6]OH!$E$67/[6]OH!$B$67</f>
        <v>9.765881617769924E-2</v>
      </c>
      <c r="H38" s="10">
        <f>[7]OH!$E$75/[7]OH!$B$75</f>
        <v>0.17667997820948766</v>
      </c>
      <c r="I38" s="10">
        <f>[8]OH!$E$75/[8]OH!$B$75</f>
        <v>0.200567479193694</v>
      </c>
      <c r="J38" s="10">
        <f>[9]OH!$E$75/[9]OH!$B$75</f>
        <v>0.15765290873026655</v>
      </c>
      <c r="K38" s="10">
        <f>[10]OH!$E$75/[10]OH!$B$75</f>
        <v>0.30964344618384992</v>
      </c>
      <c r="L38" s="10">
        <f>[11]OH!$E$75/[11]OH!$B$75</f>
        <v>0.23056649013132208</v>
      </c>
      <c r="M38" s="10">
        <f>[12]OH!$E$75/[12]OH!$B$75</f>
        <v>0.12019316242555837</v>
      </c>
      <c r="N38" s="10">
        <f>[13]OH!$E$77/[13]OH!$B$77</f>
        <v>0.12625214439099297</v>
      </c>
      <c r="O38" s="10">
        <f>[14]OH!$E$77/[14]OH!$B$77</f>
        <v>0.13543001712276098</v>
      </c>
    </row>
    <row r="39" spans="1:15" x14ac:dyDescent="0.2">
      <c r="A39" s="9" t="s">
        <v>51</v>
      </c>
      <c r="B39" s="10">
        <f>[1]OK!$E$67/[1]OK!$B$67</f>
        <v>5.6253505606488535E-2</v>
      </c>
      <c r="C39" s="10">
        <f>[2]OK!$E$67/[2]OK!$B$67</f>
        <v>6.2754651993111268E-2</v>
      </c>
      <c r="D39" s="10">
        <f>[3]OK!$E$67/[3]OK!$B$67</f>
        <v>4.0494867043664888E-2</v>
      </c>
      <c r="E39" s="10">
        <f>[4]OK!$E$67/[4]OK!$B$67</f>
        <v>0.23785821480033242</v>
      </c>
      <c r="F39" s="10">
        <f>[5]OK!$E$67/[5]OK!$B$67</f>
        <v>0.20363501891103211</v>
      </c>
      <c r="G39" s="10">
        <f>[6]OK!$E$67/[6]OK!$B$67</f>
        <v>0.13771068615441656</v>
      </c>
      <c r="H39" s="10">
        <f>[7]OK!$E$75/[7]OK!$B$75</f>
        <v>0.14778922622918023</v>
      </c>
      <c r="I39" s="10">
        <f>[8]OK!$E$75/[8]OK!$B$75</f>
        <v>8.2076559872364285E-2</v>
      </c>
      <c r="J39" s="10">
        <f>[9]OK!$E$75/[9]OK!$B$75</f>
        <v>7.4017702377928013E-2</v>
      </c>
      <c r="K39" s="10">
        <f>[10]OK!$E$75/[10]OK!$B$75</f>
        <v>0.19794976320364485</v>
      </c>
      <c r="L39" s="10">
        <f>[11]OK!$E$75/[11]OK!$B$75</f>
        <v>4.8630154275446959E-2</v>
      </c>
      <c r="M39" s="10">
        <f>[12]OK!$E$75/[12]OK!$B$75</f>
        <v>0.11697940921334977</v>
      </c>
      <c r="N39" s="10">
        <f>[13]OK!$E$77/[13]OK!$B$77</f>
        <v>0.22108959429828956</v>
      </c>
      <c r="O39" s="10">
        <f>[14]OK!$E$77/[14]OK!$B$77</f>
        <v>0.15729444610913726</v>
      </c>
    </row>
    <row r="40" spans="1:15" x14ac:dyDescent="0.2">
      <c r="A40" s="9" t="s">
        <v>52</v>
      </c>
      <c r="B40" s="10">
        <f>[1]OR!$E$67/[1]OR!$B$67</f>
        <v>0.13993008220065598</v>
      </c>
      <c r="C40" s="10">
        <f>[2]OR!$E$67/[2]OR!$B$67</f>
        <v>0.23123399965512209</v>
      </c>
      <c r="D40" s="10">
        <f>[3]OR!$E$67/[3]OR!$B$67</f>
        <v>0.10239848293472717</v>
      </c>
      <c r="E40" s="10">
        <f>[4]OR!$E$67/[4]OR!$B$67</f>
        <v>3.687708500349117E-2</v>
      </c>
      <c r="F40" s="10">
        <f>[5]OR!$E$67/[5]OR!$B$67</f>
        <v>0.10772150896028955</v>
      </c>
      <c r="G40" s="10">
        <f>[6]OR!$E$67/[6]OR!$B$67</f>
        <v>0.16161522572065468</v>
      </c>
      <c r="H40" s="10">
        <f>[7]OR!$E$75/[7]OR!$B$75</f>
        <v>7.6164777236614564E-2</v>
      </c>
      <c r="I40" s="10">
        <f>[8]OR!$E$75/[8]OR!$B$75</f>
        <v>5.0324121460252474E-2</v>
      </c>
      <c r="J40" s="10">
        <f>[9]OR!$E$75/[9]OR!$B$75</f>
        <v>0.12465563542857426</v>
      </c>
      <c r="K40" s="10">
        <f>[10]OR!$E$75/[10]OR!$B$75</f>
        <v>0.13194409197802542</v>
      </c>
      <c r="L40" s="10">
        <f>[11]OR!$E$75/[11]OR!$B$75</f>
        <v>0.12382881427541814</v>
      </c>
      <c r="M40" s="10">
        <f>[12]OR!$E$75/[12]OR!$B$75</f>
        <v>6.0597425704039365E-2</v>
      </c>
      <c r="N40" s="10">
        <f>[13]OR!$E$77/[13]OR!$B$77</f>
        <v>0.10208771674452045</v>
      </c>
      <c r="O40" s="10">
        <f>[14]OR!$E$77/[14]OR!$B$77</f>
        <v>0.15530285840243246</v>
      </c>
    </row>
    <row r="41" spans="1:15" x14ac:dyDescent="0.2">
      <c r="A41" s="9" t="s">
        <v>53</v>
      </c>
      <c r="B41" s="10">
        <f>[1]PA!$E$67/[1]PA!$B$67</f>
        <v>8.654684754985624E-2</v>
      </c>
      <c r="C41" s="10">
        <f>[2]PA!$E$67/[2]PA!$B$67</f>
        <v>1.9530333173653228E-2</v>
      </c>
      <c r="D41" s="10">
        <f>[3]PA!$E$67/[3]PA!$B$67</f>
        <v>0.14851793357207441</v>
      </c>
      <c r="E41" s="10">
        <f>[4]PA!$E$67/[4]PA!$B$67</f>
        <v>0.21972667646387545</v>
      </c>
      <c r="F41" s="10">
        <f>[5]PA!$E$67/[5]PA!$B$67</f>
        <v>0.29581315771162403</v>
      </c>
      <c r="G41" s="10">
        <f>[6]PA!$E$67/[6]PA!$B$67</f>
        <v>0.13423101790683944</v>
      </c>
      <c r="H41" s="10">
        <f>[7]PA!$E$75/[7]PA!$B$75</f>
        <v>4.2956688323015198E-2</v>
      </c>
      <c r="I41" s="10">
        <f>[8]PA!$E$75/[8]PA!$B$75</f>
        <v>0.21425154887245251</v>
      </c>
      <c r="J41" s="10">
        <f>[9]PA!$E$75/[9]PA!$B$75</f>
        <v>0.16272222062508154</v>
      </c>
      <c r="K41" s="10">
        <f>[10]PA!$E$75/[10]PA!$B$75</f>
        <v>4.0340533591079218E-2</v>
      </c>
      <c r="L41" s="10">
        <f>[11]PA!$E$75/[11]PA!$B$75</f>
        <v>9.5062326175097814E-2</v>
      </c>
      <c r="M41" s="10">
        <f>[12]PA!$E$75/[12]PA!$B$75</f>
        <v>0.21624692369554097</v>
      </c>
      <c r="N41" s="10">
        <f>[13]PA!$E$77/[13]PA!$B$77</f>
        <v>0.15147542387502944</v>
      </c>
      <c r="O41" s="10">
        <f>[14]PA!$E$77/[14]PA!$B$77</f>
        <v>0.14749609345933476</v>
      </c>
    </row>
    <row r="42" spans="1:15" x14ac:dyDescent="0.2">
      <c r="A42" s="9" t="s">
        <v>54</v>
      </c>
      <c r="B42" s="10">
        <f>[1]RI!$E$67/[1]RI!$B$67</f>
        <v>8.2514098460600524E-2</v>
      </c>
      <c r="C42" s="10">
        <f>[2]RI!$E$67/[2]RI!$B$67</f>
        <v>7.4224357379371067E-2</v>
      </c>
      <c r="D42" s="10">
        <f>[3]RI!$E$67/[3]RI!$B$67</f>
        <v>4.3592278054586167E-2</v>
      </c>
      <c r="E42" s="10">
        <f>[4]RI!$E$67/[4]RI!$B$67</f>
        <v>0.18171661915401802</v>
      </c>
      <c r="F42" s="10">
        <f>[5]RI!$E$67/[5]RI!$B$67</f>
        <v>0.12169246572916298</v>
      </c>
      <c r="G42" s="10">
        <f>[6]RI!$E$67/[6]RI!$B$67</f>
        <v>0.15604565270041174</v>
      </c>
      <c r="H42" s="10">
        <f>[7]RI!$E$75/[7]RI!$B$75</f>
        <v>0.22116533337365979</v>
      </c>
      <c r="I42" s="10">
        <f>[8]RI!$E$75/[8]RI!$B$75</f>
        <v>0.17019688677233635</v>
      </c>
      <c r="J42" s="10">
        <f>[9]RI!$E$75/[9]RI!$B$75</f>
        <v>0.23253634451860655</v>
      </c>
      <c r="K42" s="10">
        <f>[10]RI!$E$75/[10]RI!$B$75</f>
        <v>7.2541931752458072E-2</v>
      </c>
      <c r="L42" s="10">
        <f>[11]RI!$E$75/[11]RI!$B$75</f>
        <v>0.19223140495867769</v>
      </c>
      <c r="M42" s="10">
        <f>[12]RI!$E$75/[12]RI!$B$75</f>
        <v>0.20725740502030576</v>
      </c>
      <c r="N42" s="10">
        <f>[13]RI!$E$77/[13]RI!$B$77</f>
        <v>0.10758738850721448</v>
      </c>
      <c r="O42" s="10">
        <f>[14]RI!$E$77/[14]RI!$B$77</f>
        <v>0.19256392939931005</v>
      </c>
    </row>
    <row r="43" spans="1:15" x14ac:dyDescent="0.2">
      <c r="A43" s="9" t="s">
        <v>55</v>
      </c>
      <c r="B43" s="10">
        <f>[1]SC!$E$67/[1]SC!$B$67</f>
        <v>0.12685756367653275</v>
      </c>
      <c r="C43" s="10">
        <f>[2]SC!$E$67/[2]SC!$B$67</f>
        <v>0.10391297512432322</v>
      </c>
      <c r="D43" s="10">
        <f>[3]SC!$E$67/[3]SC!$B$67</f>
        <v>4.4823920444605925E-2</v>
      </c>
      <c r="E43" s="10">
        <f>[4]SC!$E$67/[4]SC!$B$67</f>
        <v>0.18282188076928668</v>
      </c>
      <c r="F43" s="10">
        <f>[5]SC!$E$67/[5]SC!$B$67</f>
        <v>0.12068122016686721</v>
      </c>
      <c r="G43" s="10">
        <f>[6]SC!$E$67/[6]SC!$B$67</f>
        <v>6.6345485318594577E-2</v>
      </c>
      <c r="H43" s="10">
        <f>[7]SC!$E$75/[7]SC!$B$75</f>
        <v>0.16029510773573266</v>
      </c>
      <c r="I43" s="10">
        <f>[8]SC!$E$75/[8]SC!$B$75</f>
        <v>3.2715181015684047E-2</v>
      </c>
      <c r="J43" s="10">
        <f>[9]SC!$E$75/[9]SC!$B$75</f>
        <v>0.17848678375548391</v>
      </c>
      <c r="K43" s="10">
        <f>[10]SC!$E$75/[10]SC!$B$75</f>
        <v>0.19322331876312523</v>
      </c>
      <c r="L43" s="10">
        <f>[11]SC!$E$75/[11]SC!$B$75</f>
        <v>0.13701455714669525</v>
      </c>
      <c r="M43" s="10">
        <f>[12]SC!$E$75/[12]SC!$B$75</f>
        <v>0.10974437571843013</v>
      </c>
      <c r="N43" s="10">
        <f>[13]SC!$E$77/[13]SC!$B$77</f>
        <v>0.12914563174870286</v>
      </c>
      <c r="O43" s="10">
        <f>[14]SC!$E$77/[14]SC!$B$77</f>
        <v>8.8246965309014727E-2</v>
      </c>
    </row>
    <row r="44" spans="1:15" x14ac:dyDescent="0.2">
      <c r="A44" s="9" t="s">
        <v>56</v>
      </c>
      <c r="B44" s="10">
        <f>[1]SD!$E$67/[1]SD!$B$67</f>
        <v>6.7053503912097412E-2</v>
      </c>
      <c r="C44" s="10">
        <f>[2]SD!$E$67/[2]SD!$B$67</f>
        <v>0.47355582658831358</v>
      </c>
      <c r="D44" s="10">
        <f>[3]SD!$E$67/[3]SD!$B$67</f>
        <v>3.4725806451612905E-2</v>
      </c>
      <c r="E44" s="10">
        <f>[4]SD!$E$67/[4]SD!$B$67</f>
        <v>0.11979123859620285</v>
      </c>
      <c r="F44" s="10">
        <f>[5]SD!$E$67/[5]SD!$B$67</f>
        <v>0.12228128720674794</v>
      </c>
      <c r="G44" s="10">
        <f>[6]SD!$E$67/[6]SD!$B$67</f>
        <v>0.11125787073894478</v>
      </c>
      <c r="H44" s="10">
        <f>[7]SD!$E$75/[7]SD!$B$75</f>
        <v>0.10271979229915622</v>
      </c>
      <c r="I44" s="10">
        <f>[8]SD!$E$75/[8]SD!$B$75</f>
        <v>0.10383234635328771</v>
      </c>
      <c r="J44" s="10">
        <f>[9]SD!$E$75/[9]SD!$B$75</f>
        <v>0.27068694006643113</v>
      </c>
      <c r="K44" s="10">
        <f>[10]SD!$E$75/[10]SD!$B$75</f>
        <v>0.11981023496055919</v>
      </c>
      <c r="L44" s="10">
        <f>[11]SD!$E$75/[11]SD!$B$75</f>
        <v>0.23566292406582265</v>
      </c>
      <c r="M44" s="10">
        <f>[12]SD!$E$75/[12]SD!$B$75</f>
        <v>6.8268509764287805E-2</v>
      </c>
      <c r="N44" s="10">
        <f>[13]SD!$E$77/[13]SD!$B$77</f>
        <v>0.19466524625092191</v>
      </c>
      <c r="O44" s="10">
        <f>[14]SD!$E$77/[14]SD!$B$77</f>
        <v>0.14559674568391487</v>
      </c>
    </row>
    <row r="45" spans="1:15" x14ac:dyDescent="0.2">
      <c r="A45" s="9" t="s">
        <v>57</v>
      </c>
      <c r="B45" s="10">
        <f>[1]TN!$E$67/[1]TN!$B$67</f>
        <v>0.19750754622981567</v>
      </c>
      <c r="C45" s="10">
        <f>[2]TN!$E$67/[2]TN!$B$67</f>
        <v>6.6504884392405025E-2</v>
      </c>
      <c r="D45" s="10">
        <f>[3]TN!$E$67/[3]TN!$B$67</f>
        <v>0.20574131463056597</v>
      </c>
      <c r="E45" s="10">
        <f>[4]TN!$E$67/[4]TN!$B$67</f>
        <v>0.12470170403115115</v>
      </c>
      <c r="F45" s="10">
        <f>[5]TN!$E$67/[5]TN!$B$67</f>
        <v>0.11653768296774339</v>
      </c>
      <c r="G45" s="10">
        <f>[6]TN!$E$67/[6]TN!$B$67</f>
        <v>0.16765055421349842</v>
      </c>
      <c r="H45" s="10">
        <f>[7]TN!$E$75/[7]TN!$B$75</f>
        <v>5.2590807557301465E-2</v>
      </c>
      <c r="I45" s="10">
        <f>[8]TN!$E$75/[8]TN!$B$75</f>
        <v>8.1551078881393693E-2</v>
      </c>
      <c r="J45" s="10">
        <f>[9]TN!$E$75/[9]TN!$B$75</f>
        <v>0.1381088853910904</v>
      </c>
      <c r="K45" s="10">
        <f>[10]TN!$E$75/[10]TN!$B$75</f>
        <v>0.12883452608919665</v>
      </c>
      <c r="L45" s="10">
        <f>[11]TN!$E$75/[11]TN!$B$75</f>
        <v>0.1691733377010694</v>
      </c>
      <c r="M45" s="10">
        <f>[12]TN!$E$75/[12]TN!$B$75</f>
        <v>0.15039208536993132</v>
      </c>
      <c r="N45" s="10">
        <f>[13]TN!$E$77/[13]TN!$B$77</f>
        <v>0.11120921739255958</v>
      </c>
      <c r="O45" s="10">
        <f>[14]TN!$E$77/[14]TN!$B$77</f>
        <v>0.10567892172768835</v>
      </c>
    </row>
    <row r="46" spans="1:15" x14ac:dyDescent="0.2">
      <c r="A46" s="9" t="s">
        <v>58</v>
      </c>
      <c r="B46" s="10">
        <f>[1]TX!$E$67/[1]TX!$B$67</f>
        <v>0.17429620846801971</v>
      </c>
      <c r="C46" s="10">
        <f>[2]TX!$E$67/[2]TX!$B$67</f>
        <v>0.1278249147569582</v>
      </c>
      <c r="D46" s="10">
        <f>[3]TX!$E$67/[3]TX!$B$67</f>
        <v>0.13059909039659226</v>
      </c>
      <c r="E46" s="10">
        <f>[4]TX!$E$67/[4]TX!$B$67</f>
        <v>9.9441111830281328E-2</v>
      </c>
      <c r="F46" s="10">
        <f>[5]TX!$E$67/[5]TX!$B$67</f>
        <v>0.16080708241024569</v>
      </c>
      <c r="G46" s="10">
        <f>[6]TX!$E$67/[6]TX!$B$67</f>
        <v>0.11403586363400671</v>
      </c>
      <c r="H46" s="10">
        <f>[7]TX!$E$75/[7]TX!$B$75</f>
        <v>0.16098414916523063</v>
      </c>
      <c r="I46" s="10">
        <f>[8]TX!$E$75/[8]TX!$B$75</f>
        <v>0.13235382193556403</v>
      </c>
      <c r="J46" s="10">
        <f>[9]TX!$E$75/[9]TX!$B$75</f>
        <v>0.11834365411915178</v>
      </c>
      <c r="K46" s="10">
        <f>[10]TX!$E$75/[10]TX!$B$75</f>
        <v>0.18914482771321756</v>
      </c>
      <c r="L46" s="10">
        <f>[11]TX!$E$75/[11]TX!$B$75</f>
        <v>0.13391406221193689</v>
      </c>
      <c r="M46" s="10">
        <f>[12]TX!$E$75/[12]TX!$B$75</f>
        <v>0.2365347294727147</v>
      </c>
      <c r="N46" s="10">
        <f>[13]TX!$E$77/[13]TX!$B$77</f>
        <v>0.10554514197898641</v>
      </c>
      <c r="O46" s="10">
        <f>[14]TX!$E$77/[14]TX!$B$77</f>
        <v>0.10672639330008674</v>
      </c>
    </row>
    <row r="47" spans="1:15" x14ac:dyDescent="0.2">
      <c r="A47" s="9" t="s">
        <v>59</v>
      </c>
      <c r="B47" s="10">
        <f>[1]UT!$E$67/[1]UT!$B$67</f>
        <v>0.12119150717546866</v>
      </c>
      <c r="C47" s="10">
        <f>[2]UT!$E$67/[2]UT!$B$67</f>
        <v>0.34362766420182689</v>
      </c>
      <c r="D47" s="10">
        <f>[3]UT!$E$67/[3]UT!$B$67</f>
        <v>0.19545245980130072</v>
      </c>
      <c r="E47" s="10">
        <f>[4]UT!$E$67/[4]UT!$B$67</f>
        <v>0.12855733039566694</v>
      </c>
      <c r="F47" s="10">
        <f>[5]UT!$E$67/[5]UT!$B$67</f>
        <v>0.16808379262240722</v>
      </c>
      <c r="G47" s="10">
        <f>[6]UT!$E$67/[6]UT!$B$67</f>
        <v>8.8853311203839255E-2</v>
      </c>
      <c r="H47" s="10">
        <f>[7]UT!$E$75/[7]UT!$B$75</f>
        <v>6.8055257480430578E-2</v>
      </c>
      <c r="I47" s="10">
        <f>[8]UT!$E$75/[8]UT!$B$75</f>
        <v>9.2850294125268865E-2</v>
      </c>
      <c r="J47" s="10">
        <f>[9]UT!$E$75/[9]UT!$B$75</f>
        <v>0.1127105584781338</v>
      </c>
      <c r="K47" s="10">
        <f>[10]UT!$E$75/[10]UT!$B$75</f>
        <v>0.20912019087384431</v>
      </c>
      <c r="L47" s="10">
        <f>[11]UT!$E$75/[11]UT!$B$75</f>
        <v>9.9597843758021734E-2</v>
      </c>
      <c r="M47" s="10">
        <f>[12]UT!$E$75/[12]UT!$B$75</f>
        <v>0.15303393018540684</v>
      </c>
      <c r="N47" s="10">
        <f>[13]UT!$E$77/[13]UT!$B$77</f>
        <v>0.10664171075047073</v>
      </c>
      <c r="O47" s="10">
        <f>[14]UT!$E$77/[14]UT!$B$77</f>
        <v>0.11189114528041277</v>
      </c>
    </row>
    <row r="48" spans="1:15" x14ac:dyDescent="0.2">
      <c r="A48" s="9" t="s">
        <v>60</v>
      </c>
      <c r="B48" s="10">
        <f>[1]VT!$E$67/[1]VT!$B$67</f>
        <v>7.271503985094711E-3</v>
      </c>
      <c r="C48" s="10">
        <f>[2]VT!$E$67/[2]VT!$B$67</f>
        <v>3.4653465346534656E-2</v>
      </c>
      <c r="D48" s="10">
        <f>[3]VT!$E$67/[3]VT!$B$67</f>
        <v>2.0388895133190962E-2</v>
      </c>
      <c r="E48" s="10">
        <f>[4]VT!$E$67/[4]VT!$B$67</f>
        <v>4.3510112241961225E-2</v>
      </c>
      <c r="F48" s="10">
        <f>[5]VT!$E$67/[5]VT!$B$67</f>
        <v>3.5035987926631068E-2</v>
      </c>
      <c r="G48" s="10">
        <f>[6]VT!$E$67/[6]VT!$B$67</f>
        <v>0.27123497977620975</v>
      </c>
      <c r="H48" s="10">
        <f>[7]VT!$E$75/[7]VT!$B$75</f>
        <v>3.4267507640288707E-2</v>
      </c>
      <c r="I48" s="10">
        <f>[8]VT!$E$75/[8]VT!$B$75</f>
        <v>1.8521578465097416E-2</v>
      </c>
      <c r="J48" s="10">
        <f>[9]VT!$E$75/[9]VT!$B$75</f>
        <v>5.9302638664512658E-2</v>
      </c>
      <c r="K48" s="10">
        <f>[10]VT!$E$75/[10]VT!$B$75</f>
        <v>0.1038345540715209</v>
      </c>
      <c r="L48" s="10">
        <f>[11]VT!$E$75/[11]VT!$B$75</f>
        <v>0.12004824443848834</v>
      </c>
      <c r="M48" s="10">
        <f>[12]VT!$E$75/[12]VT!$B$75</f>
        <v>0.14718523954292903</v>
      </c>
      <c r="N48" s="10">
        <f>[13]VT!$E$77/[13]VT!$B$77</f>
        <v>6.6727752924055403E-2</v>
      </c>
      <c r="O48" s="10">
        <f>[14]VT!$E$77/[14]VT!$B$77</f>
        <v>9.2600305428293769E-2</v>
      </c>
    </row>
    <row r="49" spans="1:15" x14ac:dyDescent="0.2">
      <c r="A49" s="9" t="s">
        <v>61</v>
      </c>
      <c r="B49" s="10">
        <f>[1]VA!$E$67/[1]VA!$B$67</f>
        <v>0.12045120225976506</v>
      </c>
      <c r="C49" s="10">
        <f>[2]VA!$E$67/[2]VA!$B$67</f>
        <v>1.8775772272074154E-2</v>
      </c>
      <c r="D49" s="10">
        <f>[3]VA!$E$67/[3]VA!$B$67</f>
        <v>5.7560353480999291E-2</v>
      </c>
      <c r="E49" s="10">
        <f>[4]VA!$E$67/[4]VA!$B$67</f>
        <v>0.10887742771098362</v>
      </c>
      <c r="F49" s="10">
        <f>[5]VA!$E$67/[5]VA!$B$67</f>
        <v>5.3103618767859351E-2</v>
      </c>
      <c r="G49" s="10">
        <f>[6]VA!$E$67/[6]VA!$B$67</f>
        <v>0.1123217486168472</v>
      </c>
      <c r="H49" s="10">
        <f>[7]VA!$E$75/[7]VA!$B$75</f>
        <v>0.12112753226942673</v>
      </c>
      <c r="I49" s="10">
        <f>[8]VA!$E$75/[8]VA!$B$75</f>
        <v>0.12912590703736793</v>
      </c>
      <c r="J49" s="10">
        <f>[9]VA!$E$75/[9]VA!$B$75</f>
        <v>0.10360861068125513</v>
      </c>
      <c r="K49" s="10">
        <f>[10]VA!$E$75/[10]VA!$B$75</f>
        <v>0.12920607041507298</v>
      </c>
      <c r="L49" s="10">
        <f>[11]VA!$E$75/[11]VA!$B$75</f>
        <v>4.0052317640613302E-2</v>
      </c>
      <c r="M49" s="10">
        <f>[12]VA!$E$75/[12]VA!$B$75</f>
        <v>7.6844479906319416E-2</v>
      </c>
      <c r="N49" s="10">
        <f>[13]VA!$E$77/[13]VA!$B$77</f>
        <v>7.7460358132330973E-2</v>
      </c>
      <c r="O49" s="10">
        <f>[14]VA!$E$77/[14]VA!$B$77</f>
        <v>0.18003094797189315</v>
      </c>
    </row>
    <row r="50" spans="1:15" x14ac:dyDescent="0.2">
      <c r="A50" s="9" t="s">
        <v>62</v>
      </c>
      <c r="B50" s="10">
        <f>[1]WA!$E$67/[1]WA!$B$67</f>
        <v>9.2435584689425782E-2</v>
      </c>
      <c r="C50" s="10">
        <f>[2]WA!$E$67/[2]WA!$B$67</f>
        <v>5.9286434075923031E-2</v>
      </c>
      <c r="D50" s="10">
        <f>[3]WA!$E$67/[3]WA!$B$67</f>
        <v>0.12081005908698841</v>
      </c>
      <c r="E50" s="10">
        <f>[4]WA!$E$67/[4]WA!$B$67</f>
        <v>0.11258204645421073</v>
      </c>
      <c r="F50" s="10">
        <f>[5]WA!$E$67/[5]WA!$B$67</f>
        <v>0.19839872120741811</v>
      </c>
      <c r="G50" s="10">
        <f>[6]WA!$E$67/[6]WA!$B$67</f>
        <v>5.5990220600341464E-2</v>
      </c>
      <c r="H50" s="10">
        <f>[7]WA!$E$75/[7]WA!$B$75</f>
        <v>0.1091879669184474</v>
      </c>
      <c r="I50" s="10">
        <f>[8]WA!$E$75/[8]WA!$B$75</f>
        <v>8.2474781439139208E-2</v>
      </c>
      <c r="J50" s="10">
        <f>[9]WA!$E$75/[9]WA!$B$75</f>
        <v>9.085126771643659E-2</v>
      </c>
      <c r="K50" s="10">
        <f>[10]WA!$E$75/[10]WA!$B$75</f>
        <v>0.19935966050639867</v>
      </c>
      <c r="L50" s="10">
        <f>[11]WA!$E$75/[11]WA!$B$75</f>
        <v>0.13419867745313452</v>
      </c>
      <c r="M50" s="10">
        <f>[12]WA!$E$75/[12]WA!$B$75</f>
        <v>9.3093784790203082E-2</v>
      </c>
      <c r="N50" s="10">
        <f>[13]WA!$E$77/[13]WA!$B$77</f>
        <v>0.1215986761017402</v>
      </c>
      <c r="O50" s="10">
        <f>[14]WA!$E$77/[14]WA!$B$77</f>
        <v>8.9175425921178358E-2</v>
      </c>
    </row>
    <row r="51" spans="1:15" x14ac:dyDescent="0.2">
      <c r="A51" s="9" t="s">
        <v>63</v>
      </c>
      <c r="B51" s="10">
        <f>[1]WV!$E$67/[1]WV!$B$67</f>
        <v>0.1687220420397092</v>
      </c>
      <c r="C51" s="10">
        <f>[2]WV!$E$67/[2]WV!$B$67</f>
        <v>0.2023565938820176</v>
      </c>
      <c r="D51" s="10">
        <f>[3]WV!$E$67/[3]WV!$B$67</f>
        <v>2.0847870846578624E-2</v>
      </c>
      <c r="E51" s="10">
        <f>[4]WV!$E$67/[4]WV!$B$67</f>
        <v>3.0903743393369345E-2</v>
      </c>
      <c r="F51" s="10">
        <f>[5]WV!$E$67/[5]WV!$B$67</f>
        <v>5.1336321161549084E-2</v>
      </c>
      <c r="G51" s="10">
        <f>[6]WV!$E$67/[6]WV!$B$67</f>
        <v>0.10472368531059276</v>
      </c>
      <c r="H51" s="10">
        <f>[7]WV!$E$75/[7]WV!$B$75</f>
        <v>4.3184721558104183E-2</v>
      </c>
      <c r="I51" s="10">
        <f>[8]WV!$E$75/[8]WV!$B$75</f>
        <v>6.2462848814012005E-2</v>
      </c>
      <c r="J51" s="10">
        <f>[9]WV!$E$75/[9]WV!$B$75</f>
        <v>0.1728929489233425</v>
      </c>
      <c r="K51" s="10">
        <f>[10]WV!$E$75/[10]WV!$B$75</f>
        <v>0.15206237298341571</v>
      </c>
      <c r="L51" s="10">
        <f>[11]WV!$E$75/[11]WV!$B$75</f>
        <v>5.7105958794923015E-2</v>
      </c>
      <c r="M51" s="10">
        <f>[12]WV!$E$75/[12]WV!$B$75</f>
        <v>5.1064957944744485E-2</v>
      </c>
      <c r="N51" s="10">
        <f>[13]WV!$E$77/[13]WV!$B$77</f>
        <v>7.0575009368364069E-2</v>
      </c>
      <c r="O51" s="10">
        <f>[14]WV!$E$77/[14]WV!$B$77</f>
        <v>0.13798306389530407</v>
      </c>
    </row>
    <row r="52" spans="1:15" x14ac:dyDescent="0.2">
      <c r="A52" s="9" t="s">
        <v>64</v>
      </c>
      <c r="B52" s="10">
        <f>[1]WI!$E$67/[1]WI!$B$67</f>
        <v>0.10824784604896799</v>
      </c>
      <c r="C52" s="10">
        <f>[2]WI!$E$67/[2]WI!$B$67</f>
        <v>7.464181667506771E-2</v>
      </c>
      <c r="D52" s="10">
        <f>[3]WI!$E$67/[3]WI!$B$67</f>
        <v>4.8129237844346071E-2</v>
      </c>
      <c r="E52" s="10">
        <f>[4]WI!$E$67/[4]WI!$B$67</f>
        <v>6.3158578405902527E-2</v>
      </c>
      <c r="F52" s="10">
        <f>[5]WI!$E$67/[5]WI!$B$67</f>
        <v>9.1221841197031681E-2</v>
      </c>
      <c r="G52" s="10">
        <f>[6]WI!$E$67/[6]WI!$B$67</f>
        <v>3.9513323307972151E-2</v>
      </c>
      <c r="H52" s="10">
        <f>[7]WI!$E$75/[7]WI!$B$75</f>
        <v>6.953597074507642E-2</v>
      </c>
      <c r="I52" s="10">
        <f>[8]WI!$E$75/[8]WI!$B$75</f>
        <v>0.14643415016639191</v>
      </c>
      <c r="J52" s="10">
        <f>[9]WI!$E$75/[9]WI!$B$75</f>
        <v>7.2818976675907698E-2</v>
      </c>
      <c r="K52" s="10">
        <f>[10]WI!$E$75/[10]WI!$B$75</f>
        <v>0.16109242728762674</v>
      </c>
      <c r="L52" s="10">
        <f>[11]WI!$E$75/[11]WI!$B$75</f>
        <v>0.11606057378343734</v>
      </c>
      <c r="M52" s="10">
        <f>[12]WI!$E$75/[12]WI!$B$75</f>
        <v>2.2446001420331527E-2</v>
      </c>
      <c r="N52" s="10">
        <f>[13]WI!$E$77/[13]WI!$B$77</f>
        <v>9.3389497040137978E-2</v>
      </c>
      <c r="O52" s="10">
        <f>[14]WI!$E$77/[14]WI!$B$77</f>
        <v>0.16917861335638379</v>
      </c>
    </row>
    <row r="53" spans="1:15" x14ac:dyDescent="0.2">
      <c r="A53" s="9" t="s">
        <v>65</v>
      </c>
      <c r="B53" s="10">
        <f>[1]WY!$E$67/[1]WY!$B$67</f>
        <v>8.3311752214222823E-2</v>
      </c>
      <c r="C53" s="10">
        <f>[2]WY!$E$67/[2]WY!$B$67</f>
        <v>0.22719680166488676</v>
      </c>
      <c r="D53" s="10">
        <f>[3]WY!$E$67/[3]WY!$B$67</f>
        <v>0.25238706571451497</v>
      </c>
      <c r="E53" s="10">
        <f>[4]WY!$E$67/[4]WY!$B$67</f>
        <v>0.18797141722905916</v>
      </c>
      <c r="F53" s="10">
        <f>[5]WY!$E$67/[5]WY!$B$67</f>
        <v>0.32133905331148171</v>
      </c>
      <c r="G53" s="10">
        <f>[6]WY!$E$67/[6]WY!$B$67</f>
        <v>0.15880844988155887</v>
      </c>
      <c r="H53" s="10">
        <f>[7]WY!$E$75/[7]WY!$B$75</f>
        <v>7.2846860263092575E-2</v>
      </c>
      <c r="I53" s="10">
        <f>[8]WY!$E$75/[8]WY!$B$75</f>
        <v>3.33027803238619E-2</v>
      </c>
      <c r="J53" s="10">
        <f>[9]WY!$E$75/[9]WY!$B$75</f>
        <v>0.38084073633116583</v>
      </c>
      <c r="K53" s="10">
        <f>[10]WY!$E$75/[10]WY!$B$75</f>
        <v>9.3315924999093317E-2</v>
      </c>
      <c r="L53" s="10">
        <f>[11]WY!$E$75/[11]WY!$B$75</f>
        <v>9.6413107655973232E-2</v>
      </c>
      <c r="M53" s="10">
        <f>[12]WY!$E$75/[12]WY!$B$75</f>
        <v>0.2413357312983036</v>
      </c>
      <c r="N53" s="10">
        <f>[13]WY!$E$77/[13]WY!$B$77</f>
        <v>6.0843932167461583E-2</v>
      </c>
      <c r="O53" s="10">
        <f>[14]WY!$E$77/[14]WY!$B$77</f>
        <v>0.19019221861973135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621D-8001-8D48-926F-5ECE3DCD4DAA}">
  <dimension ref="A1:O53"/>
  <sheetViews>
    <sheetView tabSelected="1" topLeftCell="A4" workbookViewId="0">
      <selection activeCell="A2" sqref="A2"/>
    </sheetView>
  </sheetViews>
  <sheetFormatPr baseColWidth="10" defaultRowHeight="16" x14ac:dyDescent="0.2"/>
  <sheetData>
    <row r="1" spans="1:15" x14ac:dyDescent="0.2">
      <c r="A1" s="7" t="s">
        <v>78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">
      <c r="A2" s="8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</row>
    <row r="3" spans="1:15" x14ac:dyDescent="0.2">
      <c r="A3" s="9" t="s">
        <v>15</v>
      </c>
      <c r="B3" s="7">
        <v>4.6404553446806971E-3</v>
      </c>
      <c r="C3" s="7">
        <v>4.5480480426599301E-2</v>
      </c>
      <c r="D3" s="7">
        <v>2.1263346460611059E-2</v>
      </c>
      <c r="E3" s="7">
        <v>1.2334932765013646E-2</v>
      </c>
      <c r="F3" s="7">
        <v>2.0833595969935882E-2</v>
      </c>
      <c r="G3" s="7">
        <v>5.8277681601819654E-2</v>
      </c>
      <c r="H3" s="7">
        <v>3.3702529614846569E-3</v>
      </c>
      <c r="I3" s="7">
        <v>7.0149919057785701E-3</v>
      </c>
      <c r="J3" s="7">
        <v>6.7431146608363914E-3</v>
      </c>
      <c r="K3" s="7">
        <v>4.8447474703608807E-2</v>
      </c>
      <c r="L3" s="7">
        <v>3.7260978490466903E-2</v>
      </c>
      <c r="M3" s="7">
        <v>8.0098416281946423E-3</v>
      </c>
      <c r="N3" s="7">
        <v>2.9326871131554171E-2</v>
      </c>
      <c r="O3" s="7">
        <v>2.9219029585235073E-2</v>
      </c>
    </row>
    <row r="4" spans="1:15" x14ac:dyDescent="0.2">
      <c r="A4" s="9" t="s">
        <v>16</v>
      </c>
      <c r="B4" s="7">
        <v>2.071380524670597E-2</v>
      </c>
      <c r="C4" s="7">
        <v>3.6937913339673972E-3</v>
      </c>
      <c r="D4" s="7">
        <v>2.1736646672379321E-2</v>
      </c>
      <c r="E4" s="7">
        <v>6.6422847308126712E-2</v>
      </c>
      <c r="F4" s="7">
        <v>4.8367778598914397E-2</v>
      </c>
      <c r="G4" s="7">
        <v>2.5695807830003466E-2</v>
      </c>
      <c r="H4" s="7">
        <v>8.8051229806432839E-3</v>
      </c>
      <c r="I4" s="7">
        <v>8.0295795970653311E-2</v>
      </c>
      <c r="J4" s="7">
        <v>4.1716353468481432E-2</v>
      </c>
      <c r="K4" s="7" t="s">
        <v>76</v>
      </c>
      <c r="L4" s="7">
        <v>4.247383266895121E-2</v>
      </c>
      <c r="M4" s="7">
        <v>3.1826235317278036E-3</v>
      </c>
      <c r="N4" s="7">
        <v>8.0254344538074514E-3</v>
      </c>
      <c r="O4" s="7">
        <v>3.2271304704735521E-2</v>
      </c>
    </row>
    <row r="5" spans="1:15" x14ac:dyDescent="0.2">
      <c r="A5" s="9" t="s">
        <v>17</v>
      </c>
      <c r="B5" s="7">
        <v>3.5802387053109459E-2</v>
      </c>
      <c r="C5" s="7">
        <v>2.0189955042366241E-2</v>
      </c>
      <c r="D5" s="7">
        <v>1.4875747009201606E-3</v>
      </c>
      <c r="E5" s="7">
        <v>3.191069018759194E-2</v>
      </c>
      <c r="F5" s="7">
        <v>2.2662445473388953E-2</v>
      </c>
      <c r="G5" s="7">
        <v>1.3002019382957655E-2</v>
      </c>
      <c r="H5" s="7">
        <v>9.1132656444573561E-3</v>
      </c>
      <c r="I5" s="7">
        <v>3.6668081925969072E-4</v>
      </c>
      <c r="J5" s="7">
        <v>1.4759712054389727E-2</v>
      </c>
      <c r="K5" s="7">
        <v>7.6086200315513761E-2</v>
      </c>
      <c r="L5" s="7">
        <v>1.142245853227351E-2</v>
      </c>
      <c r="M5" s="7">
        <v>2.3463478746374555E-2</v>
      </c>
      <c r="N5" s="7">
        <v>1.1347371331870203E-2</v>
      </c>
      <c r="O5" s="7">
        <v>2.5691883926406308E-2</v>
      </c>
    </row>
    <row r="6" spans="1:15" x14ac:dyDescent="0.2">
      <c r="A6" s="9" t="s">
        <v>18</v>
      </c>
      <c r="B6" s="7">
        <v>9.8548945976501667E-3</v>
      </c>
      <c r="C6" s="7">
        <v>4.1322922533785403E-2</v>
      </c>
      <c r="D6" s="7">
        <v>4.346551191492258E-2</v>
      </c>
      <c r="E6" s="7">
        <v>1.180937897498721E-2</v>
      </c>
      <c r="F6" s="7">
        <v>1.8372993912562259E-2</v>
      </c>
      <c r="G6" s="7">
        <v>2.7217612064719034E-2</v>
      </c>
      <c r="H6" s="7">
        <v>1.3368306801736613E-2</v>
      </c>
      <c r="I6" s="7">
        <v>1.5649918604971995E-2</v>
      </c>
      <c r="J6" s="7">
        <v>2.6655632054374812E-2</v>
      </c>
      <c r="K6" s="7">
        <v>4.0072924397405701E-2</v>
      </c>
      <c r="L6" s="7">
        <v>1.3968646034237465E-2</v>
      </c>
      <c r="M6" s="7">
        <v>1.4829658144447082E-2</v>
      </c>
      <c r="N6" s="7">
        <v>7.0825259234057664E-2</v>
      </c>
      <c r="O6" s="7">
        <v>2.6830185351090149E-2</v>
      </c>
    </row>
    <row r="7" spans="1:15" x14ac:dyDescent="0.2">
      <c r="A7" s="9" t="s">
        <v>19</v>
      </c>
      <c r="B7" s="7">
        <v>2.8356677015663748E-2</v>
      </c>
      <c r="C7" s="7">
        <v>4.8535617415360013E-2</v>
      </c>
      <c r="D7" s="7">
        <v>3.0085216922114529E-2</v>
      </c>
      <c r="E7" s="7">
        <v>7.9322848615821541E-3</v>
      </c>
      <c r="F7" s="7">
        <v>4.1086330743661192E-2</v>
      </c>
      <c r="G7" s="7">
        <v>3.2417019653309835E-2</v>
      </c>
      <c r="H7" s="7">
        <v>4.8138968412287583E-2</v>
      </c>
      <c r="I7" s="7">
        <v>1.9341067745656318E-2</v>
      </c>
      <c r="J7" s="7">
        <v>2.9788905066624988E-2</v>
      </c>
      <c r="K7" s="7">
        <v>2.4893047688202231E-3</v>
      </c>
      <c r="L7" s="7">
        <v>5.3300981894356732E-2</v>
      </c>
      <c r="M7" s="7">
        <v>3.6321541997195246E-3</v>
      </c>
      <c r="N7" s="7">
        <v>4.9734633805441283E-2</v>
      </c>
      <c r="O7" s="7">
        <v>3.0233447515752743E-2</v>
      </c>
    </row>
    <row r="8" spans="1:15" x14ac:dyDescent="0.2">
      <c r="A8" s="9" t="s">
        <v>20</v>
      </c>
      <c r="B8" s="7">
        <v>3.4548108333526402E-2</v>
      </c>
      <c r="C8" s="7">
        <v>3.4564904710535777E-2</v>
      </c>
      <c r="D8" s="7">
        <v>8.6677664763758502E-2</v>
      </c>
      <c r="E8" s="7" t="s">
        <v>76</v>
      </c>
      <c r="F8" s="7">
        <v>5.0688443886054202E-2</v>
      </c>
      <c r="G8" s="7">
        <v>0.22434040199318978</v>
      </c>
      <c r="H8" s="7">
        <v>6.9659290204347052E-3</v>
      </c>
      <c r="I8" s="7">
        <v>4.1028312096948061E-3</v>
      </c>
      <c r="J8" s="7">
        <v>3.0040401778513238E-2</v>
      </c>
      <c r="K8" s="7">
        <v>4.9430237069940278E-2</v>
      </c>
      <c r="L8" s="7" t="s">
        <v>76</v>
      </c>
      <c r="M8" s="7">
        <v>1.4272037444152896E-2</v>
      </c>
      <c r="N8" s="7">
        <v>4.2441006910874782E-2</v>
      </c>
      <c r="O8" s="7">
        <v>3.7749645194886487E-2</v>
      </c>
    </row>
    <row r="9" spans="1:15" x14ac:dyDescent="0.2">
      <c r="A9" s="9" t="s">
        <v>21</v>
      </c>
      <c r="B9" s="7" t="s">
        <v>76</v>
      </c>
      <c r="C9" s="7" t="s">
        <v>76</v>
      </c>
      <c r="D9" s="7">
        <v>2.1099358798706636E-3</v>
      </c>
      <c r="E9" s="7">
        <v>4.9304899193169799E-2</v>
      </c>
      <c r="F9" s="7">
        <v>4.7417028808341539E-2</v>
      </c>
      <c r="G9" s="7">
        <v>3.9530184853118593E-2</v>
      </c>
      <c r="H9" s="7">
        <v>0.12969617582621396</v>
      </c>
      <c r="I9" s="7">
        <v>2.6217060587452209E-2</v>
      </c>
      <c r="J9" s="7">
        <v>7.09760079999375E-3</v>
      </c>
      <c r="K9" s="7">
        <v>4.1368124472238713E-2</v>
      </c>
      <c r="L9" s="7">
        <v>1.2387941143094905E-2</v>
      </c>
      <c r="M9" s="7">
        <v>0.13263301804046235</v>
      </c>
      <c r="N9" s="7">
        <v>2.6585929344949216E-2</v>
      </c>
      <c r="O9" s="7">
        <v>5.1009497845946064E-2</v>
      </c>
    </row>
    <row r="10" spans="1:15" x14ac:dyDescent="0.2">
      <c r="A10" s="9" t="s">
        <v>22</v>
      </c>
      <c r="B10" s="7">
        <v>0.17768143307908271</v>
      </c>
      <c r="C10" s="7">
        <v>1.4157414609999293E-2</v>
      </c>
      <c r="D10" s="7">
        <v>3.4567743174471082E-3</v>
      </c>
      <c r="E10" s="7">
        <v>1.4322739053335152E-3</v>
      </c>
      <c r="F10" s="7">
        <v>2.0991845175387255E-2</v>
      </c>
      <c r="G10" s="7">
        <v>8.8415325323055998E-3</v>
      </c>
      <c r="H10" s="7" t="s">
        <v>76</v>
      </c>
      <c r="I10" s="7" t="s">
        <v>76</v>
      </c>
      <c r="J10" s="7">
        <v>9.7359939809771937E-3</v>
      </c>
      <c r="K10" s="7" t="s">
        <v>76</v>
      </c>
      <c r="L10" s="7">
        <v>4.6750015422261523E-2</v>
      </c>
      <c r="M10" s="7">
        <v>4.9022432599300267E-2</v>
      </c>
      <c r="N10" s="7">
        <v>3.7336368810472399E-2</v>
      </c>
      <c r="O10" s="7">
        <v>8.0538264064833297E-3</v>
      </c>
    </row>
    <row r="11" spans="1:15" x14ac:dyDescent="0.2">
      <c r="A11" s="9" t="s">
        <v>23</v>
      </c>
      <c r="B11" s="7">
        <v>8.8987230412412355E-2</v>
      </c>
      <c r="C11" s="7">
        <v>1.1716937354988398E-2</v>
      </c>
      <c r="D11" s="7">
        <v>3.8481030987547057E-2</v>
      </c>
      <c r="E11" s="7" t="s">
        <v>76</v>
      </c>
      <c r="F11" s="7">
        <v>9.3574547723019336E-3</v>
      </c>
      <c r="G11" s="7">
        <v>2.4427888753673088E-2</v>
      </c>
      <c r="H11" s="7">
        <v>1.3860568987280318E-2</v>
      </c>
      <c r="I11" s="7">
        <v>5.9151737064644085E-2</v>
      </c>
      <c r="J11" s="7">
        <v>5.7343220481159612E-2</v>
      </c>
      <c r="K11" s="7" t="s">
        <v>76</v>
      </c>
      <c r="L11" s="7">
        <v>2.1860578090842846E-2</v>
      </c>
      <c r="M11" s="7" t="s">
        <v>76</v>
      </c>
      <c r="N11" s="7">
        <v>0.11223543951799783</v>
      </c>
      <c r="O11" s="7">
        <v>5.6995185499858396E-3</v>
      </c>
    </row>
    <row r="12" spans="1:15" x14ac:dyDescent="0.2">
      <c r="A12" s="9" t="s">
        <v>24</v>
      </c>
      <c r="B12" s="7">
        <v>6.8029608566400543E-2</v>
      </c>
      <c r="C12" s="7">
        <v>4.7246963521489514E-2</v>
      </c>
      <c r="D12" s="7">
        <v>7.7992627993627814E-2</v>
      </c>
      <c r="E12" s="7">
        <v>9.8970166607314003E-2</v>
      </c>
      <c r="F12" s="7">
        <v>4.9456369371761288E-2</v>
      </c>
      <c r="G12" s="7">
        <v>8.014790728643785E-2</v>
      </c>
      <c r="H12" s="7">
        <v>1.2142407113173838E-2</v>
      </c>
      <c r="I12" s="7">
        <v>2.1817898597068203E-2</v>
      </c>
      <c r="J12" s="7">
        <v>1.6276480198176367E-2</v>
      </c>
      <c r="K12" s="7">
        <v>2.5225953526248013E-2</v>
      </c>
      <c r="L12" s="7">
        <v>4.7098006378835065E-2</v>
      </c>
      <c r="M12" s="7">
        <v>2.8737388908317486E-2</v>
      </c>
      <c r="N12" s="7">
        <v>5.4548660361419518E-2</v>
      </c>
      <c r="O12" s="7">
        <v>8.3676281888350069E-3</v>
      </c>
    </row>
    <row r="13" spans="1:15" x14ac:dyDescent="0.2">
      <c r="A13" s="9" t="s">
        <v>25</v>
      </c>
      <c r="B13" s="7">
        <v>7.9522003133132221E-2</v>
      </c>
      <c r="C13" s="7">
        <v>7.260716891472388E-2</v>
      </c>
      <c r="D13" s="7">
        <v>9.2319530871620967E-2</v>
      </c>
      <c r="E13" s="7">
        <v>2.0481350140434763E-2</v>
      </c>
      <c r="F13" s="7">
        <v>4.1397954019184238E-2</v>
      </c>
      <c r="G13" s="7">
        <v>2.1312663384033394E-2</v>
      </c>
      <c r="H13" s="7">
        <v>2.1344463168900495E-2</v>
      </c>
      <c r="I13" s="7">
        <v>7.7697921927824876E-2</v>
      </c>
      <c r="J13" s="7">
        <v>4.4878921621238549E-2</v>
      </c>
      <c r="K13" s="7">
        <v>8.0189811481009617E-3</v>
      </c>
      <c r="L13" s="7">
        <v>2.1466724666306128E-2</v>
      </c>
      <c r="M13" s="7">
        <v>2.1014195693922672E-2</v>
      </c>
      <c r="N13" s="7">
        <v>5.3776131653693868E-2</v>
      </c>
      <c r="O13" s="7">
        <v>6.3371892913243064E-2</v>
      </c>
    </row>
    <row r="14" spans="1:15" x14ac:dyDescent="0.2">
      <c r="A14" s="9" t="s">
        <v>26</v>
      </c>
      <c r="B14" s="7">
        <v>5.4689011201575606E-2</v>
      </c>
      <c r="C14" s="7" t="s">
        <v>76</v>
      </c>
      <c r="D14" s="7" t="s">
        <v>76</v>
      </c>
      <c r="E14" s="7">
        <v>2.048868778280543E-2</v>
      </c>
      <c r="F14" s="7">
        <v>4.7353619296156474E-2</v>
      </c>
      <c r="G14" s="7">
        <v>3.1079910248150534E-2</v>
      </c>
      <c r="H14" s="7">
        <v>7.5498863127584296E-4</v>
      </c>
      <c r="I14" s="7">
        <v>4.620096554826876E-3</v>
      </c>
      <c r="J14" s="7">
        <v>1.7889953816357947E-2</v>
      </c>
      <c r="K14" s="7">
        <v>3.2810151165722078E-2</v>
      </c>
      <c r="L14" s="7">
        <v>1.0728999771114672E-2</v>
      </c>
      <c r="M14" s="7">
        <v>3.4049317541776647E-3</v>
      </c>
      <c r="N14" s="7">
        <v>2.3877765218795415E-2</v>
      </c>
      <c r="O14" s="7">
        <v>4.1862577801784987E-3</v>
      </c>
    </row>
    <row r="15" spans="1:15" x14ac:dyDescent="0.2">
      <c r="A15" s="9" t="s">
        <v>27</v>
      </c>
      <c r="B15" s="7">
        <v>7.1915521889844652E-2</v>
      </c>
      <c r="C15" s="7">
        <v>0.10637743240006201</v>
      </c>
      <c r="D15" s="7">
        <v>6.5085030442998109E-3</v>
      </c>
      <c r="E15" s="7">
        <v>1.4334332529468773E-2</v>
      </c>
      <c r="F15" s="7">
        <v>1.1959870800648973E-2</v>
      </c>
      <c r="G15" s="7">
        <v>5.5270962523591267E-2</v>
      </c>
      <c r="H15" s="7" t="s">
        <v>76</v>
      </c>
      <c r="I15" s="7">
        <v>1.6739009074897112E-2</v>
      </c>
      <c r="J15" s="7">
        <v>2.0366703525599816E-3</v>
      </c>
      <c r="K15" s="7">
        <v>7.3854800562036535E-3</v>
      </c>
      <c r="L15" s="7">
        <v>3.4209801762114536E-2</v>
      </c>
      <c r="M15" s="7">
        <v>3.7340291524203706E-2</v>
      </c>
      <c r="N15" s="7">
        <v>2.6334274405976035E-2</v>
      </c>
      <c r="O15" s="7">
        <v>2.9631133366415544E-2</v>
      </c>
    </row>
    <row r="16" spans="1:15" x14ac:dyDescent="0.2">
      <c r="A16" s="9" t="s">
        <v>28</v>
      </c>
      <c r="B16" s="10">
        <v>2.6434047784518348E-2</v>
      </c>
      <c r="C16" s="10">
        <v>1.1837088584290788E-2</v>
      </c>
      <c r="D16" s="10">
        <v>2.7108018737944339E-2</v>
      </c>
      <c r="E16" s="10">
        <v>6.2093147324228876E-3</v>
      </c>
      <c r="F16" s="10">
        <v>6.8810414549229076E-3</v>
      </c>
      <c r="G16" s="10">
        <v>1.9394860608692647E-3</v>
      </c>
      <c r="H16" s="10" t="s">
        <v>76</v>
      </c>
      <c r="I16" s="10">
        <v>0.10193272294150518</v>
      </c>
      <c r="J16" s="10">
        <v>7.5230930961982564E-2</v>
      </c>
      <c r="K16" s="10">
        <v>2.3854830046804266E-2</v>
      </c>
      <c r="L16" s="10">
        <v>1.9093863361547763E-2</v>
      </c>
      <c r="M16" s="10">
        <v>3.2454971413833127E-2</v>
      </c>
      <c r="N16" s="10">
        <v>1.623109612373759E-2</v>
      </c>
      <c r="O16" s="10">
        <v>1.8901958495081871E-2</v>
      </c>
    </row>
    <row r="17" spans="1:15" x14ac:dyDescent="0.2">
      <c r="A17" s="9" t="s">
        <v>29</v>
      </c>
      <c r="B17" s="10">
        <v>1.2354211989364273E-2</v>
      </c>
      <c r="C17" s="10">
        <v>2.0059615080896185E-2</v>
      </c>
      <c r="D17" s="10">
        <v>1.1003434739941118E-2</v>
      </c>
      <c r="E17" s="10">
        <v>1.3867961898274465E-2</v>
      </c>
      <c r="F17" s="10">
        <v>3.295411445252279E-2</v>
      </c>
      <c r="G17" s="10" t="s">
        <v>76</v>
      </c>
      <c r="H17" s="10">
        <v>5.1396912244288046E-3</v>
      </c>
      <c r="I17" s="10">
        <v>6.6464709631231921E-4</v>
      </c>
      <c r="J17" s="10">
        <v>8.56864535556454E-2</v>
      </c>
      <c r="K17" s="10">
        <v>1.0732219255945427E-2</v>
      </c>
      <c r="L17" s="10">
        <v>9.4395492366718976E-3</v>
      </c>
      <c r="M17" s="10">
        <v>2.2236520396345386E-2</v>
      </c>
      <c r="N17" s="10">
        <v>2.9965983297495558E-2</v>
      </c>
      <c r="O17" s="10">
        <v>3.0512097726787937E-2</v>
      </c>
    </row>
    <row r="18" spans="1:15" x14ac:dyDescent="0.2">
      <c r="A18" s="9" t="s">
        <v>30</v>
      </c>
      <c r="B18" s="10" t="s">
        <v>76</v>
      </c>
      <c r="C18" s="10" t="s">
        <v>76</v>
      </c>
      <c r="D18" s="10">
        <v>5.7334993773349935E-3</v>
      </c>
      <c r="E18" s="10">
        <v>4.2571542771392711E-2</v>
      </c>
      <c r="F18" s="10">
        <v>1.2298584620515706E-2</v>
      </c>
      <c r="G18" s="10">
        <v>5.4650503568331888E-3</v>
      </c>
      <c r="H18" s="10">
        <v>3.9582240450188374E-3</v>
      </c>
      <c r="I18" s="10">
        <v>7.1220531907435613E-3</v>
      </c>
      <c r="J18" s="10">
        <v>1.9676049357932837E-2</v>
      </c>
      <c r="K18" s="10">
        <v>9.1553052871790677E-3</v>
      </c>
      <c r="L18" s="10">
        <v>1.9011525282940506E-2</v>
      </c>
      <c r="M18" s="10">
        <v>3.2888100700455551E-2</v>
      </c>
      <c r="N18" s="10">
        <v>1.7875486787809847E-3</v>
      </c>
      <c r="O18" s="10">
        <v>5.9976272191856278E-2</v>
      </c>
    </row>
    <row r="19" spans="1:15" x14ac:dyDescent="0.2">
      <c r="A19" s="9" t="s">
        <v>31</v>
      </c>
      <c r="B19" s="10">
        <v>1.3187226244981701E-2</v>
      </c>
      <c r="C19" s="10">
        <v>2.64699515209562E-3</v>
      </c>
      <c r="D19" s="10">
        <v>1.032202675614261E-2</v>
      </c>
      <c r="E19" s="10">
        <v>4.7356202781222885E-2</v>
      </c>
      <c r="F19" s="10">
        <v>3.307588529829867E-2</v>
      </c>
      <c r="G19" s="10">
        <v>3.9248884100354011E-3</v>
      </c>
      <c r="H19" s="10">
        <v>5.3459119496855348E-2</v>
      </c>
      <c r="I19" s="10">
        <v>5.0962454393500958E-2</v>
      </c>
      <c r="J19" s="10">
        <v>1.1345486295972911E-2</v>
      </c>
      <c r="K19" s="10" t="s">
        <v>76</v>
      </c>
      <c r="L19" s="10">
        <v>1.30585279828356E-2</v>
      </c>
      <c r="M19" s="10">
        <v>2.8082362823219596E-2</v>
      </c>
      <c r="N19" s="10">
        <v>3.3568753038057932E-2</v>
      </c>
      <c r="O19" s="10">
        <v>2.5246186964686484E-2</v>
      </c>
    </row>
    <row r="20" spans="1:15" x14ac:dyDescent="0.2">
      <c r="A20" s="9" t="s">
        <v>32</v>
      </c>
      <c r="B20" s="10">
        <v>3.0106334072874819E-3</v>
      </c>
      <c r="C20" s="10">
        <v>3.5603769959650915E-2</v>
      </c>
      <c r="D20" s="10">
        <v>4.3547824413247199E-4</v>
      </c>
      <c r="E20" s="10">
        <v>2.0424961297778165E-2</v>
      </c>
      <c r="F20" s="10">
        <v>1.9313640359629583E-2</v>
      </c>
      <c r="G20" s="10">
        <v>3.8880304718099827E-2</v>
      </c>
      <c r="H20" s="10">
        <v>2.8149843783833945E-3</v>
      </c>
      <c r="I20" s="10">
        <v>2.7931617243845265E-3</v>
      </c>
      <c r="J20" s="10">
        <v>3.0548119360406824E-2</v>
      </c>
      <c r="K20" s="10">
        <v>2.3624407084440396E-2</v>
      </c>
      <c r="L20" s="10">
        <v>3.0758920253724245E-2</v>
      </c>
      <c r="M20" s="10">
        <v>3.1155552697575719E-2</v>
      </c>
      <c r="N20" s="10">
        <v>5.4000028969972622E-3</v>
      </c>
      <c r="O20" s="10">
        <v>3.2786077704200473E-2</v>
      </c>
    </row>
    <row r="21" spans="1:15" x14ac:dyDescent="0.2">
      <c r="A21" s="9" t="s">
        <v>33</v>
      </c>
      <c r="B21" s="10">
        <v>1.152345983305594E-2</v>
      </c>
      <c r="C21" s="10" t="s">
        <v>76</v>
      </c>
      <c r="D21" s="10">
        <v>2.4941877149713649E-2</v>
      </c>
      <c r="E21" s="10" t="s">
        <v>76</v>
      </c>
      <c r="F21" s="10">
        <v>3.3667614758889589E-2</v>
      </c>
      <c r="G21" s="10">
        <v>2.8669013894707957E-2</v>
      </c>
      <c r="H21" s="10">
        <v>2.410729838007316E-2</v>
      </c>
      <c r="I21" s="10">
        <v>1.2833099028485709E-2</v>
      </c>
      <c r="J21" s="10">
        <v>8.5517148156173152E-3</v>
      </c>
      <c r="K21" s="10">
        <v>4.4846838976774217E-2</v>
      </c>
      <c r="L21" s="10">
        <v>1.9748618379224335E-2</v>
      </c>
      <c r="M21" s="10">
        <v>1.3275859422790628E-2</v>
      </c>
      <c r="N21" s="10">
        <v>1.0399303543785524E-2</v>
      </c>
      <c r="O21" s="10">
        <v>0.11936153657666333</v>
      </c>
    </row>
    <row r="22" spans="1:15" x14ac:dyDescent="0.2">
      <c r="A22" s="9" t="s">
        <v>34</v>
      </c>
      <c r="B22" s="10">
        <v>2.913656051702729E-3</v>
      </c>
      <c r="C22" s="10">
        <v>5.6419896157461062E-2</v>
      </c>
      <c r="D22" s="10">
        <v>5.1834690629972858E-3</v>
      </c>
      <c r="E22" s="10">
        <v>1.2829297105729474E-2</v>
      </c>
      <c r="F22" s="10">
        <v>2.8948730196640394E-2</v>
      </c>
      <c r="G22" s="10">
        <v>4.2195554804360685E-2</v>
      </c>
      <c r="H22" s="10">
        <v>1.7047258259084465E-2</v>
      </c>
      <c r="I22" s="10" t="s">
        <v>76</v>
      </c>
      <c r="J22" s="10">
        <v>1.3840539809050948E-2</v>
      </c>
      <c r="K22" s="10">
        <v>2.548216320701643E-2</v>
      </c>
      <c r="L22" s="10">
        <v>2.6489972662348212E-3</v>
      </c>
      <c r="M22" s="10">
        <v>2.0894493931193879E-2</v>
      </c>
      <c r="N22" s="10">
        <v>5.2089985486211902E-2</v>
      </c>
      <c r="O22" s="10" t="s">
        <v>76</v>
      </c>
    </row>
    <row r="23" spans="1:15" x14ac:dyDescent="0.2">
      <c r="A23" s="9" t="s">
        <v>35</v>
      </c>
      <c r="B23" s="10">
        <v>3.5386765559760391E-2</v>
      </c>
      <c r="C23" s="10">
        <v>3.4796007039527975E-2</v>
      </c>
      <c r="D23" s="10">
        <v>3.4103284232246234E-2</v>
      </c>
      <c r="E23" s="10">
        <v>2.5579320228212962E-2</v>
      </c>
      <c r="F23" s="10">
        <v>8.9697952278574699E-3</v>
      </c>
      <c r="G23" s="10">
        <v>1.1523882035622586E-2</v>
      </c>
      <c r="H23" s="10">
        <v>2.764811730763431E-2</v>
      </c>
      <c r="I23" s="10">
        <v>4.573001897769343E-2</v>
      </c>
      <c r="J23" s="10" t="s">
        <v>76</v>
      </c>
      <c r="K23" s="10">
        <v>1.5360365517590268E-2</v>
      </c>
      <c r="L23" s="10">
        <v>0.10293733663521451</v>
      </c>
      <c r="M23" s="10">
        <v>5.3678671205696346E-2</v>
      </c>
      <c r="N23" s="10">
        <v>6.887478243063376E-2</v>
      </c>
      <c r="O23" s="10">
        <v>0.11937041022509925</v>
      </c>
    </row>
    <row r="24" spans="1:15" x14ac:dyDescent="0.2">
      <c r="A24" s="9" t="s">
        <v>36</v>
      </c>
      <c r="B24" s="10">
        <v>3.8913016642538913E-3</v>
      </c>
      <c r="C24" s="10">
        <v>2.0982884034255821E-2</v>
      </c>
      <c r="D24" s="10">
        <v>7.7133084915410974E-2</v>
      </c>
      <c r="E24" s="10" t="s">
        <v>76</v>
      </c>
      <c r="F24" s="10">
        <v>3.5791482777098753E-2</v>
      </c>
      <c r="G24" s="10">
        <v>8.0497093918473796E-3</v>
      </c>
      <c r="H24" s="10">
        <v>1.1976532197461138E-2</v>
      </c>
      <c r="I24" s="10">
        <v>2.0640815269021503E-2</v>
      </c>
      <c r="J24" s="10">
        <v>4.4887651458848671E-3</v>
      </c>
      <c r="K24" s="10">
        <v>2.6117443717592493E-3</v>
      </c>
      <c r="L24" s="10">
        <v>6.8851067787349309E-3</v>
      </c>
      <c r="M24" s="10">
        <v>7.1240819063896066E-3</v>
      </c>
      <c r="N24" s="10">
        <v>4.2401652989106628E-2</v>
      </c>
      <c r="O24" s="10">
        <v>8.4658223300098801E-3</v>
      </c>
    </row>
    <row r="25" spans="1:15" x14ac:dyDescent="0.2">
      <c r="A25" s="9" t="s">
        <v>37</v>
      </c>
      <c r="B25" s="10">
        <v>1.8422615760708968E-2</v>
      </c>
      <c r="C25" s="10">
        <v>6.9696941134332294E-2</v>
      </c>
      <c r="D25" s="10">
        <v>1.4721411663877892E-2</v>
      </c>
      <c r="E25" s="10">
        <v>6.8853497454503332E-3</v>
      </c>
      <c r="F25" s="10">
        <v>1.4337573390745954E-2</v>
      </c>
      <c r="G25" s="10">
        <v>1.1066875095438022E-2</v>
      </c>
      <c r="H25" s="10">
        <v>1.8023759640909031E-2</v>
      </c>
      <c r="I25" s="10">
        <v>7.2532302062168139E-3</v>
      </c>
      <c r="J25" s="10">
        <v>4.8371753038985305E-2</v>
      </c>
      <c r="K25" s="10">
        <v>1.4226742676392134E-2</v>
      </c>
      <c r="L25" s="10">
        <v>5.5631571585816018E-3</v>
      </c>
      <c r="M25" s="10">
        <v>4.1977605021886201E-4</v>
      </c>
      <c r="N25" s="10">
        <v>8.0862905954575907E-3</v>
      </c>
      <c r="O25" s="10">
        <v>2.1262963851088064E-2</v>
      </c>
    </row>
    <row r="26" spans="1:15" x14ac:dyDescent="0.2">
      <c r="A26" s="9" t="s">
        <v>38</v>
      </c>
      <c r="B26" s="10">
        <v>1.424256170230314E-2</v>
      </c>
      <c r="C26" s="10">
        <v>5.3781423998078608E-2</v>
      </c>
      <c r="D26" s="10">
        <v>0.11224554881271299</v>
      </c>
      <c r="E26" s="10">
        <v>2.2290704219073039E-3</v>
      </c>
      <c r="F26" s="10">
        <v>1.6757279701317636E-2</v>
      </c>
      <c r="G26" s="10">
        <v>2.3474612983608499E-2</v>
      </c>
      <c r="H26" s="10" t="s">
        <v>76</v>
      </c>
      <c r="I26" s="10" t="s">
        <v>76</v>
      </c>
      <c r="J26" s="10">
        <v>6.2321996133139906E-3</v>
      </c>
      <c r="K26" s="10">
        <v>1.8997745290566586E-3</v>
      </c>
      <c r="L26" s="10" t="s">
        <v>76</v>
      </c>
      <c r="M26" s="10">
        <v>5.7988053274795788E-2</v>
      </c>
      <c r="N26" s="10">
        <v>8.3799762672351324E-3</v>
      </c>
      <c r="O26" s="10">
        <v>3.4414440272030743E-2</v>
      </c>
    </row>
    <row r="27" spans="1:15" x14ac:dyDescent="0.2">
      <c r="A27" s="9" t="s">
        <v>39</v>
      </c>
      <c r="B27" s="10">
        <v>5.7627504285775932E-3</v>
      </c>
      <c r="C27" s="10" t="s">
        <v>76</v>
      </c>
      <c r="D27" s="10">
        <v>1.9669598510319915E-2</v>
      </c>
      <c r="E27" s="10" t="s">
        <v>76</v>
      </c>
      <c r="F27" s="10">
        <v>9.0267491504748623E-3</v>
      </c>
      <c r="G27" s="10">
        <v>1.1729537955502229E-2</v>
      </c>
      <c r="H27" s="10">
        <v>1.358089692765114E-2</v>
      </c>
      <c r="I27" s="10">
        <v>4.73486259955384E-3</v>
      </c>
      <c r="J27" s="10">
        <v>2.4545737997465817E-3</v>
      </c>
      <c r="K27" s="10">
        <v>4.3789729161956168E-3</v>
      </c>
      <c r="L27" s="10">
        <v>5.3251282339155027E-2</v>
      </c>
      <c r="M27" s="10">
        <v>2.7366154969648102E-2</v>
      </c>
      <c r="N27" s="10">
        <v>0.13505924533651625</v>
      </c>
      <c r="O27" s="10">
        <v>8.6450816016103021E-2</v>
      </c>
    </row>
    <row r="28" spans="1:15" x14ac:dyDescent="0.2">
      <c r="A28" s="9" t="s">
        <v>40</v>
      </c>
      <c r="B28" s="10">
        <v>9.0051987697152298E-3</v>
      </c>
      <c r="C28" s="10">
        <v>2.5167632826305967E-2</v>
      </c>
      <c r="D28" s="10">
        <v>5.557359362264138E-2</v>
      </c>
      <c r="E28" s="10">
        <v>8.3674924255925862E-3</v>
      </c>
      <c r="F28" s="10">
        <v>2.002053587750038E-2</v>
      </c>
      <c r="G28" s="10">
        <v>3.4927379464160413E-2</v>
      </c>
      <c r="H28" s="10">
        <v>9.6124025611260877E-2</v>
      </c>
      <c r="I28" s="10">
        <v>5.1201694348978838E-2</v>
      </c>
      <c r="J28" s="10">
        <v>1.1246831733031712E-2</v>
      </c>
      <c r="K28" s="10">
        <v>4.932741601738011E-2</v>
      </c>
      <c r="L28" s="10">
        <v>3.0939589166875347E-2</v>
      </c>
      <c r="M28" s="10">
        <v>1.229970294238817E-2</v>
      </c>
      <c r="N28" s="10">
        <v>2.3832732371235375E-2</v>
      </c>
      <c r="O28" s="10">
        <v>4.3576379840517016E-2</v>
      </c>
    </row>
    <row r="29" spans="1:15" x14ac:dyDescent="0.2">
      <c r="A29" s="9" t="s">
        <v>41</v>
      </c>
      <c r="B29" s="10">
        <v>9.8524649154372076E-2</v>
      </c>
      <c r="C29" s="10" t="s">
        <v>76</v>
      </c>
      <c r="D29" s="10" t="s">
        <v>76</v>
      </c>
      <c r="E29" s="10">
        <v>3.0798548618396356E-3</v>
      </c>
      <c r="F29" s="10">
        <v>3.504021091570525E-2</v>
      </c>
      <c r="G29" s="10">
        <v>1.1371464185354866E-2</v>
      </c>
      <c r="H29" s="10">
        <v>2.2470562843233649E-2</v>
      </c>
      <c r="I29" s="10">
        <v>6.6372724700556442E-3</v>
      </c>
      <c r="J29" s="10">
        <v>7.8996262213381713E-2</v>
      </c>
      <c r="K29" s="10">
        <v>2.1874076263671299E-2</v>
      </c>
      <c r="L29" s="10">
        <v>3.1609168264281735E-2</v>
      </c>
      <c r="M29" s="10">
        <v>1.0983001835134483E-2</v>
      </c>
      <c r="N29" s="10">
        <v>2.5022078304386222E-3</v>
      </c>
      <c r="O29" s="10">
        <v>6.6676858308736195E-3</v>
      </c>
    </row>
    <row r="30" spans="1:15" x14ac:dyDescent="0.2">
      <c r="A30" s="9" t="s">
        <v>42</v>
      </c>
      <c r="B30" s="10">
        <v>2.926313792963299E-2</v>
      </c>
      <c r="C30" s="10" t="s">
        <v>76</v>
      </c>
      <c r="D30" s="10">
        <v>2.5014311912362582E-2</v>
      </c>
      <c r="E30" s="10">
        <v>3.7399988204997151E-3</v>
      </c>
      <c r="F30" s="10">
        <v>4.4547527218013498E-3</v>
      </c>
      <c r="G30" s="10">
        <v>1.7192113534622345E-2</v>
      </c>
      <c r="H30" s="10">
        <v>3.0025372291306179E-2</v>
      </c>
      <c r="I30" s="10">
        <v>1.1193210915209598E-3</v>
      </c>
      <c r="J30" s="10">
        <v>4.6272268711549117E-2</v>
      </c>
      <c r="K30" s="10">
        <v>2.0215111546637795E-2</v>
      </c>
      <c r="L30" s="10">
        <v>2.5813375098794169E-3</v>
      </c>
      <c r="M30" s="10">
        <v>7.4708498617622309E-3</v>
      </c>
      <c r="N30" s="10">
        <v>9.0005494721142901E-2</v>
      </c>
      <c r="O30" s="10">
        <v>7.6420212527462672E-2</v>
      </c>
    </row>
    <row r="31" spans="1:15" x14ac:dyDescent="0.2">
      <c r="A31" s="9" t="s">
        <v>43</v>
      </c>
      <c r="B31" s="10">
        <v>3.1974067822617767E-2</v>
      </c>
      <c r="C31" s="10">
        <v>5.3878245173490345E-2</v>
      </c>
      <c r="D31" s="10">
        <v>2.4822867612326983E-2</v>
      </c>
      <c r="E31" s="10" t="s">
        <v>76</v>
      </c>
      <c r="F31" s="10">
        <v>1.9355865896374471E-2</v>
      </c>
      <c r="G31" s="10">
        <v>3.6204653267712401E-3</v>
      </c>
      <c r="H31" s="10">
        <v>2.0198224435154306E-2</v>
      </c>
      <c r="I31" s="10">
        <v>1.1438535309503051E-2</v>
      </c>
      <c r="J31" s="10">
        <v>1.8440830462181125E-2</v>
      </c>
      <c r="K31" s="10">
        <v>1.3422799195274428E-2</v>
      </c>
      <c r="L31" s="10">
        <v>2.3833213710335734E-2</v>
      </c>
      <c r="M31" s="10">
        <v>3.1429832169321832E-2</v>
      </c>
      <c r="N31" s="10">
        <v>4.9594288916097705E-2</v>
      </c>
      <c r="O31" s="10">
        <v>4.9185808524344204E-2</v>
      </c>
    </row>
    <row r="32" spans="1:15" x14ac:dyDescent="0.2">
      <c r="A32" s="9" t="s">
        <v>44</v>
      </c>
      <c r="B32" s="10">
        <v>3.2279676801243481E-2</v>
      </c>
      <c r="C32" s="10">
        <v>1.5537933990570081E-2</v>
      </c>
      <c r="D32" s="10">
        <v>4.6643990166032401E-3</v>
      </c>
      <c r="E32" s="10">
        <v>2.2004636645037625E-2</v>
      </c>
      <c r="F32" s="10" t="s">
        <v>76</v>
      </c>
      <c r="G32" s="10">
        <v>2.1059024590048162E-2</v>
      </c>
      <c r="H32" s="10">
        <v>1.2599469496021221E-2</v>
      </c>
      <c r="I32" s="10">
        <v>3.5691109669046075E-3</v>
      </c>
      <c r="J32" s="10">
        <v>3.0548545623588792E-3</v>
      </c>
      <c r="K32" s="10">
        <v>5.4684460148699671E-4</v>
      </c>
      <c r="L32" s="10">
        <v>2.875507442489851E-3</v>
      </c>
      <c r="M32" s="10">
        <v>1.2033157131116771E-2</v>
      </c>
      <c r="N32" s="10">
        <v>1.0262725779967159E-2</v>
      </c>
      <c r="O32" s="10">
        <v>4.1376952011854557E-3</v>
      </c>
    </row>
    <row r="33" spans="1:15" x14ac:dyDescent="0.2">
      <c r="A33" s="9" t="s">
        <v>45</v>
      </c>
      <c r="B33" s="10">
        <v>3.1095833880437435E-2</v>
      </c>
      <c r="C33" s="10">
        <v>3.4701603818924037E-2</v>
      </c>
      <c r="D33" s="10">
        <v>0.10517959157553189</v>
      </c>
      <c r="E33" s="10">
        <v>1.5314616177830696E-2</v>
      </c>
      <c r="F33" s="10">
        <v>2.9198787680621754E-2</v>
      </c>
      <c r="G33" s="10" t="s">
        <v>76</v>
      </c>
      <c r="H33" s="10">
        <v>4.8464780252859725E-3</v>
      </c>
      <c r="I33" s="10">
        <v>1.1085842477805204E-2</v>
      </c>
      <c r="J33" s="10">
        <v>5.8658376207734574E-3</v>
      </c>
      <c r="K33" s="10">
        <v>8.93148540837581E-3</v>
      </c>
      <c r="L33" s="10">
        <v>1.7784011843314098E-2</v>
      </c>
      <c r="M33" s="10">
        <v>1.1831246032204075E-3</v>
      </c>
      <c r="N33" s="10">
        <v>0.11013880882371238</v>
      </c>
      <c r="O33" s="10">
        <v>7.264777760806476E-3</v>
      </c>
    </row>
    <row r="34" spans="1:15" x14ac:dyDescent="0.2">
      <c r="A34" s="9" t="s">
        <v>46</v>
      </c>
      <c r="B34" s="10">
        <v>1.1434477857811945E-2</v>
      </c>
      <c r="C34" s="10">
        <v>5.2894803457129429E-2</v>
      </c>
      <c r="D34" s="10">
        <v>2.9977830531086304E-2</v>
      </c>
      <c r="E34" s="10">
        <v>1.8455717812074653E-3</v>
      </c>
      <c r="F34" s="10">
        <v>6.9502665548821464E-3</v>
      </c>
      <c r="G34" s="10">
        <v>4.0136168520968837E-2</v>
      </c>
      <c r="H34" s="10">
        <v>8.0083398187914944E-3</v>
      </c>
      <c r="I34" s="10">
        <v>9.5751309888451042E-3</v>
      </c>
      <c r="J34" s="10">
        <v>3.8803356593195039E-2</v>
      </c>
      <c r="K34" s="10">
        <v>6.7019097277179586E-3</v>
      </c>
      <c r="L34" s="10">
        <v>2.212409095184582E-2</v>
      </c>
      <c r="M34" s="10">
        <v>4.8503910439487603E-3</v>
      </c>
      <c r="N34" s="10">
        <v>7.5229795237212261E-3</v>
      </c>
      <c r="O34" s="10">
        <v>1.8323075241016933E-2</v>
      </c>
    </row>
    <row r="35" spans="1:15" x14ac:dyDescent="0.2">
      <c r="A35" s="9" t="s">
        <v>47</v>
      </c>
      <c r="B35" s="10">
        <v>3.5458370695404771E-3</v>
      </c>
      <c r="C35" s="10">
        <v>3.8557836459226493E-3</v>
      </c>
      <c r="D35" s="10">
        <v>0.11920865196163928</v>
      </c>
      <c r="E35" s="10" t="s">
        <v>76</v>
      </c>
      <c r="F35" s="10">
        <v>0.10999509796639879</v>
      </c>
      <c r="G35" s="10">
        <v>6.2767457684841004E-3</v>
      </c>
      <c r="H35" s="10">
        <v>3.8143374962610839E-2</v>
      </c>
      <c r="I35" s="10">
        <v>4.6716443462862925E-2</v>
      </c>
      <c r="J35" s="10">
        <v>2.5647014420786377E-2</v>
      </c>
      <c r="K35" s="10">
        <v>0.10995100142886247</v>
      </c>
      <c r="L35" s="10">
        <v>8.9578899361508063E-3</v>
      </c>
      <c r="M35" s="10">
        <v>3.4020956166530328E-3</v>
      </c>
      <c r="N35" s="10">
        <v>4.1335312459071391E-2</v>
      </c>
      <c r="O35" s="10">
        <v>3.2754356487686709E-2</v>
      </c>
    </row>
    <row r="36" spans="1:15" x14ac:dyDescent="0.2">
      <c r="A36" s="9" t="s">
        <v>48</v>
      </c>
      <c r="B36" s="10">
        <v>4.0957027069336224E-3</v>
      </c>
      <c r="C36" s="10">
        <v>4.2749235620004027E-3</v>
      </c>
      <c r="D36" s="10">
        <v>4.3808002643681322E-3</v>
      </c>
      <c r="E36" s="10">
        <v>2.7004115245505719E-2</v>
      </c>
      <c r="F36" s="10">
        <v>2.8925721336891672E-2</v>
      </c>
      <c r="G36" s="10">
        <v>2.0652721498192968E-2</v>
      </c>
      <c r="H36" s="10">
        <v>8.3586590280596111E-3</v>
      </c>
      <c r="I36" s="10">
        <v>7.4075777755939667E-2</v>
      </c>
      <c r="J36" s="10">
        <v>1.8815258341487784E-2</v>
      </c>
      <c r="K36" s="10">
        <v>2.2981448786668999E-2</v>
      </c>
      <c r="L36" s="10">
        <v>1.0293588916415073E-2</v>
      </c>
      <c r="M36" s="10">
        <v>5.8612508116622592E-3</v>
      </c>
      <c r="N36" s="10">
        <v>3.2422693668581158E-2</v>
      </c>
      <c r="O36" s="10">
        <v>9.8148551389831765E-2</v>
      </c>
    </row>
    <row r="37" spans="1:15" x14ac:dyDescent="0.2">
      <c r="A37" s="9" t="s">
        <v>49</v>
      </c>
      <c r="B37" s="10" t="s">
        <v>76</v>
      </c>
      <c r="C37" s="10">
        <v>1.1596646313679031E-2</v>
      </c>
      <c r="D37" s="10">
        <v>1.5936819365006286E-3</v>
      </c>
      <c r="E37" s="10">
        <v>5.7872904303739127E-2</v>
      </c>
      <c r="F37" s="10">
        <v>1.0070954451819639E-2</v>
      </c>
      <c r="G37" s="10">
        <v>2.5260565921586108E-2</v>
      </c>
      <c r="H37" s="10">
        <v>0.2773293884743403</v>
      </c>
      <c r="I37" s="10">
        <v>5.598238756346318E-2</v>
      </c>
      <c r="J37" s="10">
        <v>3.9591349343240018E-2</v>
      </c>
      <c r="K37" s="10">
        <v>6.2281581952181586E-3</v>
      </c>
      <c r="L37" s="10">
        <v>3.4398723257418912E-2</v>
      </c>
      <c r="M37" s="10">
        <v>1.0092404482600433E-2</v>
      </c>
      <c r="N37" s="10">
        <v>3.8973090009279308E-2</v>
      </c>
      <c r="O37" s="10">
        <v>2.1866649286319494E-2</v>
      </c>
    </row>
    <row r="38" spans="1:15" x14ac:dyDescent="0.2">
      <c r="A38" s="9" t="s">
        <v>50</v>
      </c>
      <c r="B38" s="10">
        <v>3.9520895706657615E-2</v>
      </c>
      <c r="C38" s="10">
        <v>4.3790964737719677E-3</v>
      </c>
      <c r="D38" s="10">
        <v>3.0375869804517819E-3</v>
      </c>
      <c r="E38" s="10">
        <v>4.6854389620907065E-2</v>
      </c>
      <c r="F38" s="10">
        <v>1.0492902893308164E-2</v>
      </c>
      <c r="G38" s="10">
        <v>1.0374868668926668E-2</v>
      </c>
      <c r="H38" s="10">
        <v>2.5261178620695715E-4</v>
      </c>
      <c r="I38" s="10">
        <v>6.1018102759687303E-4</v>
      </c>
      <c r="J38" s="10">
        <v>2.6832051734912914E-2</v>
      </c>
      <c r="K38" s="10">
        <v>3.98210846186886E-2</v>
      </c>
      <c r="L38" s="10">
        <v>1.8656095981332881E-2</v>
      </c>
      <c r="M38" s="10">
        <v>8.0706950652613563E-3</v>
      </c>
      <c r="N38" s="10">
        <v>2.0147732589399156E-2</v>
      </c>
      <c r="O38" s="10">
        <v>2.5591863099937457E-2</v>
      </c>
    </row>
    <row r="39" spans="1:15" x14ac:dyDescent="0.2">
      <c r="A39" s="9" t="s">
        <v>51</v>
      </c>
      <c r="B39" s="10">
        <v>2.9161682294019248E-3</v>
      </c>
      <c r="C39" s="10">
        <v>1.8083756878229093E-2</v>
      </c>
      <c r="D39" s="10">
        <v>2.9763815754548374E-2</v>
      </c>
      <c r="E39" s="10">
        <v>1.7234369488140722E-2</v>
      </c>
      <c r="F39" s="10">
        <v>5.0080367309727189E-2</v>
      </c>
      <c r="G39" s="10">
        <v>5.6860271960976039E-2</v>
      </c>
      <c r="H39" s="10">
        <v>1.7881258440454158E-3</v>
      </c>
      <c r="I39" s="10">
        <v>2.9084558664999354E-2</v>
      </c>
      <c r="J39" s="10">
        <v>5.0674574358305661E-3</v>
      </c>
      <c r="K39" s="10">
        <v>1.0610874647802889E-2</v>
      </c>
      <c r="L39" s="10">
        <v>4.8086300624858011E-2</v>
      </c>
      <c r="M39" s="10">
        <v>1.0692599187325937E-2</v>
      </c>
      <c r="N39" s="10">
        <v>3.3891986579494847E-2</v>
      </c>
      <c r="O39" s="10">
        <v>1.3845487969027201E-2</v>
      </c>
    </row>
    <row r="40" spans="1:15" x14ac:dyDescent="0.2">
      <c r="A40" s="9" t="s">
        <v>52</v>
      </c>
      <c r="B40" s="10">
        <v>1.3116336199333216E-2</v>
      </c>
      <c r="C40" s="10" t="s">
        <v>76</v>
      </c>
      <c r="D40" s="10">
        <v>1.9199501613935643E-2</v>
      </c>
      <c r="E40" s="10">
        <v>1.3437120173782617E-2</v>
      </c>
      <c r="F40" s="10">
        <v>4.7628767983036079E-2</v>
      </c>
      <c r="G40" s="10">
        <v>1.3254922906708669E-2</v>
      </c>
      <c r="H40" s="10">
        <v>7.5709476111310682E-3</v>
      </c>
      <c r="I40" s="10">
        <v>6.0448281488733629E-2</v>
      </c>
      <c r="J40" s="10">
        <v>4.001448128962827E-2</v>
      </c>
      <c r="K40" s="10">
        <v>1.7546785385412966E-3</v>
      </c>
      <c r="L40" s="10">
        <v>2.0115192484529164E-2</v>
      </c>
      <c r="M40" s="10">
        <v>3.3339356704011565E-2</v>
      </c>
      <c r="N40" s="10">
        <v>3.5389291023214989E-2</v>
      </c>
      <c r="O40" s="10">
        <v>5.6153442206331401E-2</v>
      </c>
    </row>
    <row r="41" spans="1:15" x14ac:dyDescent="0.2">
      <c r="A41" s="9" t="s">
        <v>53</v>
      </c>
      <c r="B41" s="10">
        <v>2.2057135941979392E-2</v>
      </c>
      <c r="C41" s="10">
        <v>8.7315649070017626E-3</v>
      </c>
      <c r="D41" s="10">
        <v>7.7746356540753644E-3</v>
      </c>
      <c r="E41" s="10">
        <v>6.9327472908789914E-3</v>
      </c>
      <c r="F41" s="10">
        <v>1.3755578567929937E-2</v>
      </c>
      <c r="G41" s="10">
        <v>5.5969415005762795E-2</v>
      </c>
      <c r="H41" s="10">
        <v>4.5138644494156456E-3</v>
      </c>
      <c r="I41" s="10">
        <v>6.048376609792696E-2</v>
      </c>
      <c r="J41" s="10">
        <v>2.0028881217699364E-2</v>
      </c>
      <c r="K41" s="10">
        <v>1.9603858462577162E-2</v>
      </c>
      <c r="L41" s="10">
        <v>2.3143741592621174E-4</v>
      </c>
      <c r="M41" s="10">
        <v>2.4266353730362861E-2</v>
      </c>
      <c r="N41" s="10">
        <v>2.2799772808273607E-2</v>
      </c>
      <c r="O41" s="10">
        <v>1.4589379170077139E-2</v>
      </c>
    </row>
    <row r="42" spans="1:15" x14ac:dyDescent="0.2">
      <c r="A42" s="9" t="s">
        <v>54</v>
      </c>
      <c r="B42" s="10">
        <v>1.3012498094802621E-2</v>
      </c>
      <c r="C42" s="10" t="s">
        <v>76</v>
      </c>
      <c r="D42" s="10">
        <v>7.1248461864321308E-2</v>
      </c>
      <c r="E42" s="10">
        <v>5.8363510285846364E-3</v>
      </c>
      <c r="F42" s="10">
        <v>1.5320038255818073E-2</v>
      </c>
      <c r="G42" s="10">
        <v>4.1172196657786389E-3</v>
      </c>
      <c r="H42" s="10">
        <v>1.7738593917764302E-2</v>
      </c>
      <c r="I42" s="10">
        <v>3.3335702608572035E-2</v>
      </c>
      <c r="J42" s="10">
        <v>7.3146200969187161E-3</v>
      </c>
      <c r="K42" s="10" t="s">
        <v>76</v>
      </c>
      <c r="L42" s="10">
        <v>7.8512396694214873E-4</v>
      </c>
      <c r="M42" s="10">
        <v>3.1740751521199774E-3</v>
      </c>
      <c r="N42" s="10">
        <v>7.3404666319520267E-3</v>
      </c>
      <c r="O42" s="10">
        <v>4.690893825177506E-3</v>
      </c>
    </row>
    <row r="43" spans="1:15" x14ac:dyDescent="0.2">
      <c r="A43" s="9" t="s">
        <v>55</v>
      </c>
      <c r="B43" s="10">
        <v>3.7269466630905676E-2</v>
      </c>
      <c r="C43" s="10">
        <v>2.3686917859792642E-2</v>
      </c>
      <c r="D43" s="10">
        <v>2.276856000968875E-3</v>
      </c>
      <c r="E43" s="10">
        <v>3.2441259273257644E-3</v>
      </c>
      <c r="F43" s="10">
        <v>3.0726749439148122E-2</v>
      </c>
      <c r="G43" s="10">
        <v>1.5895199368873968E-2</v>
      </c>
      <c r="H43" s="10" t="s">
        <v>76</v>
      </c>
      <c r="I43" s="10">
        <v>7.2997544508051765E-2</v>
      </c>
      <c r="J43" s="10">
        <v>6.283759933318106E-2</v>
      </c>
      <c r="K43" s="10">
        <v>4.4552393562218587E-2</v>
      </c>
      <c r="L43" s="10">
        <v>2.7643845351621971E-2</v>
      </c>
      <c r="M43" s="10">
        <v>0.13936832886310144</v>
      </c>
      <c r="N43" s="10">
        <v>3.0968073668957135E-3</v>
      </c>
      <c r="O43" s="10">
        <v>4.9844106229589007E-2</v>
      </c>
    </row>
    <row r="44" spans="1:15" x14ac:dyDescent="0.2">
      <c r="A44" s="9" t="s">
        <v>56</v>
      </c>
      <c r="B44" s="10">
        <v>1.8580533650210652E-2</v>
      </c>
      <c r="C44" s="10">
        <v>2.465166130760986E-2</v>
      </c>
      <c r="D44" s="10">
        <v>2.2758064516129033E-2</v>
      </c>
      <c r="E44" s="10">
        <v>0.10246979534807266</v>
      </c>
      <c r="F44" s="10">
        <v>0.12769775124511595</v>
      </c>
      <c r="G44" s="10">
        <v>2.5910110733154808E-2</v>
      </c>
      <c r="H44" s="10">
        <v>5.5652101086660667E-2</v>
      </c>
      <c r="I44" s="10">
        <v>2.3825596023442055E-2</v>
      </c>
      <c r="J44" s="10">
        <v>1.0480765413474136E-2</v>
      </c>
      <c r="K44" s="10">
        <v>5.968054346910704E-2</v>
      </c>
      <c r="L44" s="10">
        <v>1.7953321364452424E-2</v>
      </c>
      <c r="M44" s="10">
        <v>2.5592540670948392E-3</v>
      </c>
      <c r="N44" s="10">
        <v>2.5936245185610097E-2</v>
      </c>
      <c r="O44" s="10">
        <v>1.6780067313978547E-2</v>
      </c>
    </row>
    <row r="45" spans="1:15" x14ac:dyDescent="0.2">
      <c r="A45" s="9" t="s">
        <v>57</v>
      </c>
      <c r="B45" s="10">
        <v>1.4244058259824752E-2</v>
      </c>
      <c r="C45" s="10">
        <v>3.7564737323528739E-2</v>
      </c>
      <c r="D45" s="10">
        <v>1.3762844560430599E-2</v>
      </c>
      <c r="E45" s="10">
        <v>1.4171732897972081E-2</v>
      </c>
      <c r="F45" s="10">
        <v>2.2613927223790801E-2</v>
      </c>
      <c r="G45" s="10">
        <v>1.5127271032538197E-2</v>
      </c>
      <c r="H45" s="10">
        <v>1.4854916977519558E-3</v>
      </c>
      <c r="I45" s="10">
        <v>6.4318877056479037E-3</v>
      </c>
      <c r="J45" s="10">
        <v>4.3080785235358625E-2</v>
      </c>
      <c r="K45" s="10">
        <v>9.4289854757690167E-2</v>
      </c>
      <c r="L45" s="10">
        <v>2.1704918480300827E-2</v>
      </c>
      <c r="M45" s="10" t="s">
        <v>76</v>
      </c>
      <c r="N45" s="10">
        <v>2.603639128206732E-2</v>
      </c>
      <c r="O45" s="10">
        <v>2.5374667403656154E-2</v>
      </c>
    </row>
    <row r="46" spans="1:15" x14ac:dyDescent="0.2">
      <c r="A46" s="9" t="s">
        <v>58</v>
      </c>
      <c r="B46" s="10">
        <v>1.0872171586031477E-2</v>
      </c>
      <c r="C46" s="10">
        <v>1.9783930348986439E-2</v>
      </c>
      <c r="D46" s="10">
        <v>1.6275991877675349E-2</v>
      </c>
      <c r="E46" s="10">
        <v>4.5887361426393269E-2</v>
      </c>
      <c r="F46" s="10">
        <v>2.4787465134790573E-2</v>
      </c>
      <c r="G46" s="10">
        <v>4.9383412688003468E-2</v>
      </c>
      <c r="H46" s="10">
        <v>6.023968104669911E-3</v>
      </c>
      <c r="I46" s="10">
        <v>2.2376543780403314E-2</v>
      </c>
      <c r="J46" s="10">
        <v>2.7653942280595582E-2</v>
      </c>
      <c r="K46" s="10">
        <v>9.1058306782813674E-3</v>
      </c>
      <c r="L46" s="10">
        <v>4.3972422727340116E-2</v>
      </c>
      <c r="M46" s="10">
        <v>4.5065269179009708E-2</v>
      </c>
      <c r="N46" s="10">
        <v>1.6103608166711938E-2</v>
      </c>
      <c r="O46" s="10">
        <v>2.0465215766062458E-2</v>
      </c>
    </row>
    <row r="47" spans="1:15" x14ac:dyDescent="0.2">
      <c r="A47" s="9" t="s">
        <v>59</v>
      </c>
      <c r="B47" s="10">
        <v>1.160372051647676E-2</v>
      </c>
      <c r="C47" s="10">
        <v>1.1780865822668895E-2</v>
      </c>
      <c r="D47" s="10">
        <v>2.5580537046642461E-2</v>
      </c>
      <c r="E47" s="10">
        <v>8.1302212430000922E-2</v>
      </c>
      <c r="F47" s="10">
        <v>5.5251903858028223E-2</v>
      </c>
      <c r="G47" s="10">
        <v>1.9172805774545342E-2</v>
      </c>
      <c r="H47" s="10">
        <v>7.0416012470208178E-2</v>
      </c>
      <c r="I47" s="10">
        <v>5.2519284424749711E-3</v>
      </c>
      <c r="J47" s="10">
        <v>3.3508688028056753E-2</v>
      </c>
      <c r="K47" s="10">
        <v>1.6880405606919176E-3</v>
      </c>
      <c r="L47" s="10">
        <v>2.0535637888251905E-3</v>
      </c>
      <c r="M47" s="10">
        <v>3.4687446564232844E-3</v>
      </c>
      <c r="N47" s="10">
        <v>1.1101273200035865E-2</v>
      </c>
      <c r="O47" s="10">
        <v>1.5530290058559638E-2</v>
      </c>
    </row>
    <row r="48" spans="1:15" x14ac:dyDescent="0.2">
      <c r="A48" s="9" t="s">
        <v>60</v>
      </c>
      <c r="B48" s="10" t="s">
        <v>76</v>
      </c>
      <c r="C48" s="10">
        <v>1.1001100110011002E-2</v>
      </c>
      <c r="D48" s="10">
        <v>2.2254692593008879E-3</v>
      </c>
      <c r="E48" s="10" t="s">
        <v>76</v>
      </c>
      <c r="F48" s="10" t="s">
        <v>76</v>
      </c>
      <c r="G48" s="10">
        <v>1.3285701632665113E-3</v>
      </c>
      <c r="H48" s="10">
        <v>1.3004746732557383E-3</v>
      </c>
      <c r="I48" s="10">
        <v>9.5236664613720691E-3</v>
      </c>
      <c r="J48" s="10">
        <v>2.0507987793932866E-2</v>
      </c>
      <c r="K48" s="10">
        <v>7.8651443343386473E-2</v>
      </c>
      <c r="L48" s="10">
        <v>3.3771106941838651E-2</v>
      </c>
      <c r="M48" s="10" t="s">
        <v>76</v>
      </c>
      <c r="N48" s="10" t="s">
        <v>76</v>
      </c>
      <c r="O48" s="10" t="s">
        <v>76</v>
      </c>
    </row>
    <row r="49" spans="1:15" x14ac:dyDescent="0.2">
      <c r="A49" s="9" t="s">
        <v>61</v>
      </c>
      <c r="B49" s="10">
        <v>3.6840833429132483E-2</v>
      </c>
      <c r="C49" s="10">
        <v>2.2366358204582361E-2</v>
      </c>
      <c r="D49" s="10">
        <v>0.15757181968687201</v>
      </c>
      <c r="E49" s="10">
        <v>2.8811905704181684E-2</v>
      </c>
      <c r="F49" s="10">
        <v>2.2045618142554877E-2</v>
      </c>
      <c r="G49" s="10" t="s">
        <v>76</v>
      </c>
      <c r="H49" s="10">
        <v>2.4606859995012369E-2</v>
      </c>
      <c r="I49" s="10">
        <v>3.8144578277193911E-3</v>
      </c>
      <c r="J49" s="10">
        <v>9.4374577711906892E-3</v>
      </c>
      <c r="K49" s="10">
        <v>4.0695876849829081E-2</v>
      </c>
      <c r="L49" s="10">
        <v>9.5414104156860326E-3</v>
      </c>
      <c r="M49" s="10">
        <v>1.298249038032861E-2</v>
      </c>
      <c r="N49" s="10">
        <v>8.331941587870996E-2</v>
      </c>
      <c r="O49" s="10">
        <v>5.311889601988788E-3</v>
      </c>
    </row>
    <row r="50" spans="1:15" x14ac:dyDescent="0.2">
      <c r="A50" s="9" t="s">
        <v>62</v>
      </c>
      <c r="B50" s="10">
        <v>2.6996863599670039E-3</v>
      </c>
      <c r="C50" s="10">
        <v>1.5661506821330412E-2</v>
      </c>
      <c r="D50" s="10">
        <v>4.85311279111066E-2</v>
      </c>
      <c r="E50" s="10">
        <v>1.3707672207499888E-2</v>
      </c>
      <c r="F50" s="10" t="s">
        <v>76</v>
      </c>
      <c r="G50" s="10">
        <v>2.0255716866532394E-2</v>
      </c>
      <c r="H50" s="10">
        <v>8.5024829548196439E-3</v>
      </c>
      <c r="I50" s="10">
        <v>9.1252392530132942E-4</v>
      </c>
      <c r="J50" s="10" t="s">
        <v>76</v>
      </c>
      <c r="K50" s="10">
        <v>1.0205647491214278E-2</v>
      </c>
      <c r="L50" s="10">
        <v>1.8020822068121452E-2</v>
      </c>
      <c r="M50" s="10">
        <v>4.9820309062506458E-2</v>
      </c>
      <c r="N50" s="10">
        <v>6.0730385016505635E-2</v>
      </c>
      <c r="O50" s="10">
        <v>4.7736965996224394E-2</v>
      </c>
    </row>
    <row r="51" spans="1:15" x14ac:dyDescent="0.2">
      <c r="A51" s="9" t="s">
        <v>63</v>
      </c>
      <c r="B51" s="10" t="s">
        <v>76</v>
      </c>
      <c r="C51" s="10" t="s">
        <v>76</v>
      </c>
      <c r="D51" s="10" t="s">
        <v>76</v>
      </c>
      <c r="E51" s="10">
        <v>1.5004149619254233E-2</v>
      </c>
      <c r="F51" s="10">
        <v>3.3494012879056456E-2</v>
      </c>
      <c r="G51" s="10">
        <v>0.15397820695036646</v>
      </c>
      <c r="H51" s="10">
        <v>2.8161776775455147E-2</v>
      </c>
      <c r="I51" s="10">
        <v>1.4119486356863097E-2</v>
      </c>
      <c r="J51" s="10">
        <v>4.9284952951408188E-2</v>
      </c>
      <c r="K51" s="10">
        <v>2.0009032290438315E-2</v>
      </c>
      <c r="L51" s="10">
        <v>6.7733451715532959E-3</v>
      </c>
      <c r="M51" s="10" t="s">
        <v>76</v>
      </c>
      <c r="N51" s="10">
        <v>6.7337719115626429E-2</v>
      </c>
      <c r="O51" s="10">
        <v>8.8629715165511935E-2</v>
      </c>
    </row>
    <row r="52" spans="1:15" x14ac:dyDescent="0.2">
      <c r="A52" s="9" t="s">
        <v>64</v>
      </c>
      <c r="B52" s="10">
        <v>6.1072417106765337E-2</v>
      </c>
      <c r="C52" s="10">
        <v>1.1663918529846475E-2</v>
      </c>
      <c r="D52" s="10">
        <v>3.0754641825769716E-2</v>
      </c>
      <c r="E52" s="10">
        <v>1.4441961966122831E-2</v>
      </c>
      <c r="F52" s="10">
        <v>3.2439823135702551E-3</v>
      </c>
      <c r="G52" s="10">
        <v>2.9378775019976277E-2</v>
      </c>
      <c r="H52" s="10" t="s">
        <v>76</v>
      </c>
      <c r="I52" s="10">
        <v>2.1325331703371673E-2</v>
      </c>
      <c r="J52" s="10">
        <v>6.597499466863721E-2</v>
      </c>
      <c r="K52" s="10">
        <v>1.5747873636094808E-2</v>
      </c>
      <c r="L52" s="10">
        <v>8.9251936546647908E-3</v>
      </c>
      <c r="M52" s="10">
        <v>1.3553773405158228E-3</v>
      </c>
      <c r="N52" s="10">
        <v>1.4185380679569296E-2</v>
      </c>
      <c r="O52" s="10">
        <v>4.3985887733301457E-3</v>
      </c>
    </row>
    <row r="53" spans="1:15" x14ac:dyDescent="0.2">
      <c r="A53" s="9" t="s">
        <v>65</v>
      </c>
      <c r="B53" s="10" t="s">
        <v>76</v>
      </c>
      <c r="C53" s="10" t="s">
        <v>76</v>
      </c>
      <c r="D53" s="10">
        <v>3.8654417074540641E-2</v>
      </c>
      <c r="E53" s="10">
        <v>3.8705835649067093E-2</v>
      </c>
      <c r="F53" s="10">
        <v>7.0640123397281401E-2</v>
      </c>
      <c r="G53" s="10">
        <v>1.197391050394263E-2</v>
      </c>
      <c r="H53" s="10">
        <v>3.4458509142053444E-2</v>
      </c>
      <c r="I53" s="10">
        <v>1.5402311245304721E-2</v>
      </c>
      <c r="J53" s="10">
        <v>1.8426595842110084E-2</v>
      </c>
      <c r="K53" s="10">
        <v>2.9449098756029451E-2</v>
      </c>
      <c r="L53" s="10">
        <v>1.0283408777799645E-2</v>
      </c>
      <c r="M53" s="10" t="s">
        <v>76</v>
      </c>
      <c r="N53" s="10">
        <v>8.6082405935347106E-2</v>
      </c>
      <c r="O53" s="10">
        <v>1.1666280685502548E-2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Raw Data_Sometimes</vt:lpstr>
      <vt:lpstr>Raw Data_Often</vt:lpstr>
      <vt:lpstr>Final Data_Sometimes</vt:lpstr>
      <vt:lpstr>Final Data_Often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Choi</cp:lastModifiedBy>
  <dcterms:created xsi:type="dcterms:W3CDTF">2020-10-06T00:58:47Z</dcterms:created>
  <dcterms:modified xsi:type="dcterms:W3CDTF">2020-10-12T21:16:05Z</dcterms:modified>
</cp:coreProperties>
</file>