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ebiehl1_jh_edu/Documents/COVID19 Response/P- COVID19 Indicators/Data Collection/Cleaned Data/"/>
    </mc:Choice>
  </mc:AlternateContent>
  <xr:revisionPtr revIDLastSave="1539" documentId="8_{6E9B444F-17A2-0945-940B-D907D348F139}" xr6:coauthVersionLast="45" xr6:coauthVersionMax="45" xr10:uidLastSave="{2342D490-36D6-8240-9AC2-4A5A3E993010}"/>
  <bookViews>
    <workbookView xWindow="0" yWindow="460" windowWidth="35840" windowHeight="21940" activeTab="4" xr2:uid="{FF487A41-84C3-D14A-A75A-58AD3AEE07D7}"/>
  </bookViews>
  <sheets>
    <sheet name="Notes" sheetId="3" r:id="rId1"/>
    <sheet name="Raw Data_Sometimes" sheetId="1" r:id="rId2"/>
    <sheet name="Raw Data_Often" sheetId="2" r:id="rId3"/>
    <sheet name="Final Data_Sometimes" sheetId="4" r:id="rId4"/>
    <sheet name="Final Data_Often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8" i="1" l="1"/>
  <c r="O30" i="1"/>
  <c r="O37" i="1"/>
  <c r="O45" i="1"/>
  <c r="O53" i="1"/>
  <c r="O52" i="1"/>
  <c r="O51" i="1"/>
  <c r="O50" i="1"/>
  <c r="O49" i="1"/>
  <c r="O48" i="1"/>
  <c r="O47" i="1"/>
  <c r="O46" i="1"/>
  <c r="O44" i="1"/>
  <c r="O43" i="1"/>
  <c r="O42" i="1"/>
  <c r="O41" i="1"/>
  <c r="O40" i="1"/>
  <c r="O39" i="1"/>
  <c r="O38" i="1"/>
  <c r="O36" i="1"/>
  <c r="O35" i="1"/>
  <c r="O34" i="1"/>
  <c r="O33" i="1"/>
  <c r="O32" i="1"/>
  <c r="O31" i="1"/>
  <c r="O29" i="1"/>
  <c r="O28" i="1"/>
  <c r="O27" i="1"/>
  <c r="O26" i="1"/>
  <c r="O25" i="1"/>
  <c r="O24" i="1"/>
  <c r="O23" i="1"/>
  <c r="O22" i="1"/>
  <c r="O21" i="1"/>
  <c r="O20" i="1"/>
  <c r="O19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26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38" i="1"/>
  <c r="M29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7" i="1"/>
  <c r="M36" i="1"/>
  <c r="M35" i="1"/>
  <c r="M34" i="1"/>
  <c r="M33" i="1"/>
  <c r="M32" i="1"/>
  <c r="M31" i="1"/>
  <c r="M30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1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47" i="1"/>
  <c r="J53" i="1"/>
  <c r="J52" i="1"/>
  <c r="J51" i="1"/>
  <c r="J50" i="1"/>
  <c r="J49" i="1"/>
  <c r="J48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O25" i="2"/>
  <c r="O21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4" i="2"/>
  <c r="O23" i="2"/>
  <c r="O22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N27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4" i="2"/>
  <c r="L26" i="2"/>
  <c r="L25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K44" i="2"/>
  <c r="K53" i="2"/>
  <c r="K52" i="2"/>
  <c r="K51" i="2"/>
  <c r="K50" i="2"/>
  <c r="K49" i="2"/>
  <c r="K48" i="2"/>
  <c r="K47" i="2"/>
  <c r="K46" i="2"/>
  <c r="K45" i="2"/>
  <c r="K43" i="2"/>
  <c r="K42" i="2"/>
  <c r="K41" i="2"/>
  <c r="K40" i="2"/>
  <c r="K39" i="2"/>
  <c r="K38" i="2"/>
  <c r="K37" i="2"/>
  <c r="K36" i="2"/>
  <c r="K35" i="2"/>
  <c r="K27" i="2"/>
  <c r="K34" i="2"/>
  <c r="K33" i="2"/>
  <c r="K32" i="2"/>
  <c r="K31" i="2"/>
  <c r="K30" i="2"/>
  <c r="K29" i="2"/>
  <c r="K28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53" i="2"/>
  <c r="J52" i="2"/>
  <c r="J51" i="2"/>
  <c r="J50" i="2"/>
  <c r="J49" i="2"/>
  <c r="J48" i="2"/>
  <c r="J47" i="2"/>
  <c r="J46" i="2"/>
  <c r="J45" i="2"/>
  <c r="J44" i="2"/>
  <c r="J35" i="2"/>
  <c r="J43" i="2"/>
  <c r="J42" i="2"/>
  <c r="J41" i="2"/>
  <c r="J40" i="2"/>
  <c r="J39" i="2"/>
  <c r="J38" i="2"/>
  <c r="J37" i="2"/>
  <c r="J36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<sst xmlns="http://schemas.openxmlformats.org/spreadsheetml/2006/main" count="284" uniqueCount="80">
  <si>
    <t>State</t>
  </si>
  <si>
    <t>Alabama - AL</t>
  </si>
  <si>
    <t>Alaska - AK</t>
  </si>
  <si>
    <t>Arizona - AZ</t>
  </si>
  <si>
    <t>Arkansas - AR</t>
  </si>
  <si>
    <t>California - CA</t>
  </si>
  <si>
    <t>Colorado - CO</t>
  </si>
  <si>
    <t>Connecticut - CT</t>
  </si>
  <si>
    <t>Delaware - DE</t>
  </si>
  <si>
    <t>District of Columbia - DC</t>
  </si>
  <si>
    <t>Florida - FL</t>
  </si>
  <si>
    <t>Georgia - GA</t>
  </si>
  <si>
    <t>Hawaii - HI</t>
  </si>
  <si>
    <t>Idaho - ID</t>
  </si>
  <si>
    <t>Illinois - IL</t>
  </si>
  <si>
    <t>Indiana - IN</t>
  </si>
  <si>
    <t>Iowa - IA</t>
  </si>
  <si>
    <t>Kansas - KS</t>
  </si>
  <si>
    <t>Kentucky - KY</t>
  </si>
  <si>
    <t>Louisiana - LA</t>
  </si>
  <si>
    <t>Maine - ME</t>
  </si>
  <si>
    <t>Maryland - MD</t>
  </si>
  <si>
    <t>Massachusetts - MA</t>
  </si>
  <si>
    <t>Michigan - MI</t>
  </si>
  <si>
    <t>Minnesota - MN</t>
  </si>
  <si>
    <t>Mississippi - MS</t>
  </si>
  <si>
    <t>Missouri - MO</t>
  </si>
  <si>
    <t>Montana - MT</t>
  </si>
  <si>
    <t>Nebraska - NE</t>
  </si>
  <si>
    <t>Nevada - NV</t>
  </si>
  <si>
    <t>New Hampshire - NH</t>
  </si>
  <si>
    <t>New Jersey - NJ</t>
  </si>
  <si>
    <t>New Mexico - NM</t>
  </si>
  <si>
    <t>New York - NY</t>
  </si>
  <si>
    <t>North Carolina - NC</t>
  </si>
  <si>
    <t>North Dakota - ND</t>
  </si>
  <si>
    <t>Ohio - OH</t>
  </si>
  <si>
    <t>Oklahoma - OK</t>
  </si>
  <si>
    <t>Oregon - OR</t>
  </si>
  <si>
    <t>Pennsylvania - PA</t>
  </si>
  <si>
    <t>Rhode Island - RI</t>
  </si>
  <si>
    <t>South Carolina - SC</t>
  </si>
  <si>
    <t>South Dakota - SD</t>
  </si>
  <si>
    <t>Tennessee - TN</t>
  </si>
  <si>
    <t>Texas - TX</t>
  </si>
  <si>
    <t>Utah - UT</t>
  </si>
  <si>
    <t>Vermont - VT</t>
  </si>
  <si>
    <t>Virginia - VA</t>
  </si>
  <si>
    <t>Washington - WA</t>
  </si>
  <si>
    <t>West Virginia - WV</t>
  </si>
  <si>
    <t>Wisconsin - WI</t>
  </si>
  <si>
    <t>Wyoming - WY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</si>
  <si>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</si>
  <si>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</si>
  <si>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</si>
  <si>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</si>
  <si>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</si>
  <si>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</si>
  <si>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</si>
  <si>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</si>
  <si>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</si>
  <si>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</si>
  <si>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</si>
  <si>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</si>
  <si>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</si>
  <si>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</si>
  <si>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Source</t>
  </si>
  <si>
    <t>US Census Bureau</t>
  </si>
  <si>
    <t>Date Downloaded</t>
  </si>
  <si>
    <t>URL</t>
  </si>
  <si>
    <t>https://www.census.gov/programs-surveys/household-pulse-survey/data.html</t>
  </si>
  <si>
    <t>Geographic Unit</t>
  </si>
  <si>
    <t>Time Period</t>
  </si>
  <si>
    <t>Weekly</t>
  </si>
  <si>
    <t>Note:</t>
  </si>
  <si>
    <t>Raw data can be found in Data Collection&gt;Raw Data&gt;USCB_CensusPulseIndicators - Households_v2_10_5_2020</t>
  </si>
  <si>
    <t>.</t>
  </si>
  <si>
    <t>COVID-19 food insecurity among households earning $25K or less reporting 'sometimes not enough to eat'</t>
  </si>
  <si>
    <t>COVID-19 food insecurity among households earning $25K or less reporting 'often not enough to eat'</t>
  </si>
  <si>
    <t>COVID-19 food insecurity among households earning $25K or less 'reporting sometime not enough to eat'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</si>
</sst>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rgb="FF0066C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6" fillId="0" borderId="0" xfId="0" applyFont="1"/>
    <xf numFmtId="0" fontId="5" fillId="0" borderId="0" xfId="0" applyFont="1"/>
    <xf numFmtId="10" fontId="0" fillId="0" borderId="0" xfId="1" applyNumberFormat="1" applyFont="1"/>
    <xf numFmtId="10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Boston_Metro_Area"/>
      <sheetName val="Atlanta_Metro_Area"/>
      <sheetName val="Los.Angeles_Metro_Area"/>
      <sheetName val="Phoenix_Metro_Area"/>
      <sheetName val="New.York_Metro_Area"/>
      <sheetName val="San.Francisco_Metro_Area"/>
      <sheetName val="Chicago_Metro_Area"/>
      <sheetName val="Dallas_Metro_Area"/>
      <sheetName val="Riverside_Metro_Area"/>
      <sheetName val="Detroit_Metro_Area"/>
      <sheetName val="Houston_Metro_Area"/>
      <sheetName val="Washington.DC_Metro_Area"/>
      <sheetName val="Philadelphia_Metro_Area"/>
      <sheetName val="Seattle_Metro_Area"/>
      <sheetName val="Miami_Metro_Area"/>
    </sheetNames>
    <sheetDataSet>
      <sheetData sheetId="0"/>
      <sheetData sheetId="1">
        <row r="25">
          <cell r="B25">
            <v>1379818</v>
          </cell>
        </row>
        <row r="66">
          <cell r="B66">
            <v>587836</v>
          </cell>
          <cell r="E66">
            <v>127846</v>
          </cell>
          <cell r="F66">
            <v>41134</v>
          </cell>
        </row>
      </sheetData>
      <sheetData sheetId="2">
        <row r="25">
          <cell r="B25">
            <v>174748</v>
          </cell>
        </row>
        <row r="66">
          <cell r="B66">
            <v>43421</v>
          </cell>
          <cell r="E66">
            <v>4684</v>
          </cell>
          <cell r="F66">
            <v>8163</v>
          </cell>
        </row>
      </sheetData>
      <sheetData sheetId="3">
        <row r="25">
          <cell r="B25">
            <v>1509585</v>
          </cell>
        </row>
        <row r="66">
          <cell r="B66">
            <v>761622</v>
          </cell>
          <cell r="E66">
            <v>150159</v>
          </cell>
          <cell r="F66">
            <v>58513</v>
          </cell>
        </row>
      </sheetData>
      <sheetData sheetId="4">
        <row r="25">
          <cell r="B25">
            <v>937171</v>
          </cell>
        </row>
        <row r="66">
          <cell r="B66">
            <v>442834</v>
          </cell>
          <cell r="E66">
            <v>86675</v>
          </cell>
          <cell r="F66">
            <v>18843</v>
          </cell>
        </row>
      </sheetData>
      <sheetData sheetId="5">
        <row r="25">
          <cell r="B25">
            <v>6526005</v>
          </cell>
        </row>
        <row r="66">
          <cell r="B66">
            <v>4210595</v>
          </cell>
          <cell r="E66">
            <v>720044</v>
          </cell>
          <cell r="F66">
            <v>265088</v>
          </cell>
        </row>
      </sheetData>
      <sheetData sheetId="6">
        <row r="25">
          <cell r="B25">
            <v>1226056</v>
          </cell>
        </row>
        <row r="66">
          <cell r="B66">
            <v>465515</v>
          </cell>
          <cell r="E66">
            <v>78605</v>
          </cell>
          <cell r="F66">
            <v>47065</v>
          </cell>
        </row>
      </sheetData>
      <sheetData sheetId="7">
        <row r="25">
          <cell r="B25">
            <v>891950</v>
          </cell>
        </row>
        <row r="66">
          <cell r="B66">
            <v>233775</v>
          </cell>
          <cell r="E66">
            <v>40440</v>
          </cell>
          <cell r="F66">
            <v>7599</v>
          </cell>
        </row>
      </sheetData>
      <sheetData sheetId="8">
        <row r="25">
          <cell r="B25">
            <v>309115</v>
          </cell>
        </row>
        <row r="66">
          <cell r="B66">
            <v>69957</v>
          </cell>
          <cell r="E66">
            <v>16750</v>
          </cell>
          <cell r="F66">
            <v>3381</v>
          </cell>
        </row>
      </sheetData>
      <sheetData sheetId="9">
        <row r="25">
          <cell r="B25">
            <v>121243</v>
          </cell>
        </row>
        <row r="66">
          <cell r="B66">
            <v>64322</v>
          </cell>
          <cell r="E66">
            <v>17631</v>
          </cell>
          <cell r="F66">
            <v>4342</v>
          </cell>
        </row>
      </sheetData>
      <sheetData sheetId="10">
        <row r="25">
          <cell r="B25">
            <v>6350177</v>
          </cell>
        </row>
        <row r="66">
          <cell r="B66">
            <v>2346695</v>
          </cell>
          <cell r="E66">
            <v>609290</v>
          </cell>
          <cell r="F66">
            <v>50886</v>
          </cell>
        </row>
      </sheetData>
      <sheetData sheetId="11">
        <row r="25">
          <cell r="B25">
            <v>2736092</v>
          </cell>
        </row>
        <row r="66">
          <cell r="B66">
            <v>1395839</v>
          </cell>
          <cell r="E66">
            <v>291536</v>
          </cell>
          <cell r="F66">
            <v>65002</v>
          </cell>
        </row>
      </sheetData>
      <sheetData sheetId="12">
        <row r="25">
          <cell r="B25">
            <v>367608</v>
          </cell>
        </row>
        <row r="66">
          <cell r="B66">
            <v>69540</v>
          </cell>
          <cell r="E66">
            <v>13979</v>
          </cell>
          <cell r="F66">
            <v>7190</v>
          </cell>
        </row>
      </sheetData>
      <sheetData sheetId="13">
        <row r="25">
          <cell r="B25">
            <v>407637</v>
          </cell>
        </row>
        <row r="66">
          <cell r="B66">
            <v>163553</v>
          </cell>
          <cell r="E66">
            <v>38664</v>
          </cell>
          <cell r="F66">
            <v>2159</v>
          </cell>
        </row>
      </sheetData>
      <sheetData sheetId="14">
        <row r="25">
          <cell r="B25">
            <v>2981580</v>
          </cell>
        </row>
        <row r="66">
          <cell r="B66">
            <v>1402731</v>
          </cell>
          <cell r="E66">
            <v>420833</v>
          </cell>
          <cell r="F66">
            <v>39122</v>
          </cell>
        </row>
      </sheetData>
      <sheetData sheetId="15">
        <row r="25">
          <cell r="B25">
            <v>1981047</v>
          </cell>
        </row>
        <row r="66">
          <cell r="B66">
            <v>699938</v>
          </cell>
          <cell r="E66">
            <v>125178</v>
          </cell>
          <cell r="F66">
            <v>79855</v>
          </cell>
        </row>
      </sheetData>
      <sheetData sheetId="16">
        <row r="25">
          <cell r="B25">
            <v>822484</v>
          </cell>
        </row>
        <row r="66">
          <cell r="B66">
            <v>276174</v>
          </cell>
          <cell r="E66">
            <v>41436</v>
          </cell>
          <cell r="F66">
            <v>9730</v>
          </cell>
        </row>
      </sheetData>
      <sheetData sheetId="17">
        <row r="25">
          <cell r="B25">
            <v>660961</v>
          </cell>
        </row>
        <row r="66">
          <cell r="B66">
            <v>363887</v>
          </cell>
          <cell r="E66">
            <v>45475</v>
          </cell>
          <cell r="F66">
            <v>8446</v>
          </cell>
        </row>
      </sheetData>
      <sheetData sheetId="18">
        <row r="25">
          <cell r="B25">
            <v>1315426</v>
          </cell>
        </row>
        <row r="66">
          <cell r="B66">
            <v>636130</v>
          </cell>
          <cell r="E66">
            <v>88677</v>
          </cell>
          <cell r="F66">
            <v>84221</v>
          </cell>
        </row>
      </sheetData>
      <sheetData sheetId="19">
        <row r="25">
          <cell r="B25">
            <v>1396806</v>
          </cell>
        </row>
        <row r="66">
          <cell r="B66">
            <v>627404</v>
          </cell>
          <cell r="E66">
            <v>183853</v>
          </cell>
          <cell r="F66">
            <v>60068</v>
          </cell>
        </row>
      </sheetData>
      <sheetData sheetId="20">
        <row r="25">
          <cell r="B25">
            <v>383434</v>
          </cell>
        </row>
        <row r="66">
          <cell r="B66">
            <v>144235</v>
          </cell>
          <cell r="E66">
            <v>9582</v>
          </cell>
          <cell r="F66">
            <v>5559</v>
          </cell>
        </row>
      </sheetData>
      <sheetData sheetId="21">
        <row r="25">
          <cell r="B25">
            <v>1247098</v>
          </cell>
        </row>
        <row r="66">
          <cell r="B66">
            <v>522388</v>
          </cell>
          <cell r="E66">
            <v>141994</v>
          </cell>
          <cell r="F66">
            <v>35452</v>
          </cell>
        </row>
      </sheetData>
      <sheetData sheetId="22">
        <row r="25">
          <cell r="B25">
            <v>1476457</v>
          </cell>
        </row>
        <row r="66">
          <cell r="B66">
            <v>542953</v>
          </cell>
          <cell r="E66">
            <v>111320</v>
          </cell>
          <cell r="F66">
            <v>41937</v>
          </cell>
        </row>
      </sheetData>
      <sheetData sheetId="23">
        <row r="25">
          <cell r="B25">
            <v>2573895</v>
          </cell>
        </row>
        <row r="66">
          <cell r="B66">
            <v>1319194</v>
          </cell>
          <cell r="E66">
            <v>203942</v>
          </cell>
          <cell r="F66">
            <v>43630</v>
          </cell>
        </row>
      </sheetData>
      <sheetData sheetId="24">
        <row r="25">
          <cell r="B25">
            <v>1181438</v>
          </cell>
        </row>
        <row r="66">
          <cell r="B66">
            <v>515688</v>
          </cell>
          <cell r="E66">
            <v>64084</v>
          </cell>
          <cell r="F66">
            <v>42736</v>
          </cell>
        </row>
      </sheetData>
      <sheetData sheetId="25">
        <row r="25">
          <cell r="B25">
            <v>800577</v>
          </cell>
        </row>
        <row r="66">
          <cell r="B66">
            <v>546971</v>
          </cell>
          <cell r="E66">
            <v>104068</v>
          </cell>
          <cell r="F66">
            <v>23350</v>
          </cell>
        </row>
      </sheetData>
      <sheetData sheetId="26">
        <row r="25">
          <cell r="B25">
            <v>1718526</v>
          </cell>
        </row>
        <row r="66">
          <cell r="B66">
            <v>753763</v>
          </cell>
          <cell r="E66">
            <v>119155</v>
          </cell>
          <cell r="F66">
            <v>40888</v>
          </cell>
        </row>
      </sheetData>
      <sheetData sheetId="27">
        <row r="25">
          <cell r="B25">
            <v>271817</v>
          </cell>
        </row>
        <row r="66">
          <cell r="B66">
            <v>108973</v>
          </cell>
          <cell r="E66">
            <v>17085</v>
          </cell>
          <cell r="F66">
            <v>9174</v>
          </cell>
        </row>
      </sheetData>
      <sheetData sheetId="28">
        <row r="25">
          <cell r="B25">
            <v>447151</v>
          </cell>
        </row>
        <row r="66">
          <cell r="B66">
            <v>193783</v>
          </cell>
          <cell r="E66">
            <v>35668</v>
          </cell>
          <cell r="F66">
            <v>3965</v>
          </cell>
        </row>
      </sheetData>
      <sheetData sheetId="29">
        <row r="25">
          <cell r="B25">
            <v>855290</v>
          </cell>
        </row>
        <row r="66">
          <cell r="B66">
            <v>365794</v>
          </cell>
          <cell r="E66">
            <v>65853</v>
          </cell>
          <cell r="F66">
            <v>14127</v>
          </cell>
        </row>
      </sheetData>
      <sheetData sheetId="30">
        <row r="25">
          <cell r="B25">
            <v>334517</v>
          </cell>
        </row>
        <row r="66">
          <cell r="B66">
            <v>109516</v>
          </cell>
          <cell r="E66">
            <v>14254</v>
          </cell>
          <cell r="F66">
            <v>6960</v>
          </cell>
        </row>
      </sheetData>
      <sheetData sheetId="31">
        <row r="25">
          <cell r="B25">
            <v>2149050</v>
          </cell>
        </row>
        <row r="66">
          <cell r="B66">
            <v>583696</v>
          </cell>
          <cell r="E66">
            <v>140838</v>
          </cell>
          <cell r="F66">
            <v>38344</v>
          </cell>
        </row>
      </sheetData>
      <sheetData sheetId="32">
        <row r="25">
          <cell r="B25">
            <v>580323</v>
          </cell>
        </row>
        <row r="66">
          <cell r="B66">
            <v>303379</v>
          </cell>
          <cell r="E66">
            <v>67961</v>
          </cell>
          <cell r="F66">
            <v>3355</v>
          </cell>
        </row>
      </sheetData>
      <sheetData sheetId="33">
        <row r="25">
          <cell r="B25">
            <v>4592951</v>
          </cell>
        </row>
        <row r="66">
          <cell r="B66">
            <v>2084847</v>
          </cell>
          <cell r="E66">
            <v>212056</v>
          </cell>
          <cell r="F66">
            <v>150561</v>
          </cell>
        </row>
      </sheetData>
      <sheetData sheetId="34">
        <row r="25">
          <cell r="B25">
            <v>2651244</v>
          </cell>
        </row>
        <row r="66">
          <cell r="B66">
            <v>1281208</v>
          </cell>
          <cell r="E66">
            <v>147501</v>
          </cell>
          <cell r="F66">
            <v>30540</v>
          </cell>
        </row>
      </sheetData>
      <sheetData sheetId="35">
        <row r="25">
          <cell r="B25">
            <v>154188</v>
          </cell>
        </row>
        <row r="66">
          <cell r="B66">
            <v>61788</v>
          </cell>
          <cell r="E66">
            <v>2996</v>
          </cell>
          <cell r="F66">
            <v>4238</v>
          </cell>
        </row>
      </sheetData>
      <sheetData sheetId="36">
        <row r="25">
          <cell r="B25">
            <v>3255123</v>
          </cell>
        </row>
        <row r="66">
          <cell r="B66">
            <v>1195683</v>
          </cell>
          <cell r="E66">
            <v>184823</v>
          </cell>
          <cell r="F66">
            <v>89910</v>
          </cell>
        </row>
      </sheetData>
      <sheetData sheetId="37">
        <row r="25">
          <cell r="B25">
            <v>1095538</v>
          </cell>
        </row>
        <row r="66">
          <cell r="B66">
            <v>369536</v>
          </cell>
          <cell r="E66">
            <v>48437</v>
          </cell>
          <cell r="F66">
            <v>27489</v>
          </cell>
        </row>
      </sheetData>
      <sheetData sheetId="38">
        <row r="25">
          <cell r="B25">
            <v>986982</v>
          </cell>
        </row>
        <row r="66">
          <cell r="B66">
            <v>428046</v>
          </cell>
          <cell r="E66">
            <v>48771</v>
          </cell>
          <cell r="F66">
            <v>36908</v>
          </cell>
        </row>
      </sheetData>
      <sheetData sheetId="39">
        <row r="25">
          <cell r="B25">
            <v>3557164</v>
          </cell>
        </row>
        <row r="66">
          <cell r="B66">
            <v>1595455</v>
          </cell>
          <cell r="E66">
            <v>346495</v>
          </cell>
          <cell r="F66">
            <v>147135</v>
          </cell>
        </row>
      </sheetData>
      <sheetData sheetId="40">
        <row r="25">
          <cell r="B25">
            <v>277097</v>
          </cell>
        </row>
        <row r="66">
          <cell r="B66">
            <v>122978</v>
          </cell>
          <cell r="E66">
            <v>21722</v>
          </cell>
          <cell r="F66">
            <v>7709</v>
          </cell>
        </row>
      </sheetData>
      <sheetData sheetId="41">
        <row r="25">
          <cell r="B25">
            <v>1367794</v>
          </cell>
        </row>
        <row r="66">
          <cell r="B66">
            <v>766563</v>
          </cell>
          <cell r="E66">
            <v>206563</v>
          </cell>
          <cell r="F66">
            <v>44111</v>
          </cell>
        </row>
      </sheetData>
      <sheetData sheetId="42">
        <row r="25">
          <cell r="B25">
            <v>226514</v>
          </cell>
        </row>
        <row r="66">
          <cell r="B66">
            <v>56545</v>
          </cell>
          <cell r="E66">
            <v>6574</v>
          </cell>
          <cell r="F66">
            <v>6603</v>
          </cell>
        </row>
      </sheetData>
      <sheetData sheetId="43">
        <row r="25">
          <cell r="B25">
            <v>2006565</v>
          </cell>
        </row>
        <row r="66">
          <cell r="B66">
            <v>795429</v>
          </cell>
          <cell r="E66">
            <v>263545</v>
          </cell>
          <cell r="F66">
            <v>40199</v>
          </cell>
        </row>
      </sheetData>
      <sheetData sheetId="44">
        <row r="25">
          <cell r="B25">
            <v>6670937</v>
          </cell>
        </row>
        <row r="66">
          <cell r="B66">
            <v>3084225</v>
          </cell>
          <cell r="E66">
            <v>777028</v>
          </cell>
          <cell r="F66">
            <v>115117</v>
          </cell>
        </row>
      </sheetData>
      <sheetData sheetId="45">
        <row r="25">
          <cell r="B25">
            <v>662303</v>
          </cell>
        </row>
        <row r="66">
          <cell r="B66">
            <v>180205</v>
          </cell>
          <cell r="E66">
            <v>45517</v>
          </cell>
          <cell r="F66">
            <v>14861</v>
          </cell>
        </row>
      </sheetData>
      <sheetData sheetId="46">
        <row r="25">
          <cell r="B25">
            <v>159821</v>
          </cell>
        </row>
        <row r="66">
          <cell r="B66">
            <v>57628</v>
          </cell>
          <cell r="E66">
            <v>16662</v>
          </cell>
          <cell r="F66">
            <v>2174</v>
          </cell>
        </row>
      </sheetData>
      <sheetData sheetId="47">
        <row r="25">
          <cell r="B25">
            <v>2112354</v>
          </cell>
        </row>
        <row r="66">
          <cell r="B66">
            <v>494112</v>
          </cell>
          <cell r="E66">
            <v>98923</v>
          </cell>
          <cell r="F66">
            <v>60374</v>
          </cell>
        </row>
      </sheetData>
      <sheetData sheetId="48">
        <row r="25">
          <cell r="B25">
            <v>1650541</v>
          </cell>
        </row>
        <row r="66">
          <cell r="B66">
            <v>628326</v>
          </cell>
          <cell r="E66">
            <v>106219</v>
          </cell>
          <cell r="F66">
            <v>45861</v>
          </cell>
        </row>
      </sheetData>
      <sheetData sheetId="49">
        <row r="25">
          <cell r="B25">
            <v>656363</v>
          </cell>
        </row>
        <row r="66">
          <cell r="B66">
            <v>222583</v>
          </cell>
          <cell r="E66">
            <v>44949</v>
          </cell>
          <cell r="F66">
            <v>7885</v>
          </cell>
        </row>
      </sheetData>
      <sheetData sheetId="50">
        <row r="25">
          <cell r="B25">
            <v>1587327</v>
          </cell>
        </row>
        <row r="66">
          <cell r="B66">
            <v>483640</v>
          </cell>
          <cell r="E66">
            <v>61654</v>
          </cell>
          <cell r="F66">
            <v>82422</v>
          </cell>
        </row>
      </sheetData>
      <sheetData sheetId="51">
        <row r="25">
          <cell r="B25">
            <v>139061</v>
          </cell>
        </row>
        <row r="66">
          <cell r="B66">
            <v>47379</v>
          </cell>
          <cell r="E66">
            <v>5652</v>
          </cell>
          <cell r="F66">
            <v>2442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Washington.DC_Metro_Area"/>
      <sheetName val="Dallas_Metro_Area"/>
      <sheetName val="Boston_Metro_Area"/>
      <sheetName val="San.Francisco_Metro_Area"/>
      <sheetName val="Phoenix_Metro_Area"/>
      <sheetName val="Miami_Metro_Area"/>
      <sheetName val="New.York_Metro_Area"/>
      <sheetName val="Los.Angeles_Metro_Area"/>
      <sheetName val="Riverside_Metro_Area"/>
      <sheetName val="Atlanta_Metro_Area"/>
      <sheetName val="Detroit_Metro_Area"/>
      <sheetName val="Chicago_Metro_Area"/>
      <sheetName val="Houston_Metro_Area"/>
      <sheetName val="Philadelphia_Metro_Area"/>
      <sheetName val="Seattle_Metro_Area"/>
    </sheetNames>
    <sheetDataSet>
      <sheetData sheetId="0"/>
      <sheetData sheetId="1">
        <row r="25">
          <cell r="B25">
            <v>1326784</v>
          </cell>
        </row>
        <row r="74">
          <cell r="B74">
            <v>730910</v>
          </cell>
          <cell r="E74">
            <v>102366</v>
          </cell>
          <cell r="F74">
            <v>30901</v>
          </cell>
        </row>
      </sheetData>
      <sheetData sheetId="2">
        <row r="25">
          <cell r="B25">
            <v>185595</v>
          </cell>
        </row>
        <row r="74">
          <cell r="B74">
            <v>52489</v>
          </cell>
          <cell r="E74">
            <v>10666</v>
          </cell>
          <cell r="F74">
            <v>3166</v>
          </cell>
        </row>
      </sheetData>
      <sheetData sheetId="3">
        <row r="25">
          <cell r="B25">
            <v>1699656</v>
          </cell>
        </row>
        <row r="74">
          <cell r="B74">
            <v>787207</v>
          </cell>
          <cell r="E74">
            <v>147937</v>
          </cell>
          <cell r="F74">
            <v>59524</v>
          </cell>
        </row>
      </sheetData>
      <sheetData sheetId="4">
        <row r="25">
          <cell r="B25">
            <v>878795</v>
          </cell>
        </row>
        <row r="74">
          <cell r="B74">
            <v>507500</v>
          </cell>
          <cell r="E74">
            <v>131487</v>
          </cell>
          <cell r="F74">
            <v>10041</v>
          </cell>
        </row>
      </sheetData>
      <sheetData sheetId="5">
        <row r="25">
          <cell r="B25">
            <v>6530026</v>
          </cell>
        </row>
        <row r="74">
          <cell r="B74">
            <v>4644524</v>
          </cell>
          <cell r="E74">
            <v>1057487</v>
          </cell>
          <cell r="F74">
            <v>164997</v>
          </cell>
        </row>
      </sheetData>
      <sheetData sheetId="6">
        <row r="25">
          <cell r="B25">
            <v>1067112</v>
          </cell>
        </row>
        <row r="74">
          <cell r="B74">
            <v>496575</v>
          </cell>
          <cell r="E74">
            <v>138012</v>
          </cell>
          <cell r="F74">
            <v>38006</v>
          </cell>
        </row>
      </sheetData>
      <sheetData sheetId="7">
        <row r="25">
          <cell r="B25">
            <v>844697</v>
          </cell>
        </row>
        <row r="74">
          <cell r="B74">
            <v>302344</v>
          </cell>
          <cell r="E74">
            <v>73369</v>
          </cell>
          <cell r="F74">
            <v>4209</v>
          </cell>
        </row>
      </sheetData>
      <sheetData sheetId="8">
        <row r="25">
          <cell r="B25">
            <v>280532</v>
          </cell>
        </row>
        <row r="74">
          <cell r="B74">
            <v>67406</v>
          </cell>
          <cell r="E74">
            <v>8540</v>
          </cell>
          <cell r="F74" t="str">
            <v>-</v>
          </cell>
        </row>
      </sheetData>
      <sheetData sheetId="9">
        <row r="25">
          <cell r="B25">
            <v>94310</v>
          </cell>
        </row>
        <row r="74">
          <cell r="B74">
            <v>55891</v>
          </cell>
          <cell r="E74">
            <v>13370</v>
          </cell>
          <cell r="F74">
            <v>814</v>
          </cell>
        </row>
      </sheetData>
      <sheetData sheetId="10">
        <row r="25">
          <cell r="B25">
            <v>4956256</v>
          </cell>
        </row>
        <row r="74">
          <cell r="B74">
            <v>2971235</v>
          </cell>
          <cell r="E74">
            <v>512562</v>
          </cell>
          <cell r="F74">
            <v>341165</v>
          </cell>
        </row>
      </sheetData>
      <sheetData sheetId="11">
        <row r="25">
          <cell r="B25">
            <v>2513203</v>
          </cell>
        </row>
        <row r="74">
          <cell r="B74">
            <v>1587208</v>
          </cell>
          <cell r="E74">
            <v>345872</v>
          </cell>
          <cell r="F74">
            <v>155349</v>
          </cell>
        </row>
      </sheetData>
      <sheetData sheetId="12">
        <row r="25">
          <cell r="B25">
            <v>349688</v>
          </cell>
        </row>
        <row r="74">
          <cell r="B74">
            <v>123660</v>
          </cell>
          <cell r="E74">
            <v>12193</v>
          </cell>
          <cell r="F74">
            <v>15328</v>
          </cell>
        </row>
      </sheetData>
      <sheetData sheetId="13">
        <row r="25">
          <cell r="B25">
            <v>422554</v>
          </cell>
        </row>
        <row r="74">
          <cell r="B74">
            <v>166871</v>
          </cell>
          <cell r="E74">
            <v>24777</v>
          </cell>
          <cell r="F74">
            <v>5488</v>
          </cell>
        </row>
      </sheetData>
      <sheetData sheetId="14">
        <row r="25">
          <cell r="B25">
            <v>3297619</v>
          </cell>
        </row>
        <row r="74">
          <cell r="B74">
            <v>1001182</v>
          </cell>
          <cell r="E74">
            <v>192626</v>
          </cell>
          <cell r="F74">
            <v>53217</v>
          </cell>
        </row>
      </sheetData>
      <sheetData sheetId="15">
        <row r="25">
          <cell r="B25">
            <v>1848336</v>
          </cell>
        </row>
        <row r="74">
          <cell r="B74">
            <v>623299</v>
          </cell>
          <cell r="E74">
            <v>95044</v>
          </cell>
          <cell r="F74">
            <v>34556</v>
          </cell>
        </row>
      </sheetData>
      <sheetData sheetId="16">
        <row r="25">
          <cell r="B25">
            <v>737417</v>
          </cell>
        </row>
        <row r="74">
          <cell r="B74">
            <v>287129</v>
          </cell>
          <cell r="E74">
            <v>25112</v>
          </cell>
          <cell r="F74">
            <v>9669</v>
          </cell>
        </row>
      </sheetData>
      <sheetData sheetId="17">
        <row r="25">
          <cell r="B25">
            <v>683623</v>
          </cell>
        </row>
        <row r="74">
          <cell r="B74">
            <v>219133</v>
          </cell>
          <cell r="E74">
            <v>26122</v>
          </cell>
          <cell r="F74">
            <v>26193</v>
          </cell>
        </row>
      </sheetData>
      <sheetData sheetId="18">
        <row r="25">
          <cell r="B25">
            <v>1387353</v>
          </cell>
        </row>
        <row r="74">
          <cell r="B74">
            <v>636323</v>
          </cell>
          <cell r="E74">
            <v>204565</v>
          </cell>
          <cell r="F74">
            <v>37580</v>
          </cell>
        </row>
      </sheetData>
      <sheetData sheetId="19">
        <row r="25">
          <cell r="B25">
            <v>1408965</v>
          </cell>
        </row>
        <row r="74">
          <cell r="B74">
            <v>673251</v>
          </cell>
          <cell r="E74">
            <v>189632</v>
          </cell>
          <cell r="F74">
            <v>35297</v>
          </cell>
        </row>
      </sheetData>
      <sheetData sheetId="20">
        <row r="25">
          <cell r="B25">
            <v>372023</v>
          </cell>
        </row>
        <row r="74">
          <cell r="B74">
            <v>112829</v>
          </cell>
          <cell r="E74">
            <v>24029</v>
          </cell>
          <cell r="F74">
            <v>7734</v>
          </cell>
        </row>
      </sheetData>
      <sheetData sheetId="21">
        <row r="25">
          <cell r="B25">
            <v>1345363</v>
          </cell>
        </row>
        <row r="74">
          <cell r="B74">
            <v>530965</v>
          </cell>
          <cell r="E74">
            <v>159308</v>
          </cell>
          <cell r="F74">
            <v>9913</v>
          </cell>
        </row>
      </sheetData>
      <sheetData sheetId="22">
        <row r="25">
          <cell r="B25">
            <v>1443328</v>
          </cell>
        </row>
        <row r="74">
          <cell r="B74">
            <v>632241</v>
          </cell>
          <cell r="E74">
            <v>116068</v>
          </cell>
          <cell r="F74">
            <v>13649</v>
          </cell>
        </row>
      </sheetData>
      <sheetData sheetId="23">
        <row r="25">
          <cell r="B25">
            <v>2239278</v>
          </cell>
        </row>
        <row r="74">
          <cell r="B74">
            <v>1208695</v>
          </cell>
          <cell r="E74">
            <v>241010</v>
          </cell>
          <cell r="F74">
            <v>13051</v>
          </cell>
        </row>
      </sheetData>
      <sheetData sheetId="24">
        <row r="25">
          <cell r="B25">
            <v>1119430</v>
          </cell>
        </row>
        <row r="74">
          <cell r="B74">
            <v>351729</v>
          </cell>
          <cell r="E74">
            <v>59580</v>
          </cell>
          <cell r="F74">
            <v>18148</v>
          </cell>
        </row>
      </sheetData>
      <sheetData sheetId="25">
        <row r="25">
          <cell r="B25">
            <v>832671</v>
          </cell>
        </row>
        <row r="74">
          <cell r="B74">
            <v>617903</v>
          </cell>
          <cell r="E74">
            <v>99910</v>
          </cell>
          <cell r="F74">
            <v>40793</v>
          </cell>
        </row>
      </sheetData>
      <sheetData sheetId="26">
        <row r="25">
          <cell r="B25">
            <v>1625675</v>
          </cell>
        </row>
        <row r="74">
          <cell r="B74">
            <v>708667</v>
          </cell>
          <cell r="E74">
            <v>115019</v>
          </cell>
          <cell r="F74">
            <v>6246</v>
          </cell>
        </row>
      </sheetData>
      <sheetData sheetId="27">
        <row r="25">
          <cell r="B25">
            <v>268771</v>
          </cell>
        </row>
        <row r="74">
          <cell r="B74">
            <v>90707</v>
          </cell>
          <cell r="E74">
            <v>19765</v>
          </cell>
          <cell r="F74">
            <v>1697</v>
          </cell>
        </row>
      </sheetData>
      <sheetData sheetId="28">
        <row r="25">
          <cell r="B25">
            <v>446880</v>
          </cell>
        </row>
        <row r="74">
          <cell r="B74">
            <v>209181</v>
          </cell>
          <cell r="E74">
            <v>33731</v>
          </cell>
          <cell r="F74">
            <v>7700</v>
          </cell>
        </row>
      </sheetData>
      <sheetData sheetId="29">
        <row r="25">
          <cell r="B25">
            <v>754497</v>
          </cell>
        </row>
        <row r="74">
          <cell r="B74">
            <v>328734</v>
          </cell>
          <cell r="E74">
            <v>82075</v>
          </cell>
          <cell r="F74">
            <v>49897</v>
          </cell>
        </row>
      </sheetData>
      <sheetData sheetId="30">
        <row r="25">
          <cell r="B25">
            <v>310708</v>
          </cell>
        </row>
        <row r="74">
          <cell r="B74">
            <v>80738</v>
          </cell>
          <cell r="E74">
            <v>14461</v>
          </cell>
          <cell r="F74">
            <v>15143</v>
          </cell>
        </row>
      </sheetData>
      <sheetData sheetId="31">
        <row r="25">
          <cell r="B25">
            <v>2066954</v>
          </cell>
        </row>
        <row r="74">
          <cell r="B74">
            <v>673888</v>
          </cell>
          <cell r="E74">
            <v>77136</v>
          </cell>
          <cell r="F74">
            <v>40142</v>
          </cell>
        </row>
      </sheetData>
      <sheetData sheetId="32">
        <row r="25">
          <cell r="B25">
            <v>558823</v>
          </cell>
        </row>
        <row r="74">
          <cell r="B74">
            <v>372359</v>
          </cell>
          <cell r="E74">
            <v>126817</v>
          </cell>
          <cell r="F74">
            <v>20282</v>
          </cell>
        </row>
      </sheetData>
      <sheetData sheetId="33">
        <row r="25">
          <cell r="B25">
            <v>4177520</v>
          </cell>
        </row>
        <row r="74">
          <cell r="B74">
            <v>2265340</v>
          </cell>
          <cell r="E74">
            <v>404803</v>
          </cell>
          <cell r="F74">
            <v>134622</v>
          </cell>
        </row>
      </sheetData>
      <sheetData sheetId="34">
        <row r="25">
          <cell r="B25">
            <v>2739822</v>
          </cell>
        </row>
        <row r="74">
          <cell r="B74">
            <v>1208217</v>
          </cell>
          <cell r="E74">
            <v>168760</v>
          </cell>
          <cell r="F74">
            <v>59152</v>
          </cell>
        </row>
      </sheetData>
      <sheetData sheetId="35">
        <row r="25">
          <cell r="B25">
            <v>167690</v>
          </cell>
        </row>
        <row r="74">
          <cell r="B74">
            <v>59800</v>
          </cell>
          <cell r="E74">
            <v>12221</v>
          </cell>
          <cell r="F74">
            <v>533</v>
          </cell>
        </row>
      </sheetData>
      <sheetData sheetId="36">
        <row r="25">
          <cell r="B25">
            <v>3141764</v>
          </cell>
        </row>
        <row r="74">
          <cell r="B74">
            <v>1530843</v>
          </cell>
          <cell r="E74">
            <v>627769</v>
          </cell>
          <cell r="F74">
            <v>41434</v>
          </cell>
        </row>
      </sheetData>
      <sheetData sheetId="37">
        <row r="25">
          <cell r="B25">
            <v>1120261</v>
          </cell>
        </row>
        <row r="74">
          <cell r="B74">
            <v>473556</v>
          </cell>
          <cell r="E74">
            <v>158970</v>
          </cell>
          <cell r="F74">
            <v>19693</v>
          </cell>
        </row>
      </sheetData>
      <sheetData sheetId="38">
        <row r="25">
          <cell r="B25">
            <v>915260</v>
          </cell>
        </row>
        <row r="74">
          <cell r="B74">
            <v>499903</v>
          </cell>
          <cell r="E74">
            <v>57756</v>
          </cell>
          <cell r="F74">
            <v>42337</v>
          </cell>
        </row>
      </sheetData>
      <sheetData sheetId="39">
        <row r="25">
          <cell r="B25">
            <v>3902667</v>
          </cell>
        </row>
        <row r="74">
          <cell r="B74">
            <v>1347961</v>
          </cell>
          <cell r="E74">
            <v>281567</v>
          </cell>
          <cell r="F74">
            <v>58109</v>
          </cell>
        </row>
      </sheetData>
      <sheetData sheetId="40">
        <row r="25">
          <cell r="B25">
            <v>286914</v>
          </cell>
        </row>
        <row r="74">
          <cell r="B74">
            <v>127439</v>
          </cell>
          <cell r="E74">
            <v>45224</v>
          </cell>
          <cell r="F74">
            <v>5017</v>
          </cell>
        </row>
      </sheetData>
      <sheetData sheetId="41">
        <row r="25">
          <cell r="B25">
            <v>1404638</v>
          </cell>
        </row>
        <row r="74">
          <cell r="B74">
            <v>585275</v>
          </cell>
          <cell r="E74">
            <v>56351</v>
          </cell>
          <cell r="F74">
            <v>77679</v>
          </cell>
        </row>
      </sheetData>
      <sheetData sheetId="42">
        <row r="25">
          <cell r="B25">
            <v>214959</v>
          </cell>
        </row>
        <row r="74">
          <cell r="B74">
            <v>88828</v>
          </cell>
          <cell r="E74">
            <v>14869</v>
          </cell>
          <cell r="F74">
            <v>419</v>
          </cell>
        </row>
      </sheetData>
      <sheetData sheetId="43">
        <row r="25">
          <cell r="B25">
            <v>1741679</v>
          </cell>
        </row>
        <row r="74">
          <cell r="B74">
            <v>863000</v>
          </cell>
          <cell r="E74">
            <v>249179</v>
          </cell>
          <cell r="F74">
            <v>27029</v>
          </cell>
        </row>
      </sheetData>
      <sheetData sheetId="44">
        <row r="25">
          <cell r="B25">
            <v>5591267</v>
          </cell>
        </row>
        <row r="74">
          <cell r="B74">
            <v>3523176</v>
          </cell>
          <cell r="E74">
            <v>925223</v>
          </cell>
          <cell r="F74">
            <v>79099</v>
          </cell>
        </row>
      </sheetData>
      <sheetData sheetId="45">
        <row r="25">
          <cell r="B25">
            <v>576067</v>
          </cell>
        </row>
        <row r="74">
          <cell r="B74">
            <v>349159</v>
          </cell>
          <cell r="E74">
            <v>70282</v>
          </cell>
          <cell r="F74">
            <v>28123</v>
          </cell>
        </row>
      </sheetData>
      <sheetData sheetId="46">
        <row r="25">
          <cell r="B25">
            <v>145773</v>
          </cell>
        </row>
        <row r="74">
          <cell r="B74">
            <v>74280</v>
          </cell>
          <cell r="E74">
            <v>13900</v>
          </cell>
          <cell r="F74">
            <v>704</v>
          </cell>
        </row>
      </sheetData>
      <sheetData sheetId="47">
        <row r="25">
          <cell r="B25">
            <v>1845326</v>
          </cell>
        </row>
        <row r="74">
          <cell r="B74">
            <v>606661</v>
          </cell>
          <cell r="E74">
            <v>109728</v>
          </cell>
          <cell r="F74">
            <v>14034</v>
          </cell>
        </row>
      </sheetData>
      <sheetData sheetId="48">
        <row r="25">
          <cell r="B25">
            <v>1628404</v>
          </cell>
        </row>
        <row r="74">
          <cell r="B74">
            <v>723746</v>
          </cell>
          <cell r="E74">
            <v>86720</v>
          </cell>
          <cell r="F74">
            <v>37678</v>
          </cell>
        </row>
      </sheetData>
      <sheetData sheetId="49">
        <row r="25">
          <cell r="B25">
            <v>640436</v>
          </cell>
        </row>
        <row r="74">
          <cell r="B74">
            <v>203581</v>
          </cell>
          <cell r="E74">
            <v>45090</v>
          </cell>
          <cell r="F74">
            <v>18541</v>
          </cell>
        </row>
      </sheetData>
      <sheetData sheetId="50">
        <row r="25">
          <cell r="B25">
            <v>1590193</v>
          </cell>
        </row>
        <row r="74">
          <cell r="B74">
            <v>498948</v>
          </cell>
          <cell r="E74">
            <v>85791</v>
          </cell>
          <cell r="F74">
            <v>23342</v>
          </cell>
        </row>
      </sheetData>
      <sheetData sheetId="51">
        <row r="25">
          <cell r="B25">
            <v>140706</v>
          </cell>
        </row>
        <row r="74">
          <cell r="B74">
            <v>60616</v>
          </cell>
          <cell r="E74">
            <v>11769</v>
          </cell>
          <cell r="F74">
            <v>2651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San.Francisco_Metro_Area"/>
      <sheetName val="Washington.DC_Metro_Area"/>
      <sheetName val="Atlanta_Metro_Area"/>
      <sheetName val="Boston_Metro_Area"/>
      <sheetName val="Detroit_Metro_Area"/>
      <sheetName val="Houston_Metro_Area"/>
      <sheetName val="Phoenix_Metro_Area"/>
      <sheetName val="Miami_Metro_Area"/>
      <sheetName val="Philadelphia_Metro_Area"/>
      <sheetName val="Riverside_Metro_Area"/>
      <sheetName val="Dallas_Metro_Area"/>
      <sheetName val="Chicago_Metro_Area"/>
      <sheetName val="New.York_Metro_Area"/>
      <sheetName val="Seattle_Metro_Area"/>
      <sheetName val="Los.Angeles_Metro_Area"/>
    </sheetNames>
    <sheetDataSet>
      <sheetData sheetId="0"/>
      <sheetData sheetId="1">
        <row r="25">
          <cell r="B25">
            <v>1283115</v>
          </cell>
        </row>
        <row r="74">
          <cell r="B74">
            <v>755550</v>
          </cell>
          <cell r="E74">
            <v>179655</v>
          </cell>
          <cell r="F74">
            <v>21558</v>
          </cell>
        </row>
      </sheetData>
      <sheetData sheetId="2">
        <row r="25">
          <cell r="B25">
            <v>171817</v>
          </cell>
        </row>
        <row r="74">
          <cell r="B74">
            <v>64684</v>
          </cell>
          <cell r="E74">
            <v>24182</v>
          </cell>
          <cell r="F74">
            <v>8736</v>
          </cell>
        </row>
      </sheetData>
      <sheetData sheetId="3">
        <row r="25">
          <cell r="B25">
            <v>1519459</v>
          </cell>
        </row>
        <row r="74">
          <cell r="B74">
            <v>696741</v>
          </cell>
          <cell r="E74">
            <v>179362</v>
          </cell>
          <cell r="F74">
            <v>8495</v>
          </cell>
        </row>
      </sheetData>
      <sheetData sheetId="4">
        <row r="25">
          <cell r="B25">
            <v>875310</v>
          </cell>
        </row>
        <row r="74">
          <cell r="B74">
            <v>336161</v>
          </cell>
          <cell r="E74">
            <v>72988</v>
          </cell>
          <cell r="F74">
            <v>8331</v>
          </cell>
        </row>
      </sheetData>
      <sheetData sheetId="5">
        <row r="25">
          <cell r="B25">
            <v>6523333</v>
          </cell>
        </row>
        <row r="74">
          <cell r="B74">
            <v>4928243</v>
          </cell>
          <cell r="E74">
            <v>1252054</v>
          </cell>
          <cell r="F74">
            <v>253349</v>
          </cell>
        </row>
      </sheetData>
      <sheetData sheetId="6">
        <row r="25">
          <cell r="B25">
            <v>1210186</v>
          </cell>
        </row>
        <row r="74">
          <cell r="B74">
            <v>475191</v>
          </cell>
          <cell r="E74">
            <v>91228</v>
          </cell>
          <cell r="F74">
            <v>107071</v>
          </cell>
        </row>
      </sheetData>
      <sheetData sheetId="7">
        <row r="25">
          <cell r="B25">
            <v>809957</v>
          </cell>
        </row>
        <row r="74">
          <cell r="B74">
            <v>217226</v>
          </cell>
          <cell r="E74">
            <v>42705</v>
          </cell>
          <cell r="F74">
            <v>32758</v>
          </cell>
        </row>
      </sheetData>
      <sheetData sheetId="8">
        <row r="25">
          <cell r="B25">
            <v>294776</v>
          </cell>
        </row>
        <row r="74">
          <cell r="B74">
            <v>84700</v>
          </cell>
          <cell r="E74">
            <v>22857</v>
          </cell>
          <cell r="F74">
            <v>1295</v>
          </cell>
        </row>
      </sheetData>
      <sheetData sheetId="9">
        <row r="25">
          <cell r="B25">
            <v>119583</v>
          </cell>
        </row>
        <row r="74">
          <cell r="B74">
            <v>48981</v>
          </cell>
          <cell r="E74">
            <v>13077</v>
          </cell>
          <cell r="F74">
            <v>2335</v>
          </cell>
        </row>
      </sheetData>
      <sheetData sheetId="10">
        <row r="25">
          <cell r="B25">
            <v>4952870</v>
          </cell>
        </row>
        <row r="74">
          <cell r="B74">
            <v>2222805</v>
          </cell>
          <cell r="E74">
            <v>508270</v>
          </cell>
          <cell r="F74">
            <v>99130</v>
          </cell>
        </row>
      </sheetData>
      <sheetData sheetId="11">
        <row r="25">
          <cell r="B25">
            <v>2528009</v>
          </cell>
        </row>
        <row r="74">
          <cell r="B74">
            <v>1348933</v>
          </cell>
          <cell r="E74">
            <v>222300</v>
          </cell>
          <cell r="F74">
            <v>122535</v>
          </cell>
        </row>
      </sheetData>
      <sheetData sheetId="12">
        <row r="25">
          <cell r="B25">
            <v>333199</v>
          </cell>
        </row>
        <row r="74">
          <cell r="B74">
            <v>146115</v>
          </cell>
          <cell r="E74">
            <v>12808</v>
          </cell>
          <cell r="F74">
            <v>13495</v>
          </cell>
        </row>
      </sheetData>
      <sheetData sheetId="13">
        <row r="25">
          <cell r="B25">
            <v>417840</v>
          </cell>
        </row>
        <row r="74">
          <cell r="B74">
            <v>182622</v>
          </cell>
          <cell r="E74">
            <v>27820</v>
          </cell>
          <cell r="F74">
            <v>10521</v>
          </cell>
        </row>
      </sheetData>
      <sheetData sheetId="14">
        <row r="25">
          <cell r="B25">
            <v>3039343</v>
          </cell>
        </row>
        <row r="74">
          <cell r="B74">
            <v>924263</v>
          </cell>
          <cell r="E74">
            <v>153416</v>
          </cell>
          <cell r="F74">
            <v>87194</v>
          </cell>
        </row>
      </sheetData>
      <sheetData sheetId="15">
        <row r="25">
          <cell r="B25">
            <v>1713468</v>
          </cell>
        </row>
        <row r="74">
          <cell r="B74">
            <v>602622</v>
          </cell>
          <cell r="E74">
            <v>138908</v>
          </cell>
          <cell r="F74">
            <v>38185</v>
          </cell>
        </row>
      </sheetData>
      <sheetData sheetId="16">
        <row r="25">
          <cell r="B25">
            <v>824916</v>
          </cell>
        </row>
        <row r="74">
          <cell r="B74">
            <v>239409</v>
          </cell>
          <cell r="E74">
            <v>32780</v>
          </cell>
          <cell r="F74">
            <v>1259</v>
          </cell>
        </row>
      </sheetData>
      <sheetData sheetId="17">
        <row r="25">
          <cell r="B25">
            <v>569970</v>
          </cell>
        </row>
        <row r="74">
          <cell r="B74">
            <v>259466</v>
          </cell>
          <cell r="E74">
            <v>48479</v>
          </cell>
          <cell r="F74">
            <v>6934</v>
          </cell>
        </row>
      </sheetData>
      <sheetData sheetId="18">
        <row r="25">
          <cell r="B25">
            <v>1391441</v>
          </cell>
        </row>
        <row r="74">
          <cell r="B74">
            <v>529440</v>
          </cell>
          <cell r="E74">
            <v>61372</v>
          </cell>
          <cell r="F74">
            <v>16142</v>
          </cell>
        </row>
      </sheetData>
      <sheetData sheetId="19">
        <row r="25">
          <cell r="B25">
            <v>1324391</v>
          </cell>
        </row>
        <row r="74">
          <cell r="B74">
            <v>648092</v>
          </cell>
          <cell r="E74">
            <v>221279</v>
          </cell>
          <cell r="F74">
            <v>24051</v>
          </cell>
        </row>
      </sheetData>
      <sheetData sheetId="20">
        <row r="25">
          <cell r="B25">
            <v>377242</v>
          </cell>
        </row>
        <row r="74">
          <cell r="B74">
            <v>99258</v>
          </cell>
          <cell r="E74">
            <v>22494</v>
          </cell>
          <cell r="F74">
            <v>11198</v>
          </cell>
        </row>
      </sheetData>
      <sheetData sheetId="21">
        <row r="25">
          <cell r="B25">
            <v>1187712</v>
          </cell>
        </row>
        <row r="74">
          <cell r="B74">
            <v>416518</v>
          </cell>
          <cell r="E74">
            <v>72742</v>
          </cell>
          <cell r="F74">
            <v>24160</v>
          </cell>
        </row>
      </sheetData>
      <sheetData sheetId="22">
        <row r="25">
          <cell r="B25">
            <v>1312288</v>
          </cell>
        </row>
        <row r="74">
          <cell r="B74">
            <v>471981</v>
          </cell>
          <cell r="E74">
            <v>96804</v>
          </cell>
          <cell r="F74">
            <v>13370</v>
          </cell>
        </row>
      </sheetData>
      <sheetData sheetId="23">
        <row r="25">
          <cell r="B25">
            <v>2332317</v>
          </cell>
        </row>
        <row r="74">
          <cell r="B74">
            <v>1265523</v>
          </cell>
          <cell r="E74">
            <v>294127</v>
          </cell>
          <cell r="F74">
            <v>58643</v>
          </cell>
        </row>
      </sheetData>
      <sheetData sheetId="24">
        <row r="25">
          <cell r="B25">
            <v>1217518</v>
          </cell>
        </row>
        <row r="74">
          <cell r="B74">
            <v>423147</v>
          </cell>
          <cell r="E74">
            <v>104848</v>
          </cell>
          <cell r="F74">
            <v>11779</v>
          </cell>
        </row>
      </sheetData>
      <sheetData sheetId="25">
        <row r="25">
          <cell r="B25">
            <v>794156</v>
          </cell>
        </row>
        <row r="74">
          <cell r="B74">
            <v>568450</v>
          </cell>
          <cell r="E74">
            <v>81529</v>
          </cell>
          <cell r="F74">
            <v>28982</v>
          </cell>
        </row>
      </sheetData>
      <sheetData sheetId="26">
        <row r="25">
          <cell r="B25">
            <v>1616511</v>
          </cell>
        </row>
        <row r="74">
          <cell r="B74">
            <v>677870</v>
          </cell>
          <cell r="E74">
            <v>236026</v>
          </cell>
          <cell r="F74">
            <v>9594</v>
          </cell>
        </row>
      </sheetData>
      <sheetData sheetId="27">
        <row r="25">
          <cell r="B25">
            <v>261564</v>
          </cell>
        </row>
        <row r="74">
          <cell r="B74">
            <v>150821</v>
          </cell>
          <cell r="E74">
            <v>60161</v>
          </cell>
          <cell r="F74">
            <v>1480</v>
          </cell>
        </row>
      </sheetData>
      <sheetData sheetId="28">
        <row r="25">
          <cell r="B25">
            <v>453674</v>
          </cell>
        </row>
        <row r="74">
          <cell r="B74">
            <v>165480</v>
          </cell>
          <cell r="E74">
            <v>61231</v>
          </cell>
          <cell r="F74">
            <v>4577</v>
          </cell>
        </row>
      </sheetData>
      <sheetData sheetId="29">
        <row r="25">
          <cell r="B25">
            <v>842557</v>
          </cell>
        </row>
        <row r="74">
          <cell r="B74">
            <v>369678</v>
          </cell>
          <cell r="E74">
            <v>58897</v>
          </cell>
          <cell r="F74">
            <v>37072</v>
          </cell>
        </row>
      </sheetData>
      <sheetData sheetId="30">
        <row r="25">
          <cell r="B25">
            <v>316261</v>
          </cell>
        </row>
        <row r="74">
          <cell r="B74">
            <v>96593</v>
          </cell>
          <cell r="E74">
            <v>12330</v>
          </cell>
          <cell r="F74">
            <v>1901</v>
          </cell>
        </row>
      </sheetData>
      <sheetData sheetId="31">
        <row r="25">
          <cell r="B25">
            <v>2011228</v>
          </cell>
        </row>
        <row r="74">
          <cell r="B74">
            <v>669511</v>
          </cell>
          <cell r="E74">
            <v>129725</v>
          </cell>
          <cell r="F74">
            <v>33711</v>
          </cell>
        </row>
      </sheetData>
      <sheetData sheetId="32">
        <row r="25">
          <cell r="B25">
            <v>534409</v>
          </cell>
        </row>
        <row r="74">
          <cell r="B74">
            <v>360368</v>
          </cell>
          <cell r="E74">
            <v>129039</v>
          </cell>
          <cell r="F74">
            <v>18065</v>
          </cell>
        </row>
      </sheetData>
      <sheetData sheetId="33">
        <row r="25">
          <cell r="B25">
            <v>4100968</v>
          </cell>
        </row>
        <row r="74">
          <cell r="B74">
            <v>1861981</v>
          </cell>
          <cell r="E74">
            <v>365157</v>
          </cell>
          <cell r="F74">
            <v>50972</v>
          </cell>
        </row>
      </sheetData>
      <sheetData sheetId="34">
        <row r="25">
          <cell r="B25">
            <v>2256941</v>
          </cell>
        </row>
        <row r="74">
          <cell r="B74">
            <v>1285603</v>
          </cell>
          <cell r="E74">
            <v>190456</v>
          </cell>
          <cell r="F74">
            <v>50021</v>
          </cell>
        </row>
      </sheetData>
      <sheetData sheetId="35">
        <row r="25">
          <cell r="B25">
            <v>179719</v>
          </cell>
        </row>
        <row r="74">
          <cell r="B74">
            <v>97776</v>
          </cell>
          <cell r="E74">
            <v>34090</v>
          </cell>
          <cell r="F74">
            <v>3053</v>
          </cell>
        </row>
      </sheetData>
      <sheetData sheetId="36">
        <row r="25">
          <cell r="B25">
            <v>3224464</v>
          </cell>
        </row>
        <row r="74">
          <cell r="B74">
            <v>1249309</v>
          </cell>
          <cell r="E74">
            <v>320941</v>
          </cell>
          <cell r="F74">
            <v>14598</v>
          </cell>
        </row>
      </sheetData>
      <sheetData sheetId="37">
        <row r="25">
          <cell r="B25">
            <v>1088919</v>
          </cell>
        </row>
        <row r="74">
          <cell r="B74">
            <v>553377</v>
          </cell>
          <cell r="E74">
            <v>138709</v>
          </cell>
          <cell r="F74">
            <v>35753</v>
          </cell>
        </row>
      </sheetData>
      <sheetData sheetId="38">
        <row r="25">
          <cell r="B25">
            <v>958631</v>
          </cell>
        </row>
        <row r="74">
          <cell r="B74">
            <v>456635</v>
          </cell>
          <cell r="E74">
            <v>70226</v>
          </cell>
          <cell r="F74">
            <v>10888</v>
          </cell>
        </row>
      </sheetData>
      <sheetData sheetId="39">
        <row r="25">
          <cell r="B25">
            <v>3920773</v>
          </cell>
        </row>
        <row r="74">
          <cell r="B74">
            <v>1051805</v>
          </cell>
          <cell r="E74">
            <v>228481</v>
          </cell>
          <cell r="F74">
            <v>78861</v>
          </cell>
        </row>
      </sheetData>
      <sheetData sheetId="40">
        <row r="25">
          <cell r="B25">
            <v>255786</v>
          </cell>
        </row>
        <row r="74">
          <cell r="B74">
            <v>95859</v>
          </cell>
          <cell r="E74">
            <v>25667</v>
          </cell>
          <cell r="F74">
            <v>12642</v>
          </cell>
        </row>
      </sheetData>
      <sheetData sheetId="41">
        <row r="25">
          <cell r="B25">
            <v>1443386</v>
          </cell>
        </row>
        <row r="74">
          <cell r="B74">
            <v>725269</v>
          </cell>
          <cell r="E74">
            <v>197588</v>
          </cell>
          <cell r="F74">
            <v>52070</v>
          </cell>
        </row>
      </sheetData>
      <sheetData sheetId="42">
        <row r="25">
          <cell r="B25">
            <v>224157</v>
          </cell>
        </row>
        <row r="74">
          <cell r="B74">
            <v>77795</v>
          </cell>
          <cell r="E74">
            <v>6022</v>
          </cell>
          <cell r="F74">
            <v>1098</v>
          </cell>
        </row>
      </sheetData>
      <sheetData sheetId="43">
        <row r="25">
          <cell r="B25">
            <v>1962225</v>
          </cell>
        </row>
        <row r="74">
          <cell r="B74">
            <v>1061840</v>
          </cell>
          <cell r="E74">
            <v>232470</v>
          </cell>
          <cell r="F74">
            <v>84632</v>
          </cell>
        </row>
      </sheetData>
      <sheetData sheetId="44">
        <row r="25">
          <cell r="B25">
            <v>5597233</v>
          </cell>
        </row>
        <row r="74">
          <cell r="B74">
            <v>3820933</v>
          </cell>
          <cell r="E74">
            <v>1146704</v>
          </cell>
          <cell r="F74">
            <v>147226</v>
          </cell>
        </row>
      </sheetData>
      <sheetData sheetId="45">
        <row r="25">
          <cell r="B25">
            <v>605311</v>
          </cell>
        </row>
        <row r="74">
          <cell r="B74">
            <v>217402</v>
          </cell>
          <cell r="E74">
            <v>52545</v>
          </cell>
          <cell r="F74">
            <v>2038</v>
          </cell>
        </row>
      </sheetData>
      <sheetData sheetId="46">
        <row r="25">
          <cell r="B25">
            <v>152027</v>
          </cell>
        </row>
        <row r="74">
          <cell r="B74">
            <v>43839</v>
          </cell>
          <cell r="E74">
            <v>10855</v>
          </cell>
          <cell r="F74">
            <v>570</v>
          </cell>
        </row>
      </sheetData>
      <sheetData sheetId="47">
        <row r="25">
          <cell r="B25">
            <v>1980688</v>
          </cell>
        </row>
        <row r="74">
          <cell r="B74">
            <v>882292</v>
          </cell>
          <cell r="E74">
            <v>172964</v>
          </cell>
          <cell r="F74">
            <v>100063</v>
          </cell>
        </row>
      </sheetData>
      <sheetData sheetId="48">
        <row r="25">
          <cell r="B25">
            <v>1666504</v>
          </cell>
        </row>
        <row r="74">
          <cell r="B74">
            <v>680124</v>
          </cell>
          <cell r="E74">
            <v>98178</v>
          </cell>
          <cell r="F74">
            <v>51414</v>
          </cell>
        </row>
      </sheetData>
      <sheetData sheetId="49">
        <row r="25">
          <cell r="B25">
            <v>667294</v>
          </cell>
        </row>
        <row r="74">
          <cell r="B74">
            <v>241033</v>
          </cell>
          <cell r="E74">
            <v>47382</v>
          </cell>
          <cell r="F74">
            <v>27341</v>
          </cell>
        </row>
      </sheetData>
      <sheetData sheetId="50">
        <row r="25">
          <cell r="B25">
            <v>1495604</v>
          </cell>
        </row>
        <row r="74">
          <cell r="B74">
            <v>432829</v>
          </cell>
          <cell r="E74">
            <v>81360</v>
          </cell>
          <cell r="F74">
            <v>32419</v>
          </cell>
        </row>
      </sheetData>
      <sheetData sheetId="51">
        <row r="25">
          <cell r="B25">
            <v>139352</v>
          </cell>
        </row>
        <row r="74">
          <cell r="B74">
            <v>50145</v>
          </cell>
          <cell r="E74">
            <v>7981</v>
          </cell>
          <cell r="F74">
            <v>4705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Atlanta_Metro_Area"/>
      <sheetName val="Boston_Metro_Area"/>
      <sheetName val="Detroit_Metro_Area"/>
      <sheetName val="Chicago_Metro_Area"/>
      <sheetName val="Phoenix_Metro_Area"/>
      <sheetName val="Dallas_Metro_Area"/>
      <sheetName val="New.York_Metro_Area"/>
      <sheetName val="Seattle_Metro_Area"/>
      <sheetName val="Washington.DC_Metro_Area"/>
      <sheetName val="Houston_Metro_Area"/>
      <sheetName val="Los.Angeles_Metro_Area"/>
      <sheetName val="Miami_Metro_Area"/>
      <sheetName val="Philadelphia_Metro_Area"/>
      <sheetName val="Riverside_Metro_Area"/>
      <sheetName val="San.Francisco_Metro_Area"/>
    </sheetNames>
    <sheetDataSet>
      <sheetData sheetId="0"/>
      <sheetData sheetId="1">
        <row r="25">
          <cell r="B25">
            <v>1400200</v>
          </cell>
        </row>
        <row r="74">
          <cell r="B74">
            <v>680556</v>
          </cell>
          <cell r="E74">
            <v>183676</v>
          </cell>
          <cell r="F74">
            <v>17503</v>
          </cell>
        </row>
      </sheetData>
      <sheetData sheetId="2">
        <row r="25">
          <cell r="B25">
            <v>174441</v>
          </cell>
        </row>
        <row r="74">
          <cell r="B74">
            <v>70118</v>
          </cell>
          <cell r="E74">
            <v>10281</v>
          </cell>
          <cell r="F74">
            <v>4612</v>
          </cell>
        </row>
      </sheetData>
      <sheetData sheetId="3">
        <row r="25">
          <cell r="B25">
            <v>1619676</v>
          </cell>
        </row>
        <row r="74">
          <cell r="B74">
            <v>938338</v>
          </cell>
          <cell r="E74">
            <v>288353</v>
          </cell>
          <cell r="F74">
            <v>14363</v>
          </cell>
        </row>
      </sheetData>
      <sheetData sheetId="4">
        <row r="25">
          <cell r="B25">
            <v>912272</v>
          </cell>
        </row>
        <row r="74">
          <cell r="B74">
            <v>494469</v>
          </cell>
          <cell r="E74">
            <v>107337</v>
          </cell>
          <cell r="F74">
            <v>34173</v>
          </cell>
        </row>
      </sheetData>
      <sheetData sheetId="5">
        <row r="25">
          <cell r="B25">
            <v>6524442</v>
          </cell>
        </row>
        <row r="74">
          <cell r="B74">
            <v>4294314</v>
          </cell>
          <cell r="E74">
            <v>1023320</v>
          </cell>
          <cell r="F74">
            <v>125555</v>
          </cell>
        </row>
      </sheetData>
      <sheetData sheetId="6">
        <row r="25">
          <cell r="B25">
            <v>1113685</v>
          </cell>
        </row>
        <row r="74">
          <cell r="B74">
            <v>559070</v>
          </cell>
          <cell r="E74">
            <v>36588</v>
          </cell>
          <cell r="F74">
            <v>76322</v>
          </cell>
        </row>
      </sheetData>
      <sheetData sheetId="7">
        <row r="25">
          <cell r="B25">
            <v>835843</v>
          </cell>
        </row>
        <row r="74">
          <cell r="B74">
            <v>314522</v>
          </cell>
          <cell r="E74">
            <v>39240</v>
          </cell>
          <cell r="F74">
            <v>11056</v>
          </cell>
        </row>
      </sheetData>
      <sheetData sheetId="8">
        <row r="25">
          <cell r="B25">
            <v>289106</v>
          </cell>
        </row>
        <row r="74">
          <cell r="B74">
            <v>78183</v>
          </cell>
          <cell r="E74">
            <v>21080</v>
          </cell>
          <cell r="F74">
            <v>1198</v>
          </cell>
        </row>
      </sheetData>
      <sheetData sheetId="9">
        <row r="25">
          <cell r="B25">
            <v>110943</v>
          </cell>
        </row>
        <row r="74">
          <cell r="B74">
            <v>68002</v>
          </cell>
          <cell r="E74">
            <v>18493</v>
          </cell>
          <cell r="F74">
            <v>2611</v>
          </cell>
        </row>
      </sheetData>
      <sheetData sheetId="10">
        <row r="25">
          <cell r="B25">
            <v>4974403</v>
          </cell>
        </row>
        <row r="74">
          <cell r="B74">
            <v>2857412</v>
          </cell>
          <cell r="E74">
            <v>410383</v>
          </cell>
          <cell r="F74">
            <v>188712</v>
          </cell>
        </row>
      </sheetData>
      <sheetData sheetId="11">
        <row r="25">
          <cell r="B25">
            <v>2458766</v>
          </cell>
        </row>
        <row r="74">
          <cell r="B74">
            <v>1232073</v>
          </cell>
          <cell r="E74">
            <v>316181</v>
          </cell>
          <cell r="F74">
            <v>124319</v>
          </cell>
        </row>
      </sheetData>
      <sheetData sheetId="12">
        <row r="25">
          <cell r="B25">
            <v>317013</v>
          </cell>
        </row>
        <row r="74">
          <cell r="B74">
            <v>110919</v>
          </cell>
          <cell r="E74">
            <v>22898</v>
          </cell>
          <cell r="F74">
            <v>1788</v>
          </cell>
        </row>
      </sheetData>
      <sheetData sheetId="13">
        <row r="25">
          <cell r="B25">
            <v>439999</v>
          </cell>
        </row>
        <row r="74">
          <cell r="B74">
            <v>175144</v>
          </cell>
          <cell r="E74">
            <v>26793</v>
          </cell>
          <cell r="F74">
            <v>11400</v>
          </cell>
        </row>
      </sheetData>
      <sheetData sheetId="14">
        <row r="25">
          <cell r="B25">
            <v>2991690</v>
          </cell>
        </row>
        <row r="74">
          <cell r="B74">
            <v>1308406</v>
          </cell>
          <cell r="E74">
            <v>303615</v>
          </cell>
          <cell r="F74">
            <v>17285</v>
          </cell>
        </row>
      </sheetData>
      <sheetData sheetId="15">
        <row r="25">
          <cell r="B25">
            <v>1932812</v>
          </cell>
        </row>
        <row r="74">
          <cell r="B74">
            <v>631817</v>
          </cell>
          <cell r="E74">
            <v>87024</v>
          </cell>
          <cell r="F74">
            <v>92094</v>
          </cell>
        </row>
      </sheetData>
      <sheetData sheetId="16">
        <row r="25">
          <cell r="B25">
            <v>808860</v>
          </cell>
        </row>
        <row r="74">
          <cell r="B74">
            <v>153451</v>
          </cell>
          <cell r="E74">
            <v>21060</v>
          </cell>
          <cell r="F74">
            <v>7919</v>
          </cell>
        </row>
      </sheetData>
      <sheetData sheetId="17">
        <row r="25">
          <cell r="B25">
            <v>618055</v>
          </cell>
        </row>
        <row r="74">
          <cell r="B74">
            <v>294550</v>
          </cell>
          <cell r="E74">
            <v>70309</v>
          </cell>
          <cell r="F74">
            <v>8819</v>
          </cell>
        </row>
      </sheetData>
      <sheetData sheetId="18">
        <row r="25">
          <cell r="B25">
            <v>1407039</v>
          </cell>
        </row>
        <row r="74">
          <cell r="B74">
            <v>686983</v>
          </cell>
          <cell r="E74">
            <v>116184</v>
          </cell>
          <cell r="F74">
            <v>28582</v>
          </cell>
        </row>
      </sheetData>
      <sheetData sheetId="19">
        <row r="25">
          <cell r="B25">
            <v>1322659</v>
          </cell>
        </row>
        <row r="74">
          <cell r="B74">
            <v>852360</v>
          </cell>
          <cell r="E74">
            <v>197133</v>
          </cell>
          <cell r="F74">
            <v>49211</v>
          </cell>
        </row>
      </sheetData>
      <sheetData sheetId="20">
        <row r="25">
          <cell r="B25">
            <v>380015</v>
          </cell>
        </row>
        <row r="74">
          <cell r="B74">
            <v>104419</v>
          </cell>
          <cell r="E74">
            <v>10994</v>
          </cell>
          <cell r="F74">
            <v>2085</v>
          </cell>
        </row>
      </sheetData>
      <sheetData sheetId="21">
        <row r="25">
          <cell r="B25">
            <v>1333198</v>
          </cell>
        </row>
        <row r="74">
          <cell r="B74">
            <v>535548</v>
          </cell>
          <cell r="E74">
            <v>115437</v>
          </cell>
          <cell r="F74">
            <v>94520</v>
          </cell>
        </row>
      </sheetData>
      <sheetData sheetId="22">
        <row r="25">
          <cell r="B25">
            <v>1450816</v>
          </cell>
        </row>
        <row r="74">
          <cell r="B74">
            <v>390613</v>
          </cell>
          <cell r="E74">
            <v>78760</v>
          </cell>
          <cell r="F74">
            <v>28889</v>
          </cell>
        </row>
      </sheetData>
      <sheetData sheetId="23">
        <row r="25">
          <cell r="B25">
            <v>2635497</v>
          </cell>
        </row>
        <row r="74">
          <cell r="B74">
            <v>1205264</v>
          </cell>
          <cell r="E74">
            <v>206879</v>
          </cell>
          <cell r="F74">
            <v>36652</v>
          </cell>
        </row>
      </sheetData>
      <sheetData sheetId="24">
        <row r="25">
          <cell r="B25">
            <v>1239950</v>
          </cell>
        </row>
        <row r="74">
          <cell r="B74">
            <v>415462</v>
          </cell>
          <cell r="E74">
            <v>44812</v>
          </cell>
          <cell r="F74">
            <v>8166</v>
          </cell>
        </row>
      </sheetData>
      <sheetData sheetId="25">
        <row r="25">
          <cell r="B25">
            <v>829959</v>
          </cell>
        </row>
        <row r="74">
          <cell r="B74">
            <v>509438</v>
          </cell>
          <cell r="E74">
            <v>137961</v>
          </cell>
          <cell r="F74">
            <v>26837</v>
          </cell>
        </row>
      </sheetData>
      <sheetData sheetId="26">
        <row r="25">
          <cell r="B25">
            <v>1605283</v>
          </cell>
        </row>
        <row r="74">
          <cell r="B74">
            <v>614193</v>
          </cell>
          <cell r="E74">
            <v>108339</v>
          </cell>
          <cell r="F74">
            <v>18101</v>
          </cell>
        </row>
      </sheetData>
      <sheetData sheetId="27">
        <row r="25">
          <cell r="B25">
            <v>259473</v>
          </cell>
        </row>
        <row r="74">
          <cell r="B74">
            <v>117098</v>
          </cell>
          <cell r="E74">
            <v>23081</v>
          </cell>
          <cell r="F74">
            <v>823</v>
          </cell>
        </row>
      </sheetData>
      <sheetData sheetId="28">
        <row r="25">
          <cell r="B25">
            <v>443427</v>
          </cell>
        </row>
        <row r="74">
          <cell r="B74">
            <v>205912</v>
          </cell>
          <cell r="E74">
            <v>40811</v>
          </cell>
          <cell r="F74">
            <v>17026</v>
          </cell>
        </row>
      </sheetData>
      <sheetData sheetId="29">
        <row r="25">
          <cell r="B25">
            <v>758491</v>
          </cell>
        </row>
        <row r="74">
          <cell r="B74">
            <v>275523</v>
          </cell>
          <cell r="E74">
            <v>102547</v>
          </cell>
          <cell r="F74">
            <v>16029</v>
          </cell>
        </row>
      </sheetData>
      <sheetData sheetId="30">
        <row r="25">
          <cell r="B25">
            <v>359771</v>
          </cell>
        </row>
        <row r="74">
          <cell r="B74">
            <v>63614</v>
          </cell>
          <cell r="E74">
            <v>8850</v>
          </cell>
          <cell r="F74">
            <v>464</v>
          </cell>
        </row>
      </sheetData>
      <sheetData sheetId="31">
        <row r="25">
          <cell r="B25">
            <v>2049538</v>
          </cell>
        </row>
        <row r="74">
          <cell r="B74">
            <v>744698</v>
          </cell>
          <cell r="E74">
            <v>216736</v>
          </cell>
          <cell r="F74">
            <v>11248</v>
          </cell>
        </row>
      </sheetData>
      <sheetData sheetId="32">
        <row r="25">
          <cell r="B25">
            <v>570858</v>
          </cell>
        </row>
        <row r="74">
          <cell r="B74">
            <v>336869</v>
          </cell>
          <cell r="E74">
            <v>109791</v>
          </cell>
          <cell r="F74">
            <v>39830</v>
          </cell>
        </row>
      </sheetData>
      <sheetData sheetId="33">
        <row r="25">
          <cell r="B25">
            <v>3868830</v>
          </cell>
        </row>
        <row r="74">
          <cell r="B74">
            <v>2221293</v>
          </cell>
          <cell r="E74">
            <v>673893</v>
          </cell>
          <cell r="F74">
            <v>177727</v>
          </cell>
        </row>
      </sheetData>
      <sheetData sheetId="34">
        <row r="25">
          <cell r="B25">
            <v>2109911</v>
          </cell>
        </row>
        <row r="74">
          <cell r="B74">
            <v>1288231</v>
          </cell>
          <cell r="E74">
            <v>201085</v>
          </cell>
          <cell r="F74">
            <v>9986</v>
          </cell>
        </row>
      </sheetData>
      <sheetData sheetId="35">
        <row r="25">
          <cell r="B25">
            <v>163981</v>
          </cell>
        </row>
        <row r="74">
          <cell r="B74">
            <v>56954</v>
          </cell>
          <cell r="E74">
            <v>23600</v>
          </cell>
          <cell r="F74">
            <v>1545</v>
          </cell>
        </row>
      </sheetData>
      <sheetData sheetId="36">
        <row r="25">
          <cell r="B25">
            <v>2972510</v>
          </cell>
        </row>
        <row r="74">
          <cell r="B74">
            <v>1120111</v>
          </cell>
          <cell r="E74">
            <v>109270</v>
          </cell>
          <cell r="F74">
            <v>56775</v>
          </cell>
        </row>
      </sheetData>
      <sheetData sheetId="37">
        <row r="25">
          <cell r="B25">
            <v>1014675</v>
          </cell>
        </row>
        <row r="74">
          <cell r="B74">
            <v>501334</v>
          </cell>
          <cell r="E74">
            <v>132505</v>
          </cell>
          <cell r="F74">
            <v>30654</v>
          </cell>
        </row>
      </sheetData>
      <sheetData sheetId="38">
        <row r="25">
          <cell r="B25">
            <v>953182</v>
          </cell>
        </row>
        <row r="74">
          <cell r="B74">
            <v>524528</v>
          </cell>
          <cell r="E74">
            <v>94384</v>
          </cell>
          <cell r="F74">
            <v>49420</v>
          </cell>
        </row>
      </sheetData>
      <sheetData sheetId="39">
        <row r="25">
          <cell r="B25">
            <v>3588842</v>
          </cell>
        </row>
        <row r="74">
          <cell r="B74">
            <v>1374209</v>
          </cell>
          <cell r="E74">
            <v>268379</v>
          </cell>
          <cell r="F74">
            <v>219329</v>
          </cell>
        </row>
      </sheetData>
      <sheetData sheetId="40">
        <row r="25">
          <cell r="B25">
            <v>273242</v>
          </cell>
        </row>
        <row r="74">
          <cell r="B74">
            <v>107020</v>
          </cell>
          <cell r="E74">
            <v>31118</v>
          </cell>
          <cell r="F74">
            <v>16804</v>
          </cell>
        </row>
      </sheetData>
      <sheetData sheetId="41">
        <row r="25">
          <cell r="B25">
            <v>1390555</v>
          </cell>
        </row>
        <row r="74">
          <cell r="B74">
            <v>597112</v>
          </cell>
          <cell r="E74">
            <v>121640</v>
          </cell>
          <cell r="F74">
            <v>37473</v>
          </cell>
        </row>
      </sheetData>
      <sheetData sheetId="42">
        <row r="25">
          <cell r="B25">
            <v>193770</v>
          </cell>
        </row>
        <row r="74">
          <cell r="B74">
            <v>96955</v>
          </cell>
          <cell r="E74">
            <v>11203</v>
          </cell>
          <cell r="F74">
            <v>19265</v>
          </cell>
        </row>
      </sheetData>
      <sheetData sheetId="43">
        <row r="25">
          <cell r="B25">
            <v>1749169</v>
          </cell>
        </row>
        <row r="74">
          <cell r="B74">
            <v>951925</v>
          </cell>
          <cell r="E74">
            <v>188764</v>
          </cell>
          <cell r="F74">
            <v>112528</v>
          </cell>
        </row>
      </sheetData>
      <sheetData sheetId="44">
        <row r="25">
          <cell r="B25">
            <v>5601041</v>
          </cell>
        </row>
        <row r="74">
          <cell r="B74">
            <v>3712558</v>
          </cell>
          <cell r="E74">
            <v>1138589</v>
          </cell>
          <cell r="F74">
            <v>340609</v>
          </cell>
        </row>
      </sheetData>
      <sheetData sheetId="45">
        <row r="25">
          <cell r="B25">
            <v>582605</v>
          </cell>
        </row>
        <row r="74">
          <cell r="B74">
            <v>275954</v>
          </cell>
          <cell r="E74">
            <v>27987</v>
          </cell>
          <cell r="F74">
            <v>14029</v>
          </cell>
        </row>
      </sheetData>
      <sheetData sheetId="46">
        <row r="25">
          <cell r="B25">
            <v>152935</v>
          </cell>
        </row>
        <row r="74">
          <cell r="B74">
            <v>51637</v>
          </cell>
          <cell r="E74">
            <v>7474</v>
          </cell>
          <cell r="F74">
            <v>91</v>
          </cell>
        </row>
      </sheetData>
      <sheetData sheetId="47">
        <row r="25">
          <cell r="B25">
            <v>1823386</v>
          </cell>
        </row>
        <row r="74">
          <cell r="B74">
            <v>642167</v>
          </cell>
          <cell r="E74">
            <v>169043</v>
          </cell>
          <cell r="F74">
            <v>48683</v>
          </cell>
        </row>
      </sheetData>
      <sheetData sheetId="48">
        <row r="25">
          <cell r="B25">
            <v>1634145</v>
          </cell>
        </row>
        <row r="74">
          <cell r="B74">
            <v>734484</v>
          </cell>
          <cell r="E74">
            <v>266099</v>
          </cell>
          <cell r="F74">
            <v>14336</v>
          </cell>
        </row>
      </sheetData>
      <sheetData sheetId="49">
        <row r="25">
          <cell r="B25">
            <v>621192</v>
          </cell>
        </row>
        <row r="74">
          <cell r="B74">
            <v>214560</v>
          </cell>
          <cell r="E74">
            <v>44086</v>
          </cell>
          <cell r="F74">
            <v>8149</v>
          </cell>
        </row>
      </sheetData>
      <sheetData sheetId="50">
        <row r="25">
          <cell r="B25">
            <v>1464898</v>
          </cell>
        </row>
        <row r="74">
          <cell r="B74">
            <v>542383</v>
          </cell>
          <cell r="E74">
            <v>110375</v>
          </cell>
          <cell r="F74">
            <v>62314</v>
          </cell>
        </row>
      </sheetData>
      <sheetData sheetId="51">
        <row r="25">
          <cell r="B25">
            <v>155376</v>
          </cell>
        </row>
        <row r="74">
          <cell r="B74">
            <v>49361</v>
          </cell>
          <cell r="E74">
            <v>2867</v>
          </cell>
          <cell r="F74" t="str">
            <v>-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New.York_Metro_Area"/>
      <sheetName val="Los.Angeles_Metro_Area"/>
      <sheetName val="Chicago_Metro_Area"/>
      <sheetName val="Dallas_Metro_Area"/>
      <sheetName val="Houston_Metro_Area"/>
      <sheetName val="Washington.DC_Metro_Area"/>
      <sheetName val="Miami_Metro_Area"/>
      <sheetName val="Philadelphia_Metro_Area"/>
      <sheetName val="Atlanta_Metro_Area"/>
      <sheetName val="Phoenix_Metro_Area"/>
      <sheetName val="Boston_Metro_Area"/>
      <sheetName val="San.Francisco_Metro_Area"/>
      <sheetName val="Riverside_Metro_Area"/>
      <sheetName val="Detroit_Metro_Area"/>
      <sheetName val="Seattle_Metro_Area"/>
    </sheetNames>
    <sheetDataSet>
      <sheetData sheetId="0"/>
      <sheetData sheetId="1">
        <row r="26">
          <cell r="B26">
            <v>1384296</v>
          </cell>
        </row>
        <row r="76">
          <cell r="B76">
            <v>583968</v>
          </cell>
          <cell r="E76">
            <v>151840</v>
          </cell>
          <cell r="F76">
            <v>11956</v>
          </cell>
        </row>
      </sheetData>
      <sheetData sheetId="2">
        <row r="26">
          <cell r="B26">
            <v>164905</v>
          </cell>
        </row>
        <row r="76">
          <cell r="B76">
            <v>58013</v>
          </cell>
          <cell r="E76">
            <v>13771</v>
          </cell>
          <cell r="F76">
            <v>10488</v>
          </cell>
        </row>
      </sheetData>
      <sheetData sheetId="3">
        <row r="26">
          <cell r="B26">
            <v>1639752</v>
          </cell>
        </row>
        <row r="76">
          <cell r="B76">
            <v>568336</v>
          </cell>
          <cell r="E76">
            <v>177379</v>
          </cell>
          <cell r="F76">
            <v>28838</v>
          </cell>
        </row>
      </sheetData>
      <sheetData sheetId="4">
        <row r="26">
          <cell r="B26">
            <v>914737</v>
          </cell>
        </row>
        <row r="76">
          <cell r="B76">
            <v>273256</v>
          </cell>
          <cell r="E76">
            <v>29582</v>
          </cell>
          <cell r="F76">
            <v>4561</v>
          </cell>
        </row>
      </sheetData>
      <sheetData sheetId="5">
        <row r="26">
          <cell r="B26">
            <v>6534926</v>
          </cell>
        </row>
        <row r="76">
          <cell r="B76">
            <v>2905273</v>
          </cell>
          <cell r="E76">
            <v>687667</v>
          </cell>
          <cell r="F76">
            <v>143829</v>
          </cell>
        </row>
      </sheetData>
      <sheetData sheetId="6">
        <row r="26">
          <cell r="B26">
            <v>1143830</v>
          </cell>
        </row>
        <row r="76">
          <cell r="B76">
            <v>354178</v>
          </cell>
          <cell r="E76">
            <v>58900</v>
          </cell>
          <cell r="F76">
            <v>28080</v>
          </cell>
        </row>
      </sheetData>
      <sheetData sheetId="7">
        <row r="26">
          <cell r="B26">
            <v>884878</v>
          </cell>
        </row>
        <row r="76">
          <cell r="B76">
            <v>183737</v>
          </cell>
          <cell r="E76">
            <v>59086</v>
          </cell>
          <cell r="F76">
            <v>15290</v>
          </cell>
        </row>
      </sheetData>
      <sheetData sheetId="8">
        <row r="26">
          <cell r="B26">
            <v>291987</v>
          </cell>
        </row>
        <row r="76">
          <cell r="B76">
            <v>49833</v>
          </cell>
          <cell r="E76">
            <v>10342</v>
          </cell>
          <cell r="F76">
            <v>2098</v>
          </cell>
        </row>
      </sheetData>
      <sheetData sheetId="9">
        <row r="26">
          <cell r="B26">
            <v>112392</v>
          </cell>
        </row>
        <row r="76">
          <cell r="B76">
            <v>61894</v>
          </cell>
          <cell r="E76">
            <v>9211</v>
          </cell>
          <cell r="F76">
            <v>2874</v>
          </cell>
        </row>
      </sheetData>
      <sheetData sheetId="10">
        <row r="26">
          <cell r="B26">
            <v>5603928</v>
          </cell>
        </row>
        <row r="76">
          <cell r="B76">
            <v>1791800</v>
          </cell>
          <cell r="E76">
            <v>375995</v>
          </cell>
          <cell r="F76">
            <v>164076</v>
          </cell>
        </row>
      </sheetData>
      <sheetData sheetId="11">
        <row r="26">
          <cell r="B26">
            <v>2620688</v>
          </cell>
        </row>
        <row r="76">
          <cell r="B76">
            <v>854858</v>
          </cell>
          <cell r="E76">
            <v>152148</v>
          </cell>
          <cell r="F76">
            <v>61298</v>
          </cell>
        </row>
      </sheetData>
      <sheetData sheetId="12">
        <row r="26">
          <cell r="B26">
            <v>345536</v>
          </cell>
        </row>
        <row r="76">
          <cell r="B76">
            <v>107365</v>
          </cell>
          <cell r="E76">
            <v>12453</v>
          </cell>
          <cell r="F76">
            <v>10901</v>
          </cell>
        </row>
      </sheetData>
      <sheetData sheetId="13">
        <row r="26">
          <cell r="B26">
            <v>439336</v>
          </cell>
        </row>
        <row r="76">
          <cell r="B76">
            <v>132020</v>
          </cell>
          <cell r="E76">
            <v>19113</v>
          </cell>
          <cell r="F76">
            <v>14307</v>
          </cell>
        </row>
      </sheetData>
      <sheetData sheetId="14">
        <row r="26">
          <cell r="B26">
            <v>2630166</v>
          </cell>
        </row>
        <row r="76">
          <cell r="B76">
            <v>992811</v>
          </cell>
          <cell r="E76">
            <v>244293</v>
          </cell>
          <cell r="F76">
            <v>116827</v>
          </cell>
        </row>
      </sheetData>
      <sheetData sheetId="15">
        <row r="26">
          <cell r="B26">
            <v>1806127</v>
          </cell>
        </row>
        <row r="76">
          <cell r="B76">
            <v>605142</v>
          </cell>
          <cell r="E76">
            <v>143617</v>
          </cell>
          <cell r="F76">
            <v>56392</v>
          </cell>
        </row>
      </sheetData>
      <sheetData sheetId="16">
        <row r="26">
          <cell r="B26">
            <v>790323</v>
          </cell>
        </row>
        <row r="76">
          <cell r="B76">
            <v>194171</v>
          </cell>
          <cell r="E76">
            <v>24146</v>
          </cell>
          <cell r="F76">
            <v>10620</v>
          </cell>
        </row>
      </sheetData>
      <sheetData sheetId="17">
        <row r="26">
          <cell r="B26">
            <v>650674</v>
          </cell>
        </row>
        <row r="76">
          <cell r="B76">
            <v>162551</v>
          </cell>
          <cell r="E76">
            <v>37175</v>
          </cell>
          <cell r="F76">
            <v>16935</v>
          </cell>
        </row>
      </sheetData>
      <sheetData sheetId="18">
        <row r="26">
          <cell r="B26">
            <v>1302869</v>
          </cell>
        </row>
        <row r="76">
          <cell r="B76">
            <v>390901</v>
          </cell>
          <cell r="E76">
            <v>73777</v>
          </cell>
          <cell r="F76">
            <v>20990</v>
          </cell>
        </row>
      </sheetData>
      <sheetData sheetId="19">
        <row r="26">
          <cell r="B26">
            <v>1354387</v>
          </cell>
        </row>
        <row r="76">
          <cell r="B76">
            <v>528588</v>
          </cell>
          <cell r="E76">
            <v>101179</v>
          </cell>
          <cell r="F76">
            <v>28209</v>
          </cell>
        </row>
      </sheetData>
      <sheetData sheetId="20">
        <row r="26">
          <cell r="B26">
            <v>380239</v>
          </cell>
        </row>
        <row r="76">
          <cell r="B76">
            <v>132608</v>
          </cell>
          <cell r="E76">
            <v>7895</v>
          </cell>
          <cell r="F76">
            <v>7694</v>
          </cell>
        </row>
      </sheetData>
      <sheetData sheetId="21">
        <row r="26">
          <cell r="B26">
            <v>1243498</v>
          </cell>
        </row>
        <row r="76">
          <cell r="B76">
            <v>381912</v>
          </cell>
          <cell r="E76">
            <v>51687</v>
          </cell>
          <cell r="F76">
            <v>14494</v>
          </cell>
        </row>
      </sheetData>
      <sheetData sheetId="22">
        <row r="26">
          <cell r="B26">
            <v>1493824</v>
          </cell>
        </row>
        <row r="76">
          <cell r="B76">
            <v>351998</v>
          </cell>
          <cell r="E76">
            <v>72917</v>
          </cell>
          <cell r="F76">
            <v>22371</v>
          </cell>
        </row>
      </sheetData>
      <sheetData sheetId="23">
        <row r="26">
          <cell r="B26">
            <v>2368268</v>
          </cell>
        </row>
        <row r="76">
          <cell r="B76">
            <v>814506</v>
          </cell>
          <cell r="E76">
            <v>189708</v>
          </cell>
          <cell r="F76">
            <v>28742</v>
          </cell>
        </row>
      </sheetData>
      <sheetData sheetId="24">
        <row r="26">
          <cell r="B26">
            <v>1229269</v>
          </cell>
        </row>
        <row r="76">
          <cell r="B76">
            <v>268514</v>
          </cell>
          <cell r="E76">
            <v>47510</v>
          </cell>
          <cell r="F76">
            <v>21153</v>
          </cell>
        </row>
      </sheetData>
      <sheetData sheetId="25">
        <row r="26">
          <cell r="B26">
            <v>740332</v>
          </cell>
        </row>
        <row r="76">
          <cell r="B76">
            <v>337297</v>
          </cell>
          <cell r="E76">
            <v>72995</v>
          </cell>
          <cell r="F76">
            <v>44700</v>
          </cell>
        </row>
      </sheetData>
      <sheetData sheetId="26">
        <row r="26">
          <cell r="B26">
            <v>1646835</v>
          </cell>
        </row>
        <row r="76">
          <cell r="B76">
            <v>533312</v>
          </cell>
          <cell r="E76">
            <v>134900</v>
          </cell>
          <cell r="F76">
            <v>27557</v>
          </cell>
        </row>
      </sheetData>
      <sheetData sheetId="27">
        <row r="26">
          <cell r="B26">
            <v>244964</v>
          </cell>
        </row>
        <row r="76">
          <cell r="B76">
            <v>82809</v>
          </cell>
          <cell r="E76">
            <v>14683</v>
          </cell>
          <cell r="F76">
            <v>6216</v>
          </cell>
        </row>
      </sheetData>
      <sheetData sheetId="28">
        <row r="26">
          <cell r="B26">
            <v>422061</v>
          </cell>
        </row>
        <row r="76">
          <cell r="B76">
            <v>103442</v>
          </cell>
          <cell r="E76">
            <v>7362</v>
          </cell>
          <cell r="F76">
            <v>6266</v>
          </cell>
        </row>
      </sheetData>
      <sheetData sheetId="29">
        <row r="26">
          <cell r="B26">
            <v>789051</v>
          </cell>
        </row>
        <row r="76">
          <cell r="B76">
            <v>253070</v>
          </cell>
          <cell r="E76">
            <v>39526</v>
          </cell>
          <cell r="F76">
            <v>27205</v>
          </cell>
        </row>
      </sheetData>
      <sheetData sheetId="30">
        <row r="26">
          <cell r="B26">
            <v>328483</v>
          </cell>
        </row>
        <row r="76">
          <cell r="B76">
            <v>57198</v>
          </cell>
          <cell r="E76">
            <v>5705</v>
          </cell>
          <cell r="F76">
            <v>3163</v>
          </cell>
        </row>
      </sheetData>
      <sheetData sheetId="31">
        <row r="26">
          <cell r="B26">
            <v>2182653</v>
          </cell>
        </row>
        <row r="76">
          <cell r="B76">
            <v>405725</v>
          </cell>
          <cell r="E76">
            <v>131134</v>
          </cell>
          <cell r="F76">
            <v>8775</v>
          </cell>
        </row>
      </sheetData>
      <sheetData sheetId="32">
        <row r="26">
          <cell r="B26">
            <v>554077</v>
          </cell>
        </row>
        <row r="76">
          <cell r="B76">
            <v>256534</v>
          </cell>
          <cell r="E76">
            <v>47417</v>
          </cell>
          <cell r="F76">
            <v>6669</v>
          </cell>
        </row>
      </sheetData>
      <sheetData sheetId="33">
        <row r="26">
          <cell r="B26">
            <v>4623979</v>
          </cell>
        </row>
        <row r="76">
          <cell r="B76">
            <v>1234893</v>
          </cell>
          <cell r="E76">
            <v>232696</v>
          </cell>
          <cell r="F76">
            <v>104049</v>
          </cell>
        </row>
      </sheetData>
      <sheetData sheetId="34">
        <row r="26">
          <cell r="B26">
            <v>2625362</v>
          </cell>
        </row>
        <row r="76">
          <cell r="B76">
            <v>765014</v>
          </cell>
          <cell r="E76">
            <v>166378</v>
          </cell>
          <cell r="F76">
            <v>44607</v>
          </cell>
        </row>
      </sheetData>
      <sheetData sheetId="35">
        <row r="26">
          <cell r="B26">
            <v>154710</v>
          </cell>
        </row>
        <row r="76">
          <cell r="B76">
            <v>55929</v>
          </cell>
          <cell r="E76">
            <v>7321</v>
          </cell>
          <cell r="F76">
            <v>2260</v>
          </cell>
        </row>
      </sheetData>
      <sheetData sheetId="36">
        <row r="26">
          <cell r="B26">
            <v>3308336</v>
          </cell>
        </row>
        <row r="76">
          <cell r="B76">
            <v>876169</v>
          </cell>
          <cell r="E76">
            <v>194936</v>
          </cell>
          <cell r="F76">
            <v>156885</v>
          </cell>
        </row>
      </sheetData>
      <sheetData sheetId="37">
        <row r="26">
          <cell r="B26">
            <v>1028321</v>
          </cell>
        </row>
        <row r="76">
          <cell r="B76">
            <v>349395</v>
          </cell>
          <cell r="E76">
            <v>107961</v>
          </cell>
          <cell r="F76">
            <v>44765</v>
          </cell>
        </row>
      </sheetData>
      <sheetData sheetId="38">
        <row r="26">
          <cell r="B26">
            <v>766384</v>
          </cell>
        </row>
        <row r="76">
          <cell r="B76">
            <v>423686</v>
          </cell>
          <cell r="E76">
            <v>77173</v>
          </cell>
          <cell r="F76">
            <v>22150</v>
          </cell>
        </row>
      </sheetData>
      <sheetData sheetId="39">
        <row r="26">
          <cell r="B26">
            <v>3513730</v>
          </cell>
        </row>
        <row r="76">
          <cell r="B76">
            <v>861327</v>
          </cell>
          <cell r="E76">
            <v>157238</v>
          </cell>
          <cell r="F76">
            <v>39446</v>
          </cell>
        </row>
      </sheetData>
      <sheetData sheetId="40">
        <row r="26">
          <cell r="B26">
            <v>268626</v>
          </cell>
        </row>
        <row r="76">
          <cell r="B76">
            <v>61451</v>
          </cell>
          <cell r="E76">
            <v>20061</v>
          </cell>
          <cell r="F76">
            <v>3929</v>
          </cell>
        </row>
      </sheetData>
      <sheetData sheetId="41">
        <row r="26">
          <cell r="B26">
            <v>1493547</v>
          </cell>
        </row>
        <row r="76">
          <cell r="B76">
            <v>454930</v>
          </cell>
          <cell r="E76">
            <v>54470</v>
          </cell>
          <cell r="F76">
            <v>38686</v>
          </cell>
        </row>
      </sheetData>
      <sheetData sheetId="42">
        <row r="26">
          <cell r="B26">
            <v>227169</v>
          </cell>
        </row>
        <row r="76">
          <cell r="B76">
            <v>48563</v>
          </cell>
          <cell r="E76">
            <v>2410</v>
          </cell>
          <cell r="F76">
            <v>1354</v>
          </cell>
        </row>
      </sheetData>
      <sheetData sheetId="43">
        <row r="26">
          <cell r="B26">
            <v>2087125</v>
          </cell>
        </row>
        <row r="76">
          <cell r="B76">
            <v>748462</v>
          </cell>
          <cell r="E76">
            <v>156839</v>
          </cell>
          <cell r="F76">
            <v>73396</v>
          </cell>
        </row>
      </sheetData>
      <sheetData sheetId="44">
        <row r="26">
          <cell r="B26">
            <v>5587763</v>
          </cell>
        </row>
        <row r="76">
          <cell r="B76">
            <v>2324656</v>
          </cell>
          <cell r="E76">
            <v>485130</v>
          </cell>
          <cell r="F76">
            <v>156833</v>
          </cell>
        </row>
      </sheetData>
      <sheetData sheetId="45">
        <row r="26">
          <cell r="B26">
            <v>643649</v>
          </cell>
        </row>
        <row r="76">
          <cell r="B76">
            <v>181153</v>
          </cell>
          <cell r="E76">
            <v>18783</v>
          </cell>
          <cell r="F76">
            <v>789</v>
          </cell>
        </row>
      </sheetData>
      <sheetData sheetId="46">
        <row r="26">
          <cell r="B26">
            <v>161929</v>
          </cell>
        </row>
        <row r="76">
          <cell r="B76">
            <v>23407</v>
          </cell>
          <cell r="E76">
            <v>2738</v>
          </cell>
          <cell r="F76">
            <v>165</v>
          </cell>
        </row>
      </sheetData>
      <sheetData sheetId="47">
        <row r="26">
          <cell r="B26">
            <v>1914641</v>
          </cell>
        </row>
        <row r="76">
          <cell r="B76">
            <v>587631</v>
          </cell>
          <cell r="E76">
            <v>86692</v>
          </cell>
          <cell r="F76">
            <v>21604</v>
          </cell>
        </row>
      </sheetData>
      <sheetData sheetId="48">
        <row r="26">
          <cell r="B26">
            <v>1463851</v>
          </cell>
        </row>
        <row r="76">
          <cell r="B76">
            <v>484951</v>
          </cell>
          <cell r="E76">
            <v>91616</v>
          </cell>
          <cell r="F76">
            <v>36455</v>
          </cell>
        </row>
      </sheetData>
      <sheetData sheetId="49">
        <row r="26">
          <cell r="B26">
            <v>656710</v>
          </cell>
        </row>
        <row r="76">
          <cell r="B76">
            <v>134061</v>
          </cell>
          <cell r="E76">
            <v>45565</v>
          </cell>
          <cell r="F76">
            <v>5708</v>
          </cell>
        </row>
      </sheetData>
      <sheetData sheetId="50">
        <row r="26">
          <cell r="B26">
            <v>1553701</v>
          </cell>
        </row>
        <row r="76">
          <cell r="B76">
            <v>374368</v>
          </cell>
          <cell r="E76">
            <v>69688</v>
          </cell>
          <cell r="F76">
            <v>21440</v>
          </cell>
        </row>
      </sheetData>
      <sheetData sheetId="51">
        <row r="26">
          <cell r="B26">
            <v>137663</v>
          </cell>
        </row>
        <row r="76">
          <cell r="B76">
            <v>51317</v>
          </cell>
          <cell r="E76">
            <v>5847</v>
          </cell>
          <cell r="F76">
            <v>6272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New.York_Metro_Area"/>
      <sheetName val="Los.Angeles_Metro_Area"/>
      <sheetName val="Chicago_Metro_Area"/>
      <sheetName val="Dallas_Metro_Area"/>
      <sheetName val="Houston_Metro_Area"/>
      <sheetName val="Washington.DC_Metro_Area"/>
      <sheetName val="Miami_Metro_Area"/>
      <sheetName val="Philadelphia_Metro_Area"/>
      <sheetName val="Atlanta_Metro_Area"/>
      <sheetName val="Phoenix_Metro_Area"/>
      <sheetName val="Boston_Metro_Area"/>
      <sheetName val="San.Francisco_Metro_Area"/>
      <sheetName val="Riverside_Metro_Area"/>
      <sheetName val="Detroit_Metro_Area"/>
      <sheetName val="Seattle_Metro_Area"/>
    </sheetNames>
    <sheetDataSet>
      <sheetData sheetId="0" refreshError="1"/>
      <sheetData sheetId="1" refreshError="1">
        <row r="8">
          <cell r="B8">
            <v>3717378</v>
          </cell>
        </row>
        <row r="76">
          <cell r="B76">
            <v>463142</v>
          </cell>
          <cell r="E76">
            <v>97252</v>
          </cell>
          <cell r="F76">
            <v>36736</v>
          </cell>
        </row>
      </sheetData>
      <sheetData sheetId="2" refreshError="1">
        <row r="8">
          <cell r="B8">
            <v>524925</v>
          </cell>
        </row>
        <row r="76">
          <cell r="B76">
            <v>48445</v>
          </cell>
          <cell r="E76">
            <v>9908</v>
          </cell>
          <cell r="F76">
            <v>4961</v>
          </cell>
        </row>
      </sheetData>
      <sheetData sheetId="3" refreshError="1">
        <row r="8">
          <cell r="B8">
            <v>5597268</v>
          </cell>
        </row>
        <row r="76">
          <cell r="B76">
            <v>614465</v>
          </cell>
          <cell r="E76">
            <v>92205</v>
          </cell>
          <cell r="F76">
            <v>45702</v>
          </cell>
        </row>
      </sheetData>
      <sheetData sheetId="4" refreshError="1">
        <row r="8">
          <cell r="B8">
            <v>2246527</v>
          </cell>
        </row>
        <row r="76">
          <cell r="B76">
            <v>324505</v>
          </cell>
          <cell r="E76">
            <v>79663</v>
          </cell>
          <cell r="F76">
            <v>20505</v>
          </cell>
        </row>
      </sheetData>
      <sheetData sheetId="5" refreshError="1">
        <row r="8">
          <cell r="B8">
            <v>29939021</v>
          </cell>
        </row>
        <row r="76">
          <cell r="B76">
            <v>2595000</v>
          </cell>
          <cell r="E76">
            <v>574601</v>
          </cell>
          <cell r="F76">
            <v>187332</v>
          </cell>
        </row>
      </sheetData>
      <sheetData sheetId="6" refreshError="1">
        <row r="8">
          <cell r="B8">
            <v>4454718</v>
          </cell>
        </row>
        <row r="76">
          <cell r="B76">
            <v>355145</v>
          </cell>
          <cell r="E76">
            <v>77199</v>
          </cell>
          <cell r="F76">
            <v>15794</v>
          </cell>
        </row>
      </sheetData>
      <sheetData sheetId="7" refreshError="1">
        <row r="8">
          <cell r="B8">
            <v>2732423</v>
          </cell>
        </row>
        <row r="76">
          <cell r="B76">
            <v>209525</v>
          </cell>
          <cell r="E76">
            <v>62541</v>
          </cell>
          <cell r="F76">
            <v>19471</v>
          </cell>
        </row>
      </sheetData>
      <sheetData sheetId="8" refreshError="1">
        <row r="8">
          <cell r="B8">
            <v>754637</v>
          </cell>
        </row>
        <row r="76">
          <cell r="B76">
            <v>69594</v>
          </cell>
          <cell r="E76">
            <v>17841</v>
          </cell>
          <cell r="F76">
            <v>5113</v>
          </cell>
        </row>
      </sheetData>
      <sheetData sheetId="9" refreshError="1">
        <row r="8">
          <cell r="B8">
            <v>542635</v>
          </cell>
        </row>
        <row r="76">
          <cell r="B76">
            <v>67910</v>
          </cell>
          <cell r="E76">
            <v>23487</v>
          </cell>
          <cell r="F76">
            <v>12191</v>
          </cell>
        </row>
      </sheetData>
      <sheetData sheetId="10" refreshError="1">
        <row r="8">
          <cell r="B8">
            <v>17085385</v>
          </cell>
        </row>
        <row r="76">
          <cell r="B76">
            <v>1949723</v>
          </cell>
          <cell r="E76">
            <v>499363</v>
          </cell>
          <cell r="F76">
            <v>94547</v>
          </cell>
        </row>
      </sheetData>
      <sheetData sheetId="11" refreshError="1">
        <row r="8">
          <cell r="B8">
            <v>7955983</v>
          </cell>
        </row>
        <row r="76">
          <cell r="B76">
            <v>944990</v>
          </cell>
          <cell r="E76">
            <v>188776</v>
          </cell>
          <cell r="F76">
            <v>71629</v>
          </cell>
        </row>
      </sheetData>
      <sheetData sheetId="12" refreshError="1">
        <row r="8">
          <cell r="B8">
            <v>1073229</v>
          </cell>
        </row>
        <row r="76">
          <cell r="B76">
            <v>85269</v>
          </cell>
          <cell r="E76">
            <v>3858</v>
          </cell>
          <cell r="F76">
            <v>7026</v>
          </cell>
        </row>
      </sheetData>
      <sheetData sheetId="13" refreshError="1">
        <row r="8">
          <cell r="B8">
            <v>1343198</v>
          </cell>
        </row>
        <row r="76">
          <cell r="B76">
            <v>149160</v>
          </cell>
          <cell r="E76">
            <v>21401</v>
          </cell>
          <cell r="F76">
            <v>4527</v>
          </cell>
        </row>
      </sheetData>
      <sheetData sheetId="14" refreshError="1">
        <row r="8">
          <cell r="B8">
            <v>9546424</v>
          </cell>
        </row>
        <row r="76">
          <cell r="B76">
            <v>984835</v>
          </cell>
          <cell r="E76">
            <v>272912</v>
          </cell>
          <cell r="F76">
            <v>93863</v>
          </cell>
        </row>
      </sheetData>
      <sheetData sheetId="15" refreshError="1">
        <row r="8">
          <cell r="B8">
            <v>5015550</v>
          </cell>
        </row>
        <row r="76">
          <cell r="B76">
            <v>597870</v>
          </cell>
          <cell r="E76">
            <v>133173</v>
          </cell>
          <cell r="F76">
            <v>43939</v>
          </cell>
        </row>
      </sheetData>
      <sheetData sheetId="16" refreshError="1">
        <row r="8">
          <cell r="B8">
            <v>2342905</v>
          </cell>
        </row>
        <row r="76">
          <cell r="B76">
            <v>200845</v>
          </cell>
          <cell r="E76">
            <v>44513</v>
          </cell>
          <cell r="F76">
            <v>9505</v>
          </cell>
        </row>
      </sheetData>
      <sheetData sheetId="17" refreshError="1">
        <row r="8">
          <cell r="B8">
            <v>2140957</v>
          </cell>
        </row>
        <row r="76">
          <cell r="B76">
            <v>187486</v>
          </cell>
          <cell r="E76">
            <v>23937</v>
          </cell>
          <cell r="F76">
            <v>13085</v>
          </cell>
        </row>
      </sheetData>
      <sheetData sheetId="18" refreshError="1">
        <row r="8">
          <cell r="B8">
            <v>3344102</v>
          </cell>
        </row>
        <row r="76">
          <cell r="B76">
            <v>394358</v>
          </cell>
          <cell r="E76">
            <v>126752</v>
          </cell>
          <cell r="F76">
            <v>78563</v>
          </cell>
        </row>
      </sheetData>
      <sheetData sheetId="19" refreshError="1">
        <row r="8">
          <cell r="B8">
            <v>3431432</v>
          </cell>
        </row>
        <row r="76">
          <cell r="B76">
            <v>506674</v>
          </cell>
          <cell r="E76">
            <v>133658</v>
          </cell>
          <cell r="F76">
            <v>49703</v>
          </cell>
        </row>
      </sheetData>
      <sheetData sheetId="20" refreshError="1">
        <row r="8">
          <cell r="B8">
            <v>1065620</v>
          </cell>
        </row>
        <row r="76">
          <cell r="B76">
            <v>105841</v>
          </cell>
          <cell r="E76">
            <v>13701</v>
          </cell>
          <cell r="F76">
            <v>3886</v>
          </cell>
        </row>
      </sheetData>
      <sheetData sheetId="21" refreshError="1">
        <row r="8">
          <cell r="B8">
            <v>4586920</v>
          </cell>
        </row>
        <row r="76">
          <cell r="B76">
            <v>346650</v>
          </cell>
          <cell r="E76">
            <v>63529</v>
          </cell>
          <cell r="F76">
            <v>19120</v>
          </cell>
        </row>
      </sheetData>
      <sheetData sheetId="22" refreshError="1">
        <row r="8">
          <cell r="B8">
            <v>5324065</v>
          </cell>
        </row>
        <row r="76">
          <cell r="B76">
            <v>350565</v>
          </cell>
          <cell r="E76">
            <v>48500</v>
          </cell>
          <cell r="F76">
            <v>40430</v>
          </cell>
        </row>
      </sheetData>
      <sheetData sheetId="23" refreshError="1">
        <row r="8">
          <cell r="B8">
            <v>7644458</v>
          </cell>
        </row>
        <row r="76">
          <cell r="B76">
            <v>834604</v>
          </cell>
          <cell r="E76">
            <v>159928</v>
          </cell>
          <cell r="F76">
            <v>45719</v>
          </cell>
        </row>
      </sheetData>
      <sheetData sheetId="24" refreshError="1">
        <row r="8">
          <cell r="B8">
            <v>4241624</v>
          </cell>
        </row>
        <row r="76">
          <cell r="B76">
            <v>260192</v>
          </cell>
          <cell r="E76">
            <v>47915</v>
          </cell>
          <cell r="F76">
            <v>11746</v>
          </cell>
        </row>
      </sheetData>
      <sheetData sheetId="25" refreshError="1">
        <row r="8">
          <cell r="B8">
            <v>2189670</v>
          </cell>
        </row>
        <row r="76">
          <cell r="B76">
            <v>328196</v>
          </cell>
          <cell r="E76">
            <v>87649</v>
          </cell>
          <cell r="F76">
            <v>22543</v>
          </cell>
        </row>
      </sheetData>
      <sheetData sheetId="26" refreshError="1">
        <row r="8">
          <cell r="B8">
            <v>4617880</v>
          </cell>
        </row>
        <row r="76">
          <cell r="B76">
            <v>444285</v>
          </cell>
          <cell r="E76">
            <v>94906</v>
          </cell>
          <cell r="F76">
            <v>23463</v>
          </cell>
        </row>
      </sheetData>
      <sheetData sheetId="27" refreshError="1">
        <row r="8">
          <cell r="B8">
            <v>822204</v>
          </cell>
        </row>
        <row r="76">
          <cell r="B76">
            <v>119610</v>
          </cell>
          <cell r="E76">
            <v>15864</v>
          </cell>
          <cell r="F76">
            <v>6094</v>
          </cell>
        </row>
      </sheetData>
      <sheetData sheetId="28" refreshError="1">
        <row r="8">
          <cell r="B8">
            <v>1418191</v>
          </cell>
        </row>
        <row r="76">
          <cell r="B76">
            <v>128354</v>
          </cell>
          <cell r="E76">
            <v>17543</v>
          </cell>
          <cell r="F76">
            <v>13614</v>
          </cell>
        </row>
      </sheetData>
      <sheetData sheetId="29" refreshError="1">
        <row r="8">
          <cell r="B8">
            <v>2399457</v>
          </cell>
        </row>
        <row r="76">
          <cell r="B76">
            <v>240995</v>
          </cell>
          <cell r="E76">
            <v>52145</v>
          </cell>
          <cell r="F76">
            <v>15033</v>
          </cell>
        </row>
      </sheetData>
      <sheetData sheetId="30" refreshError="1">
        <row r="8">
          <cell r="B8">
            <v>1073014</v>
          </cell>
        </row>
        <row r="76">
          <cell r="B76">
            <v>67246</v>
          </cell>
          <cell r="E76">
            <v>17511</v>
          </cell>
          <cell r="F76">
            <v>3999</v>
          </cell>
        </row>
      </sheetData>
      <sheetData sheetId="31" refreshError="1">
        <row r="8">
          <cell r="B8">
            <v>6776822</v>
          </cell>
        </row>
        <row r="76">
          <cell r="B76">
            <v>449218</v>
          </cell>
          <cell r="E76">
            <v>168418</v>
          </cell>
          <cell r="F76">
            <v>15566</v>
          </cell>
        </row>
      </sheetData>
      <sheetData sheetId="32" refreshError="1">
        <row r="8">
          <cell r="B8">
            <v>1589574</v>
          </cell>
        </row>
        <row r="76">
          <cell r="B76">
            <v>247091</v>
          </cell>
          <cell r="E76">
            <v>51257</v>
          </cell>
          <cell r="F76">
            <v>10581</v>
          </cell>
        </row>
      </sheetData>
      <sheetData sheetId="33" refreshError="1">
        <row r="8">
          <cell r="B8">
            <v>14847080</v>
          </cell>
        </row>
        <row r="76">
          <cell r="B76">
            <v>1417009</v>
          </cell>
          <cell r="E76">
            <v>234648</v>
          </cell>
          <cell r="F76">
            <v>143776</v>
          </cell>
        </row>
      </sheetData>
      <sheetData sheetId="34" refreshError="1">
        <row r="8">
          <cell r="B8">
            <v>8017566</v>
          </cell>
        </row>
        <row r="76">
          <cell r="B76">
            <v>856751</v>
          </cell>
          <cell r="E76">
            <v>118574</v>
          </cell>
          <cell r="F76">
            <v>51199</v>
          </cell>
        </row>
      </sheetData>
      <sheetData sheetId="35" refreshError="1">
        <row r="8">
          <cell r="B8">
            <v>561016</v>
          </cell>
        </row>
        <row r="76">
          <cell r="B76">
            <v>41878</v>
          </cell>
          <cell r="E76">
            <v>6885</v>
          </cell>
          <cell r="F76">
            <v>3655</v>
          </cell>
        </row>
      </sheetData>
      <sheetData sheetId="36" refreshError="1">
        <row r="8">
          <cell r="B8">
            <v>8822539</v>
          </cell>
        </row>
        <row r="76">
          <cell r="B76">
            <v>1015085</v>
          </cell>
          <cell r="E76">
            <v>214449</v>
          </cell>
          <cell r="F76">
            <v>52490</v>
          </cell>
        </row>
      </sheetData>
      <sheetData sheetId="37" refreshError="1">
        <row r="8">
          <cell r="B8">
            <v>2916436</v>
          </cell>
        </row>
        <row r="76">
          <cell r="B76">
            <v>414933</v>
          </cell>
          <cell r="E76">
            <v>70293</v>
          </cell>
          <cell r="F76">
            <v>56207</v>
          </cell>
        </row>
      </sheetData>
      <sheetData sheetId="38" refreshError="1">
        <row r="8">
          <cell r="B8">
            <v>3302727</v>
          </cell>
        </row>
        <row r="76">
          <cell r="B76">
            <v>364858</v>
          </cell>
          <cell r="E76">
            <v>60159</v>
          </cell>
          <cell r="F76">
            <v>18595</v>
          </cell>
        </row>
      </sheetData>
      <sheetData sheetId="39" refreshError="1">
        <row r="8">
          <cell r="B8">
            <v>9776154</v>
          </cell>
        </row>
        <row r="76">
          <cell r="B76">
            <v>808756</v>
          </cell>
          <cell r="E76">
            <v>147064</v>
          </cell>
          <cell r="F76">
            <v>57864</v>
          </cell>
        </row>
      </sheetData>
      <sheetData sheetId="40" refreshError="1">
        <row r="8">
          <cell r="B8">
            <v>817559</v>
          </cell>
        </row>
        <row r="76">
          <cell r="B76">
            <v>74404</v>
          </cell>
          <cell r="E76">
            <v>10503</v>
          </cell>
          <cell r="F76">
            <v>13821</v>
          </cell>
        </row>
      </sheetData>
      <sheetData sheetId="41" refreshError="1">
        <row r="8">
          <cell r="B8">
            <v>3969123</v>
          </cell>
        </row>
        <row r="76">
          <cell r="B76">
            <v>410713</v>
          </cell>
          <cell r="E76">
            <v>54030</v>
          </cell>
          <cell r="F76">
            <v>12734</v>
          </cell>
        </row>
      </sheetData>
      <sheetData sheetId="42" refreshError="1">
        <row r="8">
          <cell r="B8">
            <v>642658</v>
          </cell>
        </row>
        <row r="76">
          <cell r="B76">
            <v>50019</v>
          </cell>
          <cell r="E76">
            <v>4865</v>
          </cell>
          <cell r="F76">
            <v>1878</v>
          </cell>
        </row>
      </sheetData>
      <sheetData sheetId="43" refreshError="1">
        <row r="8">
          <cell r="B8">
            <v>5221475</v>
          </cell>
        </row>
        <row r="76">
          <cell r="B76">
            <v>703343</v>
          </cell>
          <cell r="E76">
            <v>161193</v>
          </cell>
          <cell r="F76">
            <v>81761</v>
          </cell>
        </row>
      </sheetData>
      <sheetData sheetId="44" refreshError="1">
        <row r="8">
          <cell r="B8">
            <v>21356906</v>
          </cell>
        </row>
        <row r="76">
          <cell r="B76">
            <v>2431789</v>
          </cell>
          <cell r="E76">
            <v>543810</v>
          </cell>
          <cell r="F76">
            <v>111963</v>
          </cell>
        </row>
      </sheetData>
      <sheetData sheetId="45" refreshError="1">
        <row r="8">
          <cell r="B8">
            <v>2281207</v>
          </cell>
        </row>
        <row r="76">
          <cell r="B76">
            <v>199592</v>
          </cell>
          <cell r="E76">
            <v>27012</v>
          </cell>
          <cell r="F76">
            <v>12994</v>
          </cell>
        </row>
      </sheetData>
      <sheetData sheetId="46" refreshError="1">
        <row r="8">
          <cell r="B8">
            <v>485485</v>
          </cell>
        </row>
        <row r="76">
          <cell r="B76">
            <v>37537</v>
          </cell>
          <cell r="E76">
            <v>2699</v>
          </cell>
          <cell r="F76">
            <v>546</v>
          </cell>
        </row>
      </sheetData>
      <sheetData sheetId="47" refreshError="1">
        <row r="8">
          <cell r="B8">
            <v>6472737</v>
          </cell>
        </row>
        <row r="76">
          <cell r="B76">
            <v>650040</v>
          </cell>
          <cell r="E76">
            <v>76581</v>
          </cell>
          <cell r="F76">
            <v>79141</v>
          </cell>
        </row>
      </sheetData>
      <sheetData sheetId="48" refreshError="1">
        <row r="8">
          <cell r="B8">
            <v>5890357</v>
          </cell>
        </row>
        <row r="76">
          <cell r="B76">
            <v>457673</v>
          </cell>
          <cell r="E76">
            <v>88862</v>
          </cell>
          <cell r="F76">
            <v>34501</v>
          </cell>
        </row>
      </sheetData>
      <sheetData sheetId="49" refreshError="1">
        <row r="8">
          <cell r="B8">
            <v>1379576</v>
          </cell>
        </row>
        <row r="76">
          <cell r="B76">
            <v>156069</v>
          </cell>
          <cell r="E76">
            <v>28806</v>
          </cell>
          <cell r="F76">
            <v>4574</v>
          </cell>
        </row>
      </sheetData>
      <sheetData sheetId="50" refreshError="1">
        <row r="8">
          <cell r="B8">
            <v>4438719</v>
          </cell>
        </row>
        <row r="76">
          <cell r="B76">
            <v>400153</v>
          </cell>
          <cell r="E76">
            <v>99985</v>
          </cell>
          <cell r="F76">
            <v>35114</v>
          </cell>
        </row>
      </sheetData>
      <sheetData sheetId="51" refreshError="1">
        <row r="8">
          <cell r="B8">
            <v>433400</v>
          </cell>
        </row>
        <row r="76">
          <cell r="B76">
            <v>37486</v>
          </cell>
          <cell r="E76">
            <v>8811</v>
          </cell>
          <cell r="F76">
            <v>5464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Los.Angeles_Metro_Area"/>
      <sheetName val="San.Francisco_Metro_Area"/>
      <sheetName val="Atlanta_Metro_Area"/>
      <sheetName val="Dallas_Metro_Area"/>
      <sheetName val="Boston_Metro_Area"/>
      <sheetName val="Riverside_Metro_Area"/>
      <sheetName val="Detroit_Metro_Area"/>
      <sheetName val="Chicago_Metro_Area"/>
      <sheetName val="Houston_Metro_Area"/>
      <sheetName val="Seattle_Metro_Area"/>
      <sheetName val="Miami_Metro_Area"/>
      <sheetName val="New.York_Metro_Area"/>
      <sheetName val="Philadelphia_Metro_Area"/>
      <sheetName val="Phoenix_Metro_Area"/>
      <sheetName val="Washington.DC_Metro_Area"/>
    </sheetNames>
    <sheetDataSet>
      <sheetData sheetId="0"/>
      <sheetData sheetId="1">
        <row r="25">
          <cell r="B25">
            <v>1414724</v>
          </cell>
        </row>
        <row r="66">
          <cell r="B66">
            <v>756984</v>
          </cell>
          <cell r="E66">
            <v>170715</v>
          </cell>
          <cell r="F66">
            <v>51308</v>
          </cell>
        </row>
      </sheetData>
      <sheetData sheetId="2">
        <row r="25">
          <cell r="B25">
            <v>178142</v>
          </cell>
        </row>
        <row r="66">
          <cell r="B66">
            <v>72476</v>
          </cell>
          <cell r="E66">
            <v>12790</v>
          </cell>
          <cell r="F66">
            <v>1305</v>
          </cell>
        </row>
      </sheetData>
      <sheetData sheetId="3">
        <row r="25">
          <cell r="B25">
            <v>1754713</v>
          </cell>
        </row>
        <row r="66">
          <cell r="B66">
            <v>611041</v>
          </cell>
          <cell r="E66">
            <v>185548</v>
          </cell>
          <cell r="F66">
            <v>48217</v>
          </cell>
        </row>
      </sheetData>
      <sheetData sheetId="4">
        <row r="25">
          <cell r="B25">
            <v>840847</v>
          </cell>
        </row>
        <row r="66">
          <cell r="B66">
            <v>515734</v>
          </cell>
          <cell r="E66">
            <v>79476</v>
          </cell>
          <cell r="F66">
            <v>2083</v>
          </cell>
        </row>
      </sheetData>
      <sheetData sheetId="5">
        <row r="25">
          <cell r="B25">
            <v>7840244</v>
          </cell>
        </row>
        <row r="66">
          <cell r="B66">
            <v>3340091</v>
          </cell>
          <cell r="E66">
            <v>504894</v>
          </cell>
          <cell r="F66">
            <v>450862</v>
          </cell>
        </row>
      </sheetData>
      <sheetData sheetId="6">
        <row r="25">
          <cell r="B25">
            <v>1187428</v>
          </cell>
        </row>
        <row r="66">
          <cell r="B66">
            <v>529470</v>
          </cell>
          <cell r="E66">
            <v>126383</v>
          </cell>
          <cell r="F66">
            <v>2797</v>
          </cell>
        </row>
      </sheetData>
      <sheetData sheetId="7">
        <row r="25">
          <cell r="B25">
            <v>819417</v>
          </cell>
        </row>
        <row r="66">
          <cell r="B66">
            <v>275711</v>
          </cell>
          <cell r="E66">
            <v>61217</v>
          </cell>
          <cell r="F66" t="str">
            <v>-</v>
          </cell>
        </row>
      </sheetData>
      <sheetData sheetId="8">
        <row r="25">
          <cell r="B25">
            <v>301424</v>
          </cell>
        </row>
        <row r="66">
          <cell r="B66">
            <v>65631</v>
          </cell>
          <cell r="E66">
            <v>13698</v>
          </cell>
          <cell r="F66">
            <v>4473</v>
          </cell>
        </row>
      </sheetData>
      <sheetData sheetId="9">
        <row r="25">
          <cell r="B25">
            <v>110309</v>
          </cell>
        </row>
        <row r="66">
          <cell r="B66">
            <v>65793</v>
          </cell>
          <cell r="E66">
            <v>21264</v>
          </cell>
          <cell r="F66">
            <v>8807</v>
          </cell>
        </row>
      </sheetData>
      <sheetData sheetId="10">
        <row r="25">
          <cell r="B25">
            <v>6353949</v>
          </cell>
        </row>
        <row r="66">
          <cell r="B66">
            <v>2717773</v>
          </cell>
          <cell r="E66">
            <v>504945</v>
          </cell>
          <cell r="F66">
            <v>382494</v>
          </cell>
        </row>
      </sheetData>
      <sheetData sheetId="11">
        <row r="25">
          <cell r="B25">
            <v>2656841</v>
          </cell>
        </row>
        <row r="66">
          <cell r="B66">
            <v>1570437</v>
          </cell>
          <cell r="E66">
            <v>431328</v>
          </cell>
          <cell r="F66">
            <v>120005</v>
          </cell>
        </row>
      </sheetData>
      <sheetData sheetId="12">
        <row r="25">
          <cell r="B25">
            <v>337065</v>
          </cell>
        </row>
        <row r="66">
          <cell r="B66">
            <v>91517</v>
          </cell>
          <cell r="E66">
            <v>35737</v>
          </cell>
          <cell r="F66">
            <v>6437</v>
          </cell>
        </row>
      </sheetData>
      <sheetData sheetId="13">
        <row r="25">
          <cell r="B25">
            <v>446529</v>
          </cell>
        </row>
        <row r="66">
          <cell r="B66">
            <v>143306</v>
          </cell>
          <cell r="E66">
            <v>17488</v>
          </cell>
          <cell r="F66">
            <v>6658</v>
          </cell>
        </row>
      </sheetData>
      <sheetData sheetId="14">
        <row r="25">
          <cell r="B25">
            <v>2813396</v>
          </cell>
        </row>
        <row r="66">
          <cell r="B66">
            <v>1413355</v>
          </cell>
          <cell r="E66">
            <v>463928</v>
          </cell>
          <cell r="F66">
            <v>31237</v>
          </cell>
        </row>
      </sheetData>
      <sheetData sheetId="15">
        <row r="25">
          <cell r="B25">
            <v>1912198</v>
          </cell>
        </row>
        <row r="66">
          <cell r="B66">
            <v>683295</v>
          </cell>
          <cell r="E66">
            <v>214095</v>
          </cell>
          <cell r="F66">
            <v>27543</v>
          </cell>
        </row>
      </sheetData>
      <sheetData sheetId="16">
        <row r="25">
          <cell r="B25">
            <v>839806</v>
          </cell>
        </row>
        <row r="66">
          <cell r="B66">
            <v>283394</v>
          </cell>
          <cell r="E66">
            <v>50918</v>
          </cell>
          <cell r="F66">
            <v>36321</v>
          </cell>
        </row>
      </sheetData>
      <sheetData sheetId="17">
        <row r="25">
          <cell r="B25">
            <v>600942</v>
          </cell>
        </row>
        <row r="66">
          <cell r="B66">
            <v>209536</v>
          </cell>
          <cell r="E66">
            <v>41524</v>
          </cell>
          <cell r="F66">
            <v>5279</v>
          </cell>
        </row>
      </sheetData>
      <sheetData sheetId="18">
        <row r="25">
          <cell r="B25">
            <v>1338988</v>
          </cell>
        </row>
        <row r="66">
          <cell r="B66">
            <v>641234</v>
          </cell>
          <cell r="E66">
            <v>104219</v>
          </cell>
          <cell r="F66">
            <v>29731</v>
          </cell>
        </row>
      </sheetData>
      <sheetData sheetId="19">
        <row r="25">
          <cell r="B25">
            <v>1321865</v>
          </cell>
        </row>
        <row r="66">
          <cell r="B66">
            <v>500252</v>
          </cell>
          <cell r="E66">
            <v>116276</v>
          </cell>
          <cell r="F66">
            <v>63463</v>
          </cell>
        </row>
      </sheetData>
      <sheetData sheetId="20">
        <row r="25">
          <cell r="B25">
            <v>406962</v>
          </cell>
        </row>
        <row r="66">
          <cell r="B66">
            <v>155251</v>
          </cell>
          <cell r="E66">
            <v>9887</v>
          </cell>
          <cell r="F66">
            <v>31357</v>
          </cell>
        </row>
      </sheetData>
      <sheetData sheetId="21">
        <row r="25">
          <cell r="B25">
            <v>1425770</v>
          </cell>
        </row>
        <row r="66">
          <cell r="B66">
            <v>619015</v>
          </cell>
          <cell r="E66">
            <v>139145</v>
          </cell>
          <cell r="F66">
            <v>172632</v>
          </cell>
        </row>
      </sheetData>
      <sheetData sheetId="22">
        <row r="25">
          <cell r="B25">
            <v>1422351</v>
          </cell>
        </row>
        <row r="66">
          <cell r="B66">
            <v>557301</v>
          </cell>
          <cell r="E66">
            <v>93569</v>
          </cell>
          <cell r="F66">
            <v>113483</v>
          </cell>
        </row>
      </sheetData>
      <sheetData sheetId="23">
        <row r="25">
          <cell r="B25">
            <v>2371636</v>
          </cell>
        </row>
        <row r="66">
          <cell r="B66">
            <v>1195571</v>
          </cell>
          <cell r="E66">
            <v>181884</v>
          </cell>
          <cell r="F66">
            <v>35282</v>
          </cell>
        </row>
      </sheetData>
      <sheetData sheetId="24">
        <row r="25">
          <cell r="B25">
            <v>1115941</v>
          </cell>
        </row>
        <row r="66">
          <cell r="B66">
            <v>316614</v>
          </cell>
          <cell r="E66">
            <v>13151</v>
          </cell>
          <cell r="F66">
            <v>29634</v>
          </cell>
        </row>
      </sheetData>
      <sheetData sheetId="25">
        <row r="25">
          <cell r="B25">
            <v>757398</v>
          </cell>
        </row>
        <row r="66">
          <cell r="B66">
            <v>670194</v>
          </cell>
          <cell r="E66">
            <v>147505</v>
          </cell>
          <cell r="F66">
            <v>23130</v>
          </cell>
        </row>
      </sheetData>
      <sheetData sheetId="26">
        <row r="25">
          <cell r="B25">
            <v>1552561</v>
          </cell>
        </row>
        <row r="66">
          <cell r="B66">
            <v>777525</v>
          </cell>
          <cell r="E66">
            <v>207139</v>
          </cell>
          <cell r="F66">
            <v>106483</v>
          </cell>
        </row>
      </sheetData>
      <sheetData sheetId="27">
        <row r="25">
          <cell r="B25">
            <v>270071</v>
          </cell>
        </row>
        <row r="66">
          <cell r="B66">
            <v>139090</v>
          </cell>
          <cell r="E66">
            <v>47358</v>
          </cell>
          <cell r="F66">
            <v>4008</v>
          </cell>
        </row>
      </sheetData>
      <sheetData sheetId="28">
        <row r="25">
          <cell r="B25">
            <v>446619</v>
          </cell>
        </row>
        <row r="66">
          <cell r="B66">
            <v>185429</v>
          </cell>
          <cell r="E66">
            <v>13395</v>
          </cell>
          <cell r="F66">
            <v>14584</v>
          </cell>
        </row>
      </sheetData>
      <sheetData sheetId="29">
        <row r="25">
          <cell r="B25">
            <v>869661</v>
          </cell>
        </row>
        <row r="66">
          <cell r="B66">
            <v>308641</v>
          </cell>
          <cell r="E66">
            <v>41691</v>
          </cell>
          <cell r="F66">
            <v>41475</v>
          </cell>
        </row>
      </sheetData>
      <sheetData sheetId="30">
        <row r="25">
          <cell r="B25">
            <v>328734</v>
          </cell>
        </row>
        <row r="66">
          <cell r="B66">
            <v>101369</v>
          </cell>
          <cell r="E66">
            <v>16159</v>
          </cell>
          <cell r="F66">
            <v>187</v>
          </cell>
        </row>
      </sheetData>
      <sheetData sheetId="31">
        <row r="25">
          <cell r="B25">
            <v>1999858</v>
          </cell>
        </row>
        <row r="66">
          <cell r="B66">
            <v>510767</v>
          </cell>
          <cell r="E66">
            <v>28909</v>
          </cell>
          <cell r="F66">
            <v>65818</v>
          </cell>
        </row>
      </sheetData>
      <sheetData sheetId="32">
        <row r="25">
          <cell r="B25">
            <v>572151</v>
          </cell>
        </row>
        <row r="66">
          <cell r="B66">
            <v>310615</v>
          </cell>
          <cell r="E66">
            <v>43945</v>
          </cell>
          <cell r="F66">
            <v>54806</v>
          </cell>
        </row>
      </sheetData>
      <sheetData sheetId="33">
        <row r="25">
          <cell r="B25">
            <v>5007841</v>
          </cell>
        </row>
        <row r="66">
          <cell r="B66">
            <v>1885300</v>
          </cell>
          <cell r="E66">
            <v>350140</v>
          </cell>
          <cell r="F66">
            <v>16425</v>
          </cell>
        </row>
      </sheetData>
      <sheetData sheetId="34">
        <row r="25">
          <cell r="B25">
            <v>2446486</v>
          </cell>
        </row>
        <row r="66">
          <cell r="B66">
            <v>1282329</v>
          </cell>
          <cell r="E66">
            <v>385613</v>
          </cell>
          <cell r="F66">
            <v>90551</v>
          </cell>
        </row>
      </sheetData>
      <sheetData sheetId="35">
        <row r="25">
          <cell r="B25">
            <v>160632</v>
          </cell>
        </row>
        <row r="66">
          <cell r="B66">
            <v>69382</v>
          </cell>
          <cell r="E66">
            <v>4442</v>
          </cell>
          <cell r="F66">
            <v>3833</v>
          </cell>
        </row>
      </sheetData>
      <sheetData sheetId="36">
        <row r="25">
          <cell r="B25">
            <v>3469778</v>
          </cell>
        </row>
        <row r="66">
          <cell r="B66">
            <v>1366995</v>
          </cell>
          <cell r="E66">
            <v>158220</v>
          </cell>
          <cell r="F66">
            <v>24384</v>
          </cell>
        </row>
      </sheetData>
      <sheetData sheetId="37">
        <row r="25">
          <cell r="B25">
            <v>1072007</v>
          </cell>
        </row>
        <row r="66">
          <cell r="B66">
            <v>441333</v>
          </cell>
          <cell r="E66">
            <v>53160</v>
          </cell>
          <cell r="F66">
            <v>44455</v>
          </cell>
        </row>
      </sheetData>
      <sheetData sheetId="38">
        <row r="25">
          <cell r="B25">
            <v>1002006</v>
          </cell>
        </row>
        <row r="66">
          <cell r="B66">
            <v>441441</v>
          </cell>
          <cell r="E66">
            <v>106476</v>
          </cell>
          <cell r="F66">
            <v>16076</v>
          </cell>
        </row>
      </sheetData>
      <sheetData sheetId="39">
        <row r="25">
          <cell r="B25">
            <v>3840032</v>
          </cell>
        </row>
        <row r="66">
          <cell r="B66">
            <v>1521358</v>
          </cell>
          <cell r="E66">
            <v>436620</v>
          </cell>
          <cell r="F66">
            <v>79279</v>
          </cell>
        </row>
      </sheetData>
      <sheetData sheetId="40">
        <row r="25">
          <cell r="B25">
            <v>271998</v>
          </cell>
        </row>
        <row r="66">
          <cell r="B66">
            <v>118287</v>
          </cell>
          <cell r="E66">
            <v>16781</v>
          </cell>
          <cell r="F66">
            <v>6319</v>
          </cell>
        </row>
      </sheetData>
      <sheetData sheetId="41">
        <row r="25">
          <cell r="B25">
            <v>1428536</v>
          </cell>
        </row>
        <row r="66">
          <cell r="B66">
            <v>464148</v>
          </cell>
          <cell r="E66">
            <v>72209</v>
          </cell>
          <cell r="F66">
            <v>2372</v>
          </cell>
        </row>
      </sheetData>
      <sheetData sheetId="42">
        <row r="25">
          <cell r="B25">
            <v>214679</v>
          </cell>
        </row>
        <row r="66">
          <cell r="B66">
            <v>86644</v>
          </cell>
          <cell r="E66">
            <v>32373</v>
          </cell>
          <cell r="F66">
            <v>731</v>
          </cell>
        </row>
      </sheetData>
      <sheetData sheetId="43">
        <row r="25">
          <cell r="B25">
            <v>2035422</v>
          </cell>
        </row>
        <row r="66">
          <cell r="B66">
            <v>672425</v>
          </cell>
          <cell r="E66">
            <v>102448</v>
          </cell>
          <cell r="F66">
            <v>34189</v>
          </cell>
        </row>
      </sheetData>
      <sheetData sheetId="44">
        <row r="25">
          <cell r="B25">
            <v>7628347</v>
          </cell>
        </row>
        <row r="66">
          <cell r="B66">
            <v>4199296</v>
          </cell>
          <cell r="E66">
            <v>1082951</v>
          </cell>
          <cell r="F66">
            <v>295632</v>
          </cell>
        </row>
      </sheetData>
      <sheetData sheetId="45">
        <row r="25">
          <cell r="B25">
            <v>686975</v>
          </cell>
        </row>
        <row r="66">
          <cell r="B66">
            <v>285742</v>
          </cell>
          <cell r="E66">
            <v>73116</v>
          </cell>
          <cell r="F66">
            <v>5993</v>
          </cell>
        </row>
      </sheetData>
      <sheetData sheetId="46">
        <row r="25">
          <cell r="B25">
            <v>151396</v>
          </cell>
        </row>
        <row r="66">
          <cell r="B66">
            <v>48052</v>
          </cell>
          <cell r="E66">
            <v>2079</v>
          </cell>
          <cell r="F66">
            <v>4099</v>
          </cell>
        </row>
      </sheetData>
      <sheetData sheetId="47">
        <row r="25">
          <cell r="B25">
            <v>2124092</v>
          </cell>
        </row>
        <row r="66">
          <cell r="B66">
            <v>600286</v>
          </cell>
          <cell r="E66">
            <v>61213</v>
          </cell>
          <cell r="F66">
            <v>73941</v>
          </cell>
        </row>
      </sheetData>
      <sheetData sheetId="48">
        <row r="25">
          <cell r="B25">
            <v>1581268</v>
          </cell>
        </row>
        <row r="66">
          <cell r="B66">
            <v>616743</v>
          </cell>
          <cell r="E66">
            <v>123994</v>
          </cell>
          <cell r="F66">
            <v>93122</v>
          </cell>
        </row>
      </sheetData>
      <sheetData sheetId="49">
        <row r="25">
          <cell r="B25">
            <v>658282</v>
          </cell>
        </row>
        <row r="66">
          <cell r="B66">
            <v>269371</v>
          </cell>
          <cell r="E66">
            <v>41076</v>
          </cell>
          <cell r="F66">
            <v>7733</v>
          </cell>
        </row>
      </sheetData>
      <sheetData sheetId="50">
        <row r="25">
          <cell r="B25">
            <v>1474619</v>
          </cell>
        </row>
        <row r="66">
          <cell r="B66">
            <v>504062</v>
          </cell>
          <cell r="E66">
            <v>118001</v>
          </cell>
          <cell r="F66" t="str">
            <v>-</v>
          </cell>
        </row>
      </sheetData>
      <sheetData sheetId="51">
        <row r="25">
          <cell r="B25">
            <v>154907</v>
          </cell>
        </row>
        <row r="66">
          <cell r="B66">
            <v>34588</v>
          </cell>
          <cell r="E66">
            <v>11390</v>
          </cell>
          <cell r="F66">
            <v>2344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Philadelphia_Metro_Area"/>
      <sheetName val="San.Francisco_Metro_Area"/>
      <sheetName val="Atlanta_Metro_Area"/>
      <sheetName val="Dallas_Metro_Area"/>
      <sheetName val="Boston_Metro_Area"/>
      <sheetName val="Chicago_Metro_Area"/>
      <sheetName val="Houston_Metro_Area"/>
      <sheetName val="Los.Angeles_Metro_Area"/>
      <sheetName val="Seattle_Metro_Area"/>
      <sheetName val="Miami_Metro_Area"/>
      <sheetName val="New.York_Metro_Area"/>
      <sheetName val="Phoenix_Metro_Area"/>
      <sheetName val="Riverside_Metro_Area"/>
      <sheetName val="Washington.DC_Metro_Area"/>
      <sheetName val="Detroit_Metro_Area"/>
    </sheetNames>
    <sheetDataSet>
      <sheetData sheetId="0"/>
      <sheetData sheetId="1">
        <row r="25">
          <cell r="B25">
            <v>1449497</v>
          </cell>
        </row>
        <row r="66">
          <cell r="B66">
            <v>667333</v>
          </cell>
          <cell r="E66">
            <v>76669</v>
          </cell>
          <cell r="F66">
            <v>21963</v>
          </cell>
        </row>
      </sheetData>
      <sheetData sheetId="2">
        <row r="25">
          <cell r="B25">
            <v>171030</v>
          </cell>
        </row>
        <row r="66">
          <cell r="B66">
            <v>68348</v>
          </cell>
          <cell r="E66">
            <v>12690</v>
          </cell>
          <cell r="F66">
            <v>4916</v>
          </cell>
        </row>
      </sheetData>
      <sheetData sheetId="3">
        <row r="25">
          <cell r="B25">
            <v>1550155</v>
          </cell>
        </row>
        <row r="66">
          <cell r="B66">
            <v>787931</v>
          </cell>
          <cell r="E66">
            <v>129761</v>
          </cell>
          <cell r="F66">
            <v>39514</v>
          </cell>
        </row>
      </sheetData>
      <sheetData sheetId="4">
        <row r="25">
          <cell r="B25">
            <v>771551</v>
          </cell>
        </row>
        <row r="66">
          <cell r="B66">
            <v>471452</v>
          </cell>
          <cell r="E66">
            <v>135991</v>
          </cell>
          <cell r="F66">
            <v>12469</v>
          </cell>
        </row>
      </sheetData>
      <sheetData sheetId="5">
        <row r="25">
          <cell r="B25">
            <v>6529527</v>
          </cell>
        </row>
        <row r="66">
          <cell r="B66">
            <v>3342182</v>
          </cell>
          <cell r="E66">
            <v>473454</v>
          </cell>
          <cell r="F66">
            <v>239321</v>
          </cell>
        </row>
      </sheetData>
      <sheetData sheetId="6">
        <row r="25">
          <cell r="B25">
            <v>1204922</v>
          </cell>
        </row>
        <row r="66">
          <cell r="B66">
            <v>454578</v>
          </cell>
          <cell r="E66">
            <v>91279</v>
          </cell>
          <cell r="F66">
            <v>31797</v>
          </cell>
        </row>
      </sheetData>
      <sheetData sheetId="7">
        <row r="25">
          <cell r="B25">
            <v>853367</v>
          </cell>
        </row>
        <row r="66">
          <cell r="B66">
            <v>355521</v>
          </cell>
          <cell r="E66">
            <v>80015</v>
          </cell>
          <cell r="F66">
            <v>4903</v>
          </cell>
        </row>
      </sheetData>
      <sheetData sheetId="8">
        <row r="25">
          <cell r="B25">
            <v>283348</v>
          </cell>
        </row>
        <row r="66">
          <cell r="B66">
            <v>72162</v>
          </cell>
          <cell r="E66">
            <v>9300</v>
          </cell>
          <cell r="F66">
            <v>31172</v>
          </cell>
        </row>
      </sheetData>
      <sheetData sheetId="9">
        <row r="25">
          <cell r="B25">
            <v>124634</v>
          </cell>
        </row>
        <row r="66">
          <cell r="B66">
            <v>83171</v>
          </cell>
          <cell r="E66">
            <v>22426</v>
          </cell>
          <cell r="F66">
            <v>896</v>
          </cell>
        </row>
      </sheetData>
      <sheetData sheetId="10">
        <row r="25">
          <cell r="B25">
            <v>4960587</v>
          </cell>
        </row>
        <row r="66">
          <cell r="B66">
            <v>2563165</v>
          </cell>
          <cell r="E66">
            <v>810085</v>
          </cell>
          <cell r="F66">
            <v>102402</v>
          </cell>
        </row>
      </sheetData>
      <sheetData sheetId="11">
        <row r="25">
          <cell r="B25">
            <v>2260091</v>
          </cell>
        </row>
        <row r="66">
          <cell r="B66">
            <v>1246524</v>
          </cell>
          <cell r="E66">
            <v>262892</v>
          </cell>
          <cell r="F66">
            <v>51278</v>
          </cell>
        </row>
      </sheetData>
      <sheetData sheetId="12">
        <row r="25">
          <cell r="B25">
            <v>334633</v>
          </cell>
        </row>
        <row r="66">
          <cell r="B66">
            <v>81131</v>
          </cell>
          <cell r="E66">
            <v>11859</v>
          </cell>
          <cell r="F66">
            <v>13182</v>
          </cell>
        </row>
      </sheetData>
      <sheetData sheetId="13">
        <row r="25">
          <cell r="B25">
            <v>429061</v>
          </cell>
        </row>
        <row r="66">
          <cell r="B66">
            <v>151575</v>
          </cell>
          <cell r="E66">
            <v>30268</v>
          </cell>
          <cell r="F66">
            <v>1316</v>
          </cell>
        </row>
      </sheetData>
      <sheetData sheetId="14">
        <row r="25">
          <cell r="B25">
            <v>2534839</v>
          </cell>
        </row>
        <row r="66">
          <cell r="B66">
            <v>1552711</v>
          </cell>
          <cell r="E66">
            <v>553708</v>
          </cell>
          <cell r="F66">
            <v>37569</v>
          </cell>
        </row>
      </sheetData>
      <sheetData sheetId="15">
        <row r="25">
          <cell r="B25">
            <v>1659552</v>
          </cell>
        </row>
        <row r="66">
          <cell r="B66">
            <v>767162</v>
          </cell>
          <cell r="E66">
            <v>131338</v>
          </cell>
          <cell r="F66">
            <v>121384</v>
          </cell>
        </row>
      </sheetData>
      <sheetData sheetId="16">
        <row r="25">
          <cell r="B25">
            <v>792672</v>
          </cell>
        </row>
        <row r="66">
          <cell r="B66">
            <v>265170</v>
          </cell>
          <cell r="E66">
            <v>64846</v>
          </cell>
          <cell r="F66">
            <v>4353</v>
          </cell>
        </row>
      </sheetData>
      <sheetData sheetId="17">
        <row r="25">
          <cell r="B25">
            <v>579060</v>
          </cell>
        </row>
        <row r="66">
          <cell r="B66">
            <v>342980</v>
          </cell>
          <cell r="E66">
            <v>37602</v>
          </cell>
          <cell r="F66">
            <v>5616</v>
          </cell>
        </row>
      </sheetData>
      <sheetData sheetId="18">
        <row r="25">
          <cell r="B25">
            <v>1378649</v>
          </cell>
        </row>
        <row r="66">
          <cell r="B66">
            <v>605529</v>
          </cell>
          <cell r="E66">
            <v>103033</v>
          </cell>
          <cell r="F66">
            <v>14193</v>
          </cell>
        </row>
      </sheetData>
      <sheetData sheetId="19">
        <row r="25">
          <cell r="B25">
            <v>1351262</v>
          </cell>
        </row>
        <row r="66">
          <cell r="B66">
            <v>749332</v>
          </cell>
          <cell r="E66">
            <v>207081</v>
          </cell>
          <cell r="F66">
            <v>84994</v>
          </cell>
        </row>
      </sheetData>
      <sheetData sheetId="20">
        <row r="25">
          <cell r="B25">
            <v>389475</v>
          </cell>
        </row>
        <row r="66">
          <cell r="B66">
            <v>157961</v>
          </cell>
          <cell r="E66">
            <v>25804</v>
          </cell>
          <cell r="F66">
            <v>2913</v>
          </cell>
        </row>
      </sheetData>
      <sheetData sheetId="21">
        <row r="25">
          <cell r="B25">
            <v>1146330</v>
          </cell>
        </row>
        <row r="66">
          <cell r="B66">
            <v>586758</v>
          </cell>
          <cell r="E66">
            <v>285584</v>
          </cell>
          <cell r="F66">
            <v>23593</v>
          </cell>
        </row>
      </sheetData>
      <sheetData sheetId="22">
        <row r="25">
          <cell r="B25">
            <v>1260288</v>
          </cell>
        </row>
        <row r="66">
          <cell r="B66">
            <v>580105</v>
          </cell>
          <cell r="E66">
            <v>143913</v>
          </cell>
          <cell r="F66">
            <v>13753</v>
          </cell>
        </row>
      </sheetData>
      <sheetData sheetId="23">
        <row r="25">
          <cell r="B25">
            <v>2273563</v>
          </cell>
        </row>
        <row r="66">
          <cell r="B66">
            <v>1531597</v>
          </cell>
          <cell r="E66">
            <v>456950</v>
          </cell>
          <cell r="F66">
            <v>87774</v>
          </cell>
        </row>
      </sheetData>
      <sheetData sheetId="24">
        <row r="25">
          <cell r="B25">
            <v>1191746</v>
          </cell>
        </row>
        <row r="66">
          <cell r="B66">
            <v>346031</v>
          </cell>
          <cell r="E66">
            <v>55881</v>
          </cell>
          <cell r="F66">
            <v>7244</v>
          </cell>
        </row>
      </sheetData>
      <sheetData sheetId="25">
        <row r="25">
          <cell r="B25">
            <v>701641</v>
          </cell>
        </row>
        <row r="66">
          <cell r="B66">
            <v>640478</v>
          </cell>
          <cell r="E66">
            <v>213913</v>
          </cell>
          <cell r="F66">
            <v>12105</v>
          </cell>
        </row>
      </sheetData>
      <sheetData sheetId="26">
        <row r="25">
          <cell r="B25">
            <v>1626947</v>
          </cell>
        </row>
        <row r="66">
          <cell r="B66">
            <v>688362</v>
          </cell>
          <cell r="E66">
            <v>230361</v>
          </cell>
          <cell r="F66">
            <v>39433</v>
          </cell>
        </row>
      </sheetData>
      <sheetData sheetId="27">
        <row r="25">
          <cell r="B25">
            <v>267964</v>
          </cell>
        </row>
        <row r="66">
          <cell r="B66">
            <v>121865</v>
          </cell>
          <cell r="E66">
            <v>30524</v>
          </cell>
          <cell r="F66">
            <v>6097</v>
          </cell>
        </row>
      </sheetData>
      <sheetData sheetId="28">
        <row r="25">
          <cell r="B25">
            <v>449037</v>
          </cell>
        </row>
        <row r="66">
          <cell r="B66">
            <v>147282</v>
          </cell>
          <cell r="E66">
            <v>10437</v>
          </cell>
          <cell r="F66">
            <v>6467</v>
          </cell>
        </row>
      </sheetData>
      <sheetData sheetId="29">
        <row r="25">
          <cell r="B25">
            <v>784293</v>
          </cell>
        </row>
        <row r="66">
          <cell r="B66">
            <v>292662</v>
          </cell>
          <cell r="E66">
            <v>21143</v>
          </cell>
          <cell r="F66">
            <v>27181</v>
          </cell>
        </row>
      </sheetData>
      <sheetData sheetId="30">
        <row r="25">
          <cell r="B25">
            <v>346390</v>
          </cell>
        </row>
        <row r="66">
          <cell r="B66">
            <v>88017</v>
          </cell>
          <cell r="E66">
            <v>11657</v>
          </cell>
          <cell r="F66">
            <v>6087</v>
          </cell>
        </row>
      </sheetData>
      <sheetData sheetId="31">
        <row r="25">
          <cell r="B25">
            <v>2103417</v>
          </cell>
        </row>
        <row r="66">
          <cell r="B66">
            <v>780758</v>
          </cell>
          <cell r="E66">
            <v>46831</v>
          </cell>
          <cell r="F66">
            <v>48435</v>
          </cell>
        </row>
      </sheetData>
      <sheetData sheetId="32">
        <row r="25">
          <cell r="B25">
            <v>536221</v>
          </cell>
        </row>
        <row r="66">
          <cell r="B66">
            <v>258378</v>
          </cell>
          <cell r="E66">
            <v>51679</v>
          </cell>
          <cell r="F66">
            <v>12872</v>
          </cell>
        </row>
      </sheetData>
      <sheetData sheetId="33">
        <row r="25">
          <cell r="B25">
            <v>4516700</v>
          </cell>
        </row>
        <row r="66">
          <cell r="B66">
            <v>1731551</v>
          </cell>
          <cell r="E66">
            <v>500432</v>
          </cell>
          <cell r="F66">
            <v>24206</v>
          </cell>
        </row>
      </sheetData>
      <sheetData sheetId="34">
        <row r="25">
          <cell r="B25">
            <v>2418944</v>
          </cell>
        </row>
        <row r="66">
          <cell r="B66">
            <v>1061841</v>
          </cell>
          <cell r="E66">
            <v>213233</v>
          </cell>
          <cell r="F66">
            <v>84644</v>
          </cell>
        </row>
      </sheetData>
      <sheetData sheetId="35">
        <row r="25">
          <cell r="B25">
            <v>136801</v>
          </cell>
        </row>
        <row r="66">
          <cell r="B66">
            <v>82551</v>
          </cell>
          <cell r="E66">
            <v>3355</v>
          </cell>
          <cell r="F66">
            <v>16708</v>
          </cell>
        </row>
      </sheetData>
      <sheetData sheetId="36">
        <row r="25">
          <cell r="B25">
            <v>3364474</v>
          </cell>
        </row>
        <row r="66">
          <cell r="B66">
            <v>1343443</v>
          </cell>
          <cell r="E66">
            <v>399146</v>
          </cell>
          <cell r="F66">
            <v>44155</v>
          </cell>
        </row>
      </sheetData>
      <sheetData sheetId="37">
        <row r="25">
          <cell r="B25">
            <v>942785</v>
          </cell>
        </row>
        <row r="66">
          <cell r="B66">
            <v>479504</v>
          </cell>
          <cell r="E66">
            <v>63519</v>
          </cell>
          <cell r="F66">
            <v>9351</v>
          </cell>
        </row>
      </sheetData>
      <sheetData sheetId="38">
        <row r="25">
          <cell r="B25">
            <v>765486</v>
          </cell>
        </row>
        <row r="66">
          <cell r="B66">
            <v>427317</v>
          </cell>
          <cell r="E66">
            <v>92427</v>
          </cell>
          <cell r="F66">
            <v>24911</v>
          </cell>
        </row>
      </sheetData>
      <sheetData sheetId="39">
        <row r="25">
          <cell r="B25">
            <v>3726792</v>
          </cell>
        </row>
        <row r="66">
          <cell r="B66">
            <v>1372650</v>
          </cell>
          <cell r="E66">
            <v>189327</v>
          </cell>
          <cell r="F66">
            <v>98613</v>
          </cell>
        </row>
      </sheetData>
      <sheetData sheetId="40">
        <row r="25">
          <cell r="B25">
            <v>258167</v>
          </cell>
        </row>
        <row r="66">
          <cell r="B66">
            <v>106816</v>
          </cell>
          <cell r="E66">
            <v>29478</v>
          </cell>
          <cell r="F66">
            <v>6965</v>
          </cell>
        </row>
      </sheetData>
      <sheetData sheetId="41">
        <row r="25">
          <cell r="B25">
            <v>1378868</v>
          </cell>
        </row>
        <row r="66">
          <cell r="B66">
            <v>723721</v>
          </cell>
          <cell r="E66">
            <v>138090</v>
          </cell>
          <cell r="F66">
            <v>40685</v>
          </cell>
        </row>
      </sheetData>
      <sheetData sheetId="42">
        <row r="25">
          <cell r="B25">
            <v>230145</v>
          </cell>
        </row>
        <row r="66">
          <cell r="B66">
            <v>69778</v>
          </cell>
          <cell r="E66">
            <v>6484</v>
          </cell>
          <cell r="F66">
            <v>7939</v>
          </cell>
        </row>
      </sheetData>
      <sheetData sheetId="43">
        <row r="25">
          <cell r="B25">
            <v>1890001</v>
          </cell>
        </row>
        <row r="66">
          <cell r="B66">
            <v>802743</v>
          </cell>
          <cell r="E66">
            <v>184137</v>
          </cell>
          <cell r="F66">
            <v>29718</v>
          </cell>
        </row>
      </sheetData>
      <sheetData sheetId="44">
        <row r="25">
          <cell r="B25">
            <v>5603845</v>
          </cell>
        </row>
        <row r="66">
          <cell r="B66">
            <v>3916626</v>
          </cell>
          <cell r="E66">
            <v>1220022</v>
          </cell>
          <cell r="F66">
            <v>251386</v>
          </cell>
        </row>
      </sheetData>
      <sheetData sheetId="45">
        <row r="25">
          <cell r="B25">
            <v>568000</v>
          </cell>
        </row>
        <row r="66">
          <cell r="B66">
            <v>296027</v>
          </cell>
          <cell r="E66">
            <v>102784</v>
          </cell>
          <cell r="F66">
            <v>10361</v>
          </cell>
        </row>
      </sheetData>
      <sheetData sheetId="46">
        <row r="25">
          <cell r="B25">
            <v>163893</v>
          </cell>
        </row>
        <row r="66">
          <cell r="B66">
            <v>37349</v>
          </cell>
          <cell r="E66">
            <v>3175</v>
          </cell>
          <cell r="F66">
            <v>526</v>
          </cell>
        </row>
      </sheetData>
      <sheetData sheetId="47">
        <row r="25">
          <cell r="B25">
            <v>2009024</v>
          </cell>
        </row>
        <row r="66">
          <cell r="B66">
            <v>586602</v>
          </cell>
          <cell r="E66">
            <v>153886</v>
          </cell>
          <cell r="F66">
            <v>61018</v>
          </cell>
        </row>
      </sheetData>
      <sheetData sheetId="48">
        <row r="25">
          <cell r="B25">
            <v>1339916</v>
          </cell>
        </row>
        <row r="66">
          <cell r="B66">
            <v>498162</v>
          </cell>
          <cell r="E66">
            <v>155454</v>
          </cell>
          <cell r="F66">
            <v>30948</v>
          </cell>
        </row>
      </sheetData>
      <sheetData sheetId="49">
        <row r="25">
          <cell r="B25">
            <v>586641</v>
          </cell>
        </row>
        <row r="66">
          <cell r="B66">
            <v>207874</v>
          </cell>
          <cell r="E66">
            <v>36393</v>
          </cell>
          <cell r="F66">
            <v>3154</v>
          </cell>
        </row>
      </sheetData>
      <sheetData sheetId="50">
        <row r="25">
          <cell r="B25">
            <v>1541046</v>
          </cell>
        </row>
        <row r="66">
          <cell r="B66">
            <v>577004</v>
          </cell>
          <cell r="E66">
            <v>204052</v>
          </cell>
          <cell r="F66">
            <v>20641</v>
          </cell>
        </row>
      </sheetData>
      <sheetData sheetId="51">
        <row r="25">
          <cell r="B25">
            <v>154656</v>
          </cell>
        </row>
        <row r="66">
          <cell r="B66">
            <v>35450</v>
          </cell>
          <cell r="E66">
            <v>6273</v>
          </cell>
          <cell r="F66">
            <v>311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Boston_Metro_Area"/>
      <sheetName val="Detroit_Metro_Area"/>
      <sheetName val="Washington.DC_Metro_Area"/>
      <sheetName val="Houston_Metro_Area"/>
      <sheetName val="Phoenix_Metro_Area"/>
      <sheetName val="Miami_Metro_Area"/>
      <sheetName val="New.York_Metro_Area"/>
      <sheetName val="Philadelphia_Metro_Area"/>
      <sheetName val="Riverside_Metro_Area"/>
      <sheetName val="Seattle_Metro_Area"/>
      <sheetName val="San.Francisco_Metro_Area"/>
      <sheetName val="Dallas_Metro_Area"/>
      <sheetName val="Chicago_Metro_Area"/>
      <sheetName val="Atlanta_Metro_Area"/>
      <sheetName val="Los.Angeles_Metro_Area"/>
    </sheetNames>
    <sheetDataSet>
      <sheetData sheetId="0"/>
      <sheetData sheetId="1">
        <row r="25">
          <cell r="B25">
            <v>1358726</v>
          </cell>
        </row>
        <row r="66">
          <cell r="B66">
            <v>723236</v>
          </cell>
          <cell r="E66">
            <v>142534</v>
          </cell>
          <cell r="F66">
            <v>69673</v>
          </cell>
        </row>
      </sheetData>
      <sheetData sheetId="2">
        <row r="25">
          <cell r="B25">
            <v>175609</v>
          </cell>
        </row>
        <row r="66">
          <cell r="B66">
            <v>79660</v>
          </cell>
          <cell r="E66">
            <v>21082</v>
          </cell>
          <cell r="F66">
            <v>1956</v>
          </cell>
        </row>
      </sheetData>
      <sheetData sheetId="3">
        <row r="25">
          <cell r="B25">
            <v>1775104</v>
          </cell>
        </row>
        <row r="66">
          <cell r="B66">
            <v>787499</v>
          </cell>
          <cell r="E66">
            <v>144346</v>
          </cell>
          <cell r="F66">
            <v>39874</v>
          </cell>
        </row>
      </sheetData>
      <sheetData sheetId="4">
        <row r="25">
          <cell r="B25">
            <v>920297</v>
          </cell>
        </row>
        <row r="66">
          <cell r="B66">
            <v>321574</v>
          </cell>
          <cell r="E66">
            <v>52547</v>
          </cell>
          <cell r="F66">
            <v>22422</v>
          </cell>
        </row>
      </sheetData>
      <sheetData sheetId="5">
        <row r="25">
          <cell r="B25">
            <v>6538848</v>
          </cell>
        </row>
        <row r="66">
          <cell r="B66">
            <v>4315840</v>
          </cell>
          <cell r="E66">
            <v>580291</v>
          </cell>
          <cell r="F66">
            <v>547215</v>
          </cell>
        </row>
      </sheetData>
      <sheetData sheetId="6">
        <row r="25">
          <cell r="B25">
            <v>1198255</v>
          </cell>
        </row>
        <row r="66">
          <cell r="B66">
            <v>442326</v>
          </cell>
          <cell r="E66">
            <v>32514</v>
          </cell>
          <cell r="F66">
            <v>54012</v>
          </cell>
        </row>
      </sheetData>
      <sheetData sheetId="7">
        <row r="25">
          <cell r="B25">
            <v>838188</v>
          </cell>
        </row>
        <row r="66">
          <cell r="B66">
            <v>278226</v>
          </cell>
          <cell r="E66">
            <v>69071</v>
          </cell>
          <cell r="F66">
            <v>58625</v>
          </cell>
        </row>
      </sheetData>
      <sheetData sheetId="8">
        <row r="25">
          <cell r="B25">
            <v>292389</v>
          </cell>
        </row>
        <row r="66">
          <cell r="B66">
            <v>75290</v>
          </cell>
          <cell r="E66">
            <v>8702</v>
          </cell>
          <cell r="F66">
            <v>7821</v>
          </cell>
        </row>
      </sheetData>
      <sheetData sheetId="9">
        <row r="25">
          <cell r="B25">
            <v>90345</v>
          </cell>
        </row>
        <row r="66">
          <cell r="B66">
            <v>69344</v>
          </cell>
          <cell r="E66">
            <v>18352</v>
          </cell>
          <cell r="F66">
            <v>1992</v>
          </cell>
        </row>
      </sheetData>
      <sheetData sheetId="10">
        <row r="25">
          <cell r="B25">
            <v>4971215</v>
          </cell>
        </row>
        <row r="66">
          <cell r="B66">
            <v>2505575</v>
          </cell>
          <cell r="E66">
            <v>457531</v>
          </cell>
          <cell r="F66">
            <v>213143</v>
          </cell>
        </row>
      </sheetData>
      <sheetData sheetId="11">
        <row r="25">
          <cell r="B25">
            <v>2764867</v>
          </cell>
        </row>
        <row r="66">
          <cell r="B66">
            <v>1073815</v>
          </cell>
          <cell r="E66">
            <v>259729</v>
          </cell>
          <cell r="F66">
            <v>84402</v>
          </cell>
        </row>
      </sheetData>
      <sheetData sheetId="12">
        <row r="25">
          <cell r="B25">
            <v>335160</v>
          </cell>
        </row>
        <row r="66">
          <cell r="B66">
            <v>87769</v>
          </cell>
          <cell r="E66">
            <v>22697</v>
          </cell>
          <cell r="F66">
            <v>2971</v>
          </cell>
        </row>
      </sheetData>
      <sheetData sheetId="13">
        <row r="25">
          <cell r="B25">
            <v>435455</v>
          </cell>
        </row>
        <row r="66">
          <cell r="B66">
            <v>118312</v>
          </cell>
          <cell r="E66">
            <v>9822</v>
          </cell>
          <cell r="F66">
            <v>7967</v>
          </cell>
        </row>
      </sheetData>
      <sheetData sheetId="14">
        <row r="25">
          <cell r="B25">
            <v>2980466</v>
          </cell>
        </row>
        <row r="66">
          <cell r="B66">
            <v>1260092</v>
          </cell>
          <cell r="E66">
            <v>169237</v>
          </cell>
          <cell r="F66">
            <v>79153</v>
          </cell>
        </row>
      </sheetData>
      <sheetData sheetId="15">
        <row r="25">
          <cell r="B25">
            <v>1956119</v>
          </cell>
        </row>
        <row r="66">
          <cell r="B66">
            <v>607618</v>
          </cell>
          <cell r="E66">
            <v>84462</v>
          </cell>
          <cell r="F66">
            <v>51135</v>
          </cell>
        </row>
      </sheetData>
      <sheetData sheetId="16">
        <row r="25">
          <cell r="B25">
            <v>857189</v>
          </cell>
        </row>
        <row r="66">
          <cell r="B66">
            <v>211967</v>
          </cell>
          <cell r="E66">
            <v>31205</v>
          </cell>
          <cell r="F66">
            <v>20288</v>
          </cell>
        </row>
      </sheetData>
      <sheetData sheetId="17">
        <row r="25">
          <cell r="B25">
            <v>657095</v>
          </cell>
        </row>
        <row r="66">
          <cell r="B66">
            <v>241678</v>
          </cell>
          <cell r="E66">
            <v>64478</v>
          </cell>
          <cell r="F66">
            <v>14400</v>
          </cell>
        </row>
      </sheetData>
      <sheetData sheetId="18">
        <row r="25">
          <cell r="B25">
            <v>1385416</v>
          </cell>
        </row>
        <row r="66">
          <cell r="B66">
            <v>511233</v>
          </cell>
          <cell r="E66">
            <v>80645</v>
          </cell>
          <cell r="F66">
            <v>36509</v>
          </cell>
        </row>
      </sheetData>
      <sheetData sheetId="19">
        <row r="25">
          <cell r="B25">
            <v>1244183</v>
          </cell>
        </row>
        <row r="66">
          <cell r="B66">
            <v>606111</v>
          </cell>
          <cell r="E66">
            <v>202761</v>
          </cell>
          <cell r="F66">
            <v>78832</v>
          </cell>
        </row>
      </sheetData>
      <sheetData sheetId="20">
        <row r="25">
          <cell r="B25">
            <v>380412</v>
          </cell>
        </row>
        <row r="66">
          <cell r="B66">
            <v>93574</v>
          </cell>
          <cell r="E66">
            <v>10142</v>
          </cell>
          <cell r="F66">
            <v>914</v>
          </cell>
        </row>
      </sheetData>
      <sheetData sheetId="21">
        <row r="25">
          <cell r="B25">
            <v>1258465</v>
          </cell>
        </row>
        <row r="66">
          <cell r="B66">
            <v>422993</v>
          </cell>
          <cell r="E66">
            <v>110634</v>
          </cell>
          <cell r="F66">
            <v>12940</v>
          </cell>
        </row>
      </sheetData>
      <sheetData sheetId="22">
        <row r="25">
          <cell r="B25">
            <v>1523846</v>
          </cell>
        </row>
        <row r="66">
          <cell r="B66">
            <v>417910</v>
          </cell>
          <cell r="E66">
            <v>79805</v>
          </cell>
          <cell r="F66">
            <v>14914</v>
          </cell>
        </row>
      </sheetData>
      <sheetData sheetId="23">
        <row r="25">
          <cell r="B25">
            <v>2596652</v>
          </cell>
        </row>
        <row r="66">
          <cell r="B66">
            <v>979459</v>
          </cell>
          <cell r="E66">
            <v>328539</v>
          </cell>
          <cell r="F66">
            <v>56352</v>
          </cell>
        </row>
      </sheetData>
      <sheetData sheetId="24">
        <row r="25">
          <cell r="B25">
            <v>1217423</v>
          </cell>
        </row>
        <row r="66">
          <cell r="B66">
            <v>299633</v>
          </cell>
          <cell r="E66">
            <v>24336</v>
          </cell>
          <cell r="F66">
            <v>3583</v>
          </cell>
        </row>
      </sheetData>
      <sheetData sheetId="25">
        <row r="25">
          <cell r="B25">
            <v>757569</v>
          </cell>
        </row>
        <row r="66">
          <cell r="B66">
            <v>518700</v>
          </cell>
          <cell r="E66">
            <v>157023</v>
          </cell>
          <cell r="F66">
            <v>29729</v>
          </cell>
        </row>
      </sheetData>
      <sheetData sheetId="26">
        <row r="25">
          <cell r="B25">
            <v>1658962</v>
          </cell>
        </row>
        <row r="66">
          <cell r="B66">
            <v>645176</v>
          </cell>
          <cell r="E66">
            <v>165001</v>
          </cell>
          <cell r="F66">
            <v>15015</v>
          </cell>
        </row>
      </sheetData>
      <sheetData sheetId="27">
        <row r="25">
          <cell r="B25">
            <v>260821</v>
          </cell>
        </row>
        <row r="66">
          <cell r="B66">
            <v>103491</v>
          </cell>
          <cell r="E66">
            <v>19410</v>
          </cell>
          <cell r="F66">
            <v>2818</v>
          </cell>
        </row>
      </sheetData>
      <sheetData sheetId="28">
        <row r="25">
          <cell r="B25">
            <v>444135</v>
          </cell>
        </row>
        <row r="66">
          <cell r="B66">
            <v>121892</v>
          </cell>
          <cell r="E66">
            <v>17490</v>
          </cell>
          <cell r="F66">
            <v>4308</v>
          </cell>
        </row>
      </sheetData>
      <sheetData sheetId="29">
        <row r="25">
          <cell r="B25">
            <v>873244</v>
          </cell>
        </row>
        <row r="66">
          <cell r="B66">
            <v>257826</v>
          </cell>
          <cell r="E66">
            <v>46164</v>
          </cell>
          <cell r="F66">
            <v>3769</v>
          </cell>
        </row>
      </sheetData>
      <sheetData sheetId="30">
        <row r="25">
          <cell r="B25">
            <v>340129</v>
          </cell>
        </row>
        <row r="66">
          <cell r="B66">
            <v>80200</v>
          </cell>
          <cell r="E66">
            <v>7404</v>
          </cell>
          <cell r="F66">
            <v>8466</v>
          </cell>
        </row>
      </sheetData>
      <sheetData sheetId="31">
        <row r="25">
          <cell r="B25">
            <v>1854999</v>
          </cell>
        </row>
        <row r="66">
          <cell r="B66">
            <v>625667</v>
          </cell>
          <cell r="E66">
            <v>236647</v>
          </cell>
          <cell r="F66">
            <v>22939</v>
          </cell>
        </row>
      </sheetData>
      <sheetData sheetId="32">
        <row r="25">
          <cell r="B25">
            <v>493130</v>
          </cell>
        </row>
        <row r="66">
          <cell r="B66">
            <v>211275</v>
          </cell>
          <cell r="E66">
            <v>27936</v>
          </cell>
          <cell r="F66">
            <v>5683</v>
          </cell>
        </row>
      </sheetData>
      <sheetData sheetId="33">
        <row r="25">
          <cell r="B25">
            <v>4954714</v>
          </cell>
        </row>
        <row r="66">
          <cell r="B66">
            <v>1182020</v>
          </cell>
          <cell r="E66">
            <v>281164</v>
          </cell>
          <cell r="F66">
            <v>103244</v>
          </cell>
        </row>
      </sheetData>
      <sheetData sheetId="34">
        <row r="25">
          <cell r="B25">
            <v>2408118</v>
          </cell>
        </row>
        <row r="66">
          <cell r="B66">
            <v>1286537</v>
          </cell>
          <cell r="E66">
            <v>354724</v>
          </cell>
          <cell r="F66">
            <v>182502</v>
          </cell>
        </row>
      </sheetData>
      <sheetData sheetId="35">
        <row r="25">
          <cell r="B25">
            <v>167122</v>
          </cell>
        </row>
        <row r="66">
          <cell r="B66">
            <v>62353</v>
          </cell>
          <cell r="E66">
            <v>7852</v>
          </cell>
          <cell r="F66">
            <v>1285</v>
          </cell>
        </row>
      </sheetData>
      <sheetData sheetId="36">
        <row r="25">
          <cell r="B25">
            <v>3330123</v>
          </cell>
        </row>
        <row r="66">
          <cell r="B66">
            <v>888597</v>
          </cell>
          <cell r="E66">
            <v>168593</v>
          </cell>
          <cell r="F66">
            <v>63200</v>
          </cell>
        </row>
      </sheetData>
      <sheetData sheetId="37">
        <row r="25">
          <cell r="B25">
            <v>947814</v>
          </cell>
        </row>
        <row r="66">
          <cell r="B66">
            <v>386871</v>
          </cell>
          <cell r="E66">
            <v>79569</v>
          </cell>
          <cell r="F66">
            <v>31450</v>
          </cell>
        </row>
      </sheetData>
      <sheetData sheetId="38">
        <row r="25">
          <cell r="B25">
            <v>912386</v>
          </cell>
        </row>
        <row r="66">
          <cell r="B66">
            <v>432920</v>
          </cell>
          <cell r="E66">
            <v>85216</v>
          </cell>
          <cell r="F66">
            <v>21343</v>
          </cell>
        </row>
      </sheetData>
      <sheetData sheetId="39">
        <row r="25">
          <cell r="B25">
            <v>3542732</v>
          </cell>
        </row>
        <row r="66">
          <cell r="B66">
            <v>1202300</v>
          </cell>
          <cell r="E66">
            <v>131556</v>
          </cell>
          <cell r="F66">
            <v>120987</v>
          </cell>
        </row>
      </sheetData>
      <sheetData sheetId="40">
        <row r="25">
          <cell r="B25">
            <v>278392</v>
          </cell>
        </row>
        <row r="66">
          <cell r="B66">
            <v>92111</v>
          </cell>
          <cell r="E66">
            <v>20253</v>
          </cell>
          <cell r="F66">
            <v>3766</v>
          </cell>
        </row>
      </sheetData>
      <sheetData sheetId="41">
        <row r="25">
          <cell r="B25">
            <v>1403465</v>
          </cell>
        </row>
        <row r="66">
          <cell r="B66">
            <v>577174</v>
          </cell>
          <cell r="E66">
            <v>84502</v>
          </cell>
          <cell r="F66">
            <v>24412</v>
          </cell>
        </row>
      </sheetData>
      <sheetData sheetId="42">
        <row r="25">
          <cell r="B25">
            <v>225083</v>
          </cell>
        </row>
        <row r="66">
          <cell r="B66">
            <v>83012</v>
          </cell>
          <cell r="E66">
            <v>8413</v>
          </cell>
          <cell r="F66">
            <v>5483</v>
          </cell>
        </row>
      </sheetData>
      <sheetData sheetId="43">
        <row r="25">
          <cell r="B25">
            <v>2056487</v>
          </cell>
        </row>
        <row r="66">
          <cell r="B66">
            <v>647325</v>
          </cell>
          <cell r="E66">
            <v>94681</v>
          </cell>
          <cell r="F66">
            <v>78695</v>
          </cell>
        </row>
      </sheetData>
      <sheetData sheetId="44">
        <row r="25">
          <cell r="B25">
            <v>5594035</v>
          </cell>
        </row>
        <row r="66">
          <cell r="B66">
            <v>3790717</v>
          </cell>
          <cell r="E66">
            <v>790435</v>
          </cell>
          <cell r="F66">
            <v>360447</v>
          </cell>
        </row>
      </sheetData>
      <sheetData sheetId="45">
        <row r="25">
          <cell r="B25">
            <v>583591</v>
          </cell>
        </row>
        <row r="66">
          <cell r="B66">
            <v>266717</v>
          </cell>
          <cell r="E66">
            <v>23294</v>
          </cell>
          <cell r="F66">
            <v>12686</v>
          </cell>
        </row>
      </sheetData>
      <sheetData sheetId="46">
        <row r="25">
          <cell r="B25">
            <v>158017</v>
          </cell>
        </row>
        <row r="66">
          <cell r="B66">
            <v>30436</v>
          </cell>
          <cell r="E66">
            <v>4320</v>
          </cell>
          <cell r="F66">
            <v>348</v>
          </cell>
        </row>
      </sheetData>
      <sheetData sheetId="47">
        <row r="25">
          <cell r="B25">
            <v>2026049</v>
          </cell>
        </row>
        <row r="66">
          <cell r="B66">
            <v>605972</v>
          </cell>
          <cell r="E66">
            <v>89433</v>
          </cell>
          <cell r="F66">
            <v>58143</v>
          </cell>
        </row>
      </sheetData>
      <sheetData sheetId="48">
        <row r="25">
          <cell r="B25">
            <v>1339653</v>
          </cell>
        </row>
        <row r="66">
          <cell r="B66">
            <v>607501</v>
          </cell>
          <cell r="E66">
            <v>177700</v>
          </cell>
          <cell r="F66">
            <v>10267</v>
          </cell>
        </row>
      </sheetData>
      <sheetData sheetId="49">
        <row r="25">
          <cell r="B25">
            <v>611518</v>
          </cell>
        </row>
        <row r="66">
          <cell r="B66">
            <v>232133</v>
          </cell>
          <cell r="E66">
            <v>48040</v>
          </cell>
          <cell r="F66">
            <v>6956</v>
          </cell>
        </row>
      </sheetData>
      <sheetData sheetId="50">
        <row r="25">
          <cell r="B25">
            <v>1471691</v>
          </cell>
        </row>
        <row r="66">
          <cell r="B66">
            <v>449059</v>
          </cell>
          <cell r="E66">
            <v>56757</v>
          </cell>
          <cell r="F66">
            <v>26325</v>
          </cell>
        </row>
      </sheetData>
      <sheetData sheetId="51">
        <row r="25">
          <cell r="B25">
            <v>136392</v>
          </cell>
        </row>
        <row r="66">
          <cell r="B66">
            <v>46507</v>
          </cell>
          <cell r="E66">
            <v>3910</v>
          </cell>
          <cell r="F66">
            <v>1006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Philadelphia_Metro_Area"/>
      <sheetName val="Atlanta_Metro_Area"/>
      <sheetName val="Dallas_Metro_Area"/>
      <sheetName val="Boston_Metro_Area"/>
      <sheetName val="Houston_Metro_Area"/>
      <sheetName val="Riverside_Metro_Area"/>
      <sheetName val="Phoenix_Metro_Area"/>
      <sheetName val="New.York_Metro_Area"/>
      <sheetName val="Los.Angeles_Metro_Area"/>
      <sheetName val="Miami_Metro_Area"/>
      <sheetName val="Detroit_Metro_Area"/>
      <sheetName val="Seattle_Metro_Area"/>
      <sheetName val="Washington.DC_Metro_Area"/>
      <sheetName val="Chicago_Metro_Area"/>
      <sheetName val="San.Francisco_Metro_Area"/>
    </sheetNames>
    <sheetDataSet>
      <sheetData sheetId="0"/>
      <sheetData sheetId="1">
        <row r="25">
          <cell r="B25">
            <v>1348010</v>
          </cell>
        </row>
        <row r="66">
          <cell r="B66">
            <v>640757</v>
          </cell>
          <cell r="E66">
            <v>121412</v>
          </cell>
          <cell r="F66">
            <v>65831</v>
          </cell>
        </row>
      </sheetData>
      <sheetData sheetId="2">
        <row r="25">
          <cell r="B25">
            <v>168815</v>
          </cell>
        </row>
        <row r="66">
          <cell r="B66">
            <v>62650</v>
          </cell>
          <cell r="E66">
            <v>16098</v>
          </cell>
          <cell r="F66">
            <v>2770</v>
          </cell>
        </row>
      </sheetData>
      <sheetData sheetId="3">
        <row r="25">
          <cell r="B25">
            <v>1563853</v>
          </cell>
        </row>
        <row r="66">
          <cell r="B66">
            <v>814063</v>
          </cell>
          <cell r="E66">
            <v>168247</v>
          </cell>
          <cell r="F66">
            <v>65678</v>
          </cell>
        </row>
      </sheetData>
      <sheetData sheetId="4">
        <row r="25">
          <cell r="B25">
            <v>824012</v>
          </cell>
        </row>
        <row r="66">
          <cell r="B66">
            <v>469267</v>
          </cell>
          <cell r="E66">
            <v>78428</v>
          </cell>
          <cell r="F66">
            <v>45536</v>
          </cell>
        </row>
      </sheetData>
      <sheetData sheetId="5">
        <row r="25">
          <cell r="B25">
            <v>6531220</v>
          </cell>
        </row>
        <row r="66">
          <cell r="B66">
            <v>3366215</v>
          </cell>
          <cell r="E66">
            <v>853829</v>
          </cell>
          <cell r="F66">
            <v>141241</v>
          </cell>
        </row>
      </sheetData>
      <sheetData sheetId="6">
        <row r="25">
          <cell r="B25">
            <v>1187586</v>
          </cell>
        </row>
        <row r="66">
          <cell r="B66">
            <v>314346</v>
          </cell>
          <cell r="E66">
            <v>35458</v>
          </cell>
          <cell r="F66">
            <v>15976</v>
          </cell>
        </row>
      </sheetData>
      <sheetData sheetId="7">
        <row r="25">
          <cell r="B25">
            <v>889689</v>
          </cell>
        </row>
        <row r="66">
          <cell r="B66">
            <v>256634</v>
          </cell>
          <cell r="E66">
            <v>40535</v>
          </cell>
          <cell r="F66">
            <v>44883</v>
          </cell>
        </row>
      </sheetData>
      <sheetData sheetId="8">
        <row r="25">
          <cell r="B25">
            <v>295641</v>
          </cell>
        </row>
        <row r="66">
          <cell r="B66">
            <v>92329</v>
          </cell>
          <cell r="E66">
            <v>26224</v>
          </cell>
          <cell r="F66">
            <v>6881</v>
          </cell>
        </row>
      </sheetData>
      <sheetData sheetId="9">
        <row r="25">
          <cell r="B25">
            <v>85732</v>
          </cell>
        </row>
        <row r="66">
          <cell r="B66">
            <v>71632</v>
          </cell>
          <cell r="E66">
            <v>20439</v>
          </cell>
          <cell r="F66">
            <v>7219</v>
          </cell>
        </row>
      </sheetData>
      <sheetData sheetId="10">
        <row r="25">
          <cell r="B25">
            <v>4955695</v>
          </cell>
        </row>
        <row r="66">
          <cell r="B66">
            <v>2642006</v>
          </cell>
          <cell r="E66">
            <v>758980</v>
          </cell>
          <cell r="F66">
            <v>166866</v>
          </cell>
        </row>
      </sheetData>
      <sheetData sheetId="11">
        <row r="25">
          <cell r="B25">
            <v>2443784</v>
          </cell>
        </row>
        <row r="66">
          <cell r="B66">
            <v>1202580</v>
          </cell>
          <cell r="E66">
            <v>254967</v>
          </cell>
          <cell r="F66">
            <v>218758</v>
          </cell>
        </row>
      </sheetData>
      <sheetData sheetId="12">
        <row r="25">
          <cell r="B25">
            <v>340635</v>
          </cell>
        </row>
        <row r="66">
          <cell r="B66">
            <v>102777</v>
          </cell>
          <cell r="E66">
            <v>16347</v>
          </cell>
          <cell r="F66">
            <v>1217</v>
          </cell>
        </row>
      </sheetData>
      <sheetData sheetId="13">
        <row r="25">
          <cell r="B25">
            <v>414327</v>
          </cell>
        </row>
        <row r="66">
          <cell r="B66">
            <v>173495</v>
          </cell>
          <cell r="E66">
            <v>46381</v>
          </cell>
          <cell r="F66">
            <v>21034</v>
          </cell>
        </row>
      </sheetData>
      <sheetData sheetId="14">
        <row r="25">
          <cell r="B25">
            <v>2833188</v>
          </cell>
        </row>
        <row r="66">
          <cell r="B66">
            <v>1059879</v>
          </cell>
          <cell r="E66">
            <v>252809</v>
          </cell>
          <cell r="F66">
            <v>79313</v>
          </cell>
        </row>
      </sheetData>
      <sheetData sheetId="15">
        <row r="25">
          <cell r="B25">
            <v>1910757</v>
          </cell>
        </row>
        <row r="66">
          <cell r="B66">
            <v>642486</v>
          </cell>
          <cell r="E66">
            <v>207714</v>
          </cell>
          <cell r="F66">
            <v>54646</v>
          </cell>
        </row>
      </sheetData>
      <sheetData sheetId="16">
        <row r="25">
          <cell r="B25">
            <v>829430</v>
          </cell>
        </row>
        <row r="66">
          <cell r="B66">
            <v>271474</v>
          </cell>
          <cell r="E66">
            <v>36937</v>
          </cell>
          <cell r="F66">
            <v>16210</v>
          </cell>
        </row>
      </sheetData>
      <sheetData sheetId="17">
        <row r="25">
          <cell r="B25">
            <v>634408</v>
          </cell>
        </row>
        <row r="66">
          <cell r="B66">
            <v>232035</v>
          </cell>
          <cell r="E66">
            <v>73285</v>
          </cell>
          <cell r="F66">
            <v>2377</v>
          </cell>
        </row>
      </sheetData>
      <sheetData sheetId="18">
        <row r="25">
          <cell r="B25">
            <v>1282937</v>
          </cell>
        </row>
        <row r="66">
          <cell r="B66">
            <v>687120</v>
          </cell>
          <cell r="E66">
            <v>174508</v>
          </cell>
          <cell r="F66">
            <v>40441</v>
          </cell>
        </row>
      </sheetData>
      <sheetData sheetId="19">
        <row r="25">
          <cell r="B25">
            <v>1301142</v>
          </cell>
        </row>
        <row r="66">
          <cell r="B66">
            <v>637978</v>
          </cell>
          <cell r="E66">
            <v>170150</v>
          </cell>
          <cell r="F66">
            <v>48263</v>
          </cell>
        </row>
      </sheetData>
      <sheetData sheetId="20">
        <row r="25">
          <cell r="B25">
            <v>382199</v>
          </cell>
        </row>
        <row r="66">
          <cell r="B66">
            <v>98336</v>
          </cell>
          <cell r="E66">
            <v>9597</v>
          </cell>
          <cell r="F66">
            <v>3015</v>
          </cell>
        </row>
      </sheetData>
      <sheetData sheetId="21">
        <row r="25">
          <cell r="B25">
            <v>1284992</v>
          </cell>
        </row>
        <row r="66">
          <cell r="B66">
            <v>411932</v>
          </cell>
          <cell r="E66">
            <v>94251</v>
          </cell>
          <cell r="F66">
            <v>17209</v>
          </cell>
        </row>
      </sheetData>
      <sheetData sheetId="22">
        <row r="25">
          <cell r="B25">
            <v>1498337</v>
          </cell>
        </row>
        <row r="66">
          <cell r="B66">
            <v>499388</v>
          </cell>
          <cell r="E66">
            <v>84115</v>
          </cell>
          <cell r="F66">
            <v>19057</v>
          </cell>
        </row>
      </sheetData>
      <sheetData sheetId="23">
        <row r="25">
          <cell r="B25">
            <v>2216889</v>
          </cell>
        </row>
        <row r="66">
          <cell r="B66">
            <v>1167578</v>
          </cell>
          <cell r="E66">
            <v>330249</v>
          </cell>
          <cell r="F66">
            <v>161928</v>
          </cell>
        </row>
      </sheetData>
      <sheetData sheetId="24">
        <row r="25">
          <cell r="B25">
            <v>1155309</v>
          </cell>
        </row>
        <row r="66">
          <cell r="B66">
            <v>257713</v>
          </cell>
          <cell r="E66">
            <v>36878</v>
          </cell>
          <cell r="F66">
            <v>18684</v>
          </cell>
        </row>
      </sheetData>
      <sheetData sheetId="25">
        <row r="25">
          <cell r="B25">
            <v>650461</v>
          </cell>
        </row>
        <row r="66">
          <cell r="B66">
            <v>656104</v>
          </cell>
          <cell r="E66">
            <v>237365</v>
          </cell>
          <cell r="F66">
            <v>50398</v>
          </cell>
        </row>
      </sheetData>
      <sheetData sheetId="26">
        <row r="25">
          <cell r="B25">
            <v>1662916</v>
          </cell>
        </row>
        <row r="66">
          <cell r="B66">
            <v>495751</v>
          </cell>
          <cell r="E66">
            <v>68064</v>
          </cell>
          <cell r="F66">
            <v>19326</v>
          </cell>
        </row>
      </sheetData>
      <sheetData sheetId="27">
        <row r="25">
          <cell r="B25">
            <v>250443</v>
          </cell>
        </row>
        <row r="66">
          <cell r="B66">
            <v>113951</v>
          </cell>
          <cell r="E66">
            <v>13862</v>
          </cell>
          <cell r="F66">
            <v>5357</v>
          </cell>
        </row>
      </sheetData>
      <sheetData sheetId="28">
        <row r="25">
          <cell r="B25">
            <v>446171</v>
          </cell>
        </row>
        <row r="66">
          <cell r="B66">
            <v>144176</v>
          </cell>
          <cell r="E66">
            <v>20519</v>
          </cell>
          <cell r="F66">
            <v>11355</v>
          </cell>
        </row>
      </sheetData>
      <sheetData sheetId="29">
        <row r="25">
          <cell r="B25">
            <v>759392</v>
          </cell>
        </row>
        <row r="66">
          <cell r="B66">
            <v>222069</v>
          </cell>
          <cell r="E66">
            <v>30643</v>
          </cell>
          <cell r="F66">
            <v>8642</v>
          </cell>
        </row>
      </sheetData>
      <sheetData sheetId="30">
        <row r="25">
          <cell r="B25">
            <v>330605</v>
          </cell>
        </row>
        <row r="66">
          <cell r="B66">
            <v>71194</v>
          </cell>
          <cell r="E66">
            <v>16447</v>
          </cell>
          <cell r="F66">
            <v>5968</v>
          </cell>
        </row>
      </sheetData>
      <sheetData sheetId="31">
        <row r="25">
          <cell r="B25">
            <v>2025962</v>
          </cell>
        </row>
        <row r="66">
          <cell r="B66">
            <v>855106</v>
          </cell>
          <cell r="E66">
            <v>193644</v>
          </cell>
          <cell r="F66">
            <v>98763</v>
          </cell>
        </row>
      </sheetData>
      <sheetData sheetId="32">
        <row r="25">
          <cell r="B25">
            <v>479387</v>
          </cell>
        </row>
        <row r="66">
          <cell r="B66">
            <v>316552</v>
          </cell>
          <cell r="E66">
            <v>65622</v>
          </cell>
          <cell r="F66">
            <v>7551</v>
          </cell>
        </row>
      </sheetData>
      <sheetData sheetId="33">
        <row r="25">
          <cell r="B25">
            <v>3872733</v>
          </cell>
        </row>
        <row r="66">
          <cell r="B66">
            <v>1803478</v>
          </cell>
          <cell r="E66">
            <v>295321</v>
          </cell>
          <cell r="F66">
            <v>74178</v>
          </cell>
        </row>
      </sheetData>
      <sheetData sheetId="34">
        <row r="25">
          <cell r="B25">
            <v>2677198</v>
          </cell>
        </row>
        <row r="66">
          <cell r="B66">
            <v>970936</v>
          </cell>
          <cell r="E66">
            <v>169852</v>
          </cell>
          <cell r="F66">
            <v>37968</v>
          </cell>
        </row>
      </sheetData>
      <sheetData sheetId="35">
        <row r="25">
          <cell r="B25">
            <v>162409</v>
          </cell>
        </row>
        <row r="66">
          <cell r="B66">
            <v>40353</v>
          </cell>
          <cell r="E66">
            <v>10748</v>
          </cell>
          <cell r="F66">
            <v>4639</v>
          </cell>
        </row>
      </sheetData>
      <sheetData sheetId="36">
        <row r="25">
          <cell r="B25">
            <v>3321336</v>
          </cell>
        </row>
        <row r="66">
          <cell r="B66">
            <v>1195818</v>
          </cell>
          <cell r="E66">
            <v>207536</v>
          </cell>
          <cell r="F66">
            <v>157889</v>
          </cell>
        </row>
      </sheetData>
      <sheetData sheetId="37">
        <row r="25">
          <cell r="B25">
            <v>1002971</v>
          </cell>
        </row>
        <row r="66">
          <cell r="B66">
            <v>487224</v>
          </cell>
          <cell r="E66">
            <v>157784</v>
          </cell>
          <cell r="F66">
            <v>30137</v>
          </cell>
        </row>
      </sheetData>
      <sheetData sheetId="38">
        <row r="25">
          <cell r="B25">
            <v>904960</v>
          </cell>
        </row>
        <row r="66">
          <cell r="B66">
            <v>393512</v>
          </cell>
          <cell r="E66">
            <v>60303</v>
          </cell>
          <cell r="F66">
            <v>7902</v>
          </cell>
        </row>
      </sheetData>
      <sheetData sheetId="39">
        <row r="25">
          <cell r="B25">
            <v>3972503</v>
          </cell>
        </row>
        <row r="66">
          <cell r="B66">
            <v>1098856</v>
          </cell>
          <cell r="E66">
            <v>136163</v>
          </cell>
          <cell r="F66">
            <v>38463</v>
          </cell>
        </row>
      </sheetData>
      <sheetData sheetId="40">
        <row r="25">
          <cell r="B25">
            <v>258182</v>
          </cell>
        </row>
        <row r="66">
          <cell r="B66">
            <v>80536</v>
          </cell>
          <cell r="E66">
            <v>27827</v>
          </cell>
          <cell r="F66">
            <v>3703</v>
          </cell>
        </row>
      </sheetData>
      <sheetData sheetId="41">
        <row r="25">
          <cell r="B25">
            <v>1313239</v>
          </cell>
        </row>
        <row r="66">
          <cell r="B66">
            <v>620951</v>
          </cell>
          <cell r="E66">
            <v>139783</v>
          </cell>
          <cell r="F66">
            <v>82207</v>
          </cell>
        </row>
      </sheetData>
      <sheetData sheetId="42">
        <row r="25">
          <cell r="B25">
            <v>217400</v>
          </cell>
        </row>
        <row r="66">
          <cell r="B66">
            <v>77559</v>
          </cell>
          <cell r="E66">
            <v>13534</v>
          </cell>
          <cell r="F66">
            <v>11679</v>
          </cell>
        </row>
      </sheetData>
      <sheetData sheetId="43">
        <row r="25">
          <cell r="B25">
            <v>1910445</v>
          </cell>
        </row>
        <row r="66">
          <cell r="B66">
            <v>820277</v>
          </cell>
          <cell r="E66">
            <v>152236</v>
          </cell>
          <cell r="F66">
            <v>30527</v>
          </cell>
        </row>
      </sheetData>
      <sheetData sheetId="44">
        <row r="25">
          <cell r="B25">
            <v>5593495</v>
          </cell>
        </row>
        <row r="66">
          <cell r="B66">
            <v>3301935</v>
          </cell>
          <cell r="E66">
            <v>1106578</v>
          </cell>
          <cell r="F66">
            <v>104603</v>
          </cell>
        </row>
      </sheetData>
      <sheetData sheetId="45">
        <row r="25">
          <cell r="B25">
            <v>623981</v>
          </cell>
        </row>
        <row r="66">
          <cell r="B66">
            <v>207083</v>
          </cell>
          <cell r="E66">
            <v>39389</v>
          </cell>
          <cell r="F66">
            <v>6211</v>
          </cell>
        </row>
      </sheetData>
      <sheetData sheetId="46">
        <row r="25">
          <cell r="B25">
            <v>161759</v>
          </cell>
        </row>
        <row r="66">
          <cell r="B66">
            <v>42626</v>
          </cell>
          <cell r="E66">
            <v>7429</v>
          </cell>
          <cell r="F66">
            <v>1355</v>
          </cell>
        </row>
      </sheetData>
      <sheetData sheetId="47">
        <row r="25">
          <cell r="B25">
            <v>1923116</v>
          </cell>
        </row>
        <row r="66">
          <cell r="B66">
            <v>623087</v>
          </cell>
          <cell r="E66">
            <v>109329</v>
          </cell>
          <cell r="F66">
            <v>43203</v>
          </cell>
        </row>
      </sheetData>
      <sheetData sheetId="48">
        <row r="25">
          <cell r="B25">
            <v>1412899</v>
          </cell>
        </row>
        <row r="66">
          <cell r="B66">
            <v>643188</v>
          </cell>
          <cell r="E66">
            <v>219563</v>
          </cell>
          <cell r="F66">
            <v>15463</v>
          </cell>
        </row>
      </sheetData>
      <sheetData sheetId="49">
        <row r="25">
          <cell r="B25">
            <v>649709</v>
          </cell>
        </row>
        <row r="66">
          <cell r="B66">
            <v>236680</v>
          </cell>
          <cell r="E66">
            <v>63657</v>
          </cell>
          <cell r="F66">
            <v>10854</v>
          </cell>
        </row>
      </sheetData>
      <sheetData sheetId="50">
        <row r="25">
          <cell r="B25">
            <v>1503289</v>
          </cell>
        </row>
        <row r="66">
          <cell r="B66">
            <v>411751</v>
          </cell>
          <cell r="E66">
            <v>58058</v>
          </cell>
          <cell r="F66">
            <v>20410</v>
          </cell>
        </row>
      </sheetData>
      <sheetData sheetId="51">
        <row r="25">
          <cell r="B25">
            <v>151760</v>
          </cell>
        </row>
        <row r="66">
          <cell r="B66">
            <v>43495</v>
          </cell>
          <cell r="E66">
            <v>4588</v>
          </cell>
          <cell r="F66">
            <v>3219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Dallas_Metro_Area"/>
      <sheetName val="Boston_Metro_Area"/>
      <sheetName val="Detroit_Metro_Area"/>
      <sheetName val="Chicago_Metro_Area"/>
      <sheetName val="Houston_Metro_Area"/>
      <sheetName val="Miami_Metro_Area"/>
      <sheetName val="New.York_Metro_Area"/>
      <sheetName val="Philadelphia_Metro_Area"/>
      <sheetName val="Seattle_Metro_Area"/>
      <sheetName val="San.Francisco_Metro_Area"/>
      <sheetName val="Washington.DC_Metro_Area"/>
      <sheetName val="Los.Angeles_Metro_Area"/>
      <sheetName val="Atlanta_Metro_Area"/>
      <sheetName val="Phoenix_Metro_Area"/>
      <sheetName val="Riverside_Metro_Area"/>
    </sheetNames>
    <sheetDataSet>
      <sheetData sheetId="0"/>
      <sheetData sheetId="1">
        <row r="25">
          <cell r="B25">
            <v>1389482</v>
          </cell>
        </row>
        <row r="66">
          <cell r="B66">
            <v>717445</v>
          </cell>
          <cell r="E66">
            <v>185186</v>
          </cell>
          <cell r="F66">
            <v>45253</v>
          </cell>
        </row>
      </sheetData>
      <sheetData sheetId="2">
        <row r="25">
          <cell r="B25">
            <v>178650</v>
          </cell>
        </row>
        <row r="66">
          <cell r="B66">
            <v>72283</v>
          </cell>
          <cell r="E66">
            <v>9221</v>
          </cell>
          <cell r="F66">
            <v>1347</v>
          </cell>
        </row>
      </sheetData>
      <sheetData sheetId="3">
        <row r="25">
          <cell r="B25">
            <v>1729497</v>
          </cell>
        </row>
        <row r="66">
          <cell r="B66">
            <v>741429</v>
          </cell>
          <cell r="E66">
            <v>142881</v>
          </cell>
          <cell r="F66">
            <v>9866</v>
          </cell>
        </row>
      </sheetData>
      <sheetData sheetId="4">
        <row r="25">
          <cell r="B25">
            <v>965343</v>
          </cell>
        </row>
        <row r="66">
          <cell r="B66">
            <v>498808</v>
          </cell>
          <cell r="E66">
            <v>134273</v>
          </cell>
          <cell r="F66">
            <v>12719</v>
          </cell>
        </row>
      </sheetData>
      <sheetData sheetId="5">
        <row r="25">
          <cell r="B25">
            <v>6534874</v>
          </cell>
        </row>
        <row r="66">
          <cell r="B66">
            <v>3551875</v>
          </cell>
          <cell r="E66">
            <v>782026</v>
          </cell>
          <cell r="F66">
            <v>228676</v>
          </cell>
        </row>
      </sheetData>
      <sheetData sheetId="6">
        <row r="25">
          <cell r="B25">
            <v>1076734</v>
          </cell>
        </row>
        <row r="66">
          <cell r="B66">
            <v>447954</v>
          </cell>
          <cell r="E66">
            <v>38751</v>
          </cell>
          <cell r="F66">
            <v>16480</v>
          </cell>
        </row>
      </sheetData>
      <sheetData sheetId="7">
        <row r="25">
          <cell r="B25">
            <v>904605</v>
          </cell>
        </row>
        <row r="66">
          <cell r="B66">
            <v>203457</v>
          </cell>
          <cell r="E66">
            <v>52020</v>
          </cell>
          <cell r="F66">
            <v>9281</v>
          </cell>
        </row>
      </sheetData>
      <sheetData sheetId="8">
        <row r="25">
          <cell r="B25">
            <v>288969</v>
          </cell>
        </row>
        <row r="66">
          <cell r="B66">
            <v>102656</v>
          </cell>
          <cell r="E66">
            <v>12576</v>
          </cell>
          <cell r="F66">
            <v>30863</v>
          </cell>
        </row>
      </sheetData>
      <sheetData sheetId="9">
        <row r="25">
          <cell r="B25">
            <v>101723</v>
          </cell>
        </row>
        <row r="66">
          <cell r="B66">
            <v>57380</v>
          </cell>
          <cell r="E66">
            <v>8863</v>
          </cell>
          <cell r="F66">
            <v>6614</v>
          </cell>
        </row>
      </sheetData>
      <sheetData sheetId="10">
        <row r="25">
          <cell r="B25">
            <v>5358108</v>
          </cell>
        </row>
        <row r="66">
          <cell r="B66">
            <v>2363432</v>
          </cell>
          <cell r="E66">
            <v>464754</v>
          </cell>
          <cell r="F66">
            <v>234386</v>
          </cell>
        </row>
      </sheetData>
      <sheetData sheetId="11">
        <row r="25">
          <cell r="B25">
            <v>2538727</v>
          </cell>
        </row>
        <row r="66">
          <cell r="B66">
            <v>1150677</v>
          </cell>
          <cell r="E66">
            <v>214758</v>
          </cell>
          <cell r="F66">
            <v>106022</v>
          </cell>
        </row>
      </sheetData>
      <sheetData sheetId="12">
        <row r="25">
          <cell r="B25">
            <v>331767</v>
          </cell>
        </row>
        <row r="66">
          <cell r="B66">
            <v>136262</v>
          </cell>
          <cell r="E66">
            <v>11889</v>
          </cell>
          <cell r="F66">
            <v>4612</v>
          </cell>
        </row>
      </sheetData>
      <sheetData sheetId="13">
        <row r="25">
          <cell r="B25">
            <v>436713</v>
          </cell>
        </row>
        <row r="66">
          <cell r="B66">
            <v>186455</v>
          </cell>
          <cell r="E66">
            <v>40006</v>
          </cell>
          <cell r="F66">
            <v>12589</v>
          </cell>
        </row>
      </sheetData>
      <sheetData sheetId="14">
        <row r="25">
          <cell r="B25">
            <v>2998687</v>
          </cell>
        </row>
        <row r="66">
          <cell r="B66">
            <v>1047662</v>
          </cell>
          <cell r="E66">
            <v>315476</v>
          </cell>
          <cell r="F66">
            <v>28427</v>
          </cell>
        </row>
      </sheetData>
      <sheetData sheetId="15">
        <row r="25">
          <cell r="B25">
            <v>1906728</v>
          </cell>
        </row>
        <row r="66">
          <cell r="B66">
            <v>582349</v>
          </cell>
          <cell r="E66">
            <v>120733</v>
          </cell>
          <cell r="F66">
            <v>44122</v>
          </cell>
        </row>
      </sheetData>
      <sheetData sheetId="16">
        <row r="25">
          <cell r="B25">
            <v>840460</v>
          </cell>
        </row>
        <row r="66">
          <cell r="B66">
            <v>241575</v>
          </cell>
          <cell r="E66">
            <v>39795</v>
          </cell>
          <cell r="F66">
            <v>9432</v>
          </cell>
        </row>
      </sheetData>
      <sheetData sheetId="17">
        <row r="25">
          <cell r="B25">
            <v>631381</v>
          </cell>
        </row>
        <row r="66">
          <cell r="B66">
            <v>271455</v>
          </cell>
          <cell r="E66">
            <v>74193</v>
          </cell>
          <cell r="F66">
            <v>20140</v>
          </cell>
        </row>
      </sheetData>
      <sheetData sheetId="18">
        <row r="25">
          <cell r="B25">
            <v>1413096</v>
          </cell>
        </row>
        <row r="66">
          <cell r="B66">
            <v>609098</v>
          </cell>
          <cell r="E66">
            <v>126550</v>
          </cell>
          <cell r="F66">
            <v>58671</v>
          </cell>
        </row>
      </sheetData>
      <sheetData sheetId="19">
        <row r="25">
          <cell r="B25">
            <v>1327360</v>
          </cell>
        </row>
        <row r="66">
          <cell r="B66">
            <v>660100</v>
          </cell>
          <cell r="E66">
            <v>187400</v>
          </cell>
          <cell r="F66">
            <v>27294</v>
          </cell>
        </row>
      </sheetData>
      <sheetData sheetId="20">
        <row r="25">
          <cell r="B25">
            <v>371808</v>
          </cell>
        </row>
        <row r="66">
          <cell r="B66">
            <v>120677</v>
          </cell>
          <cell r="E66">
            <v>18306</v>
          </cell>
          <cell r="F66">
            <v>3343</v>
          </cell>
        </row>
      </sheetData>
      <sheetData sheetId="21">
        <row r="25">
          <cell r="B25">
            <v>1425832</v>
          </cell>
        </row>
        <row r="66">
          <cell r="B66">
            <v>332062</v>
          </cell>
          <cell r="E66">
            <v>78607</v>
          </cell>
          <cell r="F66">
            <v>11842</v>
          </cell>
        </row>
      </sheetData>
      <sheetData sheetId="22">
        <row r="25">
          <cell r="B25">
            <v>1346172</v>
          </cell>
        </row>
        <row r="66">
          <cell r="B66">
            <v>389003</v>
          </cell>
          <cell r="E66">
            <v>35802</v>
          </cell>
          <cell r="F66">
            <v>21209</v>
          </cell>
        </row>
      </sheetData>
      <sheetData sheetId="23">
        <row r="25">
          <cell r="B25">
            <v>2439485</v>
          </cell>
        </row>
        <row r="66">
          <cell r="B66">
            <v>956601</v>
          </cell>
          <cell r="E66">
            <v>191071</v>
          </cell>
          <cell r="F66">
            <v>65452</v>
          </cell>
        </row>
      </sheetData>
      <sheetData sheetId="24">
        <row r="25">
          <cell r="B25">
            <v>1140926</v>
          </cell>
        </row>
        <row r="66">
          <cell r="B66">
            <v>314680</v>
          </cell>
          <cell r="E66">
            <v>24322</v>
          </cell>
          <cell r="F66">
            <v>29145</v>
          </cell>
        </row>
      </sheetData>
      <sheetData sheetId="25">
        <row r="25">
          <cell r="B25">
            <v>758895</v>
          </cell>
        </row>
        <row r="66">
          <cell r="B66">
            <v>471071</v>
          </cell>
          <cell r="E66">
            <v>143683</v>
          </cell>
          <cell r="F66">
            <v>97022</v>
          </cell>
        </row>
      </sheetData>
      <sheetData sheetId="26">
        <row r="25">
          <cell r="B25">
            <v>1552972</v>
          </cell>
        </row>
        <row r="66">
          <cell r="B66">
            <v>543244</v>
          </cell>
          <cell r="E66">
            <v>40275</v>
          </cell>
          <cell r="F66">
            <v>24689</v>
          </cell>
        </row>
      </sheetData>
      <sheetData sheetId="27">
        <row r="25">
          <cell r="B25">
            <v>257259</v>
          </cell>
        </row>
        <row r="66">
          <cell r="B66">
            <v>120836</v>
          </cell>
          <cell r="E66">
            <v>16274</v>
          </cell>
          <cell r="F66">
            <v>3901</v>
          </cell>
        </row>
      </sheetData>
      <sheetData sheetId="28">
        <row r="25">
          <cell r="B25">
            <v>444749</v>
          </cell>
        </row>
        <row r="66">
          <cell r="B66">
            <v>135111</v>
          </cell>
          <cell r="E66">
            <v>22336</v>
          </cell>
          <cell r="F66">
            <v>30182</v>
          </cell>
        </row>
      </sheetData>
      <sheetData sheetId="29">
        <row r="25">
          <cell r="B25">
            <v>753232</v>
          </cell>
        </row>
        <row r="66">
          <cell r="B66">
            <v>263604</v>
          </cell>
          <cell r="E66">
            <v>90512</v>
          </cell>
          <cell r="F66">
            <v>9581</v>
          </cell>
        </row>
      </sheetData>
      <sheetData sheetId="30">
        <row r="25">
          <cell r="B25">
            <v>352425</v>
          </cell>
        </row>
        <row r="66">
          <cell r="B66">
            <v>75678</v>
          </cell>
          <cell r="E66">
            <v>9065</v>
          </cell>
          <cell r="F66">
            <v>4949</v>
          </cell>
        </row>
      </sheetData>
      <sheetData sheetId="31">
        <row r="25">
          <cell r="B25">
            <v>2107127</v>
          </cell>
        </row>
        <row r="66">
          <cell r="B66">
            <v>999874</v>
          </cell>
          <cell r="E66">
            <v>394380</v>
          </cell>
          <cell r="F66">
            <v>40723</v>
          </cell>
        </row>
      </sheetData>
      <sheetData sheetId="32">
        <row r="25">
          <cell r="B25">
            <v>501584</v>
          </cell>
        </row>
        <row r="66">
          <cell r="B66">
            <v>277668</v>
          </cell>
          <cell r="E66">
            <v>58051</v>
          </cell>
          <cell r="F66">
            <v>6377</v>
          </cell>
        </row>
      </sheetData>
      <sheetData sheetId="33">
        <row r="25">
          <cell r="B25">
            <v>4787166</v>
          </cell>
        </row>
        <row r="66">
          <cell r="B66">
            <v>2193957</v>
          </cell>
          <cell r="E66">
            <v>457951</v>
          </cell>
          <cell r="F66">
            <v>83835</v>
          </cell>
        </row>
      </sheetData>
      <sheetData sheetId="34">
        <row r="25">
          <cell r="B25">
            <v>2539199</v>
          </cell>
        </row>
        <row r="66">
          <cell r="B66">
            <v>957592</v>
          </cell>
          <cell r="E66">
            <v>218820</v>
          </cell>
          <cell r="F66">
            <v>89384</v>
          </cell>
        </row>
      </sheetData>
      <sheetData sheetId="35">
        <row r="25">
          <cell r="B25">
            <v>148332</v>
          </cell>
        </row>
        <row r="66">
          <cell r="B66">
            <v>65279</v>
          </cell>
          <cell r="E66">
            <v>24538</v>
          </cell>
          <cell r="F66">
            <v>8272</v>
          </cell>
        </row>
      </sheetData>
      <sheetData sheetId="36">
        <row r="25">
          <cell r="B25">
            <v>3432059</v>
          </cell>
        </row>
        <row r="66">
          <cell r="B66">
            <v>1078337</v>
          </cell>
          <cell r="E66">
            <v>301491</v>
          </cell>
          <cell r="F66">
            <v>93047</v>
          </cell>
        </row>
      </sheetData>
      <sheetData sheetId="37">
        <row r="25">
          <cell r="B25">
            <v>1091462</v>
          </cell>
        </row>
        <row r="66">
          <cell r="B66">
            <v>473795</v>
          </cell>
          <cell r="E66">
            <v>119998</v>
          </cell>
          <cell r="F66">
            <v>37602</v>
          </cell>
        </row>
      </sheetData>
      <sheetData sheetId="38">
        <row r="25">
          <cell r="B25">
            <v>835544</v>
          </cell>
        </row>
        <row r="66">
          <cell r="B66">
            <v>520869</v>
          </cell>
          <cell r="E66">
            <v>77510</v>
          </cell>
          <cell r="F66">
            <v>32663</v>
          </cell>
        </row>
      </sheetData>
      <sheetData sheetId="39">
        <row r="25">
          <cell r="B25">
            <v>3895054</v>
          </cell>
        </row>
        <row r="66">
          <cell r="B66">
            <v>1247246</v>
          </cell>
          <cell r="E66">
            <v>279811</v>
          </cell>
          <cell r="F66">
            <v>53707</v>
          </cell>
        </row>
      </sheetData>
      <sheetData sheetId="40">
        <row r="25">
          <cell r="B25">
            <v>283225</v>
          </cell>
        </row>
        <row r="66">
          <cell r="B66">
            <v>68351</v>
          </cell>
          <cell r="E66">
            <v>12907</v>
          </cell>
          <cell r="F66">
            <v>882</v>
          </cell>
        </row>
      </sheetData>
      <sheetData sheetId="41">
        <row r="25">
          <cell r="B25">
            <v>1385099</v>
          </cell>
        </row>
        <row r="66">
          <cell r="B66">
            <v>564443</v>
          </cell>
          <cell r="E66">
            <v>194411</v>
          </cell>
          <cell r="F66">
            <v>20662</v>
          </cell>
        </row>
      </sheetData>
      <sheetData sheetId="42">
        <row r="25">
          <cell r="B25">
            <v>224634</v>
          </cell>
        </row>
        <row r="66">
          <cell r="B66">
            <v>104626</v>
          </cell>
          <cell r="E66">
            <v>5824</v>
          </cell>
          <cell r="F66">
            <v>7087</v>
          </cell>
        </row>
      </sheetData>
      <sheetData sheetId="43">
        <row r="25">
          <cell r="B25">
            <v>1864178</v>
          </cell>
        </row>
        <row r="66">
          <cell r="B66">
            <v>866137</v>
          </cell>
          <cell r="E66">
            <v>287990</v>
          </cell>
          <cell r="F66">
            <v>87413</v>
          </cell>
        </row>
      </sheetData>
      <sheetData sheetId="44">
        <row r="25">
          <cell r="B25">
            <v>5602280</v>
          </cell>
        </row>
        <row r="66">
          <cell r="B66">
            <v>3270563</v>
          </cell>
          <cell r="E66">
            <v>981260</v>
          </cell>
          <cell r="F66">
            <v>311291</v>
          </cell>
        </row>
      </sheetData>
      <sheetData sheetId="45">
        <row r="25">
          <cell r="B25">
            <v>641187</v>
          </cell>
        </row>
        <row r="66">
          <cell r="B66">
            <v>193832</v>
          </cell>
          <cell r="E66">
            <v>28677</v>
          </cell>
          <cell r="F66">
            <v>5095</v>
          </cell>
        </row>
      </sheetData>
      <sheetData sheetId="46">
        <row r="25">
          <cell r="B25">
            <v>169862</v>
          </cell>
        </row>
        <row r="66">
          <cell r="B66">
            <v>56542</v>
          </cell>
          <cell r="E66">
            <v>6844</v>
          </cell>
          <cell r="F66">
            <v>3749</v>
          </cell>
        </row>
      </sheetData>
      <sheetData sheetId="47">
        <row r="25">
          <cell r="B25">
            <v>2091681</v>
          </cell>
        </row>
        <row r="66">
          <cell r="B66">
            <v>649447</v>
          </cell>
          <cell r="E66">
            <v>110318</v>
          </cell>
          <cell r="F66">
            <v>64759</v>
          </cell>
        </row>
      </sheetData>
      <sheetData sheetId="48">
        <row r="25">
          <cell r="B25">
            <v>1572726</v>
          </cell>
        </row>
        <row r="66">
          <cell r="B66">
            <v>376337</v>
          </cell>
          <cell r="E66">
            <v>83133</v>
          </cell>
          <cell r="F66">
            <v>36511</v>
          </cell>
        </row>
      </sheetData>
      <sheetData sheetId="49">
        <row r="25">
          <cell r="B25">
            <v>643501</v>
          </cell>
        </row>
        <row r="66">
          <cell r="B66">
            <v>216931</v>
          </cell>
          <cell r="E66">
            <v>78808</v>
          </cell>
          <cell r="F66">
            <v>13752</v>
          </cell>
        </row>
      </sheetData>
      <sheetData sheetId="50">
        <row r="25">
          <cell r="B25">
            <v>1481203</v>
          </cell>
        </row>
        <row r="66">
          <cell r="B66">
            <v>632293</v>
          </cell>
          <cell r="E66">
            <v>94473</v>
          </cell>
          <cell r="F66">
            <v>36332</v>
          </cell>
        </row>
      </sheetData>
      <sheetData sheetId="51">
        <row r="25">
          <cell r="B25">
            <v>150924</v>
          </cell>
        </row>
        <row r="66">
          <cell r="B66">
            <v>45264</v>
          </cell>
          <cell r="E66">
            <v>12439</v>
          </cell>
          <cell r="F66">
            <v>1045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Philadelphia_Metro_Area"/>
      <sheetName val="Atlanta_Metro_Area"/>
      <sheetName val="Boston_Metro_Area"/>
      <sheetName val="Washington.DC_Metro_Area"/>
      <sheetName val="Los.Angeles_Metro_Area"/>
      <sheetName val="Miami_Metro_Area"/>
      <sheetName val="New.York_Metro_Area"/>
      <sheetName val="Houston_Metro_Area"/>
      <sheetName val="Seattle_Metro_Area"/>
      <sheetName val="Chicago_Metro_Area"/>
      <sheetName val="Phoenix_Metro_Area"/>
      <sheetName val="Riverside_Metro_Area"/>
      <sheetName val="San.Francisco_Metro_Area"/>
      <sheetName val="Dallas_Metro_Area"/>
      <sheetName val="Detroit_Metro_Area"/>
    </sheetNames>
    <sheetDataSet>
      <sheetData sheetId="0"/>
      <sheetData sheetId="1">
        <row r="25">
          <cell r="B25">
            <v>1290767</v>
          </cell>
        </row>
        <row r="74">
          <cell r="B74">
            <v>887493</v>
          </cell>
          <cell r="E74">
            <v>293776</v>
          </cell>
          <cell r="F74">
            <v>60149</v>
          </cell>
        </row>
      </sheetData>
      <sheetData sheetId="2">
        <row r="25">
          <cell r="B25">
            <v>179392</v>
          </cell>
        </row>
        <row r="74">
          <cell r="B74">
            <v>57576</v>
          </cell>
          <cell r="E74">
            <v>10065</v>
          </cell>
          <cell r="F74">
            <v>2157</v>
          </cell>
        </row>
      </sheetData>
      <sheetData sheetId="3">
        <row r="25">
          <cell r="B25">
            <v>1427291</v>
          </cell>
        </row>
        <row r="74">
          <cell r="B74">
            <v>864145</v>
          </cell>
          <cell r="E74">
            <v>100789</v>
          </cell>
          <cell r="F74">
            <v>91804</v>
          </cell>
        </row>
      </sheetData>
      <sheetData sheetId="4">
        <row r="25">
          <cell r="B25">
            <v>895324</v>
          </cell>
        </row>
        <row r="74">
          <cell r="B74">
            <v>453350</v>
          </cell>
          <cell r="E74">
            <v>73167</v>
          </cell>
          <cell r="F74">
            <v>21043</v>
          </cell>
        </row>
      </sheetData>
      <sheetData sheetId="5">
        <row r="25">
          <cell r="B25">
            <v>6522769</v>
          </cell>
        </row>
        <row r="74">
          <cell r="B74">
            <v>5559478</v>
          </cell>
          <cell r="E74">
            <v>1377446</v>
          </cell>
          <cell r="F74">
            <v>294504</v>
          </cell>
        </row>
      </sheetData>
      <sheetData sheetId="6">
        <row r="25">
          <cell r="B25">
            <v>1013247</v>
          </cell>
        </row>
        <row r="74">
          <cell r="B74">
            <v>512430</v>
          </cell>
          <cell r="E74">
            <v>30198</v>
          </cell>
          <cell r="F74">
            <v>121991</v>
          </cell>
        </row>
      </sheetData>
      <sheetData sheetId="7">
        <row r="25">
          <cell r="B25">
            <v>863051</v>
          </cell>
        </row>
        <row r="74">
          <cell r="B74">
            <v>320558</v>
          </cell>
          <cell r="E74">
            <v>84732</v>
          </cell>
          <cell r="F74">
            <v>18757</v>
          </cell>
        </row>
      </sheetData>
      <sheetData sheetId="8">
        <row r="25">
          <cell r="B25">
            <v>282457</v>
          </cell>
        </row>
        <row r="74">
          <cell r="B74">
            <v>111456</v>
          </cell>
          <cell r="E74">
            <v>24489</v>
          </cell>
          <cell r="F74">
            <v>902</v>
          </cell>
        </row>
      </sheetData>
      <sheetData sheetId="9">
        <row r="25">
          <cell r="B25">
            <v>105926</v>
          </cell>
        </row>
        <row r="74">
          <cell r="B74">
            <v>57605</v>
          </cell>
          <cell r="E74">
            <v>6088</v>
          </cell>
          <cell r="F74">
            <v>4385</v>
          </cell>
        </row>
      </sheetData>
      <sheetData sheetId="10">
        <row r="25">
          <cell r="B25">
            <v>4959497</v>
          </cell>
        </row>
        <row r="74">
          <cell r="B74">
            <v>2632664</v>
          </cell>
          <cell r="E74">
            <v>696506</v>
          </cell>
          <cell r="F74">
            <v>121727</v>
          </cell>
        </row>
      </sheetData>
      <sheetData sheetId="11">
        <row r="25">
          <cell r="B25">
            <v>2664043</v>
          </cell>
        </row>
        <row r="74">
          <cell r="B74">
            <v>1180042</v>
          </cell>
          <cell r="E74">
            <v>280375</v>
          </cell>
          <cell r="F74">
            <v>82328</v>
          </cell>
        </row>
      </sheetData>
      <sheetData sheetId="12">
        <row r="25">
          <cell r="B25">
            <v>339799</v>
          </cell>
        </row>
        <row r="74">
          <cell r="B74">
            <v>98737</v>
          </cell>
          <cell r="E74">
            <v>13660</v>
          </cell>
          <cell r="F74">
            <v>7349</v>
          </cell>
        </row>
      </sheetData>
      <sheetData sheetId="13">
        <row r="25">
          <cell r="B25">
            <v>479480</v>
          </cell>
        </row>
        <row r="74">
          <cell r="B74">
            <v>136447</v>
          </cell>
          <cell r="E74">
            <v>30379</v>
          </cell>
          <cell r="F74">
            <v>6600</v>
          </cell>
        </row>
      </sheetData>
      <sheetData sheetId="14">
        <row r="25">
          <cell r="B25">
            <v>2906368</v>
          </cell>
        </row>
        <row r="74">
          <cell r="B74">
            <v>1453012</v>
          </cell>
          <cell r="E74">
            <v>330386</v>
          </cell>
          <cell r="F74">
            <v>45637</v>
          </cell>
        </row>
      </sheetData>
      <sheetData sheetId="15">
        <row r="25">
          <cell r="B25">
            <v>1967508</v>
          </cell>
        </row>
        <row r="74">
          <cell r="B74">
            <v>935088</v>
          </cell>
          <cell r="E74">
            <v>131456</v>
          </cell>
          <cell r="F74">
            <v>30500</v>
          </cell>
        </row>
      </sheetData>
      <sheetData sheetId="16">
        <row r="25">
          <cell r="B25">
            <v>811168</v>
          </cell>
        </row>
        <row r="74">
          <cell r="B74">
            <v>220951</v>
          </cell>
          <cell r="E74">
            <v>54713</v>
          </cell>
          <cell r="F74">
            <v>5780</v>
          </cell>
        </row>
      </sheetData>
      <sheetData sheetId="17">
        <row r="25">
          <cell r="B25">
            <v>625721</v>
          </cell>
        </row>
        <row r="74">
          <cell r="B74">
            <v>255864</v>
          </cell>
          <cell r="E74">
            <v>64814</v>
          </cell>
          <cell r="F74">
            <v>22511</v>
          </cell>
        </row>
      </sheetData>
      <sheetData sheetId="18">
        <row r="25">
          <cell r="B25">
            <v>1410693</v>
          </cell>
        </row>
        <row r="74">
          <cell r="B74">
            <v>524131</v>
          </cell>
          <cell r="E74">
            <v>112699</v>
          </cell>
          <cell r="F74">
            <v>64469</v>
          </cell>
        </row>
      </sheetData>
      <sheetData sheetId="19">
        <row r="25">
          <cell r="B25">
            <v>1337405</v>
          </cell>
        </row>
        <row r="74">
          <cell r="B74">
            <v>638249</v>
          </cell>
          <cell r="E74">
            <v>59958</v>
          </cell>
          <cell r="F74">
            <v>48416</v>
          </cell>
        </row>
      </sheetData>
      <sheetData sheetId="20">
        <row r="25">
          <cell r="B25">
            <v>390438</v>
          </cell>
        </row>
        <row r="74">
          <cell r="B74">
            <v>128822</v>
          </cell>
          <cell r="E74">
            <v>15923</v>
          </cell>
          <cell r="F74">
            <v>10284</v>
          </cell>
        </row>
      </sheetData>
      <sheetData sheetId="21">
        <row r="25">
          <cell r="B25">
            <v>1335480</v>
          </cell>
        </row>
        <row r="74">
          <cell r="B74">
            <v>593942</v>
          </cell>
          <cell r="E74">
            <v>241913</v>
          </cell>
          <cell r="F74">
            <v>22412</v>
          </cell>
        </row>
      </sheetData>
      <sheetData sheetId="22">
        <row r="25">
          <cell r="B25">
            <v>1485982</v>
          </cell>
        </row>
        <row r="74">
          <cell r="B74">
            <v>414917</v>
          </cell>
          <cell r="E74">
            <v>38046</v>
          </cell>
          <cell r="F74">
            <v>49978</v>
          </cell>
        </row>
      </sheetData>
      <sheetData sheetId="23">
        <row r="25">
          <cell r="B25">
            <v>2261216</v>
          </cell>
        </row>
        <row r="74">
          <cell r="B74">
            <v>1020647</v>
          </cell>
          <cell r="E74">
            <v>245110</v>
          </cell>
          <cell r="F74">
            <v>59182</v>
          </cell>
        </row>
      </sheetData>
      <sheetData sheetId="24">
        <row r="25">
          <cell r="B25">
            <v>1251151</v>
          </cell>
        </row>
        <row r="74">
          <cell r="B74">
            <v>262946</v>
          </cell>
          <cell r="E74">
            <v>39397</v>
          </cell>
          <cell r="F74">
            <v>24689</v>
          </cell>
        </row>
      </sheetData>
      <sheetData sheetId="25">
        <row r="25">
          <cell r="B25">
            <v>724648</v>
          </cell>
        </row>
        <row r="74">
          <cell r="B74">
            <v>414858</v>
          </cell>
          <cell r="E74">
            <v>109931</v>
          </cell>
          <cell r="F74">
            <v>895</v>
          </cell>
        </row>
      </sheetData>
      <sheetData sheetId="26">
        <row r="25">
          <cell r="B25">
            <v>1616872</v>
          </cell>
        </row>
        <row r="74">
          <cell r="B74">
            <v>591312</v>
          </cell>
          <cell r="E74">
            <v>179889</v>
          </cell>
          <cell r="F74">
            <v>24157</v>
          </cell>
        </row>
      </sheetData>
      <sheetData sheetId="27">
        <row r="25">
          <cell r="B25">
            <v>261652</v>
          </cell>
        </row>
        <row r="74">
          <cell r="B74">
            <v>133494</v>
          </cell>
          <cell r="E74">
            <v>27700</v>
          </cell>
          <cell r="F74">
            <v>8486</v>
          </cell>
        </row>
      </sheetData>
      <sheetData sheetId="28">
        <row r="25">
          <cell r="B25">
            <v>380802</v>
          </cell>
        </row>
        <row r="74">
          <cell r="B74">
            <v>148730</v>
          </cell>
          <cell r="E74">
            <v>8455</v>
          </cell>
          <cell r="F74">
            <v>33567</v>
          </cell>
        </row>
      </sheetData>
      <sheetData sheetId="29">
        <row r="25">
          <cell r="B25">
            <v>787257</v>
          </cell>
        </row>
        <row r="74">
          <cell r="B74">
            <v>380797</v>
          </cell>
          <cell r="E74">
            <v>65558</v>
          </cell>
          <cell r="F74">
            <v>38831</v>
          </cell>
        </row>
      </sheetData>
      <sheetData sheetId="30">
        <row r="25">
          <cell r="B25">
            <v>341739</v>
          </cell>
        </row>
        <row r="74">
          <cell r="B74">
            <v>106802</v>
          </cell>
          <cell r="E74">
            <v>44249</v>
          </cell>
          <cell r="F74">
            <v>1138</v>
          </cell>
        </row>
      </sheetData>
      <sheetData sheetId="31">
        <row r="25">
          <cell r="B25">
            <v>2218467</v>
          </cell>
        </row>
        <row r="74">
          <cell r="B74">
            <v>662654</v>
          </cell>
          <cell r="E74">
            <v>78400</v>
          </cell>
          <cell r="F74">
            <v>69270</v>
          </cell>
        </row>
      </sheetData>
      <sheetData sheetId="32">
        <row r="25">
          <cell r="B25">
            <v>519230</v>
          </cell>
        </row>
        <row r="74">
          <cell r="B74">
            <v>331604</v>
          </cell>
          <cell r="E74">
            <v>54336</v>
          </cell>
          <cell r="F74">
            <v>4584</v>
          </cell>
        </row>
      </sheetData>
      <sheetData sheetId="33">
        <row r="25">
          <cell r="B25">
            <v>4682607</v>
          </cell>
        </row>
        <row r="74">
          <cell r="B74">
            <v>2258098</v>
          </cell>
          <cell r="E74">
            <v>685777</v>
          </cell>
          <cell r="F74">
            <v>32130</v>
          </cell>
        </row>
      </sheetData>
      <sheetData sheetId="34">
        <row r="25">
          <cell r="B25">
            <v>2346524</v>
          </cell>
        </row>
        <row r="74">
          <cell r="B74">
            <v>1098008</v>
          </cell>
          <cell r="E74">
            <v>218032</v>
          </cell>
          <cell r="F74">
            <v>115540</v>
          </cell>
        </row>
      </sheetData>
      <sheetData sheetId="35">
        <row r="25">
          <cell r="B25">
            <v>166818</v>
          </cell>
        </row>
        <row r="74">
          <cell r="B74">
            <v>79584</v>
          </cell>
          <cell r="E74">
            <v>16293</v>
          </cell>
          <cell r="F74">
            <v>1708</v>
          </cell>
        </row>
      </sheetData>
      <sheetData sheetId="36">
        <row r="25">
          <cell r="B25">
            <v>3169910</v>
          </cell>
        </row>
        <row r="74">
          <cell r="B74">
            <v>818910</v>
          </cell>
          <cell r="E74">
            <v>109386</v>
          </cell>
          <cell r="F74">
            <v>82171</v>
          </cell>
        </row>
      </sheetData>
      <sheetData sheetId="37">
        <row r="25">
          <cell r="B25">
            <v>990401</v>
          </cell>
        </row>
        <row r="74">
          <cell r="B74">
            <v>383501</v>
          </cell>
          <cell r="E74">
            <v>149373</v>
          </cell>
          <cell r="F74">
            <v>19223</v>
          </cell>
        </row>
      </sheetData>
      <sheetData sheetId="38">
        <row r="25">
          <cell r="B25">
            <v>867940</v>
          </cell>
        </row>
        <row r="74">
          <cell r="B74">
            <v>489441</v>
          </cell>
          <cell r="E74">
            <v>84978</v>
          </cell>
          <cell r="F74">
            <v>29321</v>
          </cell>
        </row>
      </sheetData>
      <sheetData sheetId="39">
        <row r="25">
          <cell r="B25">
            <v>3513553</v>
          </cell>
        </row>
        <row r="74">
          <cell r="B74">
            <v>1286055</v>
          </cell>
          <cell r="E74">
            <v>108757</v>
          </cell>
          <cell r="F74">
            <v>112947</v>
          </cell>
        </row>
      </sheetData>
      <sheetData sheetId="40">
        <row r="25">
          <cell r="B25">
            <v>274356</v>
          </cell>
        </row>
        <row r="74">
          <cell r="B74">
            <v>94063</v>
          </cell>
          <cell r="E74">
            <v>10817</v>
          </cell>
          <cell r="F74" t="str">
            <v>-</v>
          </cell>
        </row>
      </sheetData>
      <sheetData sheetId="41">
        <row r="25">
          <cell r="B25">
            <v>1373771</v>
          </cell>
        </row>
        <row r="74">
          <cell r="B74">
            <v>546017</v>
          </cell>
          <cell r="E74">
            <v>162798</v>
          </cell>
          <cell r="F74">
            <v>13826</v>
          </cell>
        </row>
      </sheetData>
      <sheetData sheetId="42">
        <row r="25">
          <cell r="B25">
            <v>219350</v>
          </cell>
        </row>
        <row r="74">
          <cell r="B74">
            <v>65671</v>
          </cell>
          <cell r="E74">
            <v>11040</v>
          </cell>
          <cell r="F74">
            <v>2650</v>
          </cell>
        </row>
      </sheetData>
      <sheetData sheetId="43">
        <row r="25">
          <cell r="B25">
            <v>2066634</v>
          </cell>
        </row>
        <row r="74">
          <cell r="B74">
            <v>781619</v>
          </cell>
          <cell r="E74">
            <v>166412</v>
          </cell>
          <cell r="F74">
            <v>15515</v>
          </cell>
        </row>
      </sheetData>
      <sheetData sheetId="44">
        <row r="25">
          <cell r="B25">
            <v>5604745</v>
          </cell>
        </row>
        <row r="74">
          <cell r="B74">
            <v>3362306</v>
          </cell>
          <cell r="E74">
            <v>919680</v>
          </cell>
          <cell r="F74">
            <v>355390</v>
          </cell>
        </row>
      </sheetData>
      <sheetData sheetId="45">
        <row r="25">
          <cell r="B25">
            <v>673697</v>
          </cell>
        </row>
        <row r="74">
          <cell r="B74">
            <v>191964</v>
          </cell>
          <cell r="E74">
            <v>14811</v>
          </cell>
          <cell r="F74">
            <v>1304</v>
          </cell>
        </row>
      </sheetData>
      <sheetData sheetId="46">
        <row r="25">
          <cell r="B25">
            <v>162245</v>
          </cell>
        </row>
        <row r="74">
          <cell r="B74">
            <v>56061</v>
          </cell>
          <cell r="E74">
            <v>9607</v>
          </cell>
          <cell r="F74">
            <v>8735</v>
          </cell>
        </row>
      </sheetData>
      <sheetData sheetId="47">
        <row r="25">
          <cell r="B25">
            <v>2101213</v>
          </cell>
        </row>
        <row r="74">
          <cell r="B74">
            <v>554651</v>
          </cell>
          <cell r="E74">
            <v>70708</v>
          </cell>
          <cell r="F74">
            <v>41319</v>
          </cell>
        </row>
      </sheetData>
      <sheetData sheetId="48">
        <row r="25">
          <cell r="B25">
            <v>1644055</v>
          </cell>
        </row>
        <row r="74">
          <cell r="B74">
            <v>540828</v>
          </cell>
          <cell r="E74">
            <v>107128</v>
          </cell>
          <cell r="F74">
            <v>38911</v>
          </cell>
        </row>
      </sheetData>
      <sheetData sheetId="49">
        <row r="25">
          <cell r="B25">
            <v>688819</v>
          </cell>
        </row>
        <row r="74">
          <cell r="B74">
            <v>217030</v>
          </cell>
          <cell r="E74">
            <v>66389</v>
          </cell>
          <cell r="F74">
            <v>5638</v>
          </cell>
        </row>
      </sheetData>
      <sheetData sheetId="50">
        <row r="25">
          <cell r="B25">
            <v>1521925</v>
          </cell>
        </row>
        <row r="74">
          <cell r="B74">
            <v>517584</v>
          </cell>
          <cell r="E74">
            <v>145292</v>
          </cell>
          <cell r="F74">
            <v>52975</v>
          </cell>
        </row>
      </sheetData>
      <sheetData sheetId="51">
        <row r="25">
          <cell r="B25">
            <v>151015</v>
          </cell>
        </row>
        <row r="74">
          <cell r="B74">
            <v>49757</v>
          </cell>
          <cell r="E74">
            <v>3151</v>
          </cell>
          <cell r="F74">
            <v>4554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Atlanta_Metro_Area"/>
      <sheetName val="Los.Angeles_Metro_Area"/>
      <sheetName val="Philadelphia_Metro_Area"/>
      <sheetName val="San.Francisco_Metro_Area"/>
      <sheetName val="Washington.DC_Metro_Area"/>
      <sheetName val="Dallas_Metro_Area"/>
      <sheetName val="Miami_Metro_Area"/>
      <sheetName val="Detroit_Metro_Area"/>
      <sheetName val="Boston_Metro_Area"/>
      <sheetName val="Phoenix_Metro_Area"/>
      <sheetName val="New.York_Metro_Area"/>
      <sheetName val="Riverside_Metro_Area"/>
      <sheetName val="Seattle_Metro_Area"/>
      <sheetName val="Chicago_Metro_Area"/>
      <sheetName val="Houston_Metro_Area"/>
    </sheetNames>
    <sheetDataSet>
      <sheetData sheetId="0"/>
      <sheetData sheetId="1">
        <row r="25">
          <cell r="B25">
            <v>1436579</v>
          </cell>
        </row>
        <row r="74">
          <cell r="B74">
            <v>733114</v>
          </cell>
          <cell r="E74">
            <v>144477</v>
          </cell>
          <cell r="F74">
            <v>52307</v>
          </cell>
        </row>
      </sheetData>
      <sheetData sheetId="2">
        <row r="25">
          <cell r="B25">
            <v>183454</v>
          </cell>
        </row>
        <row r="74">
          <cell r="B74">
            <v>62948</v>
          </cell>
          <cell r="E74">
            <v>8756</v>
          </cell>
          <cell r="F74">
            <v>7179</v>
          </cell>
        </row>
      </sheetData>
      <sheetData sheetId="3">
        <row r="25">
          <cell r="B25">
            <v>1583969</v>
          </cell>
        </row>
        <row r="74">
          <cell r="B74">
            <v>697834</v>
          </cell>
          <cell r="E74">
            <v>123426</v>
          </cell>
          <cell r="F74">
            <v>12114</v>
          </cell>
        </row>
      </sheetData>
      <sheetData sheetId="4">
        <row r="25">
          <cell r="B25">
            <v>872489</v>
          </cell>
        </row>
        <row r="74">
          <cell r="B74">
            <v>465043</v>
          </cell>
          <cell r="E74">
            <v>88134</v>
          </cell>
          <cell r="F74">
            <v>20913</v>
          </cell>
        </row>
      </sheetData>
      <sheetData sheetId="5">
        <row r="25">
          <cell r="B25">
            <v>6532138</v>
          </cell>
        </row>
        <row r="74">
          <cell r="B74">
            <v>4079441</v>
          </cell>
          <cell r="E74">
            <v>1016313</v>
          </cell>
          <cell r="F74">
            <v>68881</v>
          </cell>
        </row>
      </sheetData>
      <sheetData sheetId="6">
        <row r="25">
          <cell r="B25">
            <v>1252893</v>
          </cell>
        </row>
        <row r="74">
          <cell r="B74">
            <v>402687</v>
          </cell>
          <cell r="E74">
            <v>67903</v>
          </cell>
          <cell r="F74">
            <v>9989</v>
          </cell>
        </row>
      </sheetData>
      <sheetData sheetId="7">
        <row r="25">
          <cell r="B25">
            <v>793522</v>
          </cell>
        </row>
        <row r="74">
          <cell r="B74">
            <v>368076</v>
          </cell>
          <cell r="E74">
            <v>70982</v>
          </cell>
          <cell r="F74">
            <v>46018</v>
          </cell>
        </row>
      </sheetData>
      <sheetData sheetId="8">
        <row r="25">
          <cell r="B25">
            <v>299753</v>
          </cell>
        </row>
        <row r="74">
          <cell r="B74">
            <v>74481</v>
          </cell>
          <cell r="E74">
            <v>8662</v>
          </cell>
          <cell r="F74">
            <v>2227</v>
          </cell>
        </row>
      </sheetData>
      <sheetData sheetId="9">
        <row r="25">
          <cell r="B25">
            <v>117627</v>
          </cell>
        </row>
        <row r="74">
          <cell r="B74">
            <v>72563</v>
          </cell>
          <cell r="E74">
            <v>24566</v>
          </cell>
          <cell r="F74">
            <v>5487</v>
          </cell>
        </row>
      </sheetData>
      <sheetData sheetId="10">
        <row r="25">
          <cell r="B25">
            <v>4965104</v>
          </cell>
        </row>
        <row r="74">
          <cell r="B74">
            <v>2664019</v>
          </cell>
          <cell r="E74">
            <v>552390</v>
          </cell>
          <cell r="F74">
            <v>178029</v>
          </cell>
        </row>
      </sheetData>
      <sheetData sheetId="11">
        <row r="25">
          <cell r="B25">
            <v>2442306</v>
          </cell>
        </row>
        <row r="74">
          <cell r="B74">
            <v>1765627</v>
          </cell>
          <cell r="E74">
            <v>369391</v>
          </cell>
          <cell r="F74">
            <v>85238</v>
          </cell>
        </row>
      </sheetData>
      <sheetData sheetId="12">
        <row r="25">
          <cell r="B25">
            <v>320131</v>
          </cell>
        </row>
        <row r="74">
          <cell r="B74">
            <v>93679</v>
          </cell>
          <cell r="E74">
            <v>13516</v>
          </cell>
          <cell r="F74">
            <v>1728</v>
          </cell>
        </row>
      </sheetData>
      <sheetData sheetId="13">
        <row r="25">
          <cell r="B25">
            <v>433190</v>
          </cell>
        </row>
        <row r="74">
          <cell r="B74">
            <v>155922</v>
          </cell>
          <cell r="E74">
            <v>30207</v>
          </cell>
          <cell r="F74">
            <v>2170</v>
          </cell>
        </row>
      </sheetData>
      <sheetData sheetId="14">
        <row r="25">
          <cell r="B25">
            <v>2700547</v>
          </cell>
        </row>
        <row r="74">
          <cell r="B74">
            <v>1639693</v>
          </cell>
          <cell r="E74">
            <v>140230</v>
          </cell>
          <cell r="F74">
            <v>43819</v>
          </cell>
        </row>
      </sheetData>
      <sheetData sheetId="15">
        <row r="25">
          <cell r="B25">
            <v>1788118</v>
          </cell>
        </row>
        <row r="74">
          <cell r="B74">
            <v>766640</v>
          </cell>
          <cell r="E74">
            <v>186512</v>
          </cell>
          <cell r="F74">
            <v>24972</v>
          </cell>
        </row>
      </sheetData>
      <sheetData sheetId="16">
        <row r="25">
          <cell r="B25">
            <v>788073</v>
          </cell>
        </row>
        <row r="74">
          <cell r="B74">
            <v>243443</v>
          </cell>
          <cell r="E74">
            <v>26721</v>
          </cell>
          <cell r="F74">
            <v>50061</v>
          </cell>
        </row>
      </sheetData>
      <sheetData sheetId="17">
        <row r="25">
          <cell r="B25">
            <v>632376</v>
          </cell>
        </row>
        <row r="74">
          <cell r="B74">
            <v>343147</v>
          </cell>
          <cell r="E74">
            <v>25640</v>
          </cell>
          <cell r="F74">
            <v>38112</v>
          </cell>
        </row>
      </sheetData>
      <sheetData sheetId="18">
        <row r="25">
          <cell r="B25">
            <v>1375622</v>
          </cell>
        </row>
        <row r="74">
          <cell r="B74">
            <v>583000</v>
          </cell>
          <cell r="E74">
            <v>111823</v>
          </cell>
          <cell r="F74">
            <v>31605</v>
          </cell>
        </row>
      </sheetData>
      <sheetData sheetId="19">
        <row r="25">
          <cell r="B25">
            <v>1279703</v>
          </cell>
        </row>
        <row r="74">
          <cell r="B74">
            <v>685680</v>
          </cell>
          <cell r="E74">
            <v>133287</v>
          </cell>
          <cell r="F74">
            <v>41920</v>
          </cell>
        </row>
      </sheetData>
      <sheetData sheetId="20">
        <row r="25">
          <cell r="B25">
            <v>361590</v>
          </cell>
        </row>
        <row r="74">
          <cell r="B74">
            <v>195394</v>
          </cell>
          <cell r="E74">
            <v>25645</v>
          </cell>
          <cell r="F74">
            <v>1031</v>
          </cell>
        </row>
      </sheetData>
      <sheetData sheetId="21">
        <row r="25">
          <cell r="B25">
            <v>1255920</v>
          </cell>
        </row>
        <row r="74">
          <cell r="B74">
            <v>633846</v>
          </cell>
          <cell r="E74">
            <v>123144</v>
          </cell>
          <cell r="F74">
            <v>17484</v>
          </cell>
        </row>
      </sheetData>
      <sheetData sheetId="22">
        <row r="25">
          <cell r="B25">
            <v>1380744</v>
          </cell>
        </row>
        <row r="74">
          <cell r="B74">
            <v>518862</v>
          </cell>
          <cell r="E74">
            <v>103947</v>
          </cell>
          <cell r="F74">
            <v>11037</v>
          </cell>
        </row>
      </sheetData>
      <sheetData sheetId="23">
        <row r="25">
          <cell r="B25">
            <v>2249496</v>
          </cell>
        </row>
        <row r="74">
          <cell r="B74">
            <v>1211274</v>
          </cell>
          <cell r="E74">
            <v>246114</v>
          </cell>
          <cell r="F74">
            <v>42105</v>
          </cell>
        </row>
      </sheetData>
      <sheetData sheetId="24">
        <row r="25">
          <cell r="B25">
            <v>1189637</v>
          </cell>
        </row>
        <row r="74">
          <cell r="B74">
            <v>418053</v>
          </cell>
          <cell r="E74">
            <v>51377</v>
          </cell>
          <cell r="F74">
            <v>5709</v>
          </cell>
        </row>
      </sheetData>
      <sheetData sheetId="25">
        <row r="25">
          <cell r="B25">
            <v>867162</v>
          </cell>
        </row>
        <row r="74">
          <cell r="B74">
            <v>532948</v>
          </cell>
          <cell r="E74">
            <v>152919</v>
          </cell>
          <cell r="F74">
            <v>13258</v>
          </cell>
        </row>
      </sheetData>
      <sheetData sheetId="26">
        <row r="25">
          <cell r="B25">
            <v>1686839</v>
          </cell>
        </row>
        <row r="74">
          <cell r="B74">
            <v>691424</v>
          </cell>
          <cell r="E74">
            <v>54969</v>
          </cell>
          <cell r="F74">
            <v>30075</v>
          </cell>
        </row>
      </sheetData>
      <sheetData sheetId="27">
        <row r="25">
          <cell r="B25">
            <v>264978</v>
          </cell>
        </row>
        <row r="74">
          <cell r="B74">
            <v>104392</v>
          </cell>
          <cell r="E74">
            <v>30858</v>
          </cell>
          <cell r="F74">
            <v>6331</v>
          </cell>
        </row>
      </sheetData>
      <sheetData sheetId="28">
        <row r="25">
          <cell r="B25">
            <v>424936</v>
          </cell>
        </row>
        <row r="74">
          <cell r="B74">
            <v>155986</v>
          </cell>
          <cell r="E74">
            <v>19231</v>
          </cell>
          <cell r="F74">
            <v>35150</v>
          </cell>
        </row>
      </sheetData>
      <sheetData sheetId="29">
        <row r="25">
          <cell r="B25">
            <v>733844</v>
          </cell>
        </row>
        <row r="74">
          <cell r="B74">
            <v>352412</v>
          </cell>
          <cell r="E74">
            <v>88812</v>
          </cell>
          <cell r="F74">
            <v>57788</v>
          </cell>
        </row>
      </sheetData>
      <sheetData sheetId="30">
        <row r="25">
          <cell r="B25">
            <v>337201</v>
          </cell>
        </row>
        <row r="74">
          <cell r="B74">
            <v>99308</v>
          </cell>
          <cell r="E74">
            <v>18254</v>
          </cell>
          <cell r="F74">
            <v>13773</v>
          </cell>
        </row>
      </sheetData>
      <sheetData sheetId="31">
        <row r="25">
          <cell r="B25">
            <v>1999572</v>
          </cell>
        </row>
        <row r="74">
          <cell r="B74">
            <v>654783</v>
          </cell>
          <cell r="E74">
            <v>101155</v>
          </cell>
          <cell r="F74">
            <v>32268</v>
          </cell>
        </row>
      </sheetData>
      <sheetData sheetId="32">
        <row r="25">
          <cell r="B25">
            <v>502153</v>
          </cell>
        </row>
        <row r="74">
          <cell r="B74">
            <v>348742</v>
          </cell>
          <cell r="E74">
            <v>53134</v>
          </cell>
          <cell r="F74">
            <v>18022</v>
          </cell>
        </row>
      </sheetData>
      <sheetData sheetId="33">
        <row r="25">
          <cell r="B25">
            <v>3865291</v>
          </cell>
        </row>
        <row r="74">
          <cell r="B74">
            <v>1953704</v>
          </cell>
          <cell r="E74">
            <v>476568</v>
          </cell>
          <cell r="F74">
            <v>198411</v>
          </cell>
        </row>
      </sheetData>
      <sheetData sheetId="34">
        <row r="25">
          <cell r="B25">
            <v>2576366</v>
          </cell>
        </row>
        <row r="74">
          <cell r="B74">
            <v>1228448</v>
          </cell>
          <cell r="E74">
            <v>168702</v>
          </cell>
          <cell r="F74">
            <v>71324</v>
          </cell>
        </row>
      </sheetData>
      <sheetData sheetId="35">
        <row r="25">
          <cell r="B25">
            <v>166258</v>
          </cell>
        </row>
        <row r="74">
          <cell r="B74">
            <v>71253</v>
          </cell>
          <cell r="E74">
            <v>6390</v>
          </cell>
          <cell r="F74">
            <v>11209</v>
          </cell>
        </row>
      </sheetData>
      <sheetData sheetId="36">
        <row r="25">
          <cell r="B25">
            <v>3240026</v>
          </cell>
        </row>
        <row r="74">
          <cell r="B74">
            <v>1293232</v>
          </cell>
          <cell r="E74">
            <v>292266</v>
          </cell>
          <cell r="F74">
            <v>38244</v>
          </cell>
        </row>
      </sheetData>
      <sheetData sheetId="37">
        <row r="25">
          <cell r="B25">
            <v>1026489</v>
          </cell>
        </row>
        <row r="74">
          <cell r="B74">
            <v>363377</v>
          </cell>
          <cell r="E74">
            <v>50203</v>
          </cell>
          <cell r="F74">
            <v>14042</v>
          </cell>
        </row>
      </sheetData>
      <sheetData sheetId="38">
        <row r="25">
          <cell r="B25">
            <v>849683</v>
          </cell>
        </row>
        <row r="74">
          <cell r="B74">
            <v>497999</v>
          </cell>
          <cell r="E74">
            <v>71269</v>
          </cell>
          <cell r="F74">
            <v>14105</v>
          </cell>
        </row>
      </sheetData>
      <sheetData sheetId="39">
        <row r="25">
          <cell r="B25">
            <v>3689662</v>
          </cell>
        </row>
        <row r="74">
          <cell r="B74">
            <v>1325382</v>
          </cell>
          <cell r="E74">
            <v>271564</v>
          </cell>
          <cell r="F74">
            <v>25819</v>
          </cell>
        </row>
      </sheetData>
      <sheetData sheetId="40">
        <row r="25">
          <cell r="B25">
            <v>263057</v>
          </cell>
        </row>
        <row r="74">
          <cell r="B74">
            <v>79077</v>
          </cell>
          <cell r="E74">
            <v>9223</v>
          </cell>
          <cell r="F74">
            <v>476</v>
          </cell>
        </row>
      </sheetData>
      <sheetData sheetId="41">
        <row r="25">
          <cell r="B25">
            <v>1363043</v>
          </cell>
        </row>
        <row r="74">
          <cell r="B74">
            <v>744494</v>
          </cell>
          <cell r="E74">
            <v>152891</v>
          </cell>
          <cell r="F74">
            <v>45016</v>
          </cell>
        </row>
      </sheetData>
      <sheetData sheetId="42">
        <row r="25">
          <cell r="B25">
            <v>208577</v>
          </cell>
        </row>
        <row r="74">
          <cell r="B74">
            <v>99151</v>
          </cell>
          <cell r="E74">
            <v>10245</v>
          </cell>
          <cell r="F74">
            <v>202</v>
          </cell>
        </row>
      </sheetData>
      <sheetData sheetId="43">
        <row r="25">
          <cell r="B25">
            <v>1960500</v>
          </cell>
        </row>
        <row r="74">
          <cell r="B74">
            <v>784602</v>
          </cell>
          <cell r="E74">
            <v>135029</v>
          </cell>
          <cell r="F74">
            <v>51929</v>
          </cell>
        </row>
      </sheetData>
      <sheetData sheetId="44">
        <row r="25">
          <cell r="B25">
            <v>5601703</v>
          </cell>
        </row>
        <row r="74">
          <cell r="B74">
            <v>3087550</v>
          </cell>
          <cell r="E74">
            <v>689842</v>
          </cell>
          <cell r="F74">
            <v>127351</v>
          </cell>
        </row>
      </sheetData>
      <sheetData sheetId="45">
        <row r="25">
          <cell r="B25">
            <v>568559</v>
          </cell>
        </row>
        <row r="74">
          <cell r="B74">
            <v>175416</v>
          </cell>
          <cell r="E74">
            <v>23090</v>
          </cell>
          <cell r="F74">
            <v>7924</v>
          </cell>
        </row>
      </sheetData>
      <sheetData sheetId="46">
        <row r="25">
          <cell r="B25">
            <v>136053</v>
          </cell>
        </row>
        <row r="74">
          <cell r="B74">
            <v>55869</v>
          </cell>
          <cell r="E74">
            <v>9259</v>
          </cell>
          <cell r="F74">
            <v>13278</v>
          </cell>
        </row>
      </sheetData>
      <sheetData sheetId="47">
        <row r="25">
          <cell r="B25">
            <v>1875790</v>
          </cell>
        </row>
        <row r="74">
          <cell r="B74">
            <v>647061</v>
          </cell>
          <cell r="E74">
            <v>147528</v>
          </cell>
          <cell r="F74">
            <v>8427</v>
          </cell>
        </row>
      </sheetData>
      <sheetData sheetId="48">
        <row r="25">
          <cell r="B25">
            <v>1687453</v>
          </cell>
        </row>
        <row r="74">
          <cell r="B74">
            <v>494972</v>
          </cell>
          <cell r="E74">
            <v>105961</v>
          </cell>
          <cell r="F74">
            <v>41991</v>
          </cell>
        </row>
      </sheetData>
      <sheetData sheetId="49">
        <row r="25">
          <cell r="B25">
            <v>662510</v>
          </cell>
        </row>
        <row r="74">
          <cell r="B74">
            <v>206480</v>
          </cell>
          <cell r="E74">
            <v>59228</v>
          </cell>
          <cell r="F74">
            <v>5786</v>
          </cell>
        </row>
      </sheetData>
      <sheetData sheetId="50">
        <row r="25">
          <cell r="B25">
            <v>1513799</v>
          </cell>
        </row>
        <row r="74">
          <cell r="B74">
            <v>527312</v>
          </cell>
          <cell r="E74">
            <v>52884</v>
          </cell>
          <cell r="F74">
            <v>53114</v>
          </cell>
        </row>
      </sheetData>
      <sheetData sheetId="51">
        <row r="25">
          <cell r="B25">
            <v>148966</v>
          </cell>
        </row>
        <row r="74">
          <cell r="B74">
            <v>53355</v>
          </cell>
          <cell r="E74">
            <v>7576</v>
          </cell>
          <cell r="F74">
            <v>1174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Los.Angeles_Metro_Area"/>
      <sheetName val="Dallas_Metro_Area"/>
      <sheetName val="Boston_Metro_Area"/>
      <sheetName val="Washington.DC_Metro_Area"/>
      <sheetName val="Philadelphia_Metro_Area"/>
      <sheetName val="Miami_Metro_Area"/>
      <sheetName val="New.York_Metro_Area"/>
      <sheetName val="Chicago_Metro_Area"/>
      <sheetName val="San.Francisco_Metro_Area"/>
      <sheetName val="Phoenix_Metro_Area"/>
      <sheetName val="Atlanta_Metro_Area"/>
      <sheetName val="Detroit_Metro_Area"/>
      <sheetName val="Houston_Metro_Area"/>
      <sheetName val="Seattle_Metro_Area"/>
      <sheetName val="Riverside_Metro_Area"/>
    </sheetNames>
    <sheetDataSet>
      <sheetData sheetId="0"/>
      <sheetData sheetId="1">
        <row r="25">
          <cell r="B25">
            <v>1380031</v>
          </cell>
        </row>
        <row r="74">
          <cell r="B74">
            <v>710424</v>
          </cell>
          <cell r="E74">
            <v>228663</v>
          </cell>
          <cell r="F74">
            <v>21582</v>
          </cell>
        </row>
      </sheetData>
      <sheetData sheetId="2">
        <row r="25">
          <cell r="B25">
            <v>173584</v>
          </cell>
        </row>
        <row r="74">
          <cell r="B74">
            <v>64128</v>
          </cell>
          <cell r="E74">
            <v>9979</v>
          </cell>
          <cell r="F74">
            <v>14007</v>
          </cell>
        </row>
      </sheetData>
      <sheetData sheetId="3">
        <row r="25">
          <cell r="B25">
            <v>1515013</v>
          </cell>
        </row>
        <row r="74">
          <cell r="B74">
            <v>757942</v>
          </cell>
          <cell r="E74">
            <v>164700</v>
          </cell>
          <cell r="F74">
            <v>49374</v>
          </cell>
        </row>
      </sheetData>
      <sheetData sheetId="4">
        <row r="25">
          <cell r="B25">
            <v>904427</v>
          </cell>
        </row>
        <row r="74">
          <cell r="B74">
            <v>423818</v>
          </cell>
          <cell r="E74">
            <v>88994</v>
          </cell>
          <cell r="F74">
            <v>19614</v>
          </cell>
        </row>
      </sheetData>
      <sheetData sheetId="5">
        <row r="25">
          <cell r="B25">
            <v>6520877</v>
          </cell>
        </row>
        <row r="74">
          <cell r="B74">
            <v>4480469</v>
          </cell>
          <cell r="E74">
            <v>1210727</v>
          </cell>
          <cell r="F74">
            <v>381825</v>
          </cell>
        </row>
      </sheetData>
      <sheetData sheetId="6">
        <row r="25">
          <cell r="B25">
            <v>1246351</v>
          </cell>
        </row>
        <row r="74">
          <cell r="B74">
            <v>380579</v>
          </cell>
          <cell r="E74">
            <v>95330</v>
          </cell>
          <cell r="F74">
            <v>34373</v>
          </cell>
        </row>
      </sheetData>
      <sheetData sheetId="7">
        <row r="25">
          <cell r="B25">
            <v>841846</v>
          </cell>
        </row>
        <row r="74">
          <cell r="B74">
            <v>297846</v>
          </cell>
          <cell r="E74">
            <v>71555</v>
          </cell>
          <cell r="F74">
            <v>18907</v>
          </cell>
        </row>
      </sheetData>
      <sheetData sheetId="8">
        <row r="25">
          <cell r="B25">
            <v>298945</v>
          </cell>
        </row>
        <row r="74">
          <cell r="B74">
            <v>84480</v>
          </cell>
          <cell r="E74">
            <v>18326</v>
          </cell>
          <cell r="F74">
            <v>1709</v>
          </cell>
        </row>
      </sheetData>
      <sheetData sheetId="9">
        <row r="25">
          <cell r="B25">
            <v>116117</v>
          </cell>
        </row>
        <row r="74">
          <cell r="B74">
            <v>85291</v>
          </cell>
          <cell r="E74">
            <v>32201</v>
          </cell>
          <cell r="F74">
            <v>13611</v>
          </cell>
        </row>
      </sheetData>
      <sheetData sheetId="10">
        <row r="25">
          <cell r="B25">
            <v>4956757</v>
          </cell>
        </row>
        <row r="74">
          <cell r="B74">
            <v>2703816</v>
          </cell>
          <cell r="E74">
            <v>535310</v>
          </cell>
          <cell r="F74">
            <v>180881</v>
          </cell>
        </row>
      </sheetData>
      <sheetData sheetId="11">
        <row r="25">
          <cell r="B25">
            <v>2528212</v>
          </cell>
        </row>
        <row r="74">
          <cell r="B74">
            <v>1472817</v>
          </cell>
          <cell r="E74">
            <v>335929</v>
          </cell>
          <cell r="F74">
            <v>58246</v>
          </cell>
        </row>
      </sheetData>
      <sheetData sheetId="12">
        <row r="25">
          <cell r="B25">
            <v>317679</v>
          </cell>
        </row>
        <row r="74">
          <cell r="B74">
            <v>138833</v>
          </cell>
          <cell r="E74">
            <v>6762</v>
          </cell>
          <cell r="F74">
            <v>5941</v>
          </cell>
        </row>
      </sheetData>
      <sheetData sheetId="13">
        <row r="25">
          <cell r="B25">
            <v>431293</v>
          </cell>
        </row>
        <row r="74">
          <cell r="B74">
            <v>188101</v>
          </cell>
          <cell r="E74">
            <v>58039</v>
          </cell>
          <cell r="F74">
            <v>2987</v>
          </cell>
        </row>
      </sheetData>
      <sheetData sheetId="14">
        <row r="25">
          <cell r="B25">
            <v>2850111</v>
          </cell>
        </row>
        <row r="74">
          <cell r="B74">
            <v>1045069</v>
          </cell>
          <cell r="E74">
            <v>225903</v>
          </cell>
          <cell r="F74">
            <v>16095</v>
          </cell>
        </row>
      </sheetData>
      <sheetData sheetId="15">
        <row r="25">
          <cell r="B25">
            <v>1776126</v>
          </cell>
        </row>
        <row r="74">
          <cell r="B74">
            <v>763283</v>
          </cell>
          <cell r="E74">
            <v>111452</v>
          </cell>
          <cell r="F74">
            <v>51625</v>
          </cell>
        </row>
      </sheetData>
      <sheetData sheetId="16">
        <row r="25">
          <cell r="B25">
            <v>812675</v>
          </cell>
        </row>
        <row r="74">
          <cell r="B74">
            <v>261117</v>
          </cell>
          <cell r="E74">
            <v>31331</v>
          </cell>
          <cell r="F74">
            <v>6380</v>
          </cell>
        </row>
      </sheetData>
      <sheetData sheetId="17">
        <row r="25">
          <cell r="B25">
            <v>632613</v>
          </cell>
        </row>
        <row r="74">
          <cell r="B74">
            <v>251018</v>
          </cell>
          <cell r="E74">
            <v>61310</v>
          </cell>
          <cell r="F74">
            <v>3563</v>
          </cell>
        </row>
      </sheetData>
      <sheetData sheetId="18">
        <row r="25">
          <cell r="B25">
            <v>1337298</v>
          </cell>
        </row>
        <row r="74">
          <cell r="B74">
            <v>505496</v>
          </cell>
          <cell r="E74">
            <v>131280</v>
          </cell>
          <cell r="F74">
            <v>55932</v>
          </cell>
        </row>
      </sheetData>
      <sheetData sheetId="19">
        <row r="25">
          <cell r="B25">
            <v>1322936</v>
          </cell>
        </row>
        <row r="74">
          <cell r="B74">
            <v>670385</v>
          </cell>
          <cell r="E74">
            <v>119768</v>
          </cell>
          <cell r="F74">
            <v>10597</v>
          </cell>
        </row>
      </sheetData>
      <sheetData sheetId="20">
        <row r="25">
          <cell r="B25">
            <v>377166</v>
          </cell>
        </row>
        <row r="74">
          <cell r="B74">
            <v>173886</v>
          </cell>
          <cell r="E74">
            <v>6875</v>
          </cell>
          <cell r="F74">
            <v>14051</v>
          </cell>
        </row>
      </sheetData>
      <sheetData sheetId="21">
        <row r="25">
          <cell r="B25">
            <v>1167984</v>
          </cell>
        </row>
        <row r="74">
          <cell r="B74">
            <v>717988</v>
          </cell>
          <cell r="E74">
            <v>118933</v>
          </cell>
          <cell r="F74">
            <v>52141</v>
          </cell>
        </row>
      </sheetData>
      <sheetData sheetId="22">
        <row r="25">
          <cell r="B25">
            <v>1524456</v>
          </cell>
        </row>
        <row r="74">
          <cell r="B74">
            <v>573163</v>
          </cell>
          <cell r="E74">
            <v>71993</v>
          </cell>
          <cell r="F74">
            <v>12743</v>
          </cell>
        </row>
      </sheetData>
      <sheetData sheetId="23">
        <row r="25">
          <cell r="B25">
            <v>2398168</v>
          </cell>
        </row>
        <row r="74">
          <cell r="B74">
            <v>1230240</v>
          </cell>
          <cell r="E74">
            <v>165662</v>
          </cell>
          <cell r="F74">
            <v>55077</v>
          </cell>
        </row>
      </sheetData>
      <sheetData sheetId="24">
        <row r="25">
          <cell r="B25">
            <v>1183535</v>
          </cell>
        </row>
        <row r="74">
          <cell r="B74">
            <v>379923</v>
          </cell>
          <cell r="E74">
            <v>77779</v>
          </cell>
          <cell r="F74">
            <v>8502</v>
          </cell>
        </row>
      </sheetData>
      <sheetData sheetId="25">
        <row r="25">
          <cell r="B25">
            <v>699380</v>
          </cell>
        </row>
        <row r="74">
          <cell r="B74">
            <v>592749</v>
          </cell>
          <cell r="E74">
            <v>169823</v>
          </cell>
          <cell r="F74">
            <v>16212</v>
          </cell>
        </row>
      </sheetData>
      <sheetData sheetId="26">
        <row r="25">
          <cell r="B25">
            <v>1529069</v>
          </cell>
        </row>
        <row r="74">
          <cell r="B74">
            <v>716296</v>
          </cell>
          <cell r="E74">
            <v>76633</v>
          </cell>
          <cell r="F74">
            <v>40053</v>
          </cell>
        </row>
      </sheetData>
      <sheetData sheetId="27">
        <row r="25">
          <cell r="B25">
            <v>272923</v>
          </cell>
        </row>
        <row r="74">
          <cell r="B74">
            <v>108275</v>
          </cell>
          <cell r="E74">
            <v>9619</v>
          </cell>
          <cell r="F74">
            <v>2278</v>
          </cell>
        </row>
      </sheetData>
      <sheetData sheetId="28">
        <row r="25">
          <cell r="B25">
            <v>433950</v>
          </cell>
        </row>
        <row r="74">
          <cell r="B74">
            <v>130934</v>
          </cell>
          <cell r="E74">
            <v>13708</v>
          </cell>
          <cell r="F74">
            <v>13597</v>
          </cell>
        </row>
      </sheetData>
      <sheetData sheetId="29">
        <row r="25">
          <cell r="B25">
            <v>810157</v>
          </cell>
        </row>
        <row r="74">
          <cell r="B74">
            <v>400358</v>
          </cell>
          <cell r="E74">
            <v>97000</v>
          </cell>
          <cell r="F74">
            <v>34066</v>
          </cell>
        </row>
      </sheetData>
      <sheetData sheetId="30">
        <row r="25">
          <cell r="B25">
            <v>346383</v>
          </cell>
        </row>
        <row r="74">
          <cell r="B74">
            <v>103713</v>
          </cell>
          <cell r="E74">
            <v>9166</v>
          </cell>
          <cell r="F74">
            <v>25402</v>
          </cell>
        </row>
      </sheetData>
      <sheetData sheetId="31">
        <row r="25">
          <cell r="B25">
            <v>1995267</v>
          </cell>
        </row>
        <row r="74">
          <cell r="B74">
            <v>422239</v>
          </cell>
          <cell r="E74">
            <v>88005</v>
          </cell>
          <cell r="F74">
            <v>17966</v>
          </cell>
        </row>
      </sheetData>
      <sheetData sheetId="32">
        <row r="25">
          <cell r="B25">
            <v>541998</v>
          </cell>
        </row>
        <row r="74">
          <cell r="B74">
            <v>282974</v>
          </cell>
          <cell r="E74">
            <v>67153</v>
          </cell>
          <cell r="F74">
            <v>8752</v>
          </cell>
        </row>
      </sheetData>
      <sheetData sheetId="33">
        <row r="25">
          <cell r="B25">
            <v>4778154</v>
          </cell>
        </row>
        <row r="74">
          <cell r="B74">
            <v>2500989</v>
          </cell>
          <cell r="E74">
            <v>403231</v>
          </cell>
          <cell r="F74">
            <v>13970</v>
          </cell>
        </row>
      </sheetData>
      <sheetData sheetId="34">
        <row r="25">
          <cell r="B25">
            <v>2633883</v>
          </cell>
        </row>
        <row r="74">
          <cell r="B74">
            <v>1285266</v>
          </cell>
          <cell r="E74">
            <v>217573</v>
          </cell>
          <cell r="F74">
            <v>203562</v>
          </cell>
        </row>
      </sheetData>
      <sheetData sheetId="35">
        <row r="25">
          <cell r="B25">
            <v>171892</v>
          </cell>
        </row>
        <row r="74">
          <cell r="B74">
            <v>75530</v>
          </cell>
          <cell r="E74">
            <v>16722</v>
          </cell>
          <cell r="F74">
            <v>586</v>
          </cell>
        </row>
      </sheetData>
      <sheetData sheetId="36">
        <row r="25">
          <cell r="B25">
            <v>3149045</v>
          </cell>
        </row>
        <row r="74">
          <cell r="B74">
            <v>1161103</v>
          </cell>
          <cell r="E74">
            <v>265584</v>
          </cell>
          <cell r="F74">
            <v>67119</v>
          </cell>
        </row>
      </sheetData>
      <sheetData sheetId="37">
        <row r="25">
          <cell r="B25">
            <v>1127874</v>
          </cell>
        </row>
        <row r="74">
          <cell r="B74">
            <v>418088</v>
          </cell>
          <cell r="E74">
            <v>92122</v>
          </cell>
          <cell r="F74">
            <v>35802</v>
          </cell>
        </row>
      </sheetData>
      <sheetData sheetId="38">
        <row r="25">
          <cell r="B25">
            <v>927325</v>
          </cell>
        </row>
        <row r="74">
          <cell r="B74">
            <v>432577</v>
          </cell>
          <cell r="E74">
            <v>80858</v>
          </cell>
          <cell r="F74">
            <v>16292</v>
          </cell>
        </row>
      </sheetData>
      <sheetData sheetId="39">
        <row r="25">
          <cell r="B25">
            <v>3703317</v>
          </cell>
        </row>
        <row r="74">
          <cell r="B74">
            <v>1570836</v>
          </cell>
          <cell r="E74">
            <v>252605</v>
          </cell>
          <cell r="F74">
            <v>176032</v>
          </cell>
        </row>
      </sheetData>
      <sheetData sheetId="40">
        <row r="25">
          <cell r="B25">
            <v>253372</v>
          </cell>
        </row>
        <row r="74">
          <cell r="B74">
            <v>91650</v>
          </cell>
          <cell r="E74">
            <v>10542</v>
          </cell>
          <cell r="F74">
            <v>3102</v>
          </cell>
        </row>
      </sheetData>
      <sheetData sheetId="41">
        <row r="25">
          <cell r="B25">
            <v>1349357</v>
          </cell>
        </row>
        <row r="74">
          <cell r="B74">
            <v>879238</v>
          </cell>
          <cell r="E74">
            <v>194030</v>
          </cell>
          <cell r="F74">
            <v>107854</v>
          </cell>
        </row>
      </sheetData>
      <sheetData sheetId="42">
        <row r="25">
          <cell r="B25">
            <v>213337</v>
          </cell>
        </row>
        <row r="74">
          <cell r="B74">
            <v>105841</v>
          </cell>
          <cell r="E74">
            <v>21650</v>
          </cell>
          <cell r="F74">
            <v>10256</v>
          </cell>
        </row>
      </sheetData>
      <sheetData sheetId="43">
        <row r="25">
          <cell r="B25">
            <v>1766498</v>
          </cell>
        </row>
        <row r="74">
          <cell r="B74">
            <v>853568</v>
          </cell>
          <cell r="E74">
            <v>161110</v>
          </cell>
          <cell r="F74">
            <v>37899</v>
          </cell>
        </row>
      </sheetData>
      <sheetData sheetId="44">
        <row r="25">
          <cell r="B25">
            <v>5600091</v>
          </cell>
        </row>
        <row r="74">
          <cell r="B74">
            <v>3199521</v>
          </cell>
          <cell r="E74">
            <v>695325</v>
          </cell>
          <cell r="F74">
            <v>207652</v>
          </cell>
        </row>
      </sheetData>
      <sheetData sheetId="45">
        <row r="25">
          <cell r="B25">
            <v>648388</v>
          </cell>
        </row>
        <row r="74">
          <cell r="B74">
            <v>259006</v>
          </cell>
          <cell r="E74">
            <v>31590</v>
          </cell>
          <cell r="F74">
            <v>8895</v>
          </cell>
        </row>
      </sheetData>
      <sheetData sheetId="46">
        <row r="25">
          <cell r="B25">
            <v>132319</v>
          </cell>
        </row>
        <row r="74">
          <cell r="B74">
            <v>44781</v>
          </cell>
          <cell r="E74">
            <v>6221</v>
          </cell>
          <cell r="F74">
            <v>603</v>
          </cell>
        </row>
      </sheetData>
      <sheetData sheetId="47">
        <row r="25">
          <cell r="B25">
            <v>1826230</v>
          </cell>
        </row>
        <row r="74">
          <cell r="B74">
            <v>492757</v>
          </cell>
          <cell r="E74">
            <v>129660</v>
          </cell>
          <cell r="F74">
            <v>22067</v>
          </cell>
        </row>
      </sheetData>
      <sheetData sheetId="48">
        <row r="25">
          <cell r="B25">
            <v>1626391</v>
          </cell>
        </row>
        <row r="74">
          <cell r="B74">
            <v>821119</v>
          </cell>
          <cell r="E74">
            <v>36118</v>
          </cell>
          <cell r="F74">
            <v>70441</v>
          </cell>
        </row>
      </sheetData>
      <sheetData sheetId="49">
        <row r="25">
          <cell r="B25">
            <v>672623</v>
          </cell>
        </row>
        <row r="74">
          <cell r="B74">
            <v>279080</v>
          </cell>
          <cell r="E74">
            <v>40868</v>
          </cell>
          <cell r="F74">
            <v>38743</v>
          </cell>
        </row>
      </sheetData>
      <sheetData sheetId="50">
        <row r="25">
          <cell r="B25">
            <v>1465204</v>
          </cell>
        </row>
        <row r="74">
          <cell r="B74">
            <v>418421</v>
          </cell>
          <cell r="E74">
            <v>101020</v>
          </cell>
          <cell r="F74">
            <v>46264</v>
          </cell>
        </row>
      </sheetData>
      <sheetData sheetId="51">
        <row r="25">
          <cell r="B25">
            <v>141884</v>
          </cell>
        </row>
        <row r="74">
          <cell r="B74">
            <v>44171</v>
          </cell>
          <cell r="E74">
            <v>4407</v>
          </cell>
          <cell r="F74">
            <v>1182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2AECF-9F16-774F-99CB-62C54236E623}">
  <dimension ref="A1:B7"/>
  <sheetViews>
    <sheetView workbookViewId="0">
      <selection sqref="A1:B7"/>
    </sheetView>
  </sheetViews>
  <sheetFormatPr baseColWidth="10" defaultRowHeight="16" x14ac:dyDescent="0.2"/>
  <sheetData>
    <row r="1" spans="1:2" x14ac:dyDescent="0.2">
      <c r="A1" s="1" t="s">
        <v>66</v>
      </c>
      <c r="B1" t="s">
        <v>67</v>
      </c>
    </row>
    <row r="2" spans="1:2" x14ac:dyDescent="0.2">
      <c r="A2" s="1" t="s">
        <v>68</v>
      </c>
      <c r="B2" s="4">
        <v>44109</v>
      </c>
    </row>
    <row r="3" spans="1:2" x14ac:dyDescent="0.2">
      <c r="A3" s="1" t="s">
        <v>69</v>
      </c>
      <c r="B3" s="5" t="s">
        <v>70</v>
      </c>
    </row>
    <row r="4" spans="1:2" x14ac:dyDescent="0.2">
      <c r="A4" s="1" t="s">
        <v>71</v>
      </c>
      <c r="B4" t="s">
        <v>0</v>
      </c>
    </row>
    <row r="5" spans="1:2" x14ac:dyDescent="0.2">
      <c r="A5" s="1" t="s">
        <v>72</v>
      </c>
      <c r="B5" t="s">
        <v>73</v>
      </c>
    </row>
    <row r="7" spans="1:2" x14ac:dyDescent="0.2">
      <c r="A7" s="6" t="s">
        <v>74</v>
      </c>
      <c r="B7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151CB-4087-4F42-96A3-3BEFB514CD9F}">
  <dimension ref="A1:O53"/>
  <sheetViews>
    <sheetView workbookViewId="0">
      <selection activeCell="A2" sqref="A2"/>
    </sheetView>
  </sheetViews>
  <sheetFormatPr baseColWidth="10" defaultRowHeight="16" x14ac:dyDescent="0.2"/>
  <sheetData>
    <row r="1" spans="1:15" x14ac:dyDescent="0.2">
      <c r="A1" t="s">
        <v>77</v>
      </c>
    </row>
    <row r="2" spans="1:15" x14ac:dyDescent="0.2">
      <c r="A2" s="1" t="s">
        <v>0</v>
      </c>
      <c r="B2" t="s">
        <v>52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62</v>
      </c>
      <c r="M2" t="s">
        <v>63</v>
      </c>
      <c r="N2" t="s">
        <v>64</v>
      </c>
      <c r="O2" t="s">
        <v>65</v>
      </c>
    </row>
    <row r="3" spans="1:15" x14ac:dyDescent="0.2">
      <c r="A3" s="2" t="s">
        <v>1</v>
      </c>
      <c r="B3">
        <f>[1]AL!$E$66/[1]AL!$B$66</f>
        <v>0.21748582938098382</v>
      </c>
      <c r="C3">
        <f>[2]AL!$E$66/[2]AL!$B$66</f>
        <v>0.2255199581497099</v>
      </c>
      <c r="D3">
        <f>[3]AL!$E$66/[3]AL!$B$66</f>
        <v>0.11488866877555882</v>
      </c>
      <c r="E3">
        <f>[4]AL!$E$66/[4]AL!$B$66</f>
        <v>0.19707813217262415</v>
      </c>
      <c r="F3">
        <f>[5]AL!$E$66/[5]AL!$B$66</f>
        <v>0.1894821281702736</v>
      </c>
      <c r="G3">
        <f>[6]AL!$E$66/[6]AL!$B$66</f>
        <v>0.2581187408094</v>
      </c>
      <c r="H3">
        <f>[7]AL!$E$74/[7]AL!$B$74</f>
        <v>0.33101782211239977</v>
      </c>
      <c r="I3">
        <f>[8]AL!$E$74/[8]AL!$B$74</f>
        <v>0.19707303366188614</v>
      </c>
      <c r="J3">
        <f>[9]AL!$E$74/[9]AL!$B$74</f>
        <v>0.32186834904226208</v>
      </c>
      <c r="K3">
        <f>[10]AL!$E$74/[10]AL!$B$74</f>
        <v>0.14005281087958846</v>
      </c>
      <c r="L3">
        <f>[11]AL!$E$74/[11]AL!$B$74</f>
        <v>0.23778042485606513</v>
      </c>
      <c r="M3">
        <f>[12]AL!$E$74/[12]AL!$B$74</f>
        <v>0.26989108905071735</v>
      </c>
      <c r="N3">
        <f>[13]AL!$E$76/[13]AL!$B$76</f>
        <v>0.26001424735601952</v>
      </c>
      <c r="O3">
        <f>[14]AL!$E$76/[14]AL!$B$76</f>
        <v>0.20998311532963973</v>
      </c>
    </row>
    <row r="4" spans="1:15" x14ac:dyDescent="0.2">
      <c r="A4" s="2" t="s">
        <v>2</v>
      </c>
      <c r="B4">
        <f>[1]AK!$E$66/[1]AK!$B$66</f>
        <v>0.10787407015038807</v>
      </c>
      <c r="C4">
        <f>[2]AK!$E$66/[2]AK!$B$66</f>
        <v>0.17647221149070036</v>
      </c>
      <c r="D4">
        <f>[3]AK!$E$66/[3]AK!$B$66</f>
        <v>0.18566746649499619</v>
      </c>
      <c r="E4">
        <f>[4]AK!$E$66/[4]AK!$B$66</f>
        <v>0.26464976148631686</v>
      </c>
      <c r="F4">
        <f>[5]AK!$E$66/[5]AK!$B$66</f>
        <v>0.256951316839585</v>
      </c>
      <c r="G4">
        <f>[6]AK!$E$66/[6]AK!$B$66</f>
        <v>0.1275680312106581</v>
      </c>
      <c r="H4">
        <f>[7]AK!$E$74/[7]AK!$B$74</f>
        <v>0.17481242184243434</v>
      </c>
      <c r="I4">
        <f>[8]AK!$E$74/[8]AK!$B$74</f>
        <v>0.13909893880663404</v>
      </c>
      <c r="J4">
        <f>[9]AK!$E$74/[9]AK!$B$74</f>
        <v>0.15561065369261476</v>
      </c>
      <c r="K4">
        <f>[10]AK!$E$74/[10]AK!$B$74</f>
        <v>0.20320448093886337</v>
      </c>
      <c r="L4">
        <f>[11]AK!$E$74/[11]AK!$B$74</f>
        <v>0.37384824686166596</v>
      </c>
      <c r="M4">
        <f>[12]AK!$E$74/[12]AK!$B$74</f>
        <v>0.14662426195841297</v>
      </c>
      <c r="N4">
        <f>[13]AK!$E$76/[13]AK!$B$76</f>
        <v>0.23737782910726907</v>
      </c>
      <c r="O4">
        <f>[14]AK!$E$76/[14]AK!$B$76</f>
        <v>0.20452059036020229</v>
      </c>
    </row>
    <row r="5" spans="1:15" x14ac:dyDescent="0.2">
      <c r="A5" s="2" t="s">
        <v>3</v>
      </c>
      <c r="B5">
        <f>[1]AZ!$E$66/[1]AZ!$B$66</f>
        <v>0.19715685733867983</v>
      </c>
      <c r="C5">
        <f>[2]AZ!$E$66/[2]AZ!$B$66</f>
        <v>0.30365883795031756</v>
      </c>
      <c r="D5">
        <f>[3]AZ!$E$66/[3]AZ!$B$66</f>
        <v>0.1646857402488289</v>
      </c>
      <c r="E5">
        <f>[4]AZ!$E$66/[4]AZ!$B$66</f>
        <v>0.1832967406942739</v>
      </c>
      <c r="F5">
        <f>[5]AZ!$E$66/[5]AZ!$B$66</f>
        <v>0.20667565041034908</v>
      </c>
      <c r="G5">
        <f>[6]AZ!$E$66/[6]AZ!$B$66</f>
        <v>0.19271029323104438</v>
      </c>
      <c r="H5">
        <f>[7]AZ!$E$74/[7]AZ!$B$74</f>
        <v>0.11663436113152306</v>
      </c>
      <c r="I5">
        <f>[8]AZ!$E$74/[8]AZ!$B$74</f>
        <v>0.17687014390241806</v>
      </c>
      <c r="J5">
        <f>[9]AZ!$E$74/[9]AZ!$B$74</f>
        <v>0.21729894899609734</v>
      </c>
      <c r="K5">
        <f>[10]AZ!$E$74/[10]AZ!$B$74</f>
        <v>0.18792642849974658</v>
      </c>
      <c r="L5">
        <f>[11]AZ!$E$74/[11]AZ!$B$74</f>
        <v>0.25742994886191567</v>
      </c>
      <c r="M5">
        <f>[12]AZ!$E$74/[12]AZ!$B$74</f>
        <v>0.30730184645618103</v>
      </c>
      <c r="N5">
        <f>[13]AZ!$E$76/[13]AZ!$B$76</f>
        <v>0.31210234790687197</v>
      </c>
      <c r="O5">
        <f>[14]AZ!$E$76/[14]AZ!$B$76</f>
        <v>0.15005736697777741</v>
      </c>
    </row>
    <row r="6" spans="1:15" x14ac:dyDescent="0.2">
      <c r="A6" s="2" t="s">
        <v>4</v>
      </c>
      <c r="B6">
        <f>[1]AR!$E$66/[1]AR!$B$66</f>
        <v>0.19572797030038344</v>
      </c>
      <c r="C6">
        <f>[2]AR!$E$66/[2]AR!$B$66</f>
        <v>0.15410269635121981</v>
      </c>
      <c r="D6">
        <f>[3]AR!$E$66/[3]AR!$B$66</f>
        <v>0.28845142241415883</v>
      </c>
      <c r="E6">
        <f>[4]AR!$E$66/[4]AR!$B$66</f>
        <v>0.16340562358897173</v>
      </c>
      <c r="F6">
        <f>[5]AR!$E$66/[5]AR!$B$66</f>
        <v>0.16712873481408239</v>
      </c>
      <c r="G6">
        <f>[6]AR!$E$66/[6]AR!$B$66</f>
        <v>0.26918774358069636</v>
      </c>
      <c r="H6">
        <f>[7]AR!$E$74/[7]AR!$B$74</f>
        <v>0.16139186059336053</v>
      </c>
      <c r="I6">
        <f>[8]AR!$E$74/[8]AR!$B$74</f>
        <v>0.18951795855437023</v>
      </c>
      <c r="J6">
        <f>[9]AR!$E$74/[9]AR!$B$74</f>
        <v>0.20998164306376793</v>
      </c>
      <c r="K6">
        <f>[10]AR!$E$74/[10]AR!$B$74</f>
        <v>0.25908768472906402</v>
      </c>
      <c r="L6">
        <f>[11]AR!$E$74/[11]AR!$B$74</f>
        <v>0.21712215277798436</v>
      </c>
      <c r="M6">
        <f>[12]AR!$E$74/[12]AR!$B$74</f>
        <v>0.2170752868228342</v>
      </c>
      <c r="N6">
        <f>[13]AR!$E$76/[13]AR!$B$76</f>
        <v>0.10825745820768803</v>
      </c>
      <c r="O6">
        <f>[14]AR!$E$76/[14]AR!$B$76</f>
        <v>0.24549082448652562</v>
      </c>
    </row>
    <row r="7" spans="1:15" x14ac:dyDescent="0.2">
      <c r="A7" s="2" t="s">
        <v>5</v>
      </c>
      <c r="B7">
        <f>[1]CA!$E$66/[1]CA!$B$66</f>
        <v>0.17100766043753912</v>
      </c>
      <c r="C7">
        <f>[2]CA!$E$66/[2]CA!$B$66</f>
        <v>0.15116174978466154</v>
      </c>
      <c r="D7">
        <f>[3]CA!$E$66/[3]CA!$B$66</f>
        <v>0.14166014896854809</v>
      </c>
      <c r="E7">
        <f>[4]CA!$E$66/[4]CA!$B$66</f>
        <v>0.13445609661155186</v>
      </c>
      <c r="F7">
        <f>[5]CA!$E$66/[5]CA!$B$66</f>
        <v>0.2536466030838791</v>
      </c>
      <c r="G7">
        <f>[6]CA!$E$66/[6]CA!$B$66</f>
        <v>0.22017272567306001</v>
      </c>
      <c r="H7">
        <f>[7]CA!$E$74/[7]CA!$B$74</f>
        <v>0.24776534775387185</v>
      </c>
      <c r="I7">
        <f>[8]CA!$E$74/[8]CA!$B$74</f>
        <v>0.24913045684445492</v>
      </c>
      <c r="J7">
        <f>[9]CA!$E$74/[9]CA!$B$74</f>
        <v>0.27022327350105535</v>
      </c>
      <c r="K7">
        <f>[10]CA!$E$74/[10]CA!$B$74</f>
        <v>0.22768468846323112</v>
      </c>
      <c r="L7">
        <f>[11]CA!$E$74/[11]CA!$B$74</f>
        <v>0.25405687178980418</v>
      </c>
      <c r="M7">
        <f>[12]CA!$E$74/[12]CA!$B$74</f>
        <v>0.2382965009079448</v>
      </c>
      <c r="N7">
        <f>[13]CA!$E$76/[13]CA!$B$76</f>
        <v>0.23669617278651611</v>
      </c>
      <c r="O7">
        <f>[14]CA!$E$76/[14]CA!$B$76</f>
        <v>0.22142620423892101</v>
      </c>
    </row>
    <row r="8" spans="1:15" x14ac:dyDescent="0.2">
      <c r="A8" s="2" t="s">
        <v>6</v>
      </c>
      <c r="B8">
        <f>[1]CO!$E$66/[1]CO!$B$66</f>
        <v>0.16885599819554686</v>
      </c>
      <c r="C8">
        <f>[2]CO!$E$66/[2]CO!$B$66</f>
        <v>0.23869718775379153</v>
      </c>
      <c r="D8">
        <f>[3]CO!$E$66/[3]CO!$B$66</f>
        <v>0.20079942276133028</v>
      </c>
      <c r="E8">
        <f>[4]CO!$E$66/[4]CO!$B$66</f>
        <v>7.3506870498229807E-2</v>
      </c>
      <c r="F8">
        <f>[5]CO!$E$66/[5]CO!$B$66</f>
        <v>0.11279927213961685</v>
      </c>
      <c r="G8">
        <f>[6]CO!$E$66/[6]CO!$B$66</f>
        <v>8.6506650236408203E-2</v>
      </c>
      <c r="H8">
        <f>[7]CO!$E$74/[7]CO!$B$74</f>
        <v>5.8930975938176922E-2</v>
      </c>
      <c r="I8">
        <f>[8]CO!$E$74/[8]CO!$B$74</f>
        <v>0.16862476315351627</v>
      </c>
      <c r="J8">
        <f>[9]CO!$E$74/[9]CO!$B$74</f>
        <v>0.25048675833401213</v>
      </c>
      <c r="K8">
        <f>[10]CO!$E$74/[10]CO!$B$74</f>
        <v>0.27792780546745205</v>
      </c>
      <c r="L8">
        <f>[11]CO!$E$74/[11]CO!$B$74</f>
        <v>0.19198175049611629</v>
      </c>
      <c r="M8">
        <f>[12]CO!$E$74/[12]CO!$B$74</f>
        <v>6.5444398733611173E-2</v>
      </c>
      <c r="N8">
        <f>[13]CO!$E$76/[13]CO!$B$76</f>
        <v>0.16630056073499766</v>
      </c>
      <c r="O8">
        <f>[14]CO!$E$76/[14]CO!$B$76</f>
        <v>0.21737318560024779</v>
      </c>
    </row>
    <row r="9" spans="1:15" x14ac:dyDescent="0.2">
      <c r="A9" s="2" t="s">
        <v>7</v>
      </c>
      <c r="B9">
        <f>[1]CT!$E$66/[1]CT!$B$66</f>
        <v>0.17298684632659608</v>
      </c>
      <c r="C9">
        <f>[2]CT!$E$66/[2]CT!$B$66</f>
        <v>0.22203321593987907</v>
      </c>
      <c r="D9">
        <f>[3]CT!$E$66/[3]CT!$B$66</f>
        <v>0.22506406091342002</v>
      </c>
      <c r="E9">
        <f>[4]CT!$E$66/[4]CT!$B$66</f>
        <v>0.24825501570665573</v>
      </c>
      <c r="F9">
        <f>[5]CT!$E$66/[5]CT!$B$66</f>
        <v>0.15794867398707887</v>
      </c>
      <c r="G9">
        <f>[6]CT!$E$66/[6]CT!$B$66</f>
        <v>0.25568056149456642</v>
      </c>
      <c r="H9">
        <f>[7]CT!$E$74/[7]CT!$B$74</f>
        <v>0.26432658052520919</v>
      </c>
      <c r="I9">
        <f>[8]CT!$E$74/[8]CT!$B$74</f>
        <v>0.19284604266510177</v>
      </c>
      <c r="J9">
        <f>[9]CT!$E$74/[9]CT!$B$74</f>
        <v>0.24024160136446351</v>
      </c>
      <c r="K9">
        <f>[10]CT!$E$74/[10]CT!$B$74</f>
        <v>0.24266729288492578</v>
      </c>
      <c r="L9">
        <f>[11]CT!$E$74/[11]CT!$B$74</f>
        <v>0.1965924889285813</v>
      </c>
      <c r="M9">
        <f>[12]CT!$E$74/[12]CT!$B$74</f>
        <v>0.12476074805577989</v>
      </c>
      <c r="N9">
        <f>[13]CT!$E$76/[13]CT!$B$76</f>
        <v>0.32157921376750465</v>
      </c>
      <c r="O9">
        <f>[14]CT!$E$76/[14]CT!$B$76</f>
        <v>0.2984894404009068</v>
      </c>
    </row>
    <row r="10" spans="1:15" x14ac:dyDescent="0.2">
      <c r="A10" s="2" t="s">
        <v>8</v>
      </c>
      <c r="B10">
        <f>[1]DE!$E$66/[1]DE!$B$66</f>
        <v>0.23943279443086468</v>
      </c>
      <c r="C10">
        <f>[2]DE!$E$66/[2]DE!$B$66</f>
        <v>0.20871234629976687</v>
      </c>
      <c r="D10">
        <f>[3]DE!$E$66/[3]DE!$B$66</f>
        <v>0.12887669410493058</v>
      </c>
      <c r="E10">
        <f>[4]DE!$E$66/[4]DE!$B$66</f>
        <v>0.11557975826803028</v>
      </c>
      <c r="F10">
        <f>[5]DE!$E$66/[5]DE!$B$66</f>
        <v>0.28402777025636583</v>
      </c>
      <c r="G10">
        <f>[6]DE!$E$66/[6]DE!$B$66</f>
        <v>0.12250623441396509</v>
      </c>
      <c r="H10">
        <f>[7]DE!$E$74/[7]DE!$B$74</f>
        <v>0.21971899224806202</v>
      </c>
      <c r="I10">
        <f>[8]DE!$E$74/[8]DE!$B$74</f>
        <v>0.1162981162981163</v>
      </c>
      <c r="J10">
        <f>[9]DE!$E$74/[9]DE!$B$74</f>
        <v>0.21692708333333333</v>
      </c>
      <c r="K10">
        <f>[10]DE!$E$74/[10]DE!$B$74</f>
        <v>0.12669495297154557</v>
      </c>
      <c r="L10">
        <f>[11]DE!$E$74/[11]DE!$B$74</f>
        <v>0.26985832349468714</v>
      </c>
      <c r="M10">
        <f>[12]DE!$E$74/[12]DE!$B$74</f>
        <v>0.26962383126766687</v>
      </c>
      <c r="N10">
        <f>[13]DE!$E$76/[13]DE!$B$76</f>
        <v>0.20753316075692815</v>
      </c>
      <c r="O10">
        <f>[14]DE!$E$76/[14]DE!$B$76</f>
        <v>0.25635830675058197</v>
      </c>
    </row>
    <row r="11" spans="1:15" x14ac:dyDescent="0.2">
      <c r="A11" s="2" t="s">
        <v>9</v>
      </c>
      <c r="B11">
        <f>[1]DC!$E$66/[1]DC!$B$66</f>
        <v>0.27410528279593294</v>
      </c>
      <c r="C11">
        <f>[2]DC!$E$66/[2]DC!$B$66</f>
        <v>0.32319547672244769</v>
      </c>
      <c r="D11">
        <f>[3]DC!$E$66/[3]DC!$B$66</f>
        <v>0.2696372533695639</v>
      </c>
      <c r="E11">
        <f>[4]DC!$E$66/[4]DC!$B$66</f>
        <v>0.26465159206275957</v>
      </c>
      <c r="F11">
        <f>[5]DC!$E$66/[5]DC!$B$66</f>
        <v>0.28533337056064328</v>
      </c>
      <c r="G11">
        <f>[6]DC!$E$66/[6]DC!$B$66</f>
        <v>0.15446148483792263</v>
      </c>
      <c r="H11">
        <f>[7]DC!$E$74/[7]DC!$B$74</f>
        <v>0.10568527037583543</v>
      </c>
      <c r="I11">
        <f>[8]DC!$E$74/[8]DC!$B$74</f>
        <v>0.33854719347325773</v>
      </c>
      <c r="J11">
        <f>[9]DC!$E$74/[9]DC!$B$74</f>
        <v>0.37754276535625098</v>
      </c>
      <c r="K11">
        <f>[10]DC!$E$74/[10]DC!$B$74</f>
        <v>0.23921561610992825</v>
      </c>
      <c r="L11">
        <f>[11]DC!$E$74/[11]DC!$B$74</f>
        <v>0.26698107429411405</v>
      </c>
      <c r="M11">
        <f>[12]DC!$E$74/[12]DC!$B$74</f>
        <v>0.27194788388576807</v>
      </c>
      <c r="N11">
        <f>[13]DC!$E$76/[13]DC!$B$76</f>
        <v>0.14881894852489741</v>
      </c>
      <c r="O11">
        <f>[14]DC!$E$76/[14]DC!$B$76</f>
        <v>0.34585480783389783</v>
      </c>
    </row>
    <row r="12" spans="1:15" x14ac:dyDescent="0.2">
      <c r="A12" s="2" t="s">
        <v>10</v>
      </c>
      <c r="B12">
        <f>[1]FL!$E$66/[1]FL!$B$66</f>
        <v>0.25963749017234877</v>
      </c>
      <c r="C12">
        <f>[2]FL!$E$66/[2]FL!$B$66</f>
        <v>0.18579366267896547</v>
      </c>
      <c r="D12">
        <f>[3]FL!$E$66/[3]FL!$B$66</f>
        <v>0.31604871321198597</v>
      </c>
      <c r="E12">
        <f>[4]FL!$E$66/[4]FL!$B$66</f>
        <v>0.18260519042535148</v>
      </c>
      <c r="F12">
        <f>[5]FL!$E$66/[5]FL!$B$66</f>
        <v>0.28727413942284763</v>
      </c>
      <c r="G12">
        <f>[6]FL!$E$66/[6]FL!$B$66</f>
        <v>0.19664369442404098</v>
      </c>
      <c r="H12">
        <f>[7]FL!$E$74/[7]FL!$B$74</f>
        <v>0.26456319530331251</v>
      </c>
      <c r="I12">
        <f>[8]FL!$E$74/[8]FL!$B$74</f>
        <v>0.20735212474085207</v>
      </c>
      <c r="J12">
        <f>[9]FL!$E$74/[9]FL!$B$74</f>
        <v>0.19798314678217749</v>
      </c>
      <c r="K12">
        <f>[10]FL!$E$74/[10]FL!$B$74</f>
        <v>0.17250806482826164</v>
      </c>
      <c r="L12">
        <f>[11]FL!$E$74/[11]FL!$B$74</f>
        <v>0.22866153351283625</v>
      </c>
      <c r="M12">
        <f>[12]FL!$E$74/[12]FL!$B$74</f>
        <v>0.14362052094692679</v>
      </c>
      <c r="N12">
        <f>[13]FL!$E$76/[13]FL!$B$76</f>
        <v>0.2098420582654314</v>
      </c>
      <c r="O12">
        <f>[14]FL!$E$76/[14]FL!$B$76</f>
        <v>0.25611997191395908</v>
      </c>
    </row>
    <row r="13" spans="1:15" x14ac:dyDescent="0.2">
      <c r="A13" s="2" t="s">
        <v>11</v>
      </c>
      <c r="B13">
        <f>[1]GA!$E$66/[1]GA!$B$66</f>
        <v>0.20886076402794304</v>
      </c>
      <c r="C13">
        <f>[2]GA!$E$66/[2]GA!$B$66</f>
        <v>0.27465476170008729</v>
      </c>
      <c r="D13">
        <f>[3]GA!$E$66/[3]GA!$B$66</f>
        <v>0.21090007091720656</v>
      </c>
      <c r="E13">
        <f>[4]GA!$E$66/[4]GA!$B$66</f>
        <v>0.24187499708981527</v>
      </c>
      <c r="F13">
        <f>[5]GA!$E$66/[5]GA!$B$66</f>
        <v>0.21201666417203013</v>
      </c>
      <c r="G13">
        <f>[6]GA!$E$66/[6]GA!$B$66</f>
        <v>0.18663621502819644</v>
      </c>
      <c r="H13">
        <f>[7]GA!$E$74/[7]GA!$B$74</f>
        <v>0.23759747534409792</v>
      </c>
      <c r="I13">
        <f>[8]GA!$E$74/[8]GA!$B$74</f>
        <v>0.20921236478599387</v>
      </c>
      <c r="J13">
        <f>[9]GA!$E$74/[9]GA!$B$74</f>
        <v>0.22808604191831028</v>
      </c>
      <c r="K13">
        <f>[10]GA!$E$74/[10]GA!$B$74</f>
        <v>0.21791220810378981</v>
      </c>
      <c r="L13">
        <f>[11]GA!$E$74/[11]GA!$B$74</f>
        <v>0.16479691726720305</v>
      </c>
      <c r="M13">
        <f>[12]GA!$E$74/[12]GA!$B$74</f>
        <v>0.25662521620066342</v>
      </c>
      <c r="N13">
        <f>[13]GA!$E$76/[13]GA!$B$76</f>
        <v>0.17798043651694201</v>
      </c>
      <c r="O13">
        <f>[14]GA!$E$76/[14]GA!$B$76</f>
        <v>0.1997650768791204</v>
      </c>
    </row>
    <row r="14" spans="1:15" x14ac:dyDescent="0.2">
      <c r="A14" s="2" t="s">
        <v>12</v>
      </c>
      <c r="B14">
        <f>[1]HI!$E$66/[1]HI!$B$66</f>
        <v>0.20102099511072763</v>
      </c>
      <c r="C14">
        <f>[2]HI!$E$66/[2]HI!$B$66</f>
        <v>0.39049575488707017</v>
      </c>
      <c r="D14">
        <f>[3]HI!$E$66/[3]HI!$B$66</f>
        <v>0.14617100738312114</v>
      </c>
      <c r="E14">
        <f>[4]HI!$E$66/[4]HI!$B$66</f>
        <v>0.25859927764928392</v>
      </c>
      <c r="F14">
        <f>[5]HI!$E$66/[5]HI!$B$66</f>
        <v>0.15905309553693919</v>
      </c>
      <c r="G14">
        <f>[6]HI!$E$66/[6]HI!$B$66</f>
        <v>8.7251031101847912E-2</v>
      </c>
      <c r="H14">
        <f>[7]HI!$E$74/[7]HI!$B$74</f>
        <v>0.13834732673668432</v>
      </c>
      <c r="I14">
        <f>[8]HI!$E$74/[8]HI!$B$74</f>
        <v>0.1442799346705238</v>
      </c>
      <c r="J14">
        <f>[9]HI!$E$74/[9]HI!$B$74</f>
        <v>4.8705999294115954E-2</v>
      </c>
      <c r="K14">
        <f>[10]HI!$E$74/[10]HI!$B$74</f>
        <v>9.8601002749474365E-2</v>
      </c>
      <c r="L14">
        <f>[11]HI!$E$74/[11]HI!$B$74</f>
        <v>8.7656982513773393E-2</v>
      </c>
      <c r="M14">
        <f>[12]HI!$E$74/[12]HI!$B$74</f>
        <v>0.20643893291501006</v>
      </c>
      <c r="N14">
        <f>[13]HI!$E$76/[13]HI!$B$76</f>
        <v>0.11598751921017091</v>
      </c>
      <c r="O14">
        <f>[14]HI!$E$76/[14]HI!$B$76</f>
        <v>4.5245048024487214E-2</v>
      </c>
    </row>
    <row r="15" spans="1:15" x14ac:dyDescent="0.2">
      <c r="A15" s="2" t="s">
        <v>13</v>
      </c>
      <c r="B15">
        <f>[1]ID!$E$66/[1]ID!$B$66</f>
        <v>0.23640043288719864</v>
      </c>
      <c r="C15">
        <f>[2]ID!$E$66/[2]ID!$B$66</f>
        <v>0.12203257365358045</v>
      </c>
      <c r="D15">
        <f>[3]ID!$E$66/[3]ID!$B$66</f>
        <v>0.19968992248062015</v>
      </c>
      <c r="E15">
        <f>[4]ID!$E$66/[4]ID!$B$66</f>
        <v>8.301778348772737E-2</v>
      </c>
      <c r="F15">
        <f>[5]ID!$E$66/[5]ID!$B$66</f>
        <v>0.2673333525461829</v>
      </c>
      <c r="G15">
        <f>[6]ID!$E$66/[6]ID!$B$66</f>
        <v>0.21456115416588453</v>
      </c>
      <c r="H15">
        <f>[7]ID!$E$74/[7]ID!$B$74</f>
        <v>0.2226432241089947</v>
      </c>
      <c r="I15">
        <f>[8]ID!$E$74/[8]ID!$B$74</f>
        <v>0.19373148112517796</v>
      </c>
      <c r="J15">
        <f>[9]ID!$E$74/[9]ID!$B$74</f>
        <v>0.30855232029601121</v>
      </c>
      <c r="K15">
        <f>[10]ID!$E$74/[10]ID!$B$74</f>
        <v>0.14847996356466972</v>
      </c>
      <c r="L15">
        <f>[11]ID!$E$74/[11]ID!$B$74</f>
        <v>0.15233652024400127</v>
      </c>
      <c r="M15">
        <f>[12]ID!$E$74/[12]ID!$B$74</f>
        <v>0.15297697894304116</v>
      </c>
      <c r="N15">
        <f>[13]ID!$E$76/[13]ID!$B$76</f>
        <v>0.14477351916376308</v>
      </c>
      <c r="O15">
        <f>[14]ID!$E$76/[14]ID!$B$76</f>
        <v>0.14347680343255564</v>
      </c>
    </row>
    <row r="16" spans="1:15" x14ac:dyDescent="0.2">
      <c r="A16" s="2" t="s">
        <v>14</v>
      </c>
      <c r="B16" s="3">
        <f>[1]IL!$E$66/[1]IL!$B$66</f>
        <v>0.30000976666231799</v>
      </c>
      <c r="C16" s="3">
        <f>[2]IL!$E$66/[2]IL!$B$66</f>
        <v>0.32824591132447262</v>
      </c>
      <c r="D16" s="3">
        <f>[3]IL!$E$66/[3]IL!$B$66</f>
        <v>0.35660725015794953</v>
      </c>
      <c r="E16" s="3">
        <f>[4]IL!$E$66/[4]IL!$B$66</f>
        <v>0.13430527294832439</v>
      </c>
      <c r="F16" s="3">
        <f>[5]IL!$E$66/[5]IL!$B$66</f>
        <v>0.23852628460418596</v>
      </c>
      <c r="G16" s="3">
        <f>[6]IL!$E$66/[6]IL!$B$66</f>
        <v>0.30112383574091645</v>
      </c>
      <c r="H16" s="3">
        <f>[7]IL!$E$74/[7]IL!$B$74</f>
        <v>0.22738009046036783</v>
      </c>
      <c r="I16" s="3">
        <f>[8]IL!$E$74/[8]IL!$B$74</f>
        <v>8.552210688220295E-2</v>
      </c>
      <c r="J16" s="3">
        <f>[9]IL!$E$74/[9]IL!$B$74</f>
        <v>0.21616084679576181</v>
      </c>
      <c r="K16" s="3">
        <f>[10]IL!$E$74/[10]IL!$B$74</f>
        <v>0.19239858487268049</v>
      </c>
      <c r="L16" s="3">
        <f>[11]IL!$E$74/[11]IL!$B$74</f>
        <v>0.16598738670703037</v>
      </c>
      <c r="M16" s="3">
        <f>[12]IL!$E$74/[12]IL!$B$74</f>
        <v>0.23204953202599193</v>
      </c>
      <c r="N16" s="3">
        <f>[13]IL!$E$76/[13]IL!$B$76</f>
        <v>0.24606193928149467</v>
      </c>
      <c r="O16" s="3">
        <f>[14]IL!$E$76/[14]IL!$B$76</f>
        <v>0.27711444049003131</v>
      </c>
    </row>
    <row r="17" spans="1:15" x14ac:dyDescent="0.2">
      <c r="A17" s="2" t="s">
        <v>15</v>
      </c>
      <c r="B17" s="3">
        <f>[1]IN!$E$66/[1]IN!$B$66</f>
        <v>0.17884155453768763</v>
      </c>
      <c r="C17" s="3">
        <f>[2]IN!$E$66/[2]IN!$B$66</f>
        <v>0.3133273329967291</v>
      </c>
      <c r="D17" s="3">
        <f>[3]IN!$E$66/[3]IN!$B$66</f>
        <v>0.17119982480884088</v>
      </c>
      <c r="E17" s="3">
        <f>[4]IN!$E$66/[4]IN!$B$66</f>
        <v>0.13900509859813237</v>
      </c>
      <c r="F17" s="3">
        <f>[5]IN!$E$66/[5]IN!$B$66</f>
        <v>0.32329731698433894</v>
      </c>
      <c r="G17" s="3">
        <f>[6]IN!$E$66/[6]IN!$B$66</f>
        <v>0.20732069600875078</v>
      </c>
      <c r="H17" s="3">
        <f>[7]IN!$E$74/[7]IN!$B$74</f>
        <v>0.14058142121383227</v>
      </c>
      <c r="I17" s="3">
        <f>[8]IN!$E$74/[8]IN!$B$74</f>
        <v>0.24328498382552435</v>
      </c>
      <c r="J17" s="3">
        <f>[9]IN!$E$74/[9]IN!$B$74</f>
        <v>0.14601661506937794</v>
      </c>
      <c r="K17" s="3">
        <f>[10]IN!$E$74/[10]IN!$B$74</f>
        <v>0.15248540427627832</v>
      </c>
      <c r="L17" s="3">
        <f>[11]IN!$E$74/[11]IN!$B$74</f>
        <v>0.23050602201711853</v>
      </c>
      <c r="M17" s="3">
        <f>[12]IN!$E$74/[12]IN!$B$74</f>
        <v>0.13773608497397188</v>
      </c>
      <c r="N17" s="3">
        <f>[13]IN!$E$76/[13]IN!$B$76</f>
        <v>0.23732776769749911</v>
      </c>
      <c r="O17" s="3">
        <f>[14]IN!$E$76/[14]IN!$B$76</f>
        <v>0.22274574740328165</v>
      </c>
    </row>
    <row r="18" spans="1:15" x14ac:dyDescent="0.2">
      <c r="A18" s="2" t="s">
        <v>16</v>
      </c>
      <c r="B18" s="3">
        <f>[1]IA!$E$66/[1]IA!$B$66</f>
        <v>0.15003584696604313</v>
      </c>
      <c r="C18" s="3">
        <f>[2]IA!$E$66/[2]IA!$B$66</f>
        <v>0.1796721172643034</v>
      </c>
      <c r="D18" s="3">
        <f>[3]IA!$E$66/[3]IA!$B$66</f>
        <v>0.24454500886223932</v>
      </c>
      <c r="E18" s="3">
        <f>[4]IA!$E$66/[4]IA!$B$66</f>
        <v>0.14721631197309015</v>
      </c>
      <c r="F18" s="3">
        <f>[5]IA!$E$66/[5]IA!$B$66</f>
        <v>0.13606091191053288</v>
      </c>
      <c r="G18" s="3">
        <f>[6]IA!$E$66/[6]IA!$B$66</f>
        <v>0.16473144986029184</v>
      </c>
      <c r="H18" s="3">
        <f>[7]IA!$E$74/[7]IA!$B$74</f>
        <v>0.24762503903580432</v>
      </c>
      <c r="I18" s="3">
        <f>[8]IA!$E$74/[8]IA!$B$74</f>
        <v>0.10976286029994702</v>
      </c>
      <c r="J18" s="3">
        <f>[9]IA!$E$74/[9]IA!$B$74</f>
        <v>0.11998835770937932</v>
      </c>
      <c r="K18" s="3">
        <f>[10]IA!$E$74/[10]IA!$B$74</f>
        <v>8.7458947023811601E-2</v>
      </c>
      <c r="L18" s="3">
        <f>[11]IA!$E$74/[11]IA!$B$74</f>
        <v>0.13692050006474277</v>
      </c>
      <c r="M18" s="3">
        <f>[12]IA!$E$74/[12]IA!$B$74</f>
        <v>0.13724250738020605</v>
      </c>
      <c r="N18" s="3">
        <f>[13]IA!$E$76/[13]IA!$B$76</f>
        <v>0.12435430625582605</v>
      </c>
      <c r="O18" s="3">
        <f>[14]IA!$E$76/[14]IA!$B$76</f>
        <v>0.22162861908436854</v>
      </c>
    </row>
    <row r="19" spans="1:15" x14ac:dyDescent="0.2">
      <c r="A19" s="2" t="s">
        <v>17</v>
      </c>
      <c r="B19" s="3">
        <f>[1]KS!$E$66/[1]KS!$B$66</f>
        <v>0.12497011434868517</v>
      </c>
      <c r="C19" s="3">
        <f>[2]KS!$E$66/[2]KS!$B$66</f>
        <v>0.19817119731215638</v>
      </c>
      <c r="D19" s="3">
        <f>[3]KS!$E$66/[3]KS!$B$66</f>
        <v>0.10963321476470932</v>
      </c>
      <c r="E19" s="3">
        <f>[4]KS!$E$66/[4]KS!$B$66</f>
        <v>0.266793005569394</v>
      </c>
      <c r="F19" s="3">
        <f>[5]KS!$E$66/[5]KS!$B$66</f>
        <v>0.31583597302131144</v>
      </c>
      <c r="G19" s="3">
        <f>[6]KS!$E$66/[6]KS!$B$66</f>
        <v>0.27331601922970661</v>
      </c>
      <c r="H19" s="3">
        <f>[7]KS!$E$74/[7]KS!$B$74</f>
        <v>0.25331426070099738</v>
      </c>
      <c r="I19" s="3">
        <f>[8]KS!$E$74/[8]KS!$B$74</f>
        <v>7.4720163661637723E-2</v>
      </c>
      <c r="J19" s="3">
        <f>[9]KS!$E$74/[9]KS!$B$74</f>
        <v>0.24424543259845907</v>
      </c>
      <c r="K19" s="3">
        <f>[10]KS!$E$74/[10]KS!$B$74</f>
        <v>0.11920614421378797</v>
      </c>
      <c r="L19" s="3">
        <f>[11]KS!$E$74/[11]KS!$B$74</f>
        <v>0.18684143587213739</v>
      </c>
      <c r="M19" s="3">
        <f>[12]KS!$E$74/[12]KS!$B$74</f>
        <v>0.23869971142420643</v>
      </c>
      <c r="N19" s="3">
        <f>[13]KS!$E$76/[13]KS!$B$76</f>
        <v>0.22869745495259949</v>
      </c>
      <c r="O19" s="3">
        <f>[14]KS!$E$76/[14]KS!$B$76</f>
        <v>0.12767353295712747</v>
      </c>
    </row>
    <row r="20" spans="1:15" x14ac:dyDescent="0.2">
      <c r="A20" s="2" t="s">
        <v>18</v>
      </c>
      <c r="B20" s="3">
        <f>[1]KY!$E$66/[1]KY!$B$66</f>
        <v>0.13940075141873517</v>
      </c>
      <c r="C20" s="3">
        <f>[2]KY!$E$66/[2]KY!$B$66</f>
        <v>0.16252881163506613</v>
      </c>
      <c r="D20" s="3">
        <f>[3]KY!$E$66/[3]KY!$B$66</f>
        <v>0.17015370031823415</v>
      </c>
      <c r="E20" s="3">
        <f>[4]KY!$E$66/[4]KY!$B$66</f>
        <v>0.15774607664215728</v>
      </c>
      <c r="F20" s="3">
        <f>[5]KY!$E$66/[5]KY!$B$66</f>
        <v>0.25397019443474211</v>
      </c>
      <c r="G20" s="3">
        <f>[6]KY!$E$66/[6]KY!$B$66</f>
        <v>0.20776623794528959</v>
      </c>
      <c r="H20" s="3">
        <f>[7]KY!$E$74/[7]KY!$B$74</f>
        <v>0.21502067231283781</v>
      </c>
      <c r="I20" s="3">
        <f>[8]KY!$E$74/[8]KY!$B$74</f>
        <v>0.19180617495711835</v>
      </c>
      <c r="J20" s="3">
        <f>[9]KY!$E$74/[9]KY!$B$74</f>
        <v>0.25970531913209993</v>
      </c>
      <c r="K20" s="3">
        <f>[10]KY!$E$74/[10]KY!$B$74</f>
        <v>0.32147981449672575</v>
      </c>
      <c r="L20" s="3">
        <f>[11]KY!$E$74/[11]KY!$B$74</f>
        <v>0.11591870655787247</v>
      </c>
      <c r="M20" s="3">
        <f>[12]KY!$E$74/[12]KY!$B$74</f>
        <v>0.16912208890176322</v>
      </c>
      <c r="N20" s="3">
        <f>[13]KY!$E$76/[13]KY!$B$76</f>
        <v>0.18873576685656981</v>
      </c>
      <c r="O20" s="3">
        <f>[14]KY!$E$76/[14]KY!$B$76</f>
        <v>0.32141353795282457</v>
      </c>
    </row>
    <row r="21" spans="1:15" x14ac:dyDescent="0.2">
      <c r="A21" s="2" t="s">
        <v>19</v>
      </c>
      <c r="B21" s="3">
        <f>[1]LA!$E$66/[1]LA!$B$66</f>
        <v>0.29303765994478836</v>
      </c>
      <c r="C21" s="3">
        <f>[2]LA!$E$66/[2]LA!$B$66</f>
        <v>0.23243485283417159</v>
      </c>
      <c r="D21" s="3">
        <f>[3]LA!$E$66/[3]LA!$B$66</f>
        <v>0.27635413942017689</v>
      </c>
      <c r="E21" s="3">
        <f>[4]LA!$E$66/[4]LA!$B$66</f>
        <v>0.33452783401060204</v>
      </c>
      <c r="F21" s="3">
        <f>[5]LA!$E$66/[5]LA!$B$66</f>
        <v>0.26670198658887923</v>
      </c>
      <c r="G21" s="3">
        <f>[6]LA!$E$66/[6]LA!$B$66</f>
        <v>0.28389637933646417</v>
      </c>
      <c r="H21" s="3">
        <f>[7]LA!$E$74/[7]LA!$B$74</f>
        <v>9.3941392779307131E-2</v>
      </c>
      <c r="I21" s="3">
        <f>[8]LA!$E$74/[8]LA!$B$74</f>
        <v>0.19438659432971647</v>
      </c>
      <c r="J21" s="3">
        <f>[9]LA!$E$74/[9]LA!$B$74</f>
        <v>0.17865554867725261</v>
      </c>
      <c r="K21" s="3">
        <f>[10]LA!$E$74/[10]LA!$B$74</f>
        <v>0.28166612452116668</v>
      </c>
      <c r="L21" s="3">
        <f>[11]LA!$E$74/[11]LA!$B$74</f>
        <v>0.34143146343420377</v>
      </c>
      <c r="M21" s="3">
        <f>[12]LA!$E$74/[12]LA!$B$74</f>
        <v>0.23127903702660849</v>
      </c>
      <c r="N21" s="3">
        <f>[13]LA!$E$76/[13]LA!$B$76</f>
        <v>0.19141372865066933</v>
      </c>
      <c r="O21" s="3">
        <f>[14]LA!$E$76/[14]LA!$B$76</f>
        <v>0.26379486612693764</v>
      </c>
    </row>
    <row r="22" spans="1:15" x14ac:dyDescent="0.2">
      <c r="A22" s="2" t="s">
        <v>20</v>
      </c>
      <c r="B22" s="3">
        <f>[1]ME!$E$66/[1]ME!$B$66</f>
        <v>6.6433251291295459E-2</v>
      </c>
      <c r="C22" s="3">
        <f>[2]ME!$E$66/[2]ME!$B$66</f>
        <v>6.3683969829501905E-2</v>
      </c>
      <c r="D22" s="3">
        <f>[3]ME!$E$66/[3]ME!$B$66</f>
        <v>0.16335677793885833</v>
      </c>
      <c r="E22" s="3">
        <f>[4]ME!$E$66/[4]ME!$B$66</f>
        <v>0.10838480774574134</v>
      </c>
      <c r="F22" s="3">
        <f>[5]ME!$E$66/[5]ME!$B$66</f>
        <v>9.7593963553530755E-2</v>
      </c>
      <c r="G22" s="3">
        <f>[6]ME!$E$66/[6]ME!$B$66</f>
        <v>0.15169419193383993</v>
      </c>
      <c r="H22" s="3">
        <f>[7]ME!$E$74/[7]ME!$B$74</f>
        <v>0.12360466379966155</v>
      </c>
      <c r="I22" s="3">
        <f>[8]ME!$E$74/[8]ME!$B$74</f>
        <v>0.13124763298770689</v>
      </c>
      <c r="J22" s="3">
        <f>[9]ME!$E$74/[9]ME!$B$74</f>
        <v>3.9537398065399167E-2</v>
      </c>
      <c r="K22" s="3">
        <f>[10]ME!$E$74/[10]ME!$B$74</f>
        <v>0.21296829715764565</v>
      </c>
      <c r="L22" s="3">
        <f>[11]ME!$E$74/[11]ME!$B$74</f>
        <v>0.22662153176570152</v>
      </c>
      <c r="M22" s="3">
        <f>[12]ME!$E$74/[12]ME!$B$74</f>
        <v>0.10528735191871211</v>
      </c>
      <c r="N22" s="3">
        <f>[13]ME!$E$76/[13]ME!$B$76</f>
        <v>5.9536377895752897E-2</v>
      </c>
      <c r="O22" s="3">
        <f>[14]ME!$E$76/[14]ME!$B$76</f>
        <v>0.12944889031660697</v>
      </c>
    </row>
    <row r="23" spans="1:15" x14ac:dyDescent="0.2">
      <c r="A23" s="2" t="s">
        <v>21</v>
      </c>
      <c r="B23" s="3">
        <f>[1]MD!$E$66/[1]MD!$B$66</f>
        <v>0.27181711677909903</v>
      </c>
      <c r="C23" s="3">
        <f>[2]MD!$E$66/[2]MD!$B$66</f>
        <v>0.22478453672366583</v>
      </c>
      <c r="D23" s="3">
        <f>[3]MD!$E$66/[3]MD!$B$66</f>
        <v>0.48671513639353875</v>
      </c>
      <c r="E23" s="3">
        <f>[4]MD!$E$66/[4]MD!$B$66</f>
        <v>0.26155042754844643</v>
      </c>
      <c r="F23" s="3">
        <f>[5]MD!$E$66/[5]MD!$B$66</f>
        <v>0.22880232659759378</v>
      </c>
      <c r="G23" s="3">
        <f>[6]MD!$E$66/[6]MD!$B$66</f>
        <v>0.2367238648204251</v>
      </c>
      <c r="H23" s="3">
        <f>[7]MD!$E$74/[7]MD!$B$74</f>
        <v>0.40730071286421904</v>
      </c>
      <c r="I23" s="3">
        <f>[8]MD!$E$74/[8]MD!$B$74</f>
        <v>0.19428062967976448</v>
      </c>
      <c r="J23" s="3">
        <f>[9]MD!$E$74/[9]MD!$B$74</f>
        <v>0.16564761528047822</v>
      </c>
      <c r="K23" s="3">
        <f>[10]MD!$E$74/[10]MD!$B$74</f>
        <v>0.30003484222123866</v>
      </c>
      <c r="L23" s="3">
        <f>[11]MD!$E$74/[11]MD!$B$74</f>
        <v>0.17464311266259802</v>
      </c>
      <c r="M23" s="3">
        <f>[12]MD!$E$74/[12]MD!$B$74</f>
        <v>0.21554930650473908</v>
      </c>
      <c r="N23" s="3">
        <f>[13]MD!$E$76/[13]MD!$B$76</f>
        <v>0.13533745993841514</v>
      </c>
      <c r="O23" s="3">
        <f>[14]MD!$E$76/[14]MD!$B$76</f>
        <v>0.18326554161257752</v>
      </c>
    </row>
    <row r="24" spans="1:15" x14ac:dyDescent="0.2">
      <c r="A24" s="2" t="s">
        <v>22</v>
      </c>
      <c r="B24" s="3">
        <f>[1]MA!$E$66/[1]MA!$B$66</f>
        <v>0.20502695445093774</v>
      </c>
      <c r="C24" s="3">
        <f>[2]MA!$E$66/[2]MA!$B$66</f>
        <v>0.16789670214121274</v>
      </c>
      <c r="D24" s="3">
        <f>[3]MA!$E$66/[3]MA!$B$66</f>
        <v>0.24808095086234389</v>
      </c>
      <c r="E24" s="3">
        <f>[4]MA!$E$66/[4]MA!$B$66</f>
        <v>0.1909621688880381</v>
      </c>
      <c r="F24" s="3">
        <f>[5]MA!$E$66/[5]MA!$B$66</f>
        <v>0.16843616586702123</v>
      </c>
      <c r="G24" s="3">
        <f>[6]MA!$E$66/[6]MA!$B$66</f>
        <v>9.2035279933573771E-2</v>
      </c>
      <c r="H24" s="3">
        <f>[7]MA!$E$74/[7]MA!$B$74</f>
        <v>9.169544752323959E-2</v>
      </c>
      <c r="I24" s="3">
        <f>[8]MA!$E$74/[8]MA!$B$74</f>
        <v>0.20033650566046463</v>
      </c>
      <c r="J24" s="3">
        <f>[9]MA!$E$74/[9]MA!$B$74</f>
        <v>0.12560650286218755</v>
      </c>
      <c r="K24" s="3">
        <f>[10]MA!$E$74/[10]MA!$B$74</f>
        <v>0.18358189361335314</v>
      </c>
      <c r="L24" s="3">
        <f>[11]MA!$E$74/[11]MA!$B$74</f>
        <v>0.20510147654248795</v>
      </c>
      <c r="M24" s="3">
        <f>[12]MA!$E$74/[12]MA!$B$74</f>
        <v>0.20163179412871562</v>
      </c>
      <c r="N24" s="3">
        <f>[13]MA!$E$76/[13]MA!$B$76</f>
        <v>0.20715174518037036</v>
      </c>
      <c r="O24" s="3">
        <f>[14]MA!$E$76/[14]MA!$B$76</f>
        <v>0.13834809521771996</v>
      </c>
    </row>
    <row r="25" spans="1:15" x14ac:dyDescent="0.2">
      <c r="A25" s="2" t="s">
        <v>23</v>
      </c>
      <c r="B25" s="3">
        <f>[1]MI!$E$66/[1]MI!$B$66</f>
        <v>0.15459591235254252</v>
      </c>
      <c r="C25" s="3">
        <f>[2]MI!$E$66/[2]MI!$B$66</f>
        <v>0.15213149198165563</v>
      </c>
      <c r="D25" s="3">
        <f>[3]MI!$E$66/[3]MI!$B$66</f>
        <v>0.29834871705807731</v>
      </c>
      <c r="E25" s="3">
        <f>[4]MI!$E$66/[4]MI!$B$66</f>
        <v>0.33542904807654023</v>
      </c>
      <c r="F25" s="3">
        <f>[5]MI!$E$66/[5]MI!$B$66</f>
        <v>0.28284962546399467</v>
      </c>
      <c r="G25" s="3">
        <f>[6]MI!$E$66/[6]MI!$B$66</f>
        <v>0.19973949431372118</v>
      </c>
      <c r="H25" s="3">
        <f>[7]MI!$E$74/[7]MI!$B$74</f>
        <v>0.24015159011881679</v>
      </c>
      <c r="I25" s="3">
        <f>[8]MI!$E$74/[8]MI!$B$74</f>
        <v>0.20318606690146077</v>
      </c>
      <c r="J25" s="3">
        <f>[9]MI!$E$74/[9]MI!$B$74</f>
        <v>0.13465827805956562</v>
      </c>
      <c r="K25" s="3">
        <f>[10]MI!$E$74/[10]MI!$B$74</f>
        <v>0.19939687017816737</v>
      </c>
      <c r="L25" s="3">
        <f>[11]MI!$E$74/[11]MI!$B$74</f>
        <v>0.23241537293277167</v>
      </c>
      <c r="M25" s="3">
        <f>[12]MI!$E$74/[12]MI!$B$74</f>
        <v>0.17164621195024493</v>
      </c>
      <c r="N25" s="3">
        <f>[13]MI!$E$76/[13]MI!$B$76</f>
        <v>0.23291172809040081</v>
      </c>
      <c r="O25" s="3">
        <f>[14]MI!$E$76/[14]MI!$B$76</f>
        <v>0.1916214156653934</v>
      </c>
    </row>
    <row r="26" spans="1:15" x14ac:dyDescent="0.2">
      <c r="A26" s="2" t="s">
        <v>24</v>
      </c>
      <c r="B26" s="3">
        <f>[1]MN!$E$66/[1]MN!$B$66</f>
        <v>0.12426893780735639</v>
      </c>
      <c r="C26" s="3">
        <f>[2]MN!$E$66/[2]MN!$B$66</f>
        <v>4.1536381840348184E-2</v>
      </c>
      <c r="D26" s="3">
        <f>[3]MN!$E$66/[3]MN!$B$66</f>
        <v>0.16149131147209353</v>
      </c>
      <c r="E26" s="3">
        <f>[4]MN!$E$66/[4]MN!$B$66</f>
        <v>8.1219358348379511E-2</v>
      </c>
      <c r="F26" s="3">
        <f>[5]MN!$E$66/[5]MN!$B$66</f>
        <v>0.1430971662275477</v>
      </c>
      <c r="G26" s="3">
        <f>[6]MN!$E$66/[6]MN!$B$66</f>
        <v>7.7291216473878224E-2</v>
      </c>
      <c r="H26" s="3">
        <f>[7]MN!$E$74/[7]MN!$B$74</f>
        <v>0.14982924250606589</v>
      </c>
      <c r="I26" s="3">
        <f>[8]MN!$E$74/[8]MN!$B$74</f>
        <v>0.12289590075899468</v>
      </c>
      <c r="J26" s="3">
        <f>[9]MN!$E$74/[9]MN!$B$74</f>
        <v>0.20472306230473017</v>
      </c>
      <c r="K26" s="3">
        <f>[10]MN!$E$74/[10]MN!$B$74</f>
        <v>0.16939177605486042</v>
      </c>
      <c r="L26" s="3">
        <f>[11]MN!$E$74/[11]MN!$B$74</f>
        <v>0.24778150382727515</v>
      </c>
      <c r="M26" s="3">
        <f>[12]MN!$E$74/[12]MN!$B$74</f>
        <v>0.10786064670174408</v>
      </c>
      <c r="N26" s="3">
        <f>[13]MN!$E$76/[13]MN!$B$76</f>
        <v>0.17693677052220741</v>
      </c>
      <c r="O26" s="3">
        <f>[14]MN!$E$76/[14]MN!$B$76</f>
        <v>0.18415247202066168</v>
      </c>
    </row>
    <row r="27" spans="1:15" x14ac:dyDescent="0.2">
      <c r="A27" s="2" t="s">
        <v>25</v>
      </c>
      <c r="B27" s="3">
        <f>[1]MS!$E$66/[1]MS!$B$66</f>
        <v>0.19026237222814371</v>
      </c>
      <c r="C27" s="3">
        <f>[2]MS!$E$66/[2]MS!$B$66</f>
        <v>0.2200929880004894</v>
      </c>
      <c r="D27" s="3">
        <f>[3]MS!$E$66/[3]MS!$B$66</f>
        <v>0.33398961400703847</v>
      </c>
      <c r="E27" s="3">
        <f>[4]MS!$E$66/[4]MS!$B$66</f>
        <v>0.30272411798727589</v>
      </c>
      <c r="F27" s="3">
        <f>[5]MS!$E$66/[5]MS!$B$66</f>
        <v>0.36177953495177595</v>
      </c>
      <c r="G27" s="3">
        <f>[6]MS!$E$66/[6]MS!$B$66</f>
        <v>0.30501346930717449</v>
      </c>
      <c r="H27" s="3">
        <f>[7]MS!$E$74/[7]MS!$B$74</f>
        <v>0.26498464534852889</v>
      </c>
      <c r="I27" s="3">
        <f>[8]MS!$E$74/[8]MS!$B$74</f>
        <v>0.28693043223729142</v>
      </c>
      <c r="J27" s="3">
        <f>[9]MS!$E$74/[9]MS!$B$74</f>
        <v>0.28650069422301849</v>
      </c>
      <c r="K27" s="3">
        <f>[10]MS!$E$74/[10]MS!$B$74</f>
        <v>0.16169204551523458</v>
      </c>
      <c r="L27" s="3">
        <f>[11]MS!$E$74/[11]MS!$B$74</f>
        <v>0.14342334418154631</v>
      </c>
      <c r="M27" s="3">
        <f>[12]MS!$E$74/[12]MS!$B$74</f>
        <v>0.27081018691185188</v>
      </c>
      <c r="N27" s="3">
        <f>[13]MS!$E$76/[13]MS!$B$76</f>
        <v>0.21641164908078045</v>
      </c>
      <c r="O27" s="3">
        <f>[14]MS!$E$76/[14]MS!$B$76</f>
        <v>0.26706297456398004</v>
      </c>
    </row>
    <row r="28" spans="1:15" x14ac:dyDescent="0.2">
      <c r="A28" s="2" t="s">
        <v>26</v>
      </c>
      <c r="B28" s="3">
        <f>[1]MO!$E$66/[1]MO!$B$66</f>
        <v>0.15808019231509107</v>
      </c>
      <c r="C28" s="3">
        <f>[2]MO!$E$66/[2]MO!$B$66</f>
        <v>0.26640815407864699</v>
      </c>
      <c r="D28" s="3">
        <f>[3]MO!$E$66/[3]MO!$B$66</f>
        <v>0.33465095400385264</v>
      </c>
      <c r="E28" s="3">
        <f>[4]MO!$E$66/[4]MO!$B$66</f>
        <v>0.25574571899760684</v>
      </c>
      <c r="F28" s="3">
        <f>[5]MO!$E$66/[5]MO!$B$66</f>
        <v>0.13729473062081568</v>
      </c>
      <c r="G28" s="3">
        <f>[6]MO!$E$66/[6]MO!$B$66</f>
        <v>7.413795642473732E-2</v>
      </c>
      <c r="H28" s="3">
        <f>[7]MO!$E$74/[7]MO!$B$74</f>
        <v>0.30422010715155451</v>
      </c>
      <c r="I28" s="3">
        <f>[8]MO!$E$74/[8]MO!$B$74</f>
        <v>7.9501145462118755E-2</v>
      </c>
      <c r="J28" s="3">
        <f>[9]MO!$E$74/[9]MO!$B$74</f>
        <v>0.10698510113137585</v>
      </c>
      <c r="K28" s="3">
        <f>[10]MO!$E$74/[10]MO!$B$74</f>
        <v>0.16230331029947775</v>
      </c>
      <c r="L28" s="3">
        <f>[11]MO!$E$74/[11]MO!$B$74</f>
        <v>0.3481877056072698</v>
      </c>
      <c r="M28" s="3">
        <f>[12]MO!$E$74/[12]MO!$B$74</f>
        <v>0.17639243690501194</v>
      </c>
      <c r="N28" s="3">
        <f>[13]MO!$E$76/[13]MO!$B$76</f>
        <v>0.2529476179047162</v>
      </c>
      <c r="O28" s="3">
        <f>[14]MO!$E$76/[14]MO!$B$76</f>
        <v>0.21361513442947658</v>
      </c>
    </row>
    <row r="29" spans="1:15" x14ac:dyDescent="0.2">
      <c r="A29" s="2" t="s">
        <v>27</v>
      </c>
      <c r="B29" s="3">
        <f>[1]MT!$E$66/[1]MT!$B$66</f>
        <v>0.15678195516320556</v>
      </c>
      <c r="C29" s="3">
        <f>[2]MT!$E$66/[2]MT!$B$66</f>
        <v>0.34048457833057733</v>
      </c>
      <c r="D29" s="3">
        <f>[3]MT!$E$66/[3]MT!$B$66</f>
        <v>0.25047388503672097</v>
      </c>
      <c r="E29" s="3">
        <f>[4]MT!$E$66/[4]MT!$B$66</f>
        <v>0.18755254080064934</v>
      </c>
      <c r="F29" s="3">
        <f>[5]MT!$E$66/[5]MT!$B$66</f>
        <v>0.12164877886108942</v>
      </c>
      <c r="G29" s="3">
        <f>[6]MT!$E$66/[6]MT!$B$66</f>
        <v>0.13467840709722267</v>
      </c>
      <c r="H29" s="3">
        <f>[7]MT!$E$74/[7]MT!$B$74</f>
        <v>0.20749996254513312</v>
      </c>
      <c r="I29" s="3">
        <f>[8]MT!$E$74/[8]MT!$B$74</f>
        <v>0.29559736378266532</v>
      </c>
      <c r="J29" s="3">
        <f>[9]MT!$E$74/[9]MT!$B$74</f>
        <v>8.8838605402909263E-2</v>
      </c>
      <c r="K29" s="3">
        <f>[10]MT!$E$74/[10]MT!$B$74</f>
        <v>0.21789939034473635</v>
      </c>
      <c r="L29" s="3">
        <f>[11]MT!$E$74/[11]MT!$B$74</f>
        <v>0.39889007498955714</v>
      </c>
      <c r="M29" s="3">
        <f>[12]MT!$E$74/[12]MT!$B$74</f>
        <v>0.19710840492578866</v>
      </c>
      <c r="N29" s="3">
        <f>[13]MT!$E$76/[13]MT!$B$76</f>
        <v>0.177311644869519</v>
      </c>
      <c r="O29" s="3">
        <f>[14]MT!$E$76/[14]MT!$B$76</f>
        <v>0.13263105091547531</v>
      </c>
    </row>
    <row r="30" spans="1:15" x14ac:dyDescent="0.2">
      <c r="A30" s="2" t="s">
        <v>28</v>
      </c>
      <c r="B30" s="3">
        <f>[1]NE!$E$66/[1]NE!$B$66</f>
        <v>0.184061553387036</v>
      </c>
      <c r="C30" s="3">
        <f>[2]NE!$E$66/[2]NE!$B$66</f>
        <v>7.2237891591930059E-2</v>
      </c>
      <c r="D30" s="3">
        <f>[3]NE!$E$66/[3]NE!$B$66</f>
        <v>7.0864056707540632E-2</v>
      </c>
      <c r="E30" s="3">
        <f>[4]NE!$E$66/[4]NE!$B$66</f>
        <v>0.14348767761625045</v>
      </c>
      <c r="F30" s="3">
        <f>[5]NE!$E$66/[5]NE!$B$66</f>
        <v>0.14231910997669514</v>
      </c>
      <c r="G30" s="3">
        <f>[6]NE!$E$66/[6]NE!$B$66</f>
        <v>0.16531592542428078</v>
      </c>
      <c r="H30" s="3">
        <f>[7]NE!$E$74/[7]NE!$B$74</f>
        <v>5.6847979560277012E-2</v>
      </c>
      <c r="I30" s="3">
        <f>[8]NE!$E$74/[8]NE!$B$74</f>
        <v>0.12328670521713488</v>
      </c>
      <c r="J30" s="3">
        <f>[9]NE!$E$74/[9]NE!$B$74</f>
        <v>0.10469396795331999</v>
      </c>
      <c r="K30" s="3">
        <f>[10]NE!$E$74/[10]NE!$B$74</f>
        <v>0.16125269503444387</v>
      </c>
      <c r="L30" s="3">
        <f>[11]NE!$E$74/[11]NE!$B$74</f>
        <v>0.37002054628958181</v>
      </c>
      <c r="M30" s="3">
        <f>[12]NE!$E$74/[12]NE!$B$74</f>
        <v>0.19819631687322739</v>
      </c>
      <c r="N30" s="3">
        <f>[13]NE!$E$76/[13]NE!$B$76</f>
        <v>7.1170317665938398E-2</v>
      </c>
      <c r="O30" s="3">
        <f>[14]NE!$E$76/[14]NE!$B$76</f>
        <v>0.13667669102638016</v>
      </c>
    </row>
    <row r="31" spans="1:15" x14ac:dyDescent="0.2">
      <c r="A31" s="2" t="s">
        <v>29</v>
      </c>
      <c r="B31" s="3">
        <f>[1]NV!$E$66/[1]NV!$B$66</f>
        <v>0.18002755649354554</v>
      </c>
      <c r="C31" s="3">
        <f>[2]NV!$E$66/[2]NV!$B$66</f>
        <v>0.13507926685048324</v>
      </c>
      <c r="D31" s="3">
        <f>[3]NV!$E$66/[3]NV!$B$66</f>
        <v>7.2243748761369769E-2</v>
      </c>
      <c r="E31" s="3">
        <f>[4]NV!$E$66/[4]NV!$B$66</f>
        <v>0.17905098787554397</v>
      </c>
      <c r="F31" s="3">
        <f>[5]NV!$E$66/[5]NV!$B$66</f>
        <v>0.13798864316946535</v>
      </c>
      <c r="G31" s="3">
        <f>[6]NV!$E$66/[6]NV!$B$66</f>
        <v>0.34336353014370041</v>
      </c>
      <c r="H31" s="3">
        <f>[7]NV!$E$74/[7]NV!$B$74</f>
        <v>0.17215996974766082</v>
      </c>
      <c r="I31" s="3">
        <f>[8]NV!$E$74/[8]NV!$B$74</f>
        <v>0.25201184976675028</v>
      </c>
      <c r="J31" s="3">
        <f>[9]NV!$E$74/[9]NV!$B$74</f>
        <v>0.24228315657486549</v>
      </c>
      <c r="K31" s="3">
        <f>[10]NV!$E$74/[10]NV!$B$74</f>
        <v>0.24966994591371747</v>
      </c>
      <c r="L31" s="3">
        <f>[11]NV!$E$74/[11]NV!$B$74</f>
        <v>0.15931973230757579</v>
      </c>
      <c r="M31" s="3">
        <f>[12]NV!$E$74/[12]NV!$B$74</f>
        <v>0.37219034345590024</v>
      </c>
      <c r="N31" s="3">
        <f>[13]NV!$E$76/[13]NV!$B$76</f>
        <v>0.15618603548425336</v>
      </c>
      <c r="O31" s="3">
        <f>[14]NV!$E$76/[14]NV!$B$76</f>
        <v>0.21637378368845828</v>
      </c>
    </row>
    <row r="32" spans="1:15" x14ac:dyDescent="0.2">
      <c r="A32" s="2" t="s">
        <v>30</v>
      </c>
      <c r="B32" s="3">
        <f>[1]NH!$E$66/[1]NH!$B$66</f>
        <v>0.13015449797289894</v>
      </c>
      <c r="C32" s="3">
        <f>[2]NH!$E$66/[2]NH!$B$66</f>
        <v>0.15940770847103158</v>
      </c>
      <c r="D32" s="3">
        <f>[3]NH!$E$66/[3]NH!$B$66</f>
        <v>0.13244032402831271</v>
      </c>
      <c r="E32" s="3">
        <f>[4]NH!$E$66/[4]NH!$B$66</f>
        <v>9.2319201995012465E-2</v>
      </c>
      <c r="F32" s="3">
        <f>[5]NH!$E$66/[5]NH!$B$66</f>
        <v>0.23101665870719443</v>
      </c>
      <c r="G32" s="3">
        <f>[6]NH!$E$66/[6]NH!$B$66</f>
        <v>0.11978382092550015</v>
      </c>
      <c r="H32" s="3">
        <f>[7]NH!$E$74/[7]NH!$B$74</f>
        <v>0.41430872081047171</v>
      </c>
      <c r="I32" s="3">
        <f>[8]NH!$E$74/[8]NH!$B$74</f>
        <v>0.1838119788939461</v>
      </c>
      <c r="J32" s="3">
        <f>[9]NH!$E$74/[9]NH!$B$74</f>
        <v>8.8378506069634474E-2</v>
      </c>
      <c r="K32" s="3">
        <f>[10]NH!$E$74/[10]NH!$B$74</f>
        <v>0.17911020832817262</v>
      </c>
      <c r="L32" s="3">
        <f>[11]NH!$E$74/[11]NH!$B$74</f>
        <v>0.12764900148043853</v>
      </c>
      <c r="M32" s="3">
        <f>[12]NH!$E$74/[12]NH!$B$74</f>
        <v>0.13912031942654132</v>
      </c>
      <c r="N32" s="3">
        <f>[13]NH!$E$76/[13]NH!$B$76</f>
        <v>9.9741249694045242E-2</v>
      </c>
      <c r="O32" s="3">
        <f>[14]NH!$E$76/[14]NH!$B$76</f>
        <v>0.26040210570145433</v>
      </c>
    </row>
    <row r="33" spans="1:15" x14ac:dyDescent="0.2">
      <c r="A33" s="2" t="s">
        <v>31</v>
      </c>
      <c r="B33" s="3">
        <f>[1]NJ!$E$66/[1]NJ!$B$66</f>
        <v>0.24128656012718949</v>
      </c>
      <c r="C33" s="3">
        <f>[2]NJ!$E$66/[2]NJ!$B$66</f>
        <v>5.6599192978403066E-2</v>
      </c>
      <c r="D33" s="3">
        <f>[3]NJ!$E$66/[3]NJ!$B$66</f>
        <v>5.9981453920420924E-2</v>
      </c>
      <c r="E33" s="3">
        <f>[4]NJ!$E$66/[4]NJ!$B$66</f>
        <v>0.37823155128846497</v>
      </c>
      <c r="F33" s="3">
        <f>[5]NJ!$E$66/[5]NJ!$B$66</f>
        <v>0.22645613526276276</v>
      </c>
      <c r="G33" s="3">
        <f>[6]NJ!$E$66/[6]NJ!$B$66</f>
        <v>0.39442969814196588</v>
      </c>
      <c r="H33" s="3">
        <f>[7]NJ!$E$74/[7]NJ!$B$74</f>
        <v>0.11831212065421774</v>
      </c>
      <c r="I33" s="3">
        <f>[8]NJ!$E$74/[8]NJ!$B$74</f>
        <v>0.15448629545971718</v>
      </c>
      <c r="J33" s="3">
        <f>[9]NJ!$E$74/[9]NJ!$B$74</f>
        <v>0.20842461260092032</v>
      </c>
      <c r="K33" s="3">
        <f>[10]NJ!$E$74/[10]NJ!$B$74</f>
        <v>0.1144641246023078</v>
      </c>
      <c r="L33" s="3">
        <f>[11]NJ!$E$74/[11]NJ!$B$74</f>
        <v>0.19376081946375787</v>
      </c>
      <c r="M33" s="3">
        <f>[12]NJ!$E$74/[12]NJ!$B$74</f>
        <v>0.29103878350687123</v>
      </c>
      <c r="N33" s="3">
        <f>[13]NJ!$E$76/[13]NJ!$B$76</f>
        <v>0.32320907018300571</v>
      </c>
      <c r="O33" s="3">
        <f>[14]NJ!$E$76/[14]NJ!$B$76</f>
        <v>0.37491373898641639</v>
      </c>
    </row>
    <row r="34" spans="1:15" x14ac:dyDescent="0.2">
      <c r="A34" s="2" t="s">
        <v>32</v>
      </c>
      <c r="B34" s="3">
        <f>[1]NM!$E$66/[1]NM!$B$66</f>
        <v>0.22401352763375185</v>
      </c>
      <c r="C34" s="3">
        <f>[2]NM!$E$66/[2]NM!$B$66</f>
        <v>0.14147739162628978</v>
      </c>
      <c r="D34" s="3">
        <f>[3]NM!$E$66/[3]NM!$B$66</f>
        <v>0.20001315901508643</v>
      </c>
      <c r="E34" s="3">
        <f>[4]NM!$E$66/[4]NM!$B$66</f>
        <v>0.13222577209797656</v>
      </c>
      <c r="F34" s="3">
        <f>[5]NM!$E$66/[5]NM!$B$66</f>
        <v>0.20730243372336932</v>
      </c>
      <c r="G34" s="3">
        <f>[6]NM!$E$66/[6]NM!$B$66</f>
        <v>0.20906622297131827</v>
      </c>
      <c r="H34" s="3">
        <f>[7]NM!$E$74/[7]NM!$B$74</f>
        <v>0.16385809580101568</v>
      </c>
      <c r="I34" s="3">
        <f>[8]NM!$E$74/[8]NM!$B$74</f>
        <v>0.15235905053019139</v>
      </c>
      <c r="J34" s="3">
        <f>[9]NM!$E$74/[9]NM!$B$74</f>
        <v>0.23731155512520585</v>
      </c>
      <c r="K34" s="3">
        <f>[10]NM!$E$74/[10]NM!$B$74</f>
        <v>0.34057723863260991</v>
      </c>
      <c r="L34" s="3">
        <f>[11]NM!$E$74/[11]NM!$B$74</f>
        <v>0.35807563379656349</v>
      </c>
      <c r="M34" s="3">
        <f>[12]NM!$E$74/[12]NM!$B$74</f>
        <v>0.3259160088936649</v>
      </c>
      <c r="N34" s="3">
        <f>[13]NM!$E$76/[13]NM!$B$76</f>
        <v>0.18483709761669018</v>
      </c>
      <c r="O34" s="3">
        <f>[14]NM!$E$76/[14]NM!$B$76</f>
        <v>0.20744179269985552</v>
      </c>
    </row>
    <row r="35" spans="1:15" x14ac:dyDescent="0.2">
      <c r="A35" s="2" t="s">
        <v>33</v>
      </c>
      <c r="B35" s="3">
        <f>[1]NY!$E$66/[1]NY!$B$66</f>
        <v>0.10171297941767429</v>
      </c>
      <c r="C35" s="3">
        <f>[2]NY!$E$66/[2]NY!$B$66</f>
        <v>0.18572110539436695</v>
      </c>
      <c r="D35" s="3">
        <f>[3]NY!$E$66/[3]NY!$B$66</f>
        <v>0.2890079472103334</v>
      </c>
      <c r="E35" s="3">
        <f>[4]NY!$E$66/[4]NY!$B$66</f>
        <v>0.23786737957056564</v>
      </c>
      <c r="F35" s="3">
        <f>[5]NY!$E$66/[5]NY!$B$66</f>
        <v>0.16375081925035959</v>
      </c>
      <c r="G35" s="3">
        <f>[6]NY!$E$66/[6]NY!$B$66</f>
        <v>0.20873289677053836</v>
      </c>
      <c r="H35" s="3">
        <f>[7]NY!$E$74/[7]NY!$B$74</f>
        <v>0.30369673946834902</v>
      </c>
      <c r="I35" s="3">
        <f>[8]NY!$E$74/[8]NY!$B$74</f>
        <v>0.24393050329016064</v>
      </c>
      <c r="J35" s="3">
        <f>[9]NY!$E$74/[9]NY!$B$74</f>
        <v>0.16122861795873553</v>
      </c>
      <c r="K35" s="3">
        <f>[10]NY!$E$74/[10]NY!$B$74</f>
        <v>0.17869414745689388</v>
      </c>
      <c r="L35" s="3">
        <f>[11]NY!$E$74/[11]NY!$B$74</f>
        <v>0.1961120978141023</v>
      </c>
      <c r="M35" s="3">
        <f>[12]NY!$E$74/[12]NY!$B$74</f>
        <v>0.30337870780666937</v>
      </c>
      <c r="N35" s="3">
        <f>[13]NY!$E$76/[13]NY!$B$76</f>
        <v>0.18843413963800912</v>
      </c>
      <c r="O35" s="3">
        <f>[14]NY!$E$76/[14]NY!$B$76</f>
        <v>0.16559386708200161</v>
      </c>
    </row>
    <row r="36" spans="1:15" x14ac:dyDescent="0.2">
      <c r="A36" s="2" t="s">
        <v>34</v>
      </c>
      <c r="B36" s="3">
        <f>[1]NC!$E$66/[1]NC!$B$66</f>
        <v>0.11512650561033025</v>
      </c>
      <c r="C36" s="3">
        <f>[2]NC!$E$66/[2]NC!$B$66</f>
        <v>0.3007129995500375</v>
      </c>
      <c r="D36" s="3">
        <f>[3]NC!$E$66/[3]NC!$B$66</f>
        <v>0.20081443455281911</v>
      </c>
      <c r="E36" s="3">
        <f>[4]NC!$E$66/[4]NC!$B$66</f>
        <v>0.27572001427086823</v>
      </c>
      <c r="F36" s="3">
        <f>[5]NC!$E$66/[5]NC!$B$66</f>
        <v>0.17493635007868696</v>
      </c>
      <c r="G36" s="3">
        <f>[6]NC!$E$66/[6]NC!$B$66</f>
        <v>0.22851068095806981</v>
      </c>
      <c r="H36" s="3">
        <f>[7]NC!$E$74/[7]NC!$B$74</f>
        <v>0.19857050221856307</v>
      </c>
      <c r="I36" s="3">
        <f>[8]NC!$E$74/[8]NC!$B$74</f>
        <v>0.13732937820729896</v>
      </c>
      <c r="J36" s="3">
        <f>[9]NC!$E$74/[9]NC!$B$74</f>
        <v>0.169282467598147</v>
      </c>
      <c r="K36" s="3">
        <f>[10]NC!$E$74/[10]NC!$B$74</f>
        <v>0.13967689578941531</v>
      </c>
      <c r="L36" s="3">
        <f>[11]NC!$E$74/[11]NC!$B$74</f>
        <v>0.14814526724035337</v>
      </c>
      <c r="M36" s="3">
        <f>[12]NC!$E$74/[12]NC!$B$74</f>
        <v>0.15609389930843148</v>
      </c>
      <c r="N36" s="3">
        <f>[13]NC!$E$76/[13]NC!$B$76</f>
        <v>0.21748360160729086</v>
      </c>
      <c r="O36" s="3">
        <f>[14]NC!$E$76/[14]NC!$B$76</f>
        <v>0.13839960501942805</v>
      </c>
    </row>
    <row r="37" spans="1:15" x14ac:dyDescent="0.2">
      <c r="A37" s="2" t="s">
        <v>35</v>
      </c>
      <c r="B37" s="3">
        <f>[1]ND!$E$66/[1]ND!$B$66</f>
        <v>4.848837962063831E-2</v>
      </c>
      <c r="C37" s="3">
        <f>[2]ND!$E$66/[2]ND!$B$66</f>
        <v>6.4022368914127589E-2</v>
      </c>
      <c r="D37" s="3">
        <f>[3]ND!$E$66/[3]ND!$B$66</f>
        <v>4.0641542803842474E-2</v>
      </c>
      <c r="E37" s="3">
        <f>[4]ND!$E$66/[4]ND!$B$66</f>
        <v>0.12592818308661974</v>
      </c>
      <c r="F37" s="3">
        <f>[5]ND!$E$66/[5]ND!$B$66</f>
        <v>0.26634946596287762</v>
      </c>
      <c r="G37" s="3">
        <f>[6]ND!$E$66/[6]ND!$B$66</f>
        <v>0.37589423857595855</v>
      </c>
      <c r="H37" s="3">
        <f>[7]ND!$E$74/[7]ND!$B$74</f>
        <v>0.20472708082026539</v>
      </c>
      <c r="I37" s="3">
        <f>[8]ND!$E$74/[8]ND!$B$74</f>
        <v>8.9680434508020712E-2</v>
      </c>
      <c r="J37" s="3">
        <f>[9]ND!$E$74/[9]ND!$B$74</f>
        <v>0.22139547199788165</v>
      </c>
      <c r="K37" s="3">
        <f>[10]ND!$E$74/[10]ND!$B$74</f>
        <v>0.20436454849498328</v>
      </c>
      <c r="L37" s="3">
        <f>[11]ND!$E$74/[11]ND!$B$74</f>
        <v>0.34865406643757157</v>
      </c>
      <c r="M37" s="3">
        <f>[12]ND!$E$74/[12]ND!$B$74</f>
        <v>0.41436949116831129</v>
      </c>
      <c r="N37" s="3">
        <f>[13]ND!$E$76/[13]ND!$B$76</f>
        <v>0.13089810295195695</v>
      </c>
      <c r="O37" s="3">
        <f>[14]ND!$E$76/[14]ND!$B$76</f>
        <v>0.16440613209799895</v>
      </c>
    </row>
    <row r="38" spans="1:15" x14ac:dyDescent="0.2">
      <c r="A38" s="2" t="s">
        <v>36</v>
      </c>
      <c r="B38" s="3">
        <f>[1]OH!$E$66/[1]OH!$B$66</f>
        <v>0.15457525113261625</v>
      </c>
      <c r="C38" s="3">
        <f>[2]OH!$E$66/[2]OH!$B$66</f>
        <v>0.11574292517529325</v>
      </c>
      <c r="D38" s="3">
        <f>[3]OH!$E$66/[3]OH!$B$66</f>
        <v>0.2971067622519154</v>
      </c>
      <c r="E38" s="3">
        <f>[4]OH!$E$66/[4]OH!$B$66</f>
        <v>0.18972942740072271</v>
      </c>
      <c r="F38" s="3">
        <f>[5]OH!$E$66/[5]OH!$B$66</f>
        <v>0.17355149362193911</v>
      </c>
      <c r="G38" s="3">
        <f>[6]OH!$E$66/[6]OH!$B$66</f>
        <v>0.27958884838413223</v>
      </c>
      <c r="H38" s="3">
        <f>[7]OH!$E$74/[7]OH!$B$74</f>
        <v>0.1335751181448511</v>
      </c>
      <c r="I38" s="3">
        <f>[8]OH!$E$74/[8]OH!$B$74</f>
        <v>0.22599657292736339</v>
      </c>
      <c r="J38" s="3">
        <f>[9]OH!$E$74/[9]OH!$B$74</f>
        <v>0.22873422943528696</v>
      </c>
      <c r="K38" s="3">
        <f>[10]OH!$E$74/[10]OH!$B$74</f>
        <v>0.41008058958364768</v>
      </c>
      <c r="L38" s="3">
        <f>[11]OH!$E$74/[11]OH!$B$74</f>
        <v>0.25689481145177057</v>
      </c>
      <c r="M38" s="3">
        <f>[12]OH!$E$74/[12]OH!$B$74</f>
        <v>9.7552831817560942E-2</v>
      </c>
      <c r="N38" s="3">
        <f>[13]OH!$E$76/[13]OH!$B$76</f>
        <v>0.22248675769172385</v>
      </c>
      <c r="O38" s="3">
        <f>[14]OH!$E$76/[14]OH!$B$76</f>
        <v>0.21126211105473927</v>
      </c>
    </row>
    <row r="39" spans="1:15" x14ac:dyDescent="0.2">
      <c r="A39" s="2" t="s">
        <v>37</v>
      </c>
      <c r="B39" s="3">
        <f>[1]OK!$E$66/[1]OK!$B$66</f>
        <v>0.13107518617942501</v>
      </c>
      <c r="C39" s="3">
        <f>[2]OK!$E$66/[2]OK!$B$66</f>
        <v>0.12045326318222295</v>
      </c>
      <c r="D39" s="3">
        <f>[3]OK!$E$66/[3]OK!$B$66</f>
        <v>0.13246813373819613</v>
      </c>
      <c r="E39" s="3">
        <f>[4]OK!$E$66/[4]OK!$B$66</f>
        <v>0.20567320889909038</v>
      </c>
      <c r="F39" s="3">
        <f>[5]OK!$E$66/[5]OK!$B$66</f>
        <v>0.32384283204439845</v>
      </c>
      <c r="G39" s="3">
        <f>[6]OK!$E$66/[6]OK!$B$66</f>
        <v>0.25326987410166846</v>
      </c>
      <c r="H39" s="3">
        <f>[7]OK!$E$74/[7]OK!$B$74</f>
        <v>0.38949833246849419</v>
      </c>
      <c r="I39" s="3">
        <f>[8]OK!$E$74/[8]OK!$B$74</f>
        <v>0.13815679033070338</v>
      </c>
      <c r="J39" s="3">
        <f>[9]OK!$E$74/[9]OK!$B$74</f>
        <v>0.22034117219341381</v>
      </c>
      <c r="K39" s="3">
        <f>[10]OK!$E$74/[10]OK!$B$74</f>
        <v>0.33569419456199479</v>
      </c>
      <c r="L39" s="3">
        <f>[11]OK!$E$74/[11]OK!$B$74</f>
        <v>0.25065913473093387</v>
      </c>
      <c r="M39" s="3">
        <f>[12]OK!$E$74/[12]OK!$B$74</f>
        <v>0.26430483470101768</v>
      </c>
      <c r="N39" s="3">
        <f>[13]OK!$E$76/[13]OK!$B$76</f>
        <v>0.30899411840467095</v>
      </c>
      <c r="O39" s="3">
        <f>[14]OK!$E$76/[14]OK!$B$76</f>
        <v>0.16940807311059858</v>
      </c>
    </row>
    <row r="40" spans="1:15" x14ac:dyDescent="0.2">
      <c r="A40" s="2" t="s">
        <v>38</v>
      </c>
      <c r="B40" s="3">
        <f>[1]OR!$E$66/[1]OR!$B$66</f>
        <v>0.11393868883250866</v>
      </c>
      <c r="C40" s="3">
        <f>[2]OR!$E$66/[2]OR!$B$66</f>
        <v>0.24120097589485345</v>
      </c>
      <c r="D40" s="3">
        <f>[3]OR!$E$66/[3]OR!$B$66</f>
        <v>0.21629609868083882</v>
      </c>
      <c r="E40" s="3">
        <f>[4]OR!$E$66/[4]OR!$B$66</f>
        <v>0.19684006282916011</v>
      </c>
      <c r="F40" s="3">
        <f>[5]OR!$E$66/[5]OR!$B$66</f>
        <v>0.15324310313281425</v>
      </c>
      <c r="G40" s="3">
        <f>[6]OR!$E$66/[6]OR!$B$66</f>
        <v>0.1488090095590254</v>
      </c>
      <c r="H40" s="3">
        <f>[7]OR!$E$74/[7]OR!$B$74</f>
        <v>0.17362256124844466</v>
      </c>
      <c r="I40" s="3">
        <f>[8]OR!$E$74/[8]OR!$B$74</f>
        <v>0.14311072913801032</v>
      </c>
      <c r="J40" s="3">
        <f>[9]OR!$E$74/[9]OR!$B$74</f>
        <v>0.18692163476097898</v>
      </c>
      <c r="K40" s="3">
        <f>[10]OR!$E$74/[10]OR!$B$74</f>
        <v>0.11553441367625319</v>
      </c>
      <c r="L40" s="3">
        <f>[11]OR!$E$74/[11]OR!$B$74</f>
        <v>0.15379022632956299</v>
      </c>
      <c r="M40" s="3">
        <f>[12]OR!$E$74/[12]OR!$B$74</f>
        <v>0.17994082298752404</v>
      </c>
      <c r="N40" s="3">
        <f>[13]OR!$E$76/[13]OR!$B$76</f>
        <v>0.18214668410096155</v>
      </c>
      <c r="O40" s="3">
        <f>[14]OR!$E$76/[14]OR!$B$76</f>
        <v>0.16488332447143819</v>
      </c>
    </row>
    <row r="41" spans="1:15" x14ac:dyDescent="0.2">
      <c r="A41" s="2" t="s">
        <v>39</v>
      </c>
      <c r="B41" s="3">
        <f>[1]PA!$E$66/[1]PA!$B$66</f>
        <v>0.21717629140276598</v>
      </c>
      <c r="C41" s="3">
        <f>[2]PA!$E$66/[2]PA!$B$66</f>
        <v>0.28699359388125611</v>
      </c>
      <c r="D41" s="3">
        <f>[3]PA!$E$66/[3]PA!$B$66</f>
        <v>0.13792809529013222</v>
      </c>
      <c r="E41" s="3">
        <f>[4]PA!$E$66/[4]PA!$B$66</f>
        <v>0.10942027780088165</v>
      </c>
      <c r="F41" s="3">
        <f>[5]PA!$E$66/[5]PA!$B$66</f>
        <v>0.12391341540656829</v>
      </c>
      <c r="G41" s="3">
        <f>[6]PA!$E$66/[6]PA!$B$66</f>
        <v>0.22434307265767939</v>
      </c>
      <c r="H41" s="3">
        <f>[7]PA!$E$74/[7]PA!$B$74</f>
        <v>8.4566367690339844E-2</v>
      </c>
      <c r="I41" s="3">
        <f>[8]PA!$E$74/[8]PA!$B$74</f>
        <v>0.20489489068057359</v>
      </c>
      <c r="J41" s="3">
        <f>[9]PA!$E$74/[9]PA!$B$74</f>
        <v>0.16080927607974352</v>
      </c>
      <c r="K41" s="3">
        <f>[10]PA!$E$74/[10]PA!$B$74</f>
        <v>0.20888363980857014</v>
      </c>
      <c r="L41" s="3">
        <f>[11]PA!$E$74/[11]PA!$B$74</f>
        <v>0.21722752791629626</v>
      </c>
      <c r="M41" s="3">
        <f>[12]PA!$E$74/[12]PA!$B$74</f>
        <v>0.19529707635447011</v>
      </c>
      <c r="N41" s="3">
        <f>[13]PA!$E$76/[13]PA!$B$76</f>
        <v>0.18255319988807966</v>
      </c>
      <c r="O41" s="3">
        <f>[14]PA!$E$76/[14]PA!$B$76</f>
        <v>0.18183976378536915</v>
      </c>
    </row>
    <row r="42" spans="1:15" x14ac:dyDescent="0.2">
      <c r="A42" s="2" t="s">
        <v>40</v>
      </c>
      <c r="B42" s="3">
        <f>[1]RI!$E$66/[1]RI!$B$66</f>
        <v>0.17663321894973086</v>
      </c>
      <c r="C42" s="3">
        <f>[2]RI!$E$66/[2]RI!$B$66</f>
        <v>0.14186681545731991</v>
      </c>
      <c r="D42" s="3">
        <f>[3]RI!$E$66/[3]RI!$B$66</f>
        <v>0.2759698921509886</v>
      </c>
      <c r="E42" s="3">
        <f>[4]RI!$E$66/[4]RI!$B$66</f>
        <v>0.21987601915080718</v>
      </c>
      <c r="F42" s="3">
        <f>[5]RI!$E$66/[5]RI!$B$66</f>
        <v>0.34552249925499157</v>
      </c>
      <c r="G42" s="3">
        <f>[6]RI!$E$66/[6]RI!$B$66</f>
        <v>0.18883410630422379</v>
      </c>
      <c r="H42" s="3">
        <f>[7]RI!$E$74/[7]RI!$B$74</f>
        <v>0.11499739536268246</v>
      </c>
      <c r="I42" s="3">
        <f>[8]RI!$E$74/[8]RI!$B$74</f>
        <v>0.11663315502611379</v>
      </c>
      <c r="J42" s="3">
        <f>[9]RI!$E$74/[9]RI!$B$74</f>
        <v>0.11502454991816694</v>
      </c>
      <c r="K42" s="3">
        <f>[10]RI!$E$74/[10]RI!$B$74</f>
        <v>0.35486781911345822</v>
      </c>
      <c r="L42" s="3">
        <f>[11]RI!$E$74/[11]RI!$B$74</f>
        <v>0.26775785267945629</v>
      </c>
      <c r="M42" s="3">
        <f>[12]RI!$E$74/[12]RI!$B$74</f>
        <v>0.29076808073257338</v>
      </c>
      <c r="N42" s="3">
        <f>[13]RI!$E$76/[13]RI!$B$76</f>
        <v>0.32645522448780329</v>
      </c>
      <c r="O42" s="3">
        <f>[14]RI!$E$76/[14]RI!$B$76</f>
        <v>0.14116176549647869</v>
      </c>
    </row>
    <row r="43" spans="1:15" x14ac:dyDescent="0.2">
      <c r="A43" s="2" t="s">
        <v>41</v>
      </c>
      <c r="B43" s="3">
        <f>[1]SC!$E$66/[1]SC!$B$66</f>
        <v>0.2694664365485942</v>
      </c>
      <c r="C43" s="3">
        <f>[2]SC!$E$66/[2]SC!$B$66</f>
        <v>0.15557322233425544</v>
      </c>
      <c r="D43" s="3">
        <f>[3]SC!$E$66/[3]SC!$B$66</f>
        <v>0.19080557286578667</v>
      </c>
      <c r="E43" s="3">
        <f>[4]SC!$E$66/[4]SC!$B$66</f>
        <v>0.14640645628527965</v>
      </c>
      <c r="F43" s="3">
        <f>[5]SC!$E$66/[5]SC!$B$66</f>
        <v>0.22511116013985</v>
      </c>
      <c r="G43" s="3">
        <f>[6]SC!$E$66/[6]SC!$B$66</f>
        <v>0.34442981842276366</v>
      </c>
      <c r="H43" s="3">
        <f>[7]SC!$E$74/[7]SC!$B$74</f>
        <v>0.29815555193336474</v>
      </c>
      <c r="I43" s="3">
        <f>[8]SC!$E$74/[8]SC!$B$74</f>
        <v>0.20536229976332918</v>
      </c>
      <c r="J43" s="3">
        <f>[9]SC!$E$74/[9]SC!$B$74</f>
        <v>0.22067972494364438</v>
      </c>
      <c r="K43" s="3">
        <f>[10]SC!$E$74/[10]SC!$B$74</f>
        <v>9.6281235316731453E-2</v>
      </c>
      <c r="L43" s="3">
        <f>[11]SC!$E$74/[11]SC!$B$74</f>
        <v>0.27243408997213447</v>
      </c>
      <c r="M43" s="3">
        <f>[12]SC!$E$74/[12]SC!$B$74</f>
        <v>0.20371387612374228</v>
      </c>
      <c r="N43" s="3">
        <f>[13]SC!$E$76/[13]SC!$B$76</f>
        <v>0.1197327061306135</v>
      </c>
      <c r="O43" s="3">
        <f>[14]SC!$E$76/[14]SC!$B$76</f>
        <v>0.13155171616189407</v>
      </c>
    </row>
    <row r="44" spans="1:15" x14ac:dyDescent="0.2">
      <c r="A44" s="2" t="s">
        <v>42</v>
      </c>
      <c r="B44" s="3">
        <f>[1]SD!$E$66/[1]SD!$B$66</f>
        <v>0.11626138473781944</v>
      </c>
      <c r="C44" s="3">
        <f>[2]SD!$E$66/[2]SD!$B$66</f>
        <v>0.37363233461059048</v>
      </c>
      <c r="D44" s="3">
        <f>[3]SD!$E$66/[3]SD!$B$66</f>
        <v>9.2923270944996986E-2</v>
      </c>
      <c r="E44" s="3">
        <f>[4]SD!$E$66/[4]SD!$B$66</f>
        <v>0.10134679323471306</v>
      </c>
      <c r="F44" s="3">
        <f>[5]SD!$E$66/[5]SD!$B$66</f>
        <v>0.1744994133498369</v>
      </c>
      <c r="G44" s="3">
        <f>[6]SD!$E$66/[6]SD!$B$66</f>
        <v>5.56649398811003E-2</v>
      </c>
      <c r="H44" s="3">
        <f>[7]SD!$E$74/[7]SD!$B$74</f>
        <v>0.16811073380944405</v>
      </c>
      <c r="I44" s="3">
        <f>[8]SD!$E$74/[8]SD!$B$74</f>
        <v>0.10332724833839296</v>
      </c>
      <c r="J44" s="3">
        <f>[9]SD!$E$74/[9]SD!$B$74</f>
        <v>0.2045521111856464</v>
      </c>
      <c r="K44" s="3">
        <f>[10]SD!$E$74/[10]SD!$B$74</f>
        <v>0.16739091277525106</v>
      </c>
      <c r="L44" s="3">
        <f>[11]SD!$E$74/[11]SD!$B$74</f>
        <v>7.7408573815797924E-2</v>
      </c>
      <c r="M44" s="3">
        <f>[12]SD!$E$74/[12]SD!$B$74</f>
        <v>0.11554845031200041</v>
      </c>
      <c r="N44" s="3">
        <f>[13]SD!$E$76/[13]SD!$B$76</f>
        <v>4.9626258674299366E-2</v>
      </c>
      <c r="O44" s="3">
        <f>[14]SD!$E$76/[14]SD!$B$76</f>
        <v>9.7263040044782978E-2</v>
      </c>
    </row>
    <row r="45" spans="1:15" x14ac:dyDescent="0.2">
      <c r="A45" s="2" t="s">
        <v>43</v>
      </c>
      <c r="B45" s="3">
        <f>[1]TN!$E$66/[1]TN!$B$66</f>
        <v>0.33132435453069981</v>
      </c>
      <c r="C45" s="3">
        <f>[2]TN!$E$66/[2]TN!$B$66</f>
        <v>0.15235602483548352</v>
      </c>
      <c r="D45" s="3">
        <f>[3]TN!$E$66/[3]TN!$B$66</f>
        <v>0.22938474704855727</v>
      </c>
      <c r="E45" s="3">
        <f>[4]TN!$E$66/[4]TN!$B$66</f>
        <v>0.14626501371026918</v>
      </c>
      <c r="F45" s="3">
        <f>[5]TN!$E$66/[5]TN!$B$66</f>
        <v>0.18559096500328548</v>
      </c>
      <c r="G45" s="3">
        <f>[6]TN!$E$66/[6]TN!$B$66</f>
        <v>0.33249936211015119</v>
      </c>
      <c r="H45" s="3">
        <f>[7]TN!$E$74/[7]TN!$B$74</f>
        <v>0.21290679986028999</v>
      </c>
      <c r="I45" s="3">
        <f>[8]TN!$E$74/[8]TN!$B$74</f>
        <v>0.17209872011542157</v>
      </c>
      <c r="J45" s="3">
        <f>[9]TN!$E$74/[9]TN!$B$74</f>
        <v>0.18874887530928994</v>
      </c>
      <c r="K45" s="3">
        <f>[10]TN!$E$74/[10]TN!$B$74</f>
        <v>0.28873580533024334</v>
      </c>
      <c r="L45" s="3">
        <f>[11]TN!$E$74/[11]TN!$B$74</f>
        <v>0.21893128908310103</v>
      </c>
      <c r="M45" s="3">
        <f>[12]TN!$E$74/[12]TN!$B$74</f>
        <v>0.19829713475326313</v>
      </c>
      <c r="N45" s="3">
        <f>[13]TN!$E$76/[13]TN!$B$76</f>
        <v>0.20954838054570574</v>
      </c>
      <c r="O45" s="3">
        <f>[14]TN!$E$76/[14]TN!$B$76</f>
        <v>0.22918121030564034</v>
      </c>
    </row>
    <row r="46" spans="1:15" x14ac:dyDescent="0.2">
      <c r="A46" s="2" t="s">
        <v>44</v>
      </c>
      <c r="B46" s="3">
        <f>[1]TX!$E$66/[1]TX!$B$66</f>
        <v>0.25193622384877884</v>
      </c>
      <c r="C46" s="3">
        <f>[2]TX!$E$66/[2]TX!$B$66</f>
        <v>0.25788870324930657</v>
      </c>
      <c r="D46" s="3">
        <f>[3]TX!$E$66/[3]TX!$B$66</f>
        <v>0.31149821300272224</v>
      </c>
      <c r="E46" s="3">
        <f>[4]TX!$E$66/[4]TX!$B$66</f>
        <v>0.20851859951560614</v>
      </c>
      <c r="F46" s="3">
        <f>[5]TX!$E$66/[5]TX!$B$66</f>
        <v>0.33513015852825689</v>
      </c>
      <c r="G46" s="3">
        <f>[6]TX!$E$66/[6]TX!$B$66</f>
        <v>0.30002785453146752</v>
      </c>
      <c r="H46" s="3">
        <f>[7]TX!$E$74/[7]TX!$B$74</f>
        <v>0.27352656182988699</v>
      </c>
      <c r="I46" s="3">
        <f>[8]TX!$E$74/[8]TX!$B$74</f>
        <v>0.22342698903661479</v>
      </c>
      <c r="J46" s="3">
        <f>[9]TX!$E$74/[9]TX!$B$74</f>
        <v>0.21732159282592614</v>
      </c>
      <c r="K46" s="3">
        <f>[10]TX!$E$74/[10]TX!$B$74</f>
        <v>0.26261049689257648</v>
      </c>
      <c r="L46" s="3">
        <f>[11]TX!$E$74/[11]TX!$B$74</f>
        <v>0.30011099383318157</v>
      </c>
      <c r="M46" s="3">
        <f>[12]TX!$E$74/[12]TX!$B$74</f>
        <v>0.30668584840964103</v>
      </c>
      <c r="N46" s="3">
        <f>[13]TX!$E$76/[13]TX!$B$76</f>
        <v>0.20868894150360312</v>
      </c>
      <c r="O46" s="3">
        <f>[14]TX!$E$76/[14]TX!$B$76</f>
        <v>0.2236254872441647</v>
      </c>
    </row>
    <row r="47" spans="1:15" x14ac:dyDescent="0.2">
      <c r="A47" s="2" t="s">
        <v>45</v>
      </c>
      <c r="B47" s="3">
        <f>[1]UT!$E$66/[1]UT!$B$66</f>
        <v>0.25258455647734523</v>
      </c>
      <c r="C47" s="3">
        <f>[2]UT!$E$66/[2]UT!$B$66</f>
        <v>0.25588117952558603</v>
      </c>
      <c r="D47" s="3">
        <f>[3]UT!$E$66/[3]UT!$B$66</f>
        <v>0.34721157191742646</v>
      </c>
      <c r="E47" s="3">
        <f>[4]UT!$E$66/[4]UT!$B$66</f>
        <v>8.7336015327107011E-2</v>
      </c>
      <c r="F47" s="3">
        <f>[5]UT!$E$66/[5]UT!$B$66</f>
        <v>0.19020875687526256</v>
      </c>
      <c r="G47" s="3">
        <f>[6]UT!$E$66/[6]UT!$B$66</f>
        <v>0.14794770729291346</v>
      </c>
      <c r="H47" s="3">
        <f>[7]UT!$E$74/[7]UT!$B$74</f>
        <v>7.7155091579671195E-2</v>
      </c>
      <c r="I47" s="3">
        <f>[8]UT!$E$74/[8]UT!$B$74</f>
        <v>0.13162995393806723</v>
      </c>
      <c r="J47" s="3">
        <f>[9]UT!$E$74/[9]UT!$B$74</f>
        <v>0.12196628649529355</v>
      </c>
      <c r="K47" s="3">
        <f>[10]UT!$E$74/[10]UT!$B$74</f>
        <v>0.20128938391964693</v>
      </c>
      <c r="L47" s="3">
        <f>[11]UT!$E$74/[11]UT!$B$74</f>
        <v>0.24169510860065685</v>
      </c>
      <c r="M47" s="3">
        <f>[12]UT!$E$74/[12]UT!$B$74</f>
        <v>0.1014190770925589</v>
      </c>
      <c r="N47" s="3">
        <f>[13]UT!$E$76/[13]UT!$B$76</f>
        <v>0.10368583462597915</v>
      </c>
      <c r="O47" s="3">
        <f>[14]UT!$E$76/[14]UT!$B$76</f>
        <v>0.13533608561465391</v>
      </c>
    </row>
    <row r="48" spans="1:15" x14ac:dyDescent="0.2">
      <c r="A48" s="2" t="s">
        <v>46</v>
      </c>
      <c r="B48" s="3">
        <f>[1]VT!$E$66/[1]VT!$B$66</f>
        <v>0.2891302838897758</v>
      </c>
      <c r="C48" s="3">
        <f>[2]VT!$E$66/[2]VT!$B$66</f>
        <v>4.3265628902022811E-2</v>
      </c>
      <c r="D48" s="3">
        <f>[3]VT!$E$66/[3]VT!$B$66</f>
        <v>8.5008969450319952E-2</v>
      </c>
      <c r="E48" s="3">
        <f>[4]VT!$E$66/[4]VT!$B$66</f>
        <v>0.1419371796556709</v>
      </c>
      <c r="F48" s="3">
        <f>[5]VT!$E$66/[5]VT!$B$66</f>
        <v>0.17428330127152442</v>
      </c>
      <c r="G48" s="3">
        <f>[6]VT!$E$66/[6]VT!$B$66</f>
        <v>0.12104276467051042</v>
      </c>
      <c r="H48" s="3">
        <f>[7]VT!$E$74/[7]VT!$B$74</f>
        <v>0.1713669039082428</v>
      </c>
      <c r="I48" s="3">
        <f>[8]VT!$E$74/[8]VT!$B$74</f>
        <v>0.16572696844403872</v>
      </c>
      <c r="J48" s="3">
        <f>[9]VT!$E$74/[9]VT!$B$74</f>
        <v>0.13892052432951474</v>
      </c>
      <c r="K48" s="3">
        <f>[10]VT!$E$74/[10]VT!$B$74</f>
        <v>0.18712977921378568</v>
      </c>
      <c r="L48" s="3">
        <f>[11]VT!$E$74/[11]VT!$B$74</f>
        <v>0.24761057505873765</v>
      </c>
      <c r="M48" s="3">
        <f>[12]VT!$E$74/[12]VT!$B$74</f>
        <v>0.14474117396440536</v>
      </c>
      <c r="N48" s="3">
        <f>[13]VT!$E$76/[13]VT!$B$76</f>
        <v>0.11697355491946854</v>
      </c>
      <c r="O48" s="3">
        <f>[14]VT!$E$76/[14]VT!$B$76</f>
        <v>7.1902389642219677E-2</v>
      </c>
    </row>
    <row r="49" spans="1:15" x14ac:dyDescent="0.2">
      <c r="A49" s="2" t="s">
        <v>47</v>
      </c>
      <c r="B49" s="3">
        <f>[1]VA!$E$66/[1]VA!$B$66</f>
        <v>0.20020359756492456</v>
      </c>
      <c r="C49" s="3">
        <f>[2]VA!$E$66/[2]VA!$B$66</f>
        <v>0.10197305950830104</v>
      </c>
      <c r="D49" s="3">
        <f>[3]VA!$E$66/[3]VA!$B$66</f>
        <v>0.26233459824548844</v>
      </c>
      <c r="E49" s="3">
        <f>[4]VA!$E$66/[4]VA!$B$66</f>
        <v>0.14758602707715868</v>
      </c>
      <c r="F49" s="3">
        <f>[5]VA!$E$66/[5]VA!$B$66</f>
        <v>0.17546345855394191</v>
      </c>
      <c r="G49" s="3">
        <f>[6]VA!$E$66/[6]VA!$B$66</f>
        <v>0.16986451550318965</v>
      </c>
      <c r="H49" s="3">
        <f>[7]VA!$E$74/[7]VA!$B$74</f>
        <v>0.1274819661372647</v>
      </c>
      <c r="I49" s="3">
        <f>[8]VA!$E$74/[8]VA!$B$74</f>
        <v>0.22799705128264569</v>
      </c>
      <c r="J49" s="3">
        <f>[9]VA!$E$74/[9]VA!$B$74</f>
        <v>0.2631317261855235</v>
      </c>
      <c r="K49" s="3">
        <f>[10]VA!$E$74/[10]VA!$B$74</f>
        <v>0.18087201913424467</v>
      </c>
      <c r="L49" s="3">
        <f>[11]VA!$E$74/[11]VA!$B$74</f>
        <v>0.19603940645500584</v>
      </c>
      <c r="M49" s="3">
        <f>[12]VA!$E$74/[12]VA!$B$74</f>
        <v>0.26323837880177586</v>
      </c>
      <c r="N49" s="3">
        <f>[13]VA!$E$76/[13]VA!$B$76</f>
        <v>0.14752795546865294</v>
      </c>
      <c r="O49" s="3">
        <f>[14]VA!$E$76/[14]VA!$B$76</f>
        <v>0.11780967325087686</v>
      </c>
    </row>
    <row r="50" spans="1:15" x14ac:dyDescent="0.2">
      <c r="A50" s="2" t="s">
        <v>48</v>
      </c>
      <c r="B50" s="3">
        <f>[1]WA!$E$66/[1]WA!$B$66</f>
        <v>0.16905077937249136</v>
      </c>
      <c r="C50" s="3">
        <f>[2]WA!$E$66/[2]WA!$B$66</f>
        <v>0.20104646505918997</v>
      </c>
      <c r="D50" s="3">
        <f>[3]WA!$E$66/[3]WA!$B$66</f>
        <v>0.31205511460127427</v>
      </c>
      <c r="E50" s="3">
        <f>[4]WA!$E$66/[4]WA!$B$66</f>
        <v>0.29250980656821962</v>
      </c>
      <c r="F50" s="3">
        <f>[5]WA!$E$66/[5]WA!$B$66</f>
        <v>0.34136675435486979</v>
      </c>
      <c r="G50" s="3">
        <f>[6]WA!$E$66/[6]WA!$B$66</f>
        <v>0.2209004163821256</v>
      </c>
      <c r="H50" s="3">
        <f>[7]WA!$E$74/[7]WA!$B$74</f>
        <v>0.19808146027942342</v>
      </c>
      <c r="I50" s="3">
        <f>[8]WA!$E$74/[8]WA!$B$74</f>
        <v>0.21407473554059622</v>
      </c>
      <c r="J50" s="3">
        <f>[9]WA!$E$74/[9]WA!$B$74</f>
        <v>4.3986316234309521E-2</v>
      </c>
      <c r="K50" s="3">
        <f>[10]WA!$E$74/[10]WA!$B$74</f>
        <v>0.1198210421888342</v>
      </c>
      <c r="L50" s="3">
        <f>[11]WA!$E$74/[11]WA!$B$74</f>
        <v>0.14435308855444007</v>
      </c>
      <c r="M50" s="3">
        <f>[12]WA!$E$74/[12]WA!$B$74</f>
        <v>0.36229380081798923</v>
      </c>
      <c r="N50" s="3">
        <f>[13]WA!$E$76/[13]WA!$B$76</f>
        <v>0.18891805563861092</v>
      </c>
      <c r="O50" s="3">
        <f>[14]WA!$E$76/[14]WA!$B$76</f>
        <v>0.19416045954207481</v>
      </c>
    </row>
    <row r="51" spans="1:15" x14ac:dyDescent="0.2">
      <c r="A51" s="2" t="s">
        <v>49</v>
      </c>
      <c r="B51" s="3">
        <f>[1]WV!$E$66/[1]WV!$B$66</f>
        <v>0.20194264611403387</v>
      </c>
      <c r="C51" s="3">
        <f>[2]WV!$E$66/[2]WV!$B$66</f>
        <v>0.15248857523638401</v>
      </c>
      <c r="D51" s="3">
        <f>[3]WV!$E$66/[3]WV!$B$66</f>
        <v>0.17507239962669693</v>
      </c>
      <c r="E51" s="3">
        <f>[4]WV!$E$66/[4]WV!$B$66</f>
        <v>0.2069503258907609</v>
      </c>
      <c r="F51" s="3">
        <f>[5]WV!$E$66/[5]WV!$B$66</f>
        <v>0.26895808686834544</v>
      </c>
      <c r="G51" s="3">
        <f>[6]WV!$E$66/[6]WV!$B$66</f>
        <v>0.36328602182260716</v>
      </c>
      <c r="H51" s="3">
        <f>[7]WV!$E$74/[7]WV!$B$74</f>
        <v>0.30589780214716861</v>
      </c>
      <c r="I51" s="3">
        <f>[8]WV!$E$74/[8]WV!$B$74</f>
        <v>0.28684618364974818</v>
      </c>
      <c r="J51" s="3">
        <f>[9]WV!$E$74/[9]WV!$B$74</f>
        <v>0.14643829726243371</v>
      </c>
      <c r="K51" s="3">
        <f>[10]WV!$E$74/[10]WV!$B$74</f>
        <v>0.22148432319322531</v>
      </c>
      <c r="L51" s="3">
        <f>[11]WV!$E$74/[11]WV!$B$74</f>
        <v>0.19657889168703041</v>
      </c>
      <c r="M51" s="3">
        <f>[12]WV!$E$74/[12]WV!$B$74</f>
        <v>0.2054716629381059</v>
      </c>
      <c r="N51" s="3">
        <f>[13]WV!$E$76/[13]WV!$B$76</f>
        <v>0.33988259076092225</v>
      </c>
      <c r="O51" s="3">
        <f>[14]WV!$E$76/[14]WV!$B$76</f>
        <v>0.18457220844626415</v>
      </c>
    </row>
    <row r="52" spans="1:15" x14ac:dyDescent="0.2">
      <c r="A52" s="2" t="s">
        <v>50</v>
      </c>
      <c r="B52" s="3">
        <f>[1]WI!$E$66/[1]WI!$B$66</f>
        <v>0.1274791166983707</v>
      </c>
      <c r="C52" s="3">
        <f>[2]WI!$E$66/[2]WI!$B$66</f>
        <v>0.23410017021715582</v>
      </c>
      <c r="D52" s="3">
        <f>[3]WI!$E$66/[3]WI!$B$66</f>
        <v>0.35364052935508244</v>
      </c>
      <c r="E52" s="3">
        <f>[4]WI!$E$66/[4]WI!$B$66</f>
        <v>0.12639096421628337</v>
      </c>
      <c r="F52" s="3">
        <f>[5]WI!$E$66/[5]WI!$B$66</f>
        <v>0.1410026933753652</v>
      </c>
      <c r="G52" s="3">
        <f>[6]WI!$E$66/[6]WI!$B$66</f>
        <v>0.14941332578409061</v>
      </c>
      <c r="H52" s="3">
        <f>[7]WI!$E$74/[7]WI!$B$74</f>
        <v>0.28071192308881265</v>
      </c>
      <c r="I52" s="3">
        <f>[8]WI!$E$74/[8]WI!$B$74</f>
        <v>0.10028977152046606</v>
      </c>
      <c r="J52" s="3">
        <f>[9]WI!$E$74/[9]WI!$B$74</f>
        <v>0.24143147690961975</v>
      </c>
      <c r="K52" s="3">
        <f>[10]WI!$E$74/[10]WI!$B$74</f>
        <v>0.17194376969143077</v>
      </c>
      <c r="L52" s="3">
        <f>[11]WI!$E$74/[11]WI!$B$74</f>
        <v>0.18797261736159085</v>
      </c>
      <c r="M52" s="3">
        <f>[12]WI!$E$74/[12]WI!$B$74</f>
        <v>0.2035001097010784</v>
      </c>
      <c r="N52" s="3">
        <f>[13]WI!$E$76/[13]WI!$B$76</f>
        <v>0.18614838875117531</v>
      </c>
      <c r="O52" s="3">
        <f>[14]WI!$E$76/[14]WI!$B$76</f>
        <v>0.24986692590084292</v>
      </c>
    </row>
    <row r="53" spans="1:15" x14ac:dyDescent="0.2">
      <c r="A53" s="2" t="s">
        <v>51</v>
      </c>
      <c r="B53" s="3">
        <f>[1]WY!$E$66/[1]WY!$B$66</f>
        <v>0.11929335781675426</v>
      </c>
      <c r="C53" s="3">
        <f>[2]WY!$E$66/[2]WY!$B$66</f>
        <v>0.32930496125823983</v>
      </c>
      <c r="D53" s="3">
        <f>[3]WY!$E$66/[3]WY!$B$66</f>
        <v>0.17695345557122708</v>
      </c>
      <c r="E53" s="3">
        <f>[4]WY!$E$66/[4]WY!$B$66</f>
        <v>8.4073365299847339E-2</v>
      </c>
      <c r="F53" s="3">
        <f>[5]WY!$E$66/[5]WY!$B$66</f>
        <v>0.10548338889527532</v>
      </c>
      <c r="G53" s="3">
        <f>[6]WY!$E$66/[6]WY!$B$66</f>
        <v>0.27481000353481794</v>
      </c>
      <c r="H53" s="3">
        <f>[7]WY!$E$74/[7]WY!$B$74</f>
        <v>6.3327772976666599E-2</v>
      </c>
      <c r="I53" s="3">
        <f>[8]WY!$E$74/[8]WY!$B$74</f>
        <v>0.14199231562177866</v>
      </c>
      <c r="J53" s="3">
        <f>[9]WY!$E$74/[9]WY!$B$74</f>
        <v>9.9771343188970144E-2</v>
      </c>
      <c r="K53" s="3">
        <f>[10]WY!$E$74/[10]WY!$B$74</f>
        <v>0.19415665830803749</v>
      </c>
      <c r="L53" s="3">
        <f>[11]WY!$E$74/[11]WY!$B$74</f>
        <v>0.15915844052248479</v>
      </c>
      <c r="M53" s="3">
        <f>[12]WY!$E$74/[12]WY!$B$74</f>
        <v>5.8082291687769697E-2</v>
      </c>
      <c r="N53" s="3">
        <f>[13]WY!$E$76/[13]WY!$B$76</f>
        <v>0.11393885067326617</v>
      </c>
      <c r="O53" s="3">
        <f>[14]WY!$E$76/[14]WY!$B$76</f>
        <v>0.23504775116043322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569A6-4ECC-1C46-81D3-1280D2321E06}">
  <dimension ref="A1:O53"/>
  <sheetViews>
    <sheetView zoomScale="111" workbookViewId="0">
      <selection activeCell="A2" sqref="A2"/>
    </sheetView>
  </sheetViews>
  <sheetFormatPr baseColWidth="10" defaultRowHeight="16" x14ac:dyDescent="0.2"/>
  <cols>
    <col min="1" max="1" width="21.6640625" customWidth="1"/>
  </cols>
  <sheetData>
    <row r="1" spans="1:15" x14ac:dyDescent="0.2">
      <c r="A1" t="s">
        <v>78</v>
      </c>
    </row>
    <row r="2" spans="1:15" x14ac:dyDescent="0.2">
      <c r="A2" s="1" t="s">
        <v>0</v>
      </c>
      <c r="B2" t="s">
        <v>52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62</v>
      </c>
      <c r="M2" t="s">
        <v>63</v>
      </c>
      <c r="N2" t="s">
        <v>64</v>
      </c>
      <c r="O2" t="s">
        <v>65</v>
      </c>
    </row>
    <row r="3" spans="1:15" x14ac:dyDescent="0.2">
      <c r="A3" s="2" t="s">
        <v>1</v>
      </c>
      <c r="B3">
        <f>[1]AL!$F$66/[1]AL!$B$66</f>
        <v>6.9975299233119445E-2</v>
      </c>
      <c r="C3">
        <f>[2]AL!$F$66/[2]AL!$B$66</f>
        <v>6.7779503926106766E-2</v>
      </c>
      <c r="D3">
        <f>[3]AL!$F$66/[3]AL!$B$66</f>
        <v>3.2911604850951473E-2</v>
      </c>
      <c r="E3">
        <f>[4]AL!$F$66/[4]AL!$B$66</f>
        <v>9.6335082877511621E-2</v>
      </c>
      <c r="F3">
        <f>[5]AL!$F$66/[5]AL!$B$66</f>
        <v>0.10273941603447173</v>
      </c>
      <c r="G3">
        <f>[6]AL!$F$66/[6]AL!$B$66</f>
        <v>6.3075218309417452E-2</v>
      </c>
      <c r="H3">
        <f>[7]AL!$F$74/[7]AL!$B$74</f>
        <v>6.7774055682692708E-2</v>
      </c>
      <c r="I3">
        <f>[8]AL!$F$74/[8]AL!$B$74</f>
        <v>7.1349067130077992E-2</v>
      </c>
      <c r="J3">
        <f>[9]AL!$F$74/[9]AL!$B$74</f>
        <v>3.0379041248606464E-2</v>
      </c>
      <c r="K3">
        <f>[10]AL!$F$74/[10]AL!$B$74</f>
        <v>4.2277434978314703E-2</v>
      </c>
      <c r="L3">
        <f>[11]AL!$F$74/[11]AL!$B$74</f>
        <v>2.8532856859241611E-2</v>
      </c>
      <c r="M3">
        <f>[12]AL!$F$74/[12]AL!$B$74</f>
        <v>2.5718677081680272E-2</v>
      </c>
      <c r="N3">
        <f>[13]AL!$F$76/[13]AL!$B$76</f>
        <v>2.0473724587648637E-2</v>
      </c>
      <c r="O3">
        <f>[14]AL!$F$76/[14]AL!$B$76</f>
        <v>7.9319085723169133E-2</v>
      </c>
    </row>
    <row r="4" spans="1:15" x14ac:dyDescent="0.2">
      <c r="A4" s="2" t="s">
        <v>2</v>
      </c>
      <c r="B4">
        <f>[1]AK!$F$66/[1]AK!$B$66</f>
        <v>0.18799659151102002</v>
      </c>
      <c r="C4">
        <f>[2]AK!$F$66/[2]AK!$B$66</f>
        <v>1.8005960593851757E-2</v>
      </c>
      <c r="D4">
        <f>[3]AK!$F$66/[3]AK!$B$66</f>
        <v>7.1926025633522558E-2</v>
      </c>
      <c r="E4">
        <f>[4]AK!$F$66/[4]AK!$B$66</f>
        <v>2.4554356013055487E-2</v>
      </c>
      <c r="F4">
        <f>[5]AK!$F$66/[5]AK!$B$66</f>
        <v>4.4213886671987231E-2</v>
      </c>
      <c r="G4">
        <f>[6]AK!$F$66/[6]AK!$B$66</f>
        <v>1.863508708825035E-2</v>
      </c>
      <c r="H4">
        <f>[7]AK!$F$74/[7]AK!$B$74</f>
        <v>3.7463526469362234E-2</v>
      </c>
      <c r="I4">
        <f>[8]AK!$F$74/[8]AK!$B$74</f>
        <v>0.11404651458346572</v>
      </c>
      <c r="J4">
        <f>[9]AK!$F$74/[9]AK!$B$74</f>
        <v>0.21842252994011976</v>
      </c>
      <c r="K4">
        <f>[10]AK!$F$74/[10]AK!$B$74</f>
        <v>6.0317399836156145E-2</v>
      </c>
      <c r="L4">
        <f>[11]AK!$F$74/[11]AK!$B$74</f>
        <v>0.13505658277162821</v>
      </c>
      <c r="M4">
        <f>[12]AK!$F$74/[12]AK!$B$74</f>
        <v>6.5774836703842099E-2</v>
      </c>
      <c r="N4">
        <f>[13]AK!$F$76/[13]AK!$B$76</f>
        <v>0.18078706496819677</v>
      </c>
      <c r="O4">
        <f>[14]AK!$F$76/[14]AK!$B$76</f>
        <v>0.1024047889359067</v>
      </c>
    </row>
    <row r="5" spans="1:15" x14ac:dyDescent="0.2">
      <c r="A5" s="2" t="s">
        <v>3</v>
      </c>
      <c r="B5">
        <f>[1]AZ!$F$66/[1]AZ!$B$66</f>
        <v>7.6826824855374454E-2</v>
      </c>
      <c r="C5">
        <f>[2]AZ!$F$66/[2]AZ!$B$66</f>
        <v>7.8909598537577674E-2</v>
      </c>
      <c r="D5">
        <f>[3]AZ!$F$66/[3]AZ!$B$66</f>
        <v>5.0149061275670079E-2</v>
      </c>
      <c r="E5">
        <f>[4]AZ!$F$66/[4]AZ!$B$66</f>
        <v>5.0633715090431859E-2</v>
      </c>
      <c r="F5">
        <f>[5]AZ!$F$66/[5]AZ!$B$66</f>
        <v>8.0679259467633338E-2</v>
      </c>
      <c r="G5">
        <f>[6]AZ!$F$66/[6]AZ!$B$66</f>
        <v>1.3306736046202671E-2</v>
      </c>
      <c r="H5">
        <f>[7]AZ!$F$74/[7]AZ!$B$74</f>
        <v>0.10623680053694692</v>
      </c>
      <c r="I5">
        <f>[8]AZ!$F$74/[8]AZ!$B$74</f>
        <v>1.7359429319866903E-2</v>
      </c>
      <c r="J5">
        <f>[9]AZ!$F$74/[9]AZ!$B$74</f>
        <v>6.5142187660797268E-2</v>
      </c>
      <c r="K5">
        <f>[10]AZ!$F$74/[10]AZ!$B$74</f>
        <v>7.5614165016317181E-2</v>
      </c>
      <c r="L5">
        <f>[11]AZ!$F$74/[11]AZ!$B$74</f>
        <v>1.2192478984299761E-2</v>
      </c>
      <c r="M5">
        <f>[12]AZ!$F$74/[12]AZ!$B$74</f>
        <v>1.5306851049408635E-2</v>
      </c>
      <c r="N5">
        <f>[13]AZ!$F$76/[13]AZ!$B$76</f>
        <v>5.0741110892148306E-2</v>
      </c>
      <c r="O5">
        <f>[14]AZ!$F$76/[14]AZ!$B$76</f>
        <v>7.4376896975417633E-2</v>
      </c>
    </row>
    <row r="6" spans="1:15" x14ac:dyDescent="0.2">
      <c r="A6" s="2" t="s">
        <v>4</v>
      </c>
      <c r="B6">
        <f>[1]AR!$F$66/[1]AR!$B$66</f>
        <v>4.2550933306837325E-2</v>
      </c>
      <c r="C6">
        <f>[2]AR!$F$66/[2]AR!$B$66</f>
        <v>4.0389037759775391E-3</v>
      </c>
      <c r="D6">
        <f>[3]AR!$F$66/[3]AR!$B$66</f>
        <v>2.6448079549986001E-2</v>
      </c>
      <c r="E6">
        <f>[4]AR!$F$66/[4]AR!$B$66</f>
        <v>6.9725786288692498E-2</v>
      </c>
      <c r="F6">
        <f>[5]AR!$F$66/[5]AR!$B$66</f>
        <v>9.7036441940302642E-2</v>
      </c>
      <c r="G6">
        <f>[6]AR!$F$66/[6]AR!$B$66</f>
        <v>2.5498789113245979E-2</v>
      </c>
      <c r="H6">
        <f>[7]AR!$F$74/[7]AR!$B$74</f>
        <v>4.6416675857505238E-2</v>
      </c>
      <c r="I6">
        <f>[8]AR!$F$74/[8]AR!$B$74</f>
        <v>4.4970035029018821E-2</v>
      </c>
      <c r="J6">
        <f>[9]AR!$F$74/[9]AR!$B$74</f>
        <v>4.6279299133118464E-2</v>
      </c>
      <c r="K6">
        <f>[10]AR!$F$74/[10]AR!$B$74</f>
        <v>1.9785221674876848E-2</v>
      </c>
      <c r="L6">
        <f>[11]AR!$F$74/[11]AR!$B$74</f>
        <v>2.4782767780914504E-2</v>
      </c>
      <c r="M6">
        <f>[12]AR!$F$74/[12]AR!$B$74</f>
        <v>6.9110500354926191E-2</v>
      </c>
      <c r="N6">
        <f>[13]AR!$F$76/[13]AR!$B$76</f>
        <v>1.6691307784641507E-2</v>
      </c>
      <c r="O6">
        <f>[14]AR!$F$76/[14]AR!$B$76</f>
        <v>6.3188548712654655E-2</v>
      </c>
    </row>
    <row r="7" spans="1:15" x14ac:dyDescent="0.2">
      <c r="A7" s="2" t="s">
        <v>5</v>
      </c>
      <c r="B7">
        <f>[1]CA!$F$66/[1]CA!$B$66</f>
        <v>6.2957373007852813E-2</v>
      </c>
      <c r="C7">
        <f>[2]CA!$F$66/[2]CA!$B$66</f>
        <v>0.13498494502095901</v>
      </c>
      <c r="D7">
        <f>[3]CA!$F$66/[3]CA!$B$66</f>
        <v>7.1606214143933519E-2</v>
      </c>
      <c r="E7">
        <f>[4]CA!$F$66/[4]CA!$B$66</f>
        <v>0.12679223511529622</v>
      </c>
      <c r="F7">
        <f>[5]CA!$F$66/[5]CA!$B$66</f>
        <v>4.1958401349884066E-2</v>
      </c>
      <c r="G7">
        <f>[6]CA!$F$66/[6]CA!$B$66</f>
        <v>6.4381770191800108E-2</v>
      </c>
      <c r="H7">
        <f>[7]CA!$F$74/[7]CA!$B$74</f>
        <v>5.2973318718052304E-2</v>
      </c>
      <c r="I7">
        <f>[8]CA!$F$74/[8]CA!$B$74</f>
        <v>1.6884911437620987E-2</v>
      </c>
      <c r="J7">
        <f>[9]CA!$F$74/[9]CA!$B$74</f>
        <v>8.5219873187382833E-2</v>
      </c>
      <c r="K7">
        <f>[10]CA!$F$74/[10]CA!$B$74</f>
        <v>3.5525061341054542E-2</v>
      </c>
      <c r="L7">
        <f>[11]CA!$F$74/[11]CA!$B$74</f>
        <v>5.1407570608835641E-2</v>
      </c>
      <c r="M7">
        <f>[12]CA!$F$74/[12]CA!$B$74</f>
        <v>2.923749870177169E-2</v>
      </c>
      <c r="N7">
        <f>[13]CA!$F$76/[13]CA!$B$76</f>
        <v>4.9506190984461698E-2</v>
      </c>
      <c r="O7">
        <f>[14]CA!$F$76/[14]CA!$B$76</f>
        <v>7.2189595375722546E-2</v>
      </c>
    </row>
    <row r="8" spans="1:15" x14ac:dyDescent="0.2">
      <c r="A8" s="2" t="s">
        <v>6</v>
      </c>
      <c r="B8">
        <f>[1]CO!$F$66/[1]CO!$B$66</f>
        <v>0.10110307938519704</v>
      </c>
      <c r="C8">
        <f>[2]CO!$F$66/[2]CO!$B$66</f>
        <v>5.2826411316977354E-3</v>
      </c>
      <c r="D8">
        <f>[3]CO!$F$66/[3]CO!$B$66</f>
        <v>6.9948391695154627E-2</v>
      </c>
      <c r="E8">
        <f>[4]CO!$F$66/[4]CO!$B$66</f>
        <v>0.12210903270438546</v>
      </c>
      <c r="F8">
        <f>[5]CO!$F$66/[5]CO!$B$66</f>
        <v>5.0822978501396547E-2</v>
      </c>
      <c r="G8">
        <f>[6]CO!$F$66/[6]CO!$B$66</f>
        <v>3.6789491778173651E-2</v>
      </c>
      <c r="H8">
        <f>[7]CO!$F$74/[7]CO!$B$74</f>
        <v>0.23806373553460961</v>
      </c>
      <c r="I8">
        <f>[8]CO!$F$74/[8]CO!$B$74</f>
        <v>2.480586659117379E-2</v>
      </c>
      <c r="J8">
        <f>[9]CO!$F$74/[9]CO!$B$74</f>
        <v>9.0317647584338606E-2</v>
      </c>
      <c r="K8">
        <f>[10]CO!$F$74/[10]CO!$B$74</f>
        <v>7.6536273473292046E-2</v>
      </c>
      <c r="L8">
        <f>[11]CO!$F$74/[11]CO!$B$74</f>
        <v>0.22532202840542015</v>
      </c>
      <c r="M8">
        <f>[12]CO!$F$74/[12]CO!$B$74</f>
        <v>0.13651599978535783</v>
      </c>
      <c r="N8">
        <f>[13]CO!$F$76/[13]CO!$B$76</f>
        <v>7.9282168852949642E-2</v>
      </c>
      <c r="O8">
        <f>[14]CO!$F$76/[14]CO!$B$76</f>
        <v>4.447197623505892E-2</v>
      </c>
    </row>
    <row r="9" spans="1:15" x14ac:dyDescent="0.2">
      <c r="A9" s="2" t="s">
        <v>7</v>
      </c>
      <c r="B9">
        <f>[1]CT!$F$66/[1]CT!$B$66</f>
        <v>3.2505614372794353E-2</v>
      </c>
      <c r="C9" t="e">
        <f>[2]CT!$F$66/[2]CT!$B$66</f>
        <v>#VALUE!</v>
      </c>
      <c r="D9">
        <f>[3]CT!$F$66/[3]CT!$B$66</f>
        <v>1.3791027815515821E-2</v>
      </c>
      <c r="E9">
        <f>[4]CT!$F$66/[4]CT!$B$66</f>
        <v>0.21070999834666782</v>
      </c>
      <c r="F9">
        <f>[5]CT!$F$66/[5]CT!$B$66</f>
        <v>0.17489109003483561</v>
      </c>
      <c r="G9">
        <f>[6]CT!$F$66/[6]CT!$B$66</f>
        <v>4.5616518478105939E-2</v>
      </c>
      <c r="H9">
        <f>[7]CT!$F$74/[7]CT!$B$74</f>
        <v>5.8513591924082384E-2</v>
      </c>
      <c r="I9">
        <f>[8]CT!$F$74/[8]CT!$B$74</f>
        <v>0.12502309305686868</v>
      </c>
      <c r="J9">
        <f>[9]CT!$F$74/[9]CT!$B$74</f>
        <v>6.347911336731063E-2</v>
      </c>
      <c r="K9">
        <f>[10]CT!$F$74/[10]CT!$B$74</f>
        <v>1.3921228798983939E-2</v>
      </c>
      <c r="L9">
        <f>[11]CT!$F$74/[11]CT!$B$74</f>
        <v>0.15080146943736017</v>
      </c>
      <c r="M9">
        <f>[12]CT!$F$74/[12]CT!$B$74</f>
        <v>3.51517540903339E-2</v>
      </c>
      <c r="N9">
        <f>[13]CT!$F$76/[13]CT!$B$76</f>
        <v>8.3216771798821143E-2</v>
      </c>
      <c r="O9">
        <f>[14]CT!$F$76/[14]CT!$B$76</f>
        <v>9.2929244720200449E-2</v>
      </c>
    </row>
    <row r="10" spans="1:15" x14ac:dyDescent="0.2">
      <c r="A10" s="2" t="s">
        <v>8</v>
      </c>
      <c r="B10">
        <f>[1]DE!$F$66/[1]DE!$B$66</f>
        <v>4.8329688237059909E-2</v>
      </c>
      <c r="C10">
        <f>[2]DE!$F$66/[2]DE!$B$66</f>
        <v>6.8153768798281306E-2</v>
      </c>
      <c r="D10">
        <f>[3]DE!$F$66/[3]DE!$B$66</f>
        <v>0.43197250630525763</v>
      </c>
      <c r="E10">
        <f>[4]DE!$F$66/[4]DE!$B$66</f>
        <v>0.10387833709655997</v>
      </c>
      <c r="F10">
        <f>[5]DE!$F$66/[5]DE!$B$66</f>
        <v>7.4526963359291223E-2</v>
      </c>
      <c r="G10">
        <f>[6]DE!$F$66/[6]DE!$B$66</f>
        <v>0.30064487219451369</v>
      </c>
      <c r="H10">
        <f>[7]DE!$F$74/[7]DE!$B$74</f>
        <v>8.0928797014068327E-3</v>
      </c>
      <c r="I10">
        <f>[8]DE!$F$74/[8]DE!$B$74</f>
        <v>2.9900243014997115E-2</v>
      </c>
      <c r="J10">
        <f>[9]DE!$F$74/[9]DE!$B$74</f>
        <v>2.0229640151515151E-2</v>
      </c>
      <c r="K10" t="e">
        <f>[10]DE!$F$74/[10]DE!$B$74</f>
        <v>#VALUE!</v>
      </c>
      <c r="L10">
        <f>[11]DE!$F$74/[11]DE!$B$74</f>
        <v>1.5289256198347107E-2</v>
      </c>
      <c r="M10">
        <f>[12]DE!$F$74/[12]DE!$B$74</f>
        <v>1.5323024186843687E-2</v>
      </c>
      <c r="N10">
        <f>[13]DE!$F$76/[13]DE!$B$76</f>
        <v>4.2100616057632489E-2</v>
      </c>
      <c r="O10">
        <f>[14]DE!$F$76/[14]DE!$B$76</f>
        <v>7.3468977210679076E-2</v>
      </c>
    </row>
    <row r="11" spans="1:15" x14ac:dyDescent="0.2">
      <c r="A11" s="2" t="s">
        <v>9</v>
      </c>
      <c r="B11">
        <f>[1]DC!$F$66/[1]DC!$B$66</f>
        <v>6.7504119896769382E-2</v>
      </c>
      <c r="C11">
        <f>[2]DC!$F$66/[2]DC!$B$66</f>
        <v>0.1338592251455322</v>
      </c>
      <c r="D11">
        <f>[3]DC!$F$66/[3]DC!$B$66</f>
        <v>1.0772985776292217E-2</v>
      </c>
      <c r="E11">
        <f>[4]DC!$F$66/[4]DC!$B$66</f>
        <v>2.872634979233964E-2</v>
      </c>
      <c r="F11">
        <f>[5]DC!$F$66/[5]DC!$B$66</f>
        <v>0.10077898146079964</v>
      </c>
      <c r="G11">
        <f>[6]DC!$F$66/[6]DC!$B$66</f>
        <v>0.11526664342976647</v>
      </c>
      <c r="H11">
        <f>[7]DC!$F$74/[7]DC!$B$74</f>
        <v>7.6121864421491187E-2</v>
      </c>
      <c r="I11">
        <f>[8]DC!$F$74/[8]DC!$B$74</f>
        <v>7.5617050011713954E-2</v>
      </c>
      <c r="J11">
        <f>[9]DC!$F$74/[9]DC!$B$74</f>
        <v>0.15958307441582348</v>
      </c>
      <c r="K11">
        <f>[10]DC!$F$74/[10]DC!$B$74</f>
        <v>1.4564062192481795E-2</v>
      </c>
      <c r="L11">
        <f>[11]DC!$F$74/[11]DC!$B$74</f>
        <v>4.7671546109716009E-2</v>
      </c>
      <c r="M11">
        <f>[12]DC!$F$74/[12]DC!$B$74</f>
        <v>3.8395929531484366E-2</v>
      </c>
      <c r="N11">
        <f>[13]DC!$F$76/[13]DC!$B$76</f>
        <v>4.6434226257795586E-2</v>
      </c>
      <c r="O11">
        <f>[14]DC!$F$76/[14]DC!$B$76</f>
        <v>0.17951700780444707</v>
      </c>
    </row>
    <row r="12" spans="1:15" x14ac:dyDescent="0.2">
      <c r="A12" s="2" t="s">
        <v>10</v>
      </c>
      <c r="B12">
        <f>[1]FL!$F$66/[1]FL!$B$66</f>
        <v>2.1684113188974282E-2</v>
      </c>
      <c r="C12">
        <f>[2]FL!$F$66/[2]FL!$B$66</f>
        <v>0.14073802337428476</v>
      </c>
      <c r="D12">
        <f>[3]FL!$F$66/[3]FL!$B$66</f>
        <v>3.9951388225104509E-2</v>
      </c>
      <c r="E12">
        <f>[4]FL!$F$66/[4]FL!$B$66</f>
        <v>8.5067499476168151E-2</v>
      </c>
      <c r="F12">
        <f>[5]FL!$F$66/[5]FL!$B$66</f>
        <v>6.3158827042784915E-2</v>
      </c>
      <c r="G12">
        <f>[6]FL!$F$66/[6]FL!$B$66</f>
        <v>9.9171882245818799E-2</v>
      </c>
      <c r="H12">
        <f>[7]FL!$F$74/[7]FL!$B$74</f>
        <v>4.6237195479559866E-2</v>
      </c>
      <c r="I12">
        <f>[8]FL!$F$74/[8]FL!$B$74</f>
        <v>6.6827226082096264E-2</v>
      </c>
      <c r="J12">
        <f>[9]FL!$F$74/[9]FL!$B$74</f>
        <v>6.6898413205632334E-2</v>
      </c>
      <c r="K12">
        <f>[10]FL!$F$74/[10]FL!$B$74</f>
        <v>0.11482262426230171</v>
      </c>
      <c r="L12">
        <f>[11]FL!$F$74/[11]FL!$B$74</f>
        <v>4.4596804488023015E-2</v>
      </c>
      <c r="M12">
        <f>[12]FL!$F$74/[12]FL!$B$74</f>
        <v>6.6042978751401624E-2</v>
      </c>
      <c r="N12">
        <f>[13]FL!$F$76/[13]FL!$B$76</f>
        <v>9.1570487777653753E-2</v>
      </c>
      <c r="O12">
        <f>[14]FL!$F$76/[14]FL!$B$76</f>
        <v>4.849252945161954E-2</v>
      </c>
    </row>
    <row r="13" spans="1:15" x14ac:dyDescent="0.2">
      <c r="A13" s="2" t="s">
        <v>11</v>
      </c>
      <c r="B13">
        <f>[1]GA!$F$66/[1]GA!$B$66</f>
        <v>4.6568407961090068E-2</v>
      </c>
      <c r="C13">
        <f>[2]GA!$F$66/[2]GA!$B$66</f>
        <v>7.6415036069578085E-2</v>
      </c>
      <c r="D13">
        <f>[3]GA!$F$66/[3]GA!$B$66</f>
        <v>4.1136793194515311E-2</v>
      </c>
      <c r="E13">
        <f>[4]GA!$F$66/[4]GA!$B$66</f>
        <v>7.8600131307534349E-2</v>
      </c>
      <c r="F13">
        <f>[5]GA!$F$66/[5]GA!$B$66</f>
        <v>0.1819072327828502</v>
      </c>
      <c r="G13">
        <f>[6]GA!$F$66/[6]GA!$B$66</f>
        <v>9.2138801766264558E-2</v>
      </c>
      <c r="H13">
        <f>[7]GA!$F$74/[7]GA!$B$74</f>
        <v>6.9767008292925162E-2</v>
      </c>
      <c r="I13">
        <f>[8]GA!$F$74/[8]GA!$B$74</f>
        <v>4.8276334695833263E-2</v>
      </c>
      <c r="J13">
        <f>[9]GA!$F$74/[9]GA!$B$74</f>
        <v>3.9547343627891314E-2</v>
      </c>
      <c r="K13">
        <f>[10]GA!$F$74/[10]GA!$B$74</f>
        <v>9.7875640747778492E-2</v>
      </c>
      <c r="L13">
        <f>[11]GA!$F$74/[11]GA!$B$74</f>
        <v>9.083846269607164E-2</v>
      </c>
      <c r="M13">
        <f>[12]GA!$F$74/[12]GA!$B$74</f>
        <v>0.10090230043187376</v>
      </c>
      <c r="N13">
        <f>[13]GA!$F$76/[13]GA!$B$76</f>
        <v>7.1705476231140139E-2</v>
      </c>
      <c r="O13">
        <f>[14]GA!$F$76/[14]GA!$B$76</f>
        <v>7.5798685700377788E-2</v>
      </c>
    </row>
    <row r="14" spans="1:15" x14ac:dyDescent="0.2">
      <c r="A14" s="2" t="s">
        <v>12</v>
      </c>
      <c r="B14">
        <f>[1]HI!$F$66/[1]HI!$B$66</f>
        <v>0.10339373022720737</v>
      </c>
      <c r="C14">
        <f>[2]HI!$F$66/[2]HI!$B$66</f>
        <v>7.0336658762852805E-2</v>
      </c>
      <c r="D14">
        <f>[3]HI!$F$66/[3]HI!$B$66</f>
        <v>0.16247796773120016</v>
      </c>
      <c r="E14">
        <f>[4]HI!$F$66/[4]HI!$B$66</f>
        <v>3.3850220465084485E-2</v>
      </c>
      <c r="F14">
        <f>[5]HI!$F$66/[5]HI!$B$66</f>
        <v>1.1841170689940356E-2</v>
      </c>
      <c r="G14">
        <f>[6]HI!$F$66/[6]HI!$B$66</f>
        <v>3.3846560302945798E-2</v>
      </c>
      <c r="H14">
        <f>[7]HI!$F$74/[7]HI!$B$74</f>
        <v>7.4430051551090268E-2</v>
      </c>
      <c r="I14">
        <f>[8]HI!$F$74/[8]HI!$B$74</f>
        <v>1.8445969747755635E-2</v>
      </c>
      <c r="J14">
        <f>[9]HI!$F$74/[9]HI!$B$74</f>
        <v>4.2792419669675077E-2</v>
      </c>
      <c r="K14">
        <f>[10]HI!$F$74/[10]HI!$B$74</f>
        <v>0.12395277373443313</v>
      </c>
      <c r="L14">
        <f>[11]HI!$F$74/[11]HI!$B$74</f>
        <v>9.2358758512130851E-2</v>
      </c>
      <c r="M14">
        <f>[12]HI!$F$74/[12]HI!$B$74</f>
        <v>1.611987125740405E-2</v>
      </c>
      <c r="N14">
        <f>[13]HI!$F$76/[13]HI!$B$76</f>
        <v>0.10153215666185442</v>
      </c>
      <c r="O14">
        <f>[14]HI!$F$76/[14]HI!$B$76</f>
        <v>8.2398057910846853E-2</v>
      </c>
    </row>
    <row r="15" spans="1:15" x14ac:dyDescent="0.2">
      <c r="A15" s="2" t="s">
        <v>13</v>
      </c>
      <c r="B15">
        <f>[1]ID!$F$66/[1]ID!$B$66</f>
        <v>1.3200613868287345E-2</v>
      </c>
      <c r="C15">
        <f>[2]ID!$F$66/[2]ID!$B$66</f>
        <v>4.6460022608962641E-2</v>
      </c>
      <c r="D15">
        <f>[3]ID!$F$66/[3]ID!$B$66</f>
        <v>8.6821705426356581E-3</v>
      </c>
      <c r="E15">
        <f>[4]ID!$F$66/[4]ID!$B$66</f>
        <v>6.7338900534180804E-2</v>
      </c>
      <c r="F15">
        <f>[5]ID!$F$66/[5]ID!$B$66</f>
        <v>0.12123692325427246</v>
      </c>
      <c r="G15">
        <f>[6]ID!$F$66/[6]ID!$B$66</f>
        <v>6.7517631600117992E-2</v>
      </c>
      <c r="H15">
        <f>[7]ID!$F$74/[7]ID!$B$74</f>
        <v>4.8370429544072058E-2</v>
      </c>
      <c r="I15">
        <f>[8]ID!$F$74/[8]ID!$B$74</f>
        <v>1.3917215017765293E-2</v>
      </c>
      <c r="J15">
        <f>[9]ID!$F$74/[9]ID!$B$74</f>
        <v>1.5879766721070065E-2</v>
      </c>
      <c r="K15">
        <f>[10]ID!$F$74/[10]ID!$B$74</f>
        <v>3.2887679704682059E-2</v>
      </c>
      <c r="L15">
        <f>[11]ID!$F$74/[11]ID!$B$74</f>
        <v>5.7610802641521831E-2</v>
      </c>
      <c r="M15">
        <f>[12]ID!$F$74/[12]ID!$B$74</f>
        <v>6.5089297949116151E-2</v>
      </c>
      <c r="N15">
        <f>[13]ID!$F$76/[13]ID!$B$76</f>
        <v>0.10836994394788668</v>
      </c>
      <c r="O15">
        <f>[14]ID!$F$76/[14]ID!$B$76</f>
        <v>3.0349959774738536E-2</v>
      </c>
    </row>
    <row r="16" spans="1:15" x14ac:dyDescent="0.2">
      <c r="A16" s="2" t="s">
        <v>14</v>
      </c>
      <c r="B16" s="3">
        <f>[1]IL!$F$66/[1]IL!$B$66</f>
        <v>2.7889880525916944E-2</v>
      </c>
      <c r="C16" s="3">
        <f>[2]IL!$F$66/[2]IL!$B$66</f>
        <v>2.2101312126111276E-2</v>
      </c>
      <c r="D16" s="3">
        <f>[3]IL!$F$66/[3]IL!$B$66</f>
        <v>2.4195745376956821E-2</v>
      </c>
      <c r="E16" s="3">
        <f>[4]IL!$F$66/[4]IL!$B$66</f>
        <v>6.281525475917632E-2</v>
      </c>
      <c r="F16" s="3">
        <f>[5]IL!$F$66/[5]IL!$B$66</f>
        <v>7.483212706356103E-2</v>
      </c>
      <c r="G16" s="3">
        <f>[6]IL!$F$66/[6]IL!$B$66</f>
        <v>2.7133751152566381E-2</v>
      </c>
      <c r="H16" s="3">
        <f>[7]IL!$F$74/[7]IL!$B$74</f>
        <v>3.1408549963799333E-2</v>
      </c>
      <c r="I16" s="3">
        <f>[8]IL!$F$74/[8]IL!$B$74</f>
        <v>2.6723905023684311E-2</v>
      </c>
      <c r="J16" s="3">
        <f>[9]IL!$F$74/[9]IL!$B$74</f>
        <v>1.540089697426677E-2</v>
      </c>
      <c r="K16" s="3">
        <f>[10]IL!$F$74/[10]IL!$B$74</f>
        <v>5.3154171768969076E-2</v>
      </c>
      <c r="L16" s="3">
        <f>[11]IL!$F$74/[11]IL!$B$74</f>
        <v>9.4338948978807985E-2</v>
      </c>
      <c r="M16" s="3">
        <f>[12]IL!$F$74/[12]IL!$B$74</f>
        <v>1.3210731225628743E-2</v>
      </c>
      <c r="N16" s="3">
        <f>[13]IL!$F$76/[13]IL!$B$76</f>
        <v>0.11767295084361475</v>
      </c>
      <c r="O16" s="3">
        <f>[14]IL!$F$76/[14]IL!$B$76</f>
        <v>9.5308351145115683E-2</v>
      </c>
    </row>
    <row r="17" spans="1:15" x14ac:dyDescent="0.2">
      <c r="A17" s="2" t="s">
        <v>15</v>
      </c>
      <c r="B17" s="3">
        <f>[1]IN!$F$66/[1]IN!$B$66</f>
        <v>0.11408867642562627</v>
      </c>
      <c r="C17" s="3">
        <f>[2]IN!$F$66/[2]IN!$B$66</f>
        <v>4.0309090509955438E-2</v>
      </c>
      <c r="D17" s="3">
        <f>[3]IN!$F$66/[3]IN!$B$66</f>
        <v>0.1582247295877533</v>
      </c>
      <c r="E17" s="3">
        <f>[4]IN!$F$66/[4]IN!$B$66</f>
        <v>8.4156493059784274E-2</v>
      </c>
      <c r="F17" s="3">
        <f>[5]IN!$F$66/[5]IN!$B$66</f>
        <v>8.5053993394408597E-2</v>
      </c>
      <c r="G17" s="3">
        <f>[6]IN!$F$66/[6]IN!$B$66</f>
        <v>7.5765563261892779E-2</v>
      </c>
      <c r="H17" s="3">
        <f>[7]IN!$F$74/[7]IN!$B$74</f>
        <v>3.2617250996697635E-2</v>
      </c>
      <c r="I17" s="3">
        <f>[8]IN!$F$74/[8]IN!$B$74</f>
        <v>3.2573306897631223E-2</v>
      </c>
      <c r="J17" s="3">
        <f>[9]IN!$F$74/[9]IN!$B$74</f>
        <v>6.7635464172528401E-2</v>
      </c>
      <c r="K17" s="3">
        <f>[10]IN!$F$74/[10]IN!$B$74</f>
        <v>5.5440486828953681E-2</v>
      </c>
      <c r="L17" s="3">
        <f>[11]IN!$F$74/[11]IN!$B$74</f>
        <v>6.3364762653869255E-2</v>
      </c>
      <c r="M17" s="3">
        <f>[12]IN!$F$74/[12]IN!$B$74</f>
        <v>0.14576056041543675</v>
      </c>
      <c r="N17" s="3">
        <f>[13]IN!$F$76/[13]IN!$B$76</f>
        <v>9.3188045119988364E-2</v>
      </c>
      <c r="O17" s="3">
        <f>[14]IN!$F$76/[14]IN!$B$76</f>
        <v>7.3492565273387198E-2</v>
      </c>
    </row>
    <row r="18" spans="1:15" x14ac:dyDescent="0.2">
      <c r="A18" s="2" t="s">
        <v>16</v>
      </c>
      <c r="B18" s="3">
        <f>[1]IA!$F$66/[1]IA!$B$66</f>
        <v>3.5231412080789649E-2</v>
      </c>
      <c r="C18" s="3">
        <f>[2]IA!$F$66/[2]IA!$B$66</f>
        <v>0.12816432246271975</v>
      </c>
      <c r="D18" s="3">
        <f>[3]IA!$F$66/[3]IA!$B$66</f>
        <v>1.6415884149790699E-2</v>
      </c>
      <c r="E18" s="3">
        <f>[4]IA!$F$66/[4]IA!$B$66</f>
        <v>9.5713011931102487E-2</v>
      </c>
      <c r="F18" s="3">
        <f>[5]IA!$F$66/[5]IA!$B$66</f>
        <v>5.9711058885933831E-2</v>
      </c>
      <c r="G18" s="3">
        <f>[6]IA!$F$66/[6]IA!$B$66</f>
        <v>3.9043775225085377E-2</v>
      </c>
      <c r="H18" s="3">
        <f>[7]IA!$F$74/[7]IA!$B$74</f>
        <v>2.6159646256409791E-2</v>
      </c>
      <c r="I18" s="3">
        <f>[8]IA!$F$74/[8]IA!$B$74</f>
        <v>0.2056374592820496</v>
      </c>
      <c r="J18" s="3">
        <f>[9]IA!$F$74/[9]IA!$B$74</f>
        <v>2.4433491499978938E-2</v>
      </c>
      <c r="K18" s="3">
        <f>[10]IA!$F$74/[10]IA!$B$74</f>
        <v>3.3674759428688847E-2</v>
      </c>
      <c r="L18" s="3">
        <f>[11]IA!$F$74/[11]IA!$B$74</f>
        <v>5.2587830866842938E-3</v>
      </c>
      <c r="M18" s="3">
        <f>[12]IA!$F$74/[12]IA!$B$74</f>
        <v>5.1606050139784032E-2</v>
      </c>
      <c r="N18" s="3">
        <f>[13]IA!$F$76/[13]IA!$B$76</f>
        <v>5.4694058330028689E-2</v>
      </c>
      <c r="O18" s="3">
        <f>[14]IA!$F$76/[14]IA!$B$76</f>
        <v>4.7325051656750231E-2</v>
      </c>
    </row>
    <row r="19" spans="1:15" x14ac:dyDescent="0.2">
      <c r="A19" s="2" t="s">
        <v>17</v>
      </c>
      <c r="B19" s="3">
        <f>[1]KS!$F$66/[1]KS!$B$66</f>
        <v>2.3210502161385264E-2</v>
      </c>
      <c r="C19" s="3">
        <f>[2]KS!$F$66/[2]KS!$B$66</f>
        <v>2.5193761453879047E-2</v>
      </c>
      <c r="D19" s="3">
        <f>[3]KS!$F$66/[3]KS!$B$66</f>
        <v>1.6374132602484111E-2</v>
      </c>
      <c r="E19" s="3">
        <f>[4]KS!$F$66/[4]KS!$B$66</f>
        <v>5.9583412639958956E-2</v>
      </c>
      <c r="F19" s="3">
        <f>[5]KS!$F$66/[5]KS!$B$66</f>
        <v>1.0244144202383261E-2</v>
      </c>
      <c r="G19" s="3">
        <f>[6]KS!$F$66/[6]KS!$B$66</f>
        <v>7.419277596655062E-2</v>
      </c>
      <c r="H19" s="3">
        <f>[7]KS!$F$74/[7]KS!$B$74</f>
        <v>8.7980333302066727E-2</v>
      </c>
      <c r="I19" s="3">
        <f>[8]KS!$F$74/[8]KS!$B$74</f>
        <v>0.11106610286553577</v>
      </c>
      <c r="J19" s="3">
        <f>[9]KS!$F$74/[9]KS!$B$74</f>
        <v>1.4194201212662041E-2</v>
      </c>
      <c r="K19" s="3">
        <f>[10]KS!$F$74/[10]KS!$B$74</f>
        <v>0.11953014835739026</v>
      </c>
      <c r="L19" s="3">
        <f>[11]KS!$F$74/[11]KS!$B$74</f>
        <v>2.6724117996192179E-2</v>
      </c>
      <c r="M19" s="3">
        <f>[12]KS!$F$74/[12]KS!$B$74</f>
        <v>2.9940587336615174E-2</v>
      </c>
      <c r="N19" s="3">
        <f>[13]KS!$F$76/[13]KS!$B$76</f>
        <v>0.10418268727968454</v>
      </c>
      <c r="O19" s="3">
        <f>[14]KS!$F$76/[14]KS!$B$76</f>
        <v>6.9791877793541915E-2</v>
      </c>
    </row>
    <row r="20" spans="1:15" x14ac:dyDescent="0.2">
      <c r="A20" s="2" t="s">
        <v>18</v>
      </c>
      <c r="B20" s="3">
        <f>[1]KY!$F$66/[1]KY!$B$66</f>
        <v>0.13239589392105386</v>
      </c>
      <c r="C20" s="3">
        <f>[2]KY!$F$66/[2]KY!$B$66</f>
        <v>4.6365289426324868E-2</v>
      </c>
      <c r="D20" s="3">
        <f>[3]KY!$F$66/[3]KY!$B$66</f>
        <v>2.3439009527206789E-2</v>
      </c>
      <c r="E20" s="3">
        <f>[4]KY!$F$66/[4]KY!$B$66</f>
        <v>7.141362157763681E-2</v>
      </c>
      <c r="F20" s="3">
        <f>[5]KY!$F$66/[5]KY!$B$66</f>
        <v>5.8855803935266036E-2</v>
      </c>
      <c r="G20" s="3">
        <f>[6]KY!$F$66/[6]KY!$B$66</f>
        <v>9.6324400999510756E-2</v>
      </c>
      <c r="H20" s="3">
        <f>[7]KY!$F$74/[7]KY!$B$74</f>
        <v>0.12300169232501035</v>
      </c>
      <c r="I20" s="3">
        <f>[8]KY!$F$74/[8]KY!$B$74</f>
        <v>5.421097770154374E-2</v>
      </c>
      <c r="J20" s="3">
        <f>[9]KY!$F$74/[9]KY!$B$74</f>
        <v>0.11064775982401444</v>
      </c>
      <c r="K20" s="3">
        <f>[10]KY!$F$74/[10]KY!$B$74</f>
        <v>5.9058056993067987E-2</v>
      </c>
      <c r="L20" s="3">
        <f>[11]KY!$F$74/[11]KY!$B$74</f>
        <v>3.0488818374131157E-2</v>
      </c>
      <c r="M20" s="3">
        <f>[12]KY!$F$74/[12]KY!$B$74</f>
        <v>4.1605105220944329E-2</v>
      </c>
      <c r="N20" s="3">
        <f>[13]KY!$F$76/[13]KY!$B$76</f>
        <v>5.3696460229060557E-2</v>
      </c>
      <c r="O20" s="3">
        <f>[14]KY!$F$76/[14]KY!$B$76</f>
        <v>0.19921746230582366</v>
      </c>
    </row>
    <row r="21" spans="1:15" x14ac:dyDescent="0.2">
      <c r="A21" s="2" t="s">
        <v>19</v>
      </c>
      <c r="B21" s="3">
        <f>[1]LA!$F$66/[1]LA!$B$66</f>
        <v>9.574054357320004E-2</v>
      </c>
      <c r="C21" s="3">
        <f>[2]LA!$F$66/[2]LA!$B$66</f>
        <v>0.12686206152099341</v>
      </c>
      <c r="D21" s="3">
        <f>[3]LA!$F$66/[3]LA!$B$66</f>
        <v>0.1134263584098904</v>
      </c>
      <c r="E21" s="3">
        <f>[4]LA!$F$66/[4]LA!$B$66</f>
        <v>0.13006198534591848</v>
      </c>
      <c r="F21" s="3">
        <f>[5]LA!$F$66/[5]LA!$B$66</f>
        <v>7.5649944041957559E-2</v>
      </c>
      <c r="G21" s="3">
        <f>[6]LA!$F$66/[6]LA!$B$66</f>
        <v>4.1348280563550978E-2</v>
      </c>
      <c r="H21" s="3">
        <f>[7]LA!$F$74/[7]LA!$B$74</f>
        <v>7.5857541492426933E-2</v>
      </c>
      <c r="I21" s="3">
        <f>[8]LA!$F$74/[8]LA!$B$74</f>
        <v>6.1136390152840975E-2</v>
      </c>
      <c r="J21" s="3">
        <f>[9]LA!$F$74/[9]LA!$B$74</f>
        <v>1.5807334591316929E-2</v>
      </c>
      <c r="K21" s="3">
        <f>[10]LA!$F$74/[10]LA!$B$74</f>
        <v>5.2427697842260909E-2</v>
      </c>
      <c r="L21" s="3">
        <f>[11]LA!$F$74/[11]LA!$B$74</f>
        <v>3.7110471970028945E-2</v>
      </c>
      <c r="M21" s="3">
        <f>[12]LA!$F$74/[12]LA!$B$74</f>
        <v>5.7734994603219299E-2</v>
      </c>
      <c r="N21" s="3">
        <f>[13]LA!$F$76/[13]LA!$B$76</f>
        <v>5.3366705260051307E-2</v>
      </c>
      <c r="O21" s="3">
        <f>[14]LA!$F$76/[14]LA!$B$76</f>
        <v>9.8096606496484925E-2</v>
      </c>
    </row>
    <row r="22" spans="1:15" x14ac:dyDescent="0.2">
      <c r="A22" s="2" t="s">
        <v>20</v>
      </c>
      <c r="B22" s="3">
        <f>[1]ME!$F$66/[1]ME!$B$66</f>
        <v>3.8541269456095956E-2</v>
      </c>
      <c r="C22" s="3">
        <f>[2]ME!$F$66/[2]ME!$B$66</f>
        <v>0.20197615474296463</v>
      </c>
      <c r="D22" s="3">
        <f>[3]ME!$F$66/[3]ME!$B$66</f>
        <v>1.8441260817543572E-2</v>
      </c>
      <c r="E22" s="3">
        <f>[4]ME!$F$66/[4]ME!$B$66</f>
        <v>9.7676705067646988E-3</v>
      </c>
      <c r="F22" s="3">
        <f>[5]ME!$F$66/[5]ME!$B$66</f>
        <v>3.0660185486495281E-2</v>
      </c>
      <c r="G22" s="3">
        <f>[6]ME!$F$66/[6]ME!$B$66</f>
        <v>2.7702047614707029E-2</v>
      </c>
      <c r="H22" s="3">
        <f>[7]ME!$F$74/[7]ME!$B$74</f>
        <v>7.9831084752604364E-2</v>
      </c>
      <c r="I22" s="3">
        <f>[8]ME!$F$74/[8]ME!$B$74</f>
        <v>5.276518214479462E-3</v>
      </c>
      <c r="J22" s="3">
        <f>[9]ME!$F$74/[9]ME!$B$74</f>
        <v>8.0805815304279813E-2</v>
      </c>
      <c r="K22" s="3">
        <f>[10]ME!$F$74/[10]ME!$B$74</f>
        <v>6.8546207092148301E-2</v>
      </c>
      <c r="L22" s="3">
        <f>[11]ME!$F$74/[11]ME!$B$74</f>
        <v>0.1128171029035443</v>
      </c>
      <c r="M22" s="3">
        <f>[12]ME!$F$74/[12]ME!$B$74</f>
        <v>1.9967630412089755E-2</v>
      </c>
      <c r="N22" s="3">
        <f>[13]ME!$F$76/[13]ME!$B$76</f>
        <v>5.8020632239382239E-2</v>
      </c>
      <c r="O22" s="3">
        <f>[14]ME!$F$76/[14]ME!$B$76</f>
        <v>3.6715450534292003E-2</v>
      </c>
    </row>
    <row r="23" spans="1:15" x14ac:dyDescent="0.2">
      <c r="A23" s="2" t="s">
        <v>21</v>
      </c>
      <c r="B23" s="3">
        <f>[1]MD!$F$66/[1]MD!$B$66</f>
        <v>6.7865264898887417E-2</v>
      </c>
      <c r="C23" s="3">
        <f>[2]MD!$F$66/[2]MD!$B$66</f>
        <v>0.27888177184720886</v>
      </c>
      <c r="D23" s="3">
        <f>[3]MD!$F$66/[3]MD!$B$66</f>
        <v>4.0209081086239981E-2</v>
      </c>
      <c r="E23" s="3">
        <f>[4]MD!$F$66/[4]MD!$B$66</f>
        <v>3.0591522791157299E-2</v>
      </c>
      <c r="F23" s="3">
        <f>[5]MD!$F$66/[5]MD!$B$66</f>
        <v>4.1776312595282715E-2</v>
      </c>
      <c r="G23" s="3">
        <f>[6]MD!$F$66/[6]MD!$B$66</f>
        <v>3.5662014924923657E-2</v>
      </c>
      <c r="H23" s="3">
        <f>[7]MD!$F$74/[7]MD!$B$74</f>
        <v>3.773432422694472E-2</v>
      </c>
      <c r="I23" s="3">
        <f>[8]MD!$F$74/[8]MD!$B$74</f>
        <v>2.7583987277666814E-2</v>
      </c>
      <c r="J23" s="3">
        <f>[9]MD!$F$74/[9]MD!$B$74</f>
        <v>7.2620990880070416E-2</v>
      </c>
      <c r="K23" s="3">
        <f>[10]MD!$F$74/[10]MD!$B$74</f>
        <v>1.8669780494006197E-2</v>
      </c>
      <c r="L23" s="3">
        <f>[11]MD!$F$74/[11]MD!$B$74</f>
        <v>5.8004696075559761E-2</v>
      </c>
      <c r="M23" s="3">
        <f>[12]MD!$F$74/[12]MD!$B$74</f>
        <v>0.17649211648629068</v>
      </c>
      <c r="N23" s="3">
        <f>[13]MD!$F$76/[13]MD!$B$76</f>
        <v>3.7951151050503784E-2</v>
      </c>
      <c r="O23" s="3">
        <f>[14]MD!$F$76/[14]MD!$B$76</f>
        <v>5.5156497908553294E-2</v>
      </c>
    </row>
    <row r="24" spans="1:15" x14ac:dyDescent="0.2">
      <c r="A24" s="2" t="s">
        <v>22</v>
      </c>
      <c r="B24" s="3">
        <f>[1]MA!$F$66/[1]MA!$B$66</f>
        <v>7.7238729687468338E-2</v>
      </c>
      <c r="C24" s="3">
        <f>[2]MA!$F$66/[2]MA!$B$66</f>
        <v>0.20362963640833232</v>
      </c>
      <c r="D24" s="3">
        <f>[3]MA!$F$66/[3]MA!$B$66</f>
        <v>2.3707777040363382E-2</v>
      </c>
      <c r="E24" s="3">
        <f>[4]MA!$F$66/[4]MA!$B$66</f>
        <v>3.5687109664760353E-2</v>
      </c>
      <c r="F24" s="3">
        <f>[5]MA!$F$66/[5]MA!$B$66</f>
        <v>3.8160708707457927E-2</v>
      </c>
      <c r="G24" s="3">
        <f>[6]MA!$F$66/[6]MA!$B$66</f>
        <v>5.4521430425986429E-2</v>
      </c>
      <c r="H24" s="3">
        <f>[7]MA!$F$74/[7]MA!$B$74</f>
        <v>0.12045300626390339</v>
      </c>
      <c r="I24" s="3">
        <f>[8]MA!$F$74/[8]MA!$B$74</f>
        <v>2.1271551973357079E-2</v>
      </c>
      <c r="J24" s="3">
        <f>[9]MA!$F$74/[9]MA!$B$74</f>
        <v>2.2232767990955454E-2</v>
      </c>
      <c r="K24" s="3">
        <f>[10]MA!$F$74/[10]MA!$B$74</f>
        <v>2.158828674508613E-2</v>
      </c>
      <c r="L24" s="3">
        <f>[11]MA!$F$74/[11]MA!$B$74</f>
        <v>2.8327411484784345E-2</v>
      </c>
      <c r="M24" s="3">
        <f>[12]MA!$F$74/[12]MA!$B$74</f>
        <v>7.3958111993200432E-2</v>
      </c>
      <c r="N24" s="3">
        <f>[13]MA!$F$76/[13]MA!$B$76</f>
        <v>6.3554338376922592E-2</v>
      </c>
      <c r="O24" s="3">
        <f>[14]MA!$F$76/[14]MA!$B$76</f>
        <v>0.11532811318870966</v>
      </c>
    </row>
    <row r="25" spans="1:15" x14ac:dyDescent="0.2">
      <c r="A25" s="2" t="s">
        <v>23</v>
      </c>
      <c r="B25" s="3">
        <f>[1]MI!$F$66/[1]MI!$B$66</f>
        <v>3.3073225014668049E-2</v>
      </c>
      <c r="C25" s="3">
        <f>[2]MI!$F$66/[2]MI!$B$66</f>
        <v>2.9510585318646906E-2</v>
      </c>
      <c r="D25" s="3">
        <f>[3]MI!$F$66/[3]MI!$B$66</f>
        <v>5.7308809040498253E-2</v>
      </c>
      <c r="E25" s="3">
        <f>[4]MI!$F$66/[4]MI!$B$66</f>
        <v>5.7533801823251407E-2</v>
      </c>
      <c r="F25" s="3">
        <f>[5]MI!$F$66/[5]MI!$B$66</f>
        <v>0.13868709413846442</v>
      </c>
      <c r="G25" s="3">
        <f>[6]MI!$F$66/[6]MI!$B$66</f>
        <v>6.8421421261320031E-2</v>
      </c>
      <c r="H25" s="3">
        <f>[7]MI!$F$74/[7]MI!$B$74</f>
        <v>5.7984788080501878E-2</v>
      </c>
      <c r="I25" s="3">
        <f>[8]MI!$F$74/[8]MI!$B$74</f>
        <v>3.4760921145834879E-2</v>
      </c>
      <c r="J25" s="3">
        <f>[9]MI!$F$74/[9]MI!$B$74</f>
        <v>4.4769313304721031E-2</v>
      </c>
      <c r="K25" s="3">
        <f>[10]MI!$F$74/[10]MI!$B$74</f>
        <v>1.0797595754098428E-2</v>
      </c>
      <c r="L25" s="3">
        <f>[11]MI!$F$74/[11]MI!$B$74</f>
        <v>4.633894445221462E-2</v>
      </c>
      <c r="M25" s="3">
        <f>[12]MI!$F$74/[12]MI!$B$74</f>
        <v>3.0409935084761513E-2</v>
      </c>
      <c r="N25" s="3">
        <f>[13]MI!$F$76/[13]MI!$B$76</f>
        <v>3.5287646745389228E-2</v>
      </c>
      <c r="O25" s="3">
        <f>[14]MI!$F$76/[14]MI!$B$76</f>
        <v>5.4779272565192591E-2</v>
      </c>
    </row>
    <row r="26" spans="1:15" x14ac:dyDescent="0.2">
      <c r="A26" s="2" t="s">
        <v>24</v>
      </c>
      <c r="B26" s="3">
        <f>[1]MN!$F$66/[1]MN!$B$66</f>
        <v>8.2871813965033125E-2</v>
      </c>
      <c r="C26" s="3">
        <f>[2]MN!$F$66/[2]MN!$B$66</f>
        <v>9.359661922719778E-2</v>
      </c>
      <c r="D26" s="3">
        <f>[3]MN!$F$66/[3]MN!$B$66</f>
        <v>2.0934540546945216E-2</v>
      </c>
      <c r="E26" s="3">
        <f>[4]MN!$F$66/[4]MN!$B$66</f>
        <v>1.1957961906732569E-2</v>
      </c>
      <c r="F26" s="3">
        <f>[5]MN!$F$66/[5]MN!$B$66</f>
        <v>7.2499253045053988E-2</v>
      </c>
      <c r="G26" s="3">
        <f>[6]MN!$F$66/[6]MN!$B$66</f>
        <v>9.2617897546714123E-2</v>
      </c>
      <c r="H26" s="3">
        <f>[7]MN!$F$74/[7]MN!$B$74</f>
        <v>9.3893803290409444E-2</v>
      </c>
      <c r="I26" s="3">
        <f>[8]MN!$F$74/[8]MN!$B$74</f>
        <v>1.3656163213755193E-2</v>
      </c>
      <c r="J26" s="3">
        <f>[9]MN!$F$74/[9]MN!$B$74</f>
        <v>2.2378218744324507E-2</v>
      </c>
      <c r="K26" s="3">
        <f>[10]MN!$F$74/[10]MN!$B$74</f>
        <v>5.1596541655649662E-2</v>
      </c>
      <c r="L26" s="3">
        <f>[11]MN!$F$74/[11]MN!$B$74</f>
        <v>2.7836661963809267E-2</v>
      </c>
      <c r="M26" s="3">
        <f>[12]MN!$F$74/[12]MN!$B$74</f>
        <v>1.9655227192859996E-2</v>
      </c>
      <c r="N26" s="3">
        <f>[13]MN!$F$76/[13]MN!$B$76</f>
        <v>7.8778015299016069E-2</v>
      </c>
      <c r="O26" s="3">
        <f>[14]MN!$F$76/[14]MN!$B$76</f>
        <v>4.5143586274750951E-2</v>
      </c>
    </row>
    <row r="27" spans="1:15" x14ac:dyDescent="0.2">
      <c r="A27" s="2" t="s">
        <v>25</v>
      </c>
      <c r="B27" s="3">
        <f>[1]MS!$F$66/[1]MS!$B$66</f>
        <v>4.2689648994187993E-2</v>
      </c>
      <c r="C27" s="3">
        <f>[2]MS!$F$66/[2]MS!$B$66</f>
        <v>3.4512394918486289E-2</v>
      </c>
      <c r="D27" s="3">
        <f>[3]MS!$F$66/[3]MS!$B$66</f>
        <v>1.8899946602381347E-2</v>
      </c>
      <c r="E27" s="3">
        <f>[4]MS!$F$66/[4]MS!$B$66</f>
        <v>5.731443994601889E-2</v>
      </c>
      <c r="F27" s="3">
        <f>[5]MS!$F$66/[5]MS!$B$66</f>
        <v>7.6814041676319611E-2</v>
      </c>
      <c r="G27" s="3">
        <f>[6]MS!$F$66/[6]MS!$B$66</f>
        <v>0.20596046031277662</v>
      </c>
      <c r="H27" s="3">
        <f>[7]MS!$F$74/[7]MS!$B$74</f>
        <v>2.1573646886404504E-3</v>
      </c>
      <c r="I27" s="3">
        <f>[8]MS!$F$74/[8]MS!$B$74</f>
        <v>2.487672343268011E-2</v>
      </c>
      <c r="J27" s="3">
        <f>[9]MS!$F$74/[9]MS!$B$74</f>
        <v>2.7350531169179536E-2</v>
      </c>
      <c r="K27" s="3">
        <f>[10]MS!$F$74/[10]MS!$B$74</f>
        <v>6.6018452734490682E-2</v>
      </c>
      <c r="L27" s="3">
        <f>[11]MS!$F$74/[11]MS!$B$74</f>
        <v>5.0984255431436365E-2</v>
      </c>
      <c r="M27" s="3">
        <f>[12]MS!$F$74/[12]MS!$B$74</f>
        <v>5.2679619502275059E-2</v>
      </c>
      <c r="N27" s="3">
        <f>[13]MS!$F$76/[13]MS!$B$76</f>
        <v>0.13252415526968814</v>
      </c>
      <c r="O27" s="3">
        <f>[14]MS!$F$76/[14]MS!$B$76</f>
        <v>6.8687613499250441E-2</v>
      </c>
    </row>
    <row r="28" spans="1:15" x14ac:dyDescent="0.2">
      <c r="A28" s="2" t="s">
        <v>26</v>
      </c>
      <c r="B28" s="3">
        <f>[1]MO!$F$66/[1]MO!$B$66</f>
        <v>5.4245167247530056E-2</v>
      </c>
      <c r="C28" s="3">
        <f>[2]MO!$F$66/[2]MO!$B$66</f>
        <v>0.1369512234333301</v>
      </c>
      <c r="D28" s="3">
        <f>[3]MO!$F$66/[3]MO!$B$66</f>
        <v>5.7285265601529425E-2</v>
      </c>
      <c r="E28" s="3">
        <f>[4]MO!$F$66/[4]MO!$B$66</f>
        <v>2.327271938199809E-2</v>
      </c>
      <c r="F28" s="3">
        <f>[5]MO!$F$66/[5]MO!$B$66</f>
        <v>3.8983279912698107E-2</v>
      </c>
      <c r="G28" s="3">
        <f>[6]MO!$F$66/[6]MO!$B$66</f>
        <v>4.5447349625582611E-2</v>
      </c>
      <c r="H28" s="3">
        <f>[7]MO!$F$74/[7]MO!$B$74</f>
        <v>4.0853221311253622E-2</v>
      </c>
      <c r="I28" s="3">
        <f>[8]MO!$F$74/[8]MO!$B$74</f>
        <v>4.3497188411163047E-2</v>
      </c>
      <c r="J28" s="3">
        <f>[9]MO!$F$74/[9]MO!$B$74</f>
        <v>5.591682768017691E-2</v>
      </c>
      <c r="K28" s="3">
        <f>[10]MO!$F$74/[10]MO!$B$74</f>
        <v>8.8137305673891969E-3</v>
      </c>
      <c r="L28" s="3">
        <f>[11]MO!$F$74/[11]MO!$B$74</f>
        <v>1.4153156209892753E-2</v>
      </c>
      <c r="M28" s="3">
        <f>[12]MO!$F$74/[12]MO!$B$74</f>
        <v>2.947119227995109E-2</v>
      </c>
      <c r="N28" s="3">
        <f>[13]MO!$F$76/[13]MO!$B$76</f>
        <v>5.1671441857674305E-2</v>
      </c>
      <c r="O28" s="3">
        <f>[14]MO!$F$76/[14]MO!$B$76</f>
        <v>5.281069583713157E-2</v>
      </c>
    </row>
    <row r="29" spans="1:15" x14ac:dyDescent="0.2">
      <c r="A29" s="2" t="s">
        <v>27</v>
      </c>
      <c r="B29" s="3">
        <f>[1]MT!$F$66/[1]MT!$B$66</f>
        <v>8.4185991025299847E-2</v>
      </c>
      <c r="C29" s="3">
        <f>[2]MT!$F$66/[2]MT!$B$66</f>
        <v>2.8815874613559566E-2</v>
      </c>
      <c r="D29" s="3">
        <f>[3]MT!$F$66/[3]MT!$B$66</f>
        <v>5.0030771755631233E-2</v>
      </c>
      <c r="E29" s="3">
        <f>[4]MT!$F$66/[4]MT!$B$66</f>
        <v>2.7229420915828431E-2</v>
      </c>
      <c r="F29" s="3">
        <f>[5]MT!$F$66/[5]MT!$B$66</f>
        <v>4.7011434739493291E-2</v>
      </c>
      <c r="G29" s="3">
        <f>[6]MT!$F$66/[6]MT!$B$66</f>
        <v>3.2283425469231027E-2</v>
      </c>
      <c r="H29" s="3">
        <f>[7]MT!$F$74/[7]MT!$B$74</f>
        <v>6.3568400077906123E-2</v>
      </c>
      <c r="I29" s="3">
        <f>[8]MT!$F$74/[8]MT!$B$74</f>
        <v>6.0646409686566018E-2</v>
      </c>
      <c r="J29" s="3">
        <f>[9]MT!$F$74/[9]MT!$B$74</f>
        <v>2.1039021011313785E-2</v>
      </c>
      <c r="K29" s="3">
        <f>[10]MT!$F$74/[10]MT!$B$74</f>
        <v>1.8708589193777769E-2</v>
      </c>
      <c r="L29" s="3">
        <f>[11]MT!$F$74/[11]MT!$B$74</f>
        <v>9.8129570815735211E-3</v>
      </c>
      <c r="M29" s="3">
        <f>[12]MT!$F$74/[12]MT!$B$74</f>
        <v>7.0283010811457072E-3</v>
      </c>
      <c r="N29" s="3">
        <f>[13]MT!$F$76/[13]MT!$B$76</f>
        <v>7.506430460457196E-2</v>
      </c>
      <c r="O29" s="3">
        <f>[14]MT!$F$76/[14]MT!$B$76</f>
        <v>5.0948917314605803E-2</v>
      </c>
    </row>
    <row r="30" spans="1:15" x14ac:dyDescent="0.2">
      <c r="A30" s="2" t="s">
        <v>28</v>
      </c>
      <c r="B30" s="3">
        <f>[1]NE!$F$66/[1]NE!$B$66</f>
        <v>2.0461031153403548E-2</v>
      </c>
      <c r="C30" s="3">
        <f>[2]NE!$F$66/[2]NE!$B$66</f>
        <v>7.8650049345032336E-2</v>
      </c>
      <c r="D30" s="3">
        <f>[3]NE!$F$66/[3]NE!$B$66</f>
        <v>4.3908963756602977E-2</v>
      </c>
      <c r="E30" s="3">
        <f>[4]NE!$F$66/[4]NE!$B$66</f>
        <v>3.5342762445443508E-2</v>
      </c>
      <c r="F30" s="3">
        <f>[5]NE!$F$66/[5]NE!$B$66</f>
        <v>7.8757907002552432E-2</v>
      </c>
      <c r="G30" s="3">
        <f>[6]NE!$F$66/[6]NE!$B$66</f>
        <v>0.22338669686405993</v>
      </c>
      <c r="H30" s="3">
        <f>[7]NE!$F$74/[7]NE!$B$74</f>
        <v>0.22569084918980703</v>
      </c>
      <c r="I30" s="3">
        <f>[8]NE!$F$74/[8]NE!$B$74</f>
        <v>0.22534073570705063</v>
      </c>
      <c r="J30" s="3">
        <f>[9]NE!$F$74/[9]NE!$B$74</f>
        <v>0.10384621259565888</v>
      </c>
      <c r="K30" s="3">
        <f>[10]NE!$F$74/[10]NE!$B$74</f>
        <v>3.6810226550212495E-2</v>
      </c>
      <c r="L30" s="3">
        <f>[11]NE!$F$74/[11]NE!$B$74</f>
        <v>2.7658931592941745E-2</v>
      </c>
      <c r="M30" s="3">
        <f>[12]NE!$F$74/[12]NE!$B$74</f>
        <v>8.2685807529430042E-2</v>
      </c>
      <c r="N30" s="3">
        <f>[13]NE!$F$76/[13]NE!$B$76</f>
        <v>6.0575008217165174E-2</v>
      </c>
      <c r="O30" s="3">
        <f>[14]NE!$F$76/[14]NE!$B$76</f>
        <v>0.10606603611885879</v>
      </c>
    </row>
    <row r="31" spans="1:15" x14ac:dyDescent="0.2">
      <c r="A31" s="2" t="s">
        <v>29</v>
      </c>
      <c r="B31" s="3">
        <f>[1]NV!$F$66/[1]NV!$B$66</f>
        <v>3.862009765059022E-2</v>
      </c>
      <c r="C31" s="3">
        <f>[2]NV!$F$66/[2]NV!$B$66</f>
        <v>0.13437942463898186</v>
      </c>
      <c r="D31" s="3">
        <f>[3]NV!$F$66/[3]NV!$B$66</f>
        <v>9.287505723325884E-2</v>
      </c>
      <c r="E31" s="3">
        <f>[4]NV!$F$66/[4]NV!$B$66</f>
        <v>1.461838604330052E-2</v>
      </c>
      <c r="F31" s="3">
        <f>[5]NV!$F$66/[5]NV!$B$66</f>
        <v>3.8915832466485639E-2</v>
      </c>
      <c r="G31" s="3">
        <f>[6]NV!$F$66/[6]NV!$B$66</f>
        <v>3.6346185945585044E-2</v>
      </c>
      <c r="H31" s="3">
        <f>[7]NV!$F$74/[7]NV!$B$74</f>
        <v>0.10197296722400649</v>
      </c>
      <c r="I31" s="3">
        <f>[8]NV!$F$74/[8]NV!$B$74</f>
        <v>0.16397852513535294</v>
      </c>
      <c r="J31" s="3">
        <f>[9]NV!$F$74/[9]NV!$B$74</f>
        <v>8.5088845483292458E-2</v>
      </c>
      <c r="K31" s="3">
        <f>[10]NV!$F$74/[10]NV!$B$74</f>
        <v>0.1517853340390711</v>
      </c>
      <c r="L31" s="3">
        <f>[11]NV!$F$74/[11]NV!$B$74</f>
        <v>0.10028186692202404</v>
      </c>
      <c r="M31" s="3">
        <f>[12]NV!$F$74/[12]NV!$B$74</f>
        <v>5.8176631352010538E-2</v>
      </c>
      <c r="N31" s="3">
        <f>[13]NV!$F$76/[13]NV!$B$76</f>
        <v>0.1074999012131031</v>
      </c>
      <c r="O31" s="3">
        <f>[14]NV!$F$76/[14]NV!$B$76</f>
        <v>6.2378887528786904E-2</v>
      </c>
    </row>
    <row r="32" spans="1:15" x14ac:dyDescent="0.2">
      <c r="A32" s="2" t="s">
        <v>30</v>
      </c>
      <c r="B32" s="3">
        <f>[1]NH!$F$66/[1]NH!$B$66</f>
        <v>6.3552357646371307E-2</v>
      </c>
      <c r="C32" s="3">
        <f>[2]NH!$F$66/[2]NH!$B$66</f>
        <v>1.8447454349949195E-3</v>
      </c>
      <c r="D32" s="3">
        <f>[3]NH!$F$66/[3]NH!$B$66</f>
        <v>6.9157094652169473E-2</v>
      </c>
      <c r="E32" s="3">
        <f>[4]NH!$F$66/[4]NH!$B$66</f>
        <v>0.10556109725685786</v>
      </c>
      <c r="F32" s="3">
        <f>[5]NH!$F$66/[5]NH!$B$66</f>
        <v>8.3827288816473292E-2</v>
      </c>
      <c r="G32" s="3">
        <f>[6]NH!$F$66/[6]NH!$B$66</f>
        <v>6.5395491424191973E-2</v>
      </c>
      <c r="H32" s="3">
        <f>[7]NH!$F$74/[7]NH!$B$74</f>
        <v>1.0655231175446154E-2</v>
      </c>
      <c r="I32" s="3">
        <f>[8]NH!$F$74/[8]NH!$B$74</f>
        <v>0.13868973295202802</v>
      </c>
      <c r="J32" s="3">
        <f>[9]NH!$F$74/[9]NH!$B$74</f>
        <v>0.24492590128527764</v>
      </c>
      <c r="K32" s="3">
        <f>[10]NH!$F$74/[10]NH!$B$74</f>
        <v>0.18755728405459635</v>
      </c>
      <c r="L32" s="3">
        <f>[11]NH!$F$74/[11]NH!$B$74</f>
        <v>1.9680515151201432E-2</v>
      </c>
      <c r="M32" s="3">
        <f>[12]NH!$F$74/[12]NH!$B$74</f>
        <v>7.293991888577986E-3</v>
      </c>
      <c r="N32" s="3">
        <f>[13]NH!$F$76/[13]NH!$B$76</f>
        <v>5.5299136333438234E-2</v>
      </c>
      <c r="O32" s="3">
        <f>[14]NH!$F$76/[14]NH!$B$76</f>
        <v>5.9468221158135798E-2</v>
      </c>
    </row>
    <row r="33" spans="1:15" x14ac:dyDescent="0.2">
      <c r="A33" s="2" t="s">
        <v>31</v>
      </c>
      <c r="B33" s="3">
        <f>[1]NJ!$F$66/[1]NJ!$B$66</f>
        <v>6.5691729941613444E-2</v>
      </c>
      <c r="C33" s="3">
        <f>[2]NJ!$F$66/[2]NJ!$B$66</f>
        <v>0.12886110496566927</v>
      </c>
      <c r="D33" s="3">
        <f>[3]NJ!$F$66/[3]NJ!$B$66</f>
        <v>6.2035867708047823E-2</v>
      </c>
      <c r="E33" s="3">
        <f>[4]NJ!$F$66/[4]NJ!$B$66</f>
        <v>3.6663272955102313E-2</v>
      </c>
      <c r="F33" s="3">
        <f>[5]NJ!$F$66/[5]NJ!$B$66</f>
        <v>0.11549796165621572</v>
      </c>
      <c r="G33" s="3">
        <f>[6]NJ!$F$66/[6]NJ!$B$66</f>
        <v>4.072813174459982E-2</v>
      </c>
      <c r="H33" s="3">
        <f>[7]NJ!$F$74/[7]NJ!$B$74</f>
        <v>0.10453419129741917</v>
      </c>
      <c r="I33" s="3">
        <f>[8]NJ!$F$74/[8]NJ!$B$74</f>
        <v>4.9280448637182089E-2</v>
      </c>
      <c r="J33" s="3">
        <f>[9]NJ!$F$74/[9]NJ!$B$74</f>
        <v>4.2549361854305266E-2</v>
      </c>
      <c r="K33" s="3">
        <f>[10]NJ!$F$74/[10]NJ!$B$74</f>
        <v>5.9567762001994394E-2</v>
      </c>
      <c r="L33" s="3">
        <f>[11]NJ!$F$74/[11]NJ!$B$74</f>
        <v>5.0351674580402711E-2</v>
      </c>
      <c r="M33" s="3">
        <f>[12]NJ!$F$74/[12]NJ!$B$74</f>
        <v>1.5104109316796876E-2</v>
      </c>
      <c r="N33" s="3">
        <f>[13]NJ!$F$76/[13]NJ!$B$76</f>
        <v>2.162794996611005E-2</v>
      </c>
      <c r="O33" s="3">
        <f>[14]NJ!$F$76/[14]NJ!$B$76</f>
        <v>3.4651327417868381E-2</v>
      </c>
    </row>
    <row r="34" spans="1:15" x14ac:dyDescent="0.2">
      <c r="A34" s="2" t="s">
        <v>32</v>
      </c>
      <c r="B34" s="3">
        <f>[1]NM!$F$66/[1]NM!$B$66</f>
        <v>1.1058774667989544E-2</v>
      </c>
      <c r="C34" s="3">
        <f>[2]NM!$F$66/[2]NM!$B$66</f>
        <v>0.17644350723564542</v>
      </c>
      <c r="D34" s="3">
        <f>[3]NM!$F$66/[3]NM!$B$66</f>
        <v>4.9818482997778447E-2</v>
      </c>
      <c r="E34" s="3">
        <f>[4]NM!$F$66/[4]NM!$B$66</f>
        <v>2.689859188261744E-2</v>
      </c>
      <c r="F34" s="3">
        <f>[5]NM!$F$66/[5]NM!$B$66</f>
        <v>2.3853900780914351E-2</v>
      </c>
      <c r="G34" s="3">
        <f>[6]NM!$F$66/[6]NM!$B$66</f>
        <v>2.2966276272382846E-2</v>
      </c>
      <c r="H34" s="3">
        <f>[7]NM!$F$74/[7]NM!$B$74</f>
        <v>1.382371744611042E-2</v>
      </c>
      <c r="I34" s="3">
        <f>[8]NM!$F$74/[8]NM!$B$74</f>
        <v>5.1677171089229285E-2</v>
      </c>
      <c r="J34" s="3">
        <f>[9]NM!$F$74/[9]NM!$B$74</f>
        <v>3.0928636553181565E-2</v>
      </c>
      <c r="K34" s="3">
        <f>[10]NM!$F$74/[10]NM!$B$74</f>
        <v>5.4468939920882802E-2</v>
      </c>
      <c r="L34" s="3">
        <f>[11]NM!$F$74/[11]NM!$B$74</f>
        <v>5.0129312258580118E-2</v>
      </c>
      <c r="M34" s="3">
        <f>[12]NM!$F$74/[12]NM!$B$74</f>
        <v>0.11823587210458665</v>
      </c>
      <c r="N34" s="3">
        <f>[13]NM!$F$76/[13]NM!$B$76</f>
        <v>2.5996554063009193E-2</v>
      </c>
      <c r="O34" s="3">
        <f>[14]NM!$F$76/[14]NM!$B$76</f>
        <v>4.2822280050669591E-2</v>
      </c>
    </row>
    <row r="35" spans="1:15" x14ac:dyDescent="0.2">
      <c r="A35" s="2" t="s">
        <v>33</v>
      </c>
      <c r="B35" s="3">
        <f>[1]NY!$F$66/[1]NY!$B$66</f>
        <v>7.221681015441421E-2</v>
      </c>
      <c r="C35" s="3">
        <f>[2]NY!$F$66/[2]NY!$B$66</f>
        <v>8.7121413037712838E-3</v>
      </c>
      <c r="D35" s="3">
        <f>[3]NY!$F$66/[3]NY!$B$66</f>
        <v>1.3979374560726192E-2</v>
      </c>
      <c r="E35" s="3">
        <f>[4]NY!$F$66/[4]NY!$B$66</f>
        <v>8.7345391786940993E-2</v>
      </c>
      <c r="F35" s="3">
        <f>[5]NY!$F$66/[5]NY!$B$66</f>
        <v>4.1130526682332691E-2</v>
      </c>
      <c r="G35" s="3">
        <f>[6]NY!$F$66/[6]NY!$B$66</f>
        <v>3.8211778991110584E-2</v>
      </c>
      <c r="H35" s="3">
        <f>[7]NY!$F$74/[7]NY!$B$74</f>
        <v>1.4228789007385861E-2</v>
      </c>
      <c r="I35" s="3">
        <f>[8]NY!$F$74/[8]NY!$B$74</f>
        <v>0.10155632583032026</v>
      </c>
      <c r="J35" s="3">
        <f>[9]NY!$F$74/[9]NY!$B$74</f>
        <v>5.5857902613726008E-3</v>
      </c>
      <c r="K35" s="3">
        <f>[10]NY!$F$74/[10]NY!$B$74</f>
        <v>5.9426841003999399E-2</v>
      </c>
      <c r="L35" s="3">
        <f>[11]NY!$F$74/[11]NY!$B$74</f>
        <v>2.7375145073983032E-2</v>
      </c>
      <c r="M35" s="3">
        <f>[12]NY!$F$74/[12]NY!$B$74</f>
        <v>8.001060643508083E-2</v>
      </c>
      <c r="N35" s="3">
        <f>[13]NY!$F$76/[13]NY!$B$76</f>
        <v>8.4257502471874079E-2</v>
      </c>
      <c r="O35" s="3">
        <f>[14]NY!$F$76/[14]NY!$B$76</f>
        <v>0.10146442259717475</v>
      </c>
    </row>
    <row r="36" spans="1:15" x14ac:dyDescent="0.2">
      <c r="A36" s="2" t="s">
        <v>34</v>
      </c>
      <c r="B36" s="3">
        <f>[1]NC!$F$66/[1]NC!$B$66</f>
        <v>2.3836878945495188E-2</v>
      </c>
      <c r="C36" s="3">
        <f>[2]NC!$F$66/[2]NC!$B$66</f>
        <v>7.0614483490586272E-2</v>
      </c>
      <c r="D36" s="3">
        <f>[3]NC!$F$66/[3]NC!$B$66</f>
        <v>7.9714382850163065E-2</v>
      </c>
      <c r="E36" s="3">
        <f>[4]NC!$F$66/[4]NC!$B$66</f>
        <v>0.14185522841550613</v>
      </c>
      <c r="F36" s="3">
        <f>[5]NC!$F$66/[5]NC!$B$66</f>
        <v>3.910453418144965E-2</v>
      </c>
      <c r="G36" s="3">
        <f>[6]NC!$F$66/[6]NC!$B$66</f>
        <v>9.3342467355617006E-2</v>
      </c>
      <c r="H36" s="3">
        <f>[7]NC!$F$74/[7]NC!$B$74</f>
        <v>0.10522692002244063</v>
      </c>
      <c r="I36" s="3">
        <f>[8]NC!$F$74/[8]NC!$B$74</f>
        <v>5.8060251634582824E-2</v>
      </c>
      <c r="J36" s="3">
        <f>[9]NC!$F$74/[9]NC!$B$74</f>
        <v>0.1583812222528255</v>
      </c>
      <c r="K36" s="3">
        <f>[10]NC!$F$74/[10]NC!$B$74</f>
        <v>4.895809279293372E-2</v>
      </c>
      <c r="L36" s="3">
        <f>[11]NC!$F$74/[11]NC!$B$74</f>
        <v>3.8908589976843551E-2</v>
      </c>
      <c r="M36" s="3">
        <f>[12]NC!$F$74/[12]NC!$B$74</f>
        <v>7.7517153367680173E-3</v>
      </c>
      <c r="N36" s="3">
        <f>[13]NC!$F$76/[13]NC!$B$76</f>
        <v>5.8308736833574286E-2</v>
      </c>
      <c r="O36" s="3">
        <f>[14]NC!$F$76/[14]NC!$B$76</f>
        <v>5.9759486712008508E-2</v>
      </c>
    </row>
    <row r="37" spans="1:15" x14ac:dyDescent="0.2">
      <c r="A37" s="2" t="s">
        <v>35</v>
      </c>
      <c r="B37" s="3">
        <f>[1]ND!$F$66/[1]ND!$B$66</f>
        <v>6.858937010422736E-2</v>
      </c>
      <c r="C37" s="3">
        <f>[2]ND!$F$66/[2]ND!$B$66</f>
        <v>5.5244876192672453E-2</v>
      </c>
      <c r="D37" s="3">
        <f>[3]ND!$F$66/[3]ND!$B$66</f>
        <v>0.20239609453549925</v>
      </c>
      <c r="E37" s="3">
        <f>[4]ND!$F$66/[4]ND!$B$66</f>
        <v>2.0608471124083844E-2</v>
      </c>
      <c r="F37" s="3">
        <f>[5]ND!$F$66/[5]ND!$B$66</f>
        <v>0.11496047381855129</v>
      </c>
      <c r="G37" s="3">
        <f>[6]ND!$F$66/[6]ND!$B$66</f>
        <v>0.12671762741463563</v>
      </c>
      <c r="H37" s="3">
        <f>[7]ND!$F$74/[7]ND!$B$74</f>
        <v>2.14616003216727E-2</v>
      </c>
      <c r="I37" s="3">
        <f>[8]ND!$F$74/[8]ND!$B$74</f>
        <v>0.15731267455405387</v>
      </c>
      <c r="J37" s="3">
        <f>[9]ND!$F$74/[9]ND!$B$74</f>
        <v>7.7585065536872767E-3</v>
      </c>
      <c r="K37" s="3">
        <f>[10]ND!$F$74/[10]ND!$B$74</f>
        <v>8.9130434782608691E-3</v>
      </c>
      <c r="L37" s="3">
        <f>[11]ND!$F$74/[11]ND!$B$74</f>
        <v>3.1224431353297333E-2</v>
      </c>
      <c r="M37" s="3">
        <f>[12]ND!$F$74/[12]ND!$B$74</f>
        <v>2.7127155248094954E-2</v>
      </c>
      <c r="N37" s="3">
        <f>[13]ND!$F$76/[13]ND!$B$76</f>
        <v>4.040837490389601E-2</v>
      </c>
      <c r="O37" s="3">
        <f>[14]ND!$F$76/[14]ND!$B$76</f>
        <v>8.7277329385357469E-2</v>
      </c>
    </row>
    <row r="38" spans="1:15" x14ac:dyDescent="0.2">
      <c r="A38" s="2" t="s">
        <v>36</v>
      </c>
      <c r="B38" s="3">
        <f>[1]OH!$F$66/[1]OH!$B$66</f>
        <v>7.5195515868336338E-2</v>
      </c>
      <c r="C38" s="3">
        <f>[2]OH!$F$66/[2]OH!$B$66</f>
        <v>1.7837665829063019E-2</v>
      </c>
      <c r="D38" s="3">
        <f>[3]OH!$F$66/[3]OH!$B$66</f>
        <v>3.2867043856717404E-2</v>
      </c>
      <c r="E38" s="3">
        <f>[4]OH!$F$66/[4]OH!$B$66</f>
        <v>7.1123355131741381E-2</v>
      </c>
      <c r="F38" s="3">
        <f>[5]OH!$F$66/[5]OH!$B$66</f>
        <v>0.13203430622385681</v>
      </c>
      <c r="G38" s="3">
        <f>[6]OH!$F$66/[6]OH!$B$66</f>
        <v>8.6287496394911789E-2</v>
      </c>
      <c r="H38" s="3">
        <f>[7]OH!$F$74/[7]OH!$B$74</f>
        <v>0.10034191791527762</v>
      </c>
      <c r="I38" s="3">
        <f>[8]OH!$F$74/[8]OH!$B$74</f>
        <v>2.9572420107142415E-2</v>
      </c>
      <c r="J38" s="3">
        <f>[9]OH!$F$74/[9]OH!$B$74</f>
        <v>5.7806241134507448E-2</v>
      </c>
      <c r="K38" s="3">
        <f>[10]OH!$F$74/[10]OH!$B$74</f>
        <v>2.70661328431459E-2</v>
      </c>
      <c r="L38" s="3">
        <f>[11]OH!$F$74/[11]OH!$B$74</f>
        <v>1.1684859390270941E-2</v>
      </c>
      <c r="M38" s="3">
        <f>[12]OH!$F$74/[12]OH!$B$74</f>
        <v>5.0686940847826691E-2</v>
      </c>
      <c r="N38" s="3">
        <f>[13]OH!$F$76/[13]OH!$B$76</f>
        <v>0.17905792147405353</v>
      </c>
      <c r="O38" s="3">
        <f>[14]OH!$F$76/[14]OH!$B$76</f>
        <v>5.1709955323938392E-2</v>
      </c>
    </row>
    <row r="39" spans="1:15" x14ac:dyDescent="0.2">
      <c r="A39" s="2" t="s">
        <v>37</v>
      </c>
      <c r="B39" s="3">
        <f>[1]OK!$F$66/[1]OK!$B$66</f>
        <v>7.4387881018358151E-2</v>
      </c>
      <c r="C39" s="3">
        <f>[2]OK!$F$66/[2]OK!$B$66</f>
        <v>0.10072892804299702</v>
      </c>
      <c r="D39" s="3">
        <f>[3]OK!$F$66/[3]OK!$B$66</f>
        <v>1.9501401448163102E-2</v>
      </c>
      <c r="E39" s="3">
        <f>[4]OK!$F$66/[4]OK!$B$66</f>
        <v>8.1293247620007697E-2</v>
      </c>
      <c r="F39" s="3">
        <f>[5]OK!$F$66/[5]OK!$B$66</f>
        <v>6.1854506346157002E-2</v>
      </c>
      <c r="G39" s="3">
        <f>[6]OK!$F$66/[6]OK!$B$66</f>
        <v>7.9363437773720708E-2</v>
      </c>
      <c r="H39" s="3">
        <f>[7]OK!$F$74/[7]OK!$B$74</f>
        <v>5.0125032268494733E-2</v>
      </c>
      <c r="I39" s="3">
        <f>[8]OK!$F$74/[8]OK!$B$74</f>
        <v>3.8643062164088533E-2</v>
      </c>
      <c r="J39" s="3">
        <f>[9]OK!$F$74/[9]OK!$B$74</f>
        <v>8.5632689768661147E-2</v>
      </c>
      <c r="K39" s="3">
        <f>[10]OK!$F$74/[10]OK!$B$74</f>
        <v>4.1585366883747643E-2</v>
      </c>
      <c r="L39" s="3">
        <f>[11]OK!$F$74/[11]OK!$B$74</f>
        <v>6.4608756778832516E-2</v>
      </c>
      <c r="M39" s="3">
        <f>[12]OK!$F$74/[12]OK!$B$74</f>
        <v>6.1144865498849073E-2</v>
      </c>
      <c r="N39" s="3">
        <f>[13]OK!$F$76/[13]OK!$B$76</f>
        <v>0.12812146710742855</v>
      </c>
      <c r="O39" s="3">
        <f>[14]OK!$F$76/[14]OK!$B$76</f>
        <v>0.13546042373106021</v>
      </c>
    </row>
    <row r="40" spans="1:15" x14ac:dyDescent="0.2">
      <c r="A40" s="2" t="s">
        <v>38</v>
      </c>
      <c r="B40" s="3">
        <f>[1]OR!$F$66/[1]OR!$B$66</f>
        <v>8.6224377753792811E-2</v>
      </c>
      <c r="C40" s="3">
        <f>[2]OR!$F$66/[2]OR!$B$66</f>
        <v>3.6417097641587438E-2</v>
      </c>
      <c r="D40" s="3">
        <f>[3]OR!$F$66/[3]OR!$B$66</f>
        <v>5.8296299936581038E-2</v>
      </c>
      <c r="E40" s="3">
        <f>[4]OR!$F$66/[4]OR!$B$66</f>
        <v>4.9300101635406081E-2</v>
      </c>
      <c r="F40" s="3">
        <f>[5]OR!$F$66/[5]OR!$B$66</f>
        <v>2.0080709101628413E-2</v>
      </c>
      <c r="G40" s="3">
        <f>[6]OR!$F$66/[6]OR!$B$66</f>
        <v>6.270866571057214E-2</v>
      </c>
      <c r="H40" s="3">
        <f>[7]OR!$F$74/[7]OR!$B$74</f>
        <v>5.9907118529097483E-2</v>
      </c>
      <c r="I40" s="3">
        <f>[8]OR!$F$74/[8]OR!$B$74</f>
        <v>2.8323350046887644E-2</v>
      </c>
      <c r="J40" s="3">
        <f>[9]OR!$F$74/[9]OR!$B$74</f>
        <v>3.7662658902345707E-2</v>
      </c>
      <c r="K40" s="3">
        <f>[10]OR!$F$74/[10]OR!$B$74</f>
        <v>8.4690429943409015E-2</v>
      </c>
      <c r="L40" s="3">
        <f>[11]OR!$F$74/[11]OR!$B$74</f>
        <v>2.3843989181731581E-2</v>
      </c>
      <c r="M40" s="3">
        <f>[12]OR!$F$74/[12]OR!$B$74</f>
        <v>9.4218039837720771E-2</v>
      </c>
      <c r="N40" s="3">
        <f>[13]OR!$F$76/[13]OR!$B$76</f>
        <v>5.2279282298683456E-2</v>
      </c>
      <c r="O40" s="3">
        <f>[14]OR!$F$76/[14]OR!$B$76</f>
        <v>5.0965032971731467E-2</v>
      </c>
    </row>
    <row r="41" spans="1:15" x14ac:dyDescent="0.2">
      <c r="A41" s="2" t="s">
        <v>39</v>
      </c>
      <c r="B41" s="3">
        <f>[1]PA!$F$66/[1]PA!$B$66</f>
        <v>9.2221341247481131E-2</v>
      </c>
      <c r="C41" s="3">
        <f>[2]PA!$F$66/[2]PA!$B$66</f>
        <v>5.2110680063469611E-2</v>
      </c>
      <c r="D41" s="3">
        <f>[3]PA!$F$66/[3]PA!$B$66</f>
        <v>7.184132881652279E-2</v>
      </c>
      <c r="E41" s="3">
        <f>[4]PA!$F$66/[4]PA!$B$66</f>
        <v>0.1006296265491142</v>
      </c>
      <c r="F41" s="3">
        <f>[5]PA!$F$66/[5]PA!$B$66</f>
        <v>3.5002766513537717E-2</v>
      </c>
      <c r="G41" s="3">
        <f>[6]PA!$F$66/[6]PA!$B$66</f>
        <v>4.3060470829331184E-2</v>
      </c>
      <c r="H41" s="3">
        <f>[7]PA!$F$74/[7]PA!$B$74</f>
        <v>8.7824393202468015E-2</v>
      </c>
      <c r="I41" s="3">
        <f>[8]PA!$F$74/[8]PA!$B$74</f>
        <v>1.9480421493576944E-2</v>
      </c>
      <c r="J41" s="3">
        <f>[9]PA!$F$74/[9]PA!$B$74</f>
        <v>0.11206262143215459</v>
      </c>
      <c r="K41" s="3">
        <f>[10]PA!$F$74/[10]PA!$B$74</f>
        <v>4.310881397903945E-2</v>
      </c>
      <c r="L41" s="3">
        <f>[11]PA!$F$74/[11]PA!$B$74</f>
        <v>7.4976825552264911E-2</v>
      </c>
      <c r="M41" s="3">
        <f>[12]PA!$F$74/[12]PA!$B$74</f>
        <v>0.15960381572235374</v>
      </c>
      <c r="N41" s="3">
        <f>[13]PA!$F$76/[13]PA!$B$76</f>
        <v>4.5796776369485689E-2</v>
      </c>
      <c r="O41" s="3">
        <f>[14]PA!$F$76/[14]PA!$B$76</f>
        <v>7.1546918971853071E-2</v>
      </c>
    </row>
    <row r="42" spans="1:15" x14ac:dyDescent="0.2">
      <c r="A42" s="2" t="s">
        <v>40</v>
      </c>
      <c r="B42" s="3">
        <f>[1]RI!$F$66/[1]RI!$B$66</f>
        <v>6.2686008879637004E-2</v>
      </c>
      <c r="C42" s="3">
        <f>[2]RI!$F$66/[2]RI!$B$66</f>
        <v>5.3420916922400599E-2</v>
      </c>
      <c r="D42" s="3">
        <f>[3]RI!$F$66/[3]RI!$B$66</f>
        <v>6.5205587177950872E-2</v>
      </c>
      <c r="E42" s="3">
        <f>[4]RI!$F$66/[4]RI!$B$66</f>
        <v>4.0885453420329822E-2</v>
      </c>
      <c r="F42" s="3">
        <f>[5]RI!$F$66/[5]RI!$B$66</f>
        <v>4.597943776696136E-2</v>
      </c>
      <c r="G42" s="3">
        <f>[6]RI!$F$66/[6]RI!$B$66</f>
        <v>1.290398092200553E-2</v>
      </c>
      <c r="H42" s="3" t="e">
        <f>[7]RI!$F$74/[7]RI!$B$74</f>
        <v>#VALUE!</v>
      </c>
      <c r="I42" s="3">
        <f>[8]RI!$F$74/[8]RI!$B$74</f>
        <v>6.0194493974227653E-3</v>
      </c>
      <c r="J42" s="3">
        <f>[9]RI!$F$74/[9]RI!$B$74</f>
        <v>3.3846153846153845E-2</v>
      </c>
      <c r="K42" s="3">
        <f>[10]RI!$F$74/[10]RI!$B$74</f>
        <v>3.9367854424469745E-2</v>
      </c>
      <c r="L42" s="3">
        <f>[11]RI!$F$74/[11]RI!$B$74</f>
        <v>0.13188120051325383</v>
      </c>
      <c r="M42" s="3">
        <f>[12]RI!$F$74/[12]RI!$B$74</f>
        <v>0.15701737992898523</v>
      </c>
      <c r="N42" s="3">
        <f>[13]RI!$F$76/[13]RI!$B$76</f>
        <v>6.3937120632699226E-2</v>
      </c>
      <c r="O42" s="3">
        <f>[14]RI!$F$76/[14]RI!$B$76</f>
        <v>0.18575614214289554</v>
      </c>
    </row>
    <row r="43" spans="1:15" x14ac:dyDescent="0.2">
      <c r="A43" s="2" t="s">
        <v>41</v>
      </c>
      <c r="B43" s="3">
        <f>[1]SC!$F$66/[1]SC!$B$66</f>
        <v>5.7543867888223146E-2</v>
      </c>
      <c r="C43" s="3">
        <f>[2]SC!$F$66/[2]SC!$B$66</f>
        <v>5.1104389117264323E-3</v>
      </c>
      <c r="D43" s="3">
        <f>[3]SC!$F$66/[3]SC!$B$66</f>
        <v>5.621641488916309E-2</v>
      </c>
      <c r="E43" s="3">
        <f>[4]SC!$F$66/[4]SC!$B$66</f>
        <v>4.2295737507233519E-2</v>
      </c>
      <c r="F43" s="3">
        <f>[5]SC!$F$66/[5]SC!$B$66</f>
        <v>0.13238886804272801</v>
      </c>
      <c r="G43" s="3">
        <f>[6]SC!$F$66/[6]SC!$B$66</f>
        <v>3.6605999188580603E-2</v>
      </c>
      <c r="H43" s="3">
        <f>[7]SC!$F$74/[7]SC!$B$74</f>
        <v>2.5321555922251503E-2</v>
      </c>
      <c r="I43" s="3">
        <f>[8]SC!$F$74/[8]SC!$B$74</f>
        <v>6.0465228732535119E-2</v>
      </c>
      <c r="J43" s="3">
        <f>[9]SC!$F$74/[9]SC!$B$74</f>
        <v>0.12266758261130661</v>
      </c>
      <c r="K43" s="3">
        <f>[10]SC!$F$74/[10]SC!$B$74</f>
        <v>0.13272222459527572</v>
      </c>
      <c r="L43" s="3">
        <f>[11]SC!$F$74/[11]SC!$B$74</f>
        <v>7.1794051586376917E-2</v>
      </c>
      <c r="M43" s="3">
        <f>[12]SC!$F$74/[12]SC!$B$74</f>
        <v>6.2757070700304132E-2</v>
      </c>
      <c r="N43" s="3">
        <f>[13]SC!$F$76/[13]SC!$B$76</f>
        <v>8.5037258479326486E-2</v>
      </c>
      <c r="O43" s="3">
        <f>[14]SC!$F$76/[14]SC!$B$76</f>
        <v>3.1004618797067538E-2</v>
      </c>
    </row>
    <row r="44" spans="1:15" x14ac:dyDescent="0.2">
      <c r="A44" s="2" t="s">
        <v>42</v>
      </c>
      <c r="B44" s="3">
        <f>[1]SD!$F$66/[1]SD!$B$66</f>
        <v>0.11677425059686974</v>
      </c>
      <c r="C44" s="3">
        <f>[2]SD!$F$66/[2]SD!$B$66</f>
        <v>8.4368219380453347E-3</v>
      </c>
      <c r="D44" s="3">
        <f>[3]SD!$F$66/[3]SD!$B$66</f>
        <v>0.11377511536587463</v>
      </c>
      <c r="E44" s="3">
        <f>[4]SD!$F$66/[4]SD!$B$66</f>
        <v>6.6050691466294026E-2</v>
      </c>
      <c r="F44" s="3">
        <f>[5]SD!$F$66/[5]SD!$B$66</f>
        <v>0.15058213746953933</v>
      </c>
      <c r="G44" s="3">
        <f>[6]SD!$F$66/[6]SD!$B$66</f>
        <v>6.7736509089518851E-2</v>
      </c>
      <c r="H44" s="3">
        <f>[7]SD!$F$74/[7]SD!$B$74</f>
        <v>4.0352667082882855E-2</v>
      </c>
      <c r="I44" s="3">
        <f>[8]SD!$F$74/[8]SD!$B$74</f>
        <v>2.037296648546157E-3</v>
      </c>
      <c r="J44" s="3">
        <f>[9]SD!$F$74/[9]SD!$B$74</f>
        <v>9.6900067081754707E-2</v>
      </c>
      <c r="K44" s="3">
        <f>[10]SD!$F$74/[10]SD!$B$74</f>
        <v>4.7169811320754715E-3</v>
      </c>
      <c r="L44" s="3">
        <f>[11]SD!$F$74/[11]SD!$B$74</f>
        <v>1.4114017610386272E-2</v>
      </c>
      <c r="M44" s="3">
        <f>[12]SD!$F$74/[12]SD!$B$74</f>
        <v>0.19870042803362384</v>
      </c>
      <c r="N44" s="3">
        <f>[13]SD!$F$76/[13]SD!$B$76</f>
        <v>2.7881308815353254E-2</v>
      </c>
      <c r="O44" s="3">
        <f>[14]SD!$F$76/[14]SD!$B$76</f>
        <v>3.7545732621603788E-2</v>
      </c>
    </row>
    <row r="45" spans="1:15" x14ac:dyDescent="0.2">
      <c r="A45" s="2" t="s">
        <v>43</v>
      </c>
      <c r="B45" s="3">
        <f>[1]TN!$F$66/[1]TN!$B$66</f>
        <v>5.0537508690279079E-2</v>
      </c>
      <c r="C45" s="3">
        <f>[2]TN!$F$66/[2]TN!$B$66</f>
        <v>5.0844332081644794E-2</v>
      </c>
      <c r="D45" s="3">
        <f>[3]TN!$F$66/[3]TN!$B$66</f>
        <v>3.7020565735235308E-2</v>
      </c>
      <c r="E45" s="3">
        <f>[4]TN!$F$66/[4]TN!$B$66</f>
        <v>0.12156953616807631</v>
      </c>
      <c r="F45" s="3">
        <f>[5]TN!$F$66/[5]TN!$B$66</f>
        <v>3.7215477210747104E-2</v>
      </c>
      <c r="G45" s="3">
        <f>[6]TN!$F$66/[6]TN!$B$66</f>
        <v>0.10092283322384334</v>
      </c>
      <c r="H45" s="3">
        <f>[7]TN!$F$74/[7]TN!$B$74</f>
        <v>1.9849824530877577E-2</v>
      </c>
      <c r="I45" s="3">
        <f>[8]TN!$F$74/[8]TN!$B$74</f>
        <v>6.6185148648614203E-2</v>
      </c>
      <c r="J45" s="3">
        <f>[9]TN!$F$74/[9]TN!$B$74</f>
        <v>4.4400680437879585E-2</v>
      </c>
      <c r="K45" s="3">
        <f>[10]TN!$F$74/[10]TN!$B$74</f>
        <v>3.1319814600231748E-2</v>
      </c>
      <c r="L45" s="3">
        <f>[11]TN!$F$74/[11]TN!$B$74</f>
        <v>7.9703156784449641E-2</v>
      </c>
      <c r="M45" s="3">
        <f>[12]TN!$F$74/[12]TN!$B$74</f>
        <v>0.11821099351314442</v>
      </c>
      <c r="N45" s="3">
        <f>[13]TN!$F$76/[13]TN!$B$76</f>
        <v>9.806242668298458E-2</v>
      </c>
      <c r="O45" s="3">
        <f>[14]TN!$F$76/[14]TN!$B$76</f>
        <v>0.11624626960103392</v>
      </c>
    </row>
    <row r="46" spans="1:15" x14ac:dyDescent="0.2">
      <c r="A46" s="2" t="s">
        <v>44</v>
      </c>
      <c r="B46" s="3">
        <f>[1]TX!$F$66/[1]TX!$B$66</f>
        <v>3.7324449415979705E-2</v>
      </c>
      <c r="C46" s="3">
        <f>[2]TX!$F$66/[2]TX!$B$66</f>
        <v>7.0400371871856618E-2</v>
      </c>
      <c r="D46" s="3">
        <f>[3]TX!$F$66/[3]TX!$B$66</f>
        <v>6.4184325998959305E-2</v>
      </c>
      <c r="E46" s="3">
        <f>[4]TX!$F$66/[4]TX!$B$66</f>
        <v>9.5086760631300088E-2</v>
      </c>
      <c r="F46" s="3">
        <f>[5]TX!$F$66/[5]TX!$B$66</f>
        <v>3.1679303196459049E-2</v>
      </c>
      <c r="G46" s="3">
        <f>[6]TX!$F$66/[6]TX!$B$66</f>
        <v>9.5179637267345102E-2</v>
      </c>
      <c r="H46" s="3">
        <f>[7]TX!$F$74/[7]TX!$B$74</f>
        <v>0.1056982915891653</v>
      </c>
      <c r="I46" s="3">
        <f>[8]TX!$F$74/[8]TX!$B$74</f>
        <v>4.1246619487943517E-2</v>
      </c>
      <c r="J46" s="3">
        <f>[9]TX!$F$74/[9]TX!$B$74</f>
        <v>6.4900964863177951E-2</v>
      </c>
      <c r="K46" s="3">
        <f>[10]TX!$F$74/[10]TX!$B$74</f>
        <v>2.2451049848205142E-2</v>
      </c>
      <c r="L46" s="3">
        <f>[11]TX!$F$74/[11]TX!$B$74</f>
        <v>3.8531426748388414E-2</v>
      </c>
      <c r="M46" s="3">
        <f>[12]TX!$F$74/[12]TX!$B$74</f>
        <v>9.1745098662431676E-2</v>
      </c>
      <c r="N46" s="3">
        <f>[13]TX!$F$76/[13]TX!$B$76</f>
        <v>6.7465035687000574E-2</v>
      </c>
      <c r="O46" s="3">
        <f>[14]TX!$F$76/[14]TX!$B$76</f>
        <v>4.604141231003183E-2</v>
      </c>
    </row>
    <row r="47" spans="1:15" x14ac:dyDescent="0.2">
      <c r="A47" s="2" t="s">
        <v>45</v>
      </c>
      <c r="B47" s="3">
        <f>[1]UT!$F$66/[1]UT!$B$66</f>
        <v>8.2467190144557584E-2</v>
      </c>
      <c r="C47" s="3">
        <f>[2]UT!$F$66/[2]UT!$B$66</f>
        <v>2.0973465573839337E-2</v>
      </c>
      <c r="D47" s="3">
        <f>[3]UT!$F$66/[3]UT!$B$66</f>
        <v>3.5000185793863395E-2</v>
      </c>
      <c r="E47" s="3">
        <f>[4]UT!$F$66/[4]UT!$B$66</f>
        <v>4.7563522385149805E-2</v>
      </c>
      <c r="F47" s="3">
        <f>[5]UT!$F$66/[5]UT!$B$66</f>
        <v>2.9992804817392062E-2</v>
      </c>
      <c r="G47" s="3">
        <f>[6]UT!$F$66/[6]UT!$B$66</f>
        <v>2.6285649428370961E-2</v>
      </c>
      <c r="H47" s="3">
        <f>[7]UT!$F$74/[7]UT!$B$74</f>
        <v>6.792940342980976E-3</v>
      </c>
      <c r="I47" s="3">
        <f>[8]UT!$F$74/[8]UT!$B$74</f>
        <v>4.5172618233228441E-2</v>
      </c>
      <c r="J47" s="3">
        <f>[9]UT!$F$74/[9]UT!$B$74</f>
        <v>3.4342833756746946E-2</v>
      </c>
      <c r="K47" s="3">
        <f>[10]UT!$F$74/[10]UT!$B$74</f>
        <v>8.054496661979213E-2</v>
      </c>
      <c r="L47" s="3">
        <f>[11]UT!$F$74/[11]UT!$B$74</f>
        <v>9.3743387825318998E-3</v>
      </c>
      <c r="M47" s="3">
        <f>[12]UT!$F$74/[12]UT!$B$74</f>
        <v>5.0838183175456776E-2</v>
      </c>
      <c r="N47" s="3">
        <f>[13]UT!$F$76/[13]UT!$B$76</f>
        <v>4.3554343565935976E-3</v>
      </c>
      <c r="O47" s="3">
        <f>[14]UT!$F$76/[14]UT!$B$76</f>
        <v>6.5102809731852979E-2</v>
      </c>
    </row>
    <row r="48" spans="1:15" x14ac:dyDescent="0.2">
      <c r="A48" s="2" t="s">
        <v>46</v>
      </c>
      <c r="B48" s="3">
        <f>[1]VT!$F$66/[1]VT!$B$66</f>
        <v>3.7724717151384743E-2</v>
      </c>
      <c r="C48" s="3">
        <f>[2]VT!$F$66/[2]VT!$B$66</f>
        <v>8.5303421293598608E-2</v>
      </c>
      <c r="D48" s="3">
        <f>[3]VT!$F$66/[3]VT!$B$66</f>
        <v>1.4083375726257731E-2</v>
      </c>
      <c r="E48" s="3">
        <f>[4]VT!$F$66/[4]VT!$B$66</f>
        <v>1.1433828361151269E-2</v>
      </c>
      <c r="F48" s="3">
        <f>[5]VT!$F$66/[5]VT!$B$66</f>
        <v>3.1788110542861167E-2</v>
      </c>
      <c r="G48" s="3">
        <f>[6]VT!$F$66/[6]VT!$B$66</f>
        <v>6.6304693855894728E-2</v>
      </c>
      <c r="H48" s="3">
        <f>[7]VT!$F$74/[7]VT!$B$74</f>
        <v>0.15581241861543677</v>
      </c>
      <c r="I48" s="3">
        <f>[8]VT!$F$74/[8]VT!$B$74</f>
        <v>0.23766310476292757</v>
      </c>
      <c r="J48" s="3">
        <f>[9]VT!$F$74/[9]VT!$B$74</f>
        <v>1.3465532256983988E-2</v>
      </c>
      <c r="K48" s="3">
        <f>[10]VT!$F$74/[10]VT!$B$74</f>
        <v>9.4776521270866984E-3</v>
      </c>
      <c r="L48" s="3">
        <f>[11]VT!$F$74/[11]VT!$B$74</f>
        <v>1.3002121398754533E-2</v>
      </c>
      <c r="M48" s="3">
        <f>[12]VT!$F$74/[12]VT!$B$74</f>
        <v>1.7623022251486338E-3</v>
      </c>
      <c r="N48" s="3">
        <f>[13]VT!$F$76/[13]VT!$B$76</f>
        <v>7.049173324219251E-3</v>
      </c>
      <c r="O48" s="3">
        <f>[14]VT!$F$76/[14]VT!$B$76</f>
        <v>1.4545648293683565E-2</v>
      </c>
    </row>
    <row r="49" spans="1:15" x14ac:dyDescent="0.2">
      <c r="A49" s="2" t="s">
        <v>47</v>
      </c>
      <c r="B49" s="3">
        <f>[1]VA!$F$66/[1]VA!$B$66</f>
        <v>0.12218687261187747</v>
      </c>
      <c r="C49" s="3">
        <f>[2]VA!$F$66/[2]VA!$B$66</f>
        <v>0.12317628597035413</v>
      </c>
      <c r="D49" s="3">
        <f>[3]VA!$F$66/[3]VA!$B$66</f>
        <v>0.10401942032246736</v>
      </c>
      <c r="E49" s="3">
        <f>[4]VA!$F$66/[4]VA!$B$66</f>
        <v>9.5949977886767041E-2</v>
      </c>
      <c r="F49" s="3">
        <f>[5]VA!$F$66/[5]VA!$B$66</f>
        <v>6.933702677154234E-2</v>
      </c>
      <c r="G49" s="3">
        <f>[6]VA!$F$66/[6]VA!$B$66</f>
        <v>9.9714064427120302E-2</v>
      </c>
      <c r="H49" s="3">
        <f>[7]VA!$F$74/[7]VA!$B$74</f>
        <v>7.4495493562618656E-2</v>
      </c>
      <c r="I49" s="3">
        <f>[8]VA!$F$74/[8]VA!$B$74</f>
        <v>1.3023501648221728E-2</v>
      </c>
      <c r="J49" s="3">
        <f>[9]VA!$F$74/[9]VA!$B$74</f>
        <v>4.4782722518401562E-2</v>
      </c>
      <c r="K49" s="3">
        <f>[10]VA!$F$74/[10]VA!$B$74</f>
        <v>2.3133183112149947E-2</v>
      </c>
      <c r="L49" s="3">
        <f>[11]VA!$F$74/[11]VA!$B$74</f>
        <v>0.11341256636125002</v>
      </c>
      <c r="M49" s="3">
        <f>[12]VA!$F$74/[12]VA!$B$74</f>
        <v>7.5810497892292814E-2</v>
      </c>
      <c r="N49" s="3">
        <f>[13]VA!$F$76/[13]VA!$B$76</f>
        <v>3.6764568240953935E-2</v>
      </c>
      <c r="O49" s="3">
        <f>[14]VA!$F$76/[14]VA!$B$76</f>
        <v>0.12174789243738847</v>
      </c>
    </row>
    <row r="50" spans="1:15" x14ac:dyDescent="0.2">
      <c r="A50" s="2" t="s">
        <v>48</v>
      </c>
      <c r="B50" s="3">
        <f>[1]WA!$F$66/[1]WA!$B$66</f>
        <v>7.2989180775584653E-2</v>
      </c>
      <c r="C50" s="3">
        <f>[2]WA!$F$66/[2]WA!$B$66</f>
        <v>0.15098995854026717</v>
      </c>
      <c r="D50" s="3">
        <f>[3]WA!$F$66/[3]WA!$B$66</f>
        <v>6.2124369181109758E-2</v>
      </c>
      <c r="E50" s="3">
        <f>[4]WA!$F$66/[4]WA!$B$66</f>
        <v>1.6900383703072095E-2</v>
      </c>
      <c r="F50" s="3">
        <f>[5]WA!$F$66/[5]WA!$B$66</f>
        <v>2.4041182360367421E-2</v>
      </c>
      <c r="G50" s="3">
        <f>[6]WA!$F$66/[6]WA!$B$66</f>
        <v>9.7016769544317996E-2</v>
      </c>
      <c r="H50" s="3">
        <f>[7]WA!$F$74/[7]WA!$B$74</f>
        <v>7.1947088538315329E-2</v>
      </c>
      <c r="I50" s="3">
        <f>[8]WA!$F$74/[8]WA!$B$74</f>
        <v>8.4835101783535233E-2</v>
      </c>
      <c r="J50" s="3">
        <f>[9]WA!$F$74/[9]WA!$B$74</f>
        <v>8.5786591224901634E-2</v>
      </c>
      <c r="K50" s="3">
        <f>[10]WA!$F$74/[10]WA!$B$74</f>
        <v>5.2059700502662537E-2</v>
      </c>
      <c r="L50" s="3">
        <f>[11]WA!$F$74/[11]WA!$B$74</f>
        <v>7.5595038551793503E-2</v>
      </c>
      <c r="M50" s="3">
        <f>[12]WA!$F$74/[12]WA!$B$74</f>
        <v>1.9518464663627798E-2</v>
      </c>
      <c r="N50" s="3">
        <f>[13]WA!$F$76/[13]WA!$B$76</f>
        <v>7.5172543205396014E-2</v>
      </c>
      <c r="O50" s="3">
        <f>[14]WA!$F$76/[14]WA!$B$76</f>
        <v>7.5383516178581647E-2</v>
      </c>
    </row>
    <row r="51" spans="1:15" x14ac:dyDescent="0.2">
      <c r="A51" s="2" t="s">
        <v>49</v>
      </c>
      <c r="B51" s="3">
        <f>[1]WV!$F$66/[1]WV!$B$66</f>
        <v>3.5424987532740593E-2</v>
      </c>
      <c r="C51" s="3">
        <f>[2]WV!$F$66/[2]WV!$B$66</f>
        <v>2.8707618860233656E-2</v>
      </c>
      <c r="D51" s="3">
        <f>[3]WV!$F$66/[3]WV!$B$66</f>
        <v>1.5172652664594898E-2</v>
      </c>
      <c r="E51" s="3">
        <f>[4]WV!$F$66/[4]WV!$B$66</f>
        <v>2.9965580076938652E-2</v>
      </c>
      <c r="F51" s="3">
        <f>[5]WV!$F$66/[5]WV!$B$66</f>
        <v>4.5859388203481496E-2</v>
      </c>
      <c r="G51" s="3">
        <f>[6]WV!$F$66/[6]WV!$B$66</f>
        <v>6.3393429247087782E-2</v>
      </c>
      <c r="H51" s="3">
        <f>[7]WV!$F$74/[7]WV!$B$74</f>
        <v>2.5977975395106667E-2</v>
      </c>
      <c r="I51" s="3">
        <f>[8]WV!$F$74/[8]WV!$B$74</f>
        <v>2.8022084463386283E-2</v>
      </c>
      <c r="J51" s="3">
        <f>[9]WV!$F$74/[9]WV!$B$74</f>
        <v>0.13882399312025226</v>
      </c>
      <c r="K51" s="3">
        <f>[10]WV!$F$74/[10]WV!$B$74</f>
        <v>9.1074314400656248E-2</v>
      </c>
      <c r="L51" s="3">
        <f>[11]WV!$F$74/[11]WV!$B$74</f>
        <v>0.11343260051528214</v>
      </c>
      <c r="M51" s="3">
        <f>[12]WV!$F$74/[12]WV!$B$74</f>
        <v>3.7980052199850858E-2</v>
      </c>
      <c r="N51" s="3">
        <f>[13]WV!$F$76/[13]WV!$B$76</f>
        <v>4.2577632570247874E-2</v>
      </c>
      <c r="O51" s="3">
        <f>[14]WV!$F$76/[14]WV!$B$76</f>
        <v>2.93075498657645E-2</v>
      </c>
    </row>
    <row r="52" spans="1:15" x14ac:dyDescent="0.2">
      <c r="A52" s="2" t="s">
        <v>50</v>
      </c>
      <c r="B52" s="3">
        <f>[1]WI!$F$66/[1]WI!$B$66</f>
        <v>0.17042014721693821</v>
      </c>
      <c r="C52" s="3" t="e">
        <f>[2]WI!$F$66/[2]WI!$B$66</f>
        <v>#VALUE!</v>
      </c>
      <c r="D52" s="3">
        <f>[3]WI!$F$66/[3]WI!$B$66</f>
        <v>3.5772715613756577E-2</v>
      </c>
      <c r="E52" s="3">
        <f>[4]WI!$F$66/[4]WI!$B$66</f>
        <v>5.862258634166112E-2</v>
      </c>
      <c r="F52" s="3">
        <f>[5]WI!$F$66/[5]WI!$B$66</f>
        <v>4.956879278981715E-2</v>
      </c>
      <c r="G52" s="3">
        <f>[6]WI!$F$66/[6]WI!$B$66</f>
        <v>5.746070255403745E-2</v>
      </c>
      <c r="H52" s="3">
        <f>[7]WI!$F$74/[7]WI!$B$74</f>
        <v>0.102350536338063</v>
      </c>
      <c r="I52" s="3">
        <f>[8]WI!$F$74/[8]WI!$B$74</f>
        <v>0.10072594592954456</v>
      </c>
      <c r="J52" s="3">
        <f>[9]WI!$F$74/[9]WI!$B$74</f>
        <v>0.11056806422239801</v>
      </c>
      <c r="K52" s="3">
        <f>[10]WI!$F$74/[10]WI!$B$74</f>
        <v>4.6782430233210673E-2</v>
      </c>
      <c r="L52" s="3">
        <f>[11]WI!$F$74/[11]WI!$B$74</f>
        <v>7.4900249290135362E-2</v>
      </c>
      <c r="M52" s="3">
        <f>[12]WI!$F$74/[12]WI!$B$74</f>
        <v>0.11488929409660702</v>
      </c>
      <c r="N52" s="3">
        <f>[13]WI!$F$76/[13]WI!$B$76</f>
        <v>5.7269852124113174E-2</v>
      </c>
      <c r="O52" s="3">
        <f>[14]WI!$F$76/[14]WI!$B$76</f>
        <v>8.7751435076083392E-2</v>
      </c>
    </row>
    <row r="53" spans="1:15" x14ac:dyDescent="0.2">
      <c r="A53" s="2" t="s">
        <v>51</v>
      </c>
      <c r="B53" s="3">
        <f>[1]WY!$F$66/[1]WY!$B$66</f>
        <v>5.1541822326347117E-2</v>
      </c>
      <c r="C53" s="3">
        <f>[2]WY!$F$66/[2]WY!$B$66</f>
        <v>6.7769168497744878E-2</v>
      </c>
      <c r="D53" s="3">
        <f>[3]WY!$F$66/[3]WY!$B$66</f>
        <v>8.7729196050775737E-3</v>
      </c>
      <c r="E53" s="3">
        <f>[4]WY!$F$66/[4]WY!$B$66</f>
        <v>2.1631152299653816E-2</v>
      </c>
      <c r="F53" s="3">
        <f>[5]WY!$F$66/[5]WY!$B$66</f>
        <v>7.4008506724910911E-2</v>
      </c>
      <c r="G53" s="3">
        <f>[6]WY!$F$66/[6]WY!$B$66</f>
        <v>2.3086779780841286E-2</v>
      </c>
      <c r="H53" s="3">
        <f>[7]WY!$F$74/[7]WY!$B$74</f>
        <v>9.1524810579415958E-2</v>
      </c>
      <c r="I53" s="3">
        <f>[8]WY!$F$74/[8]WY!$B$74</f>
        <v>2.2003561053322088E-2</v>
      </c>
      <c r="J53" s="3">
        <f>[9]WY!$F$74/[9]WY!$B$74</f>
        <v>2.6759638676959997E-2</v>
      </c>
      <c r="K53" s="3">
        <f>[10]WY!$F$74/[10]WY!$B$74</f>
        <v>4.3734327570278474E-2</v>
      </c>
      <c r="L53" s="3">
        <f>[11]WY!$F$74/[11]WY!$B$74</f>
        <v>9.3827899092631367E-2</v>
      </c>
      <c r="M53" s="3" t="e">
        <f>[12]WY!$F$74/[12]WY!$B$74</f>
        <v>#VALUE!</v>
      </c>
      <c r="N53" s="3">
        <f>[13]WY!$F$76/[13]WY!$B$76</f>
        <v>0.12222070658845996</v>
      </c>
      <c r="O53" s="3">
        <f>[14]WY!$F$76/[14]WY!$B$76</f>
        <v>0.14576108413807823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511E-598B-A749-BADB-648BE12AEB74}">
  <dimension ref="A1:O53"/>
  <sheetViews>
    <sheetView workbookViewId="0">
      <selection activeCell="A2" sqref="A2"/>
    </sheetView>
  </sheetViews>
  <sheetFormatPr baseColWidth="10" defaultRowHeight="16" x14ac:dyDescent="0.2"/>
  <sheetData>
    <row r="1" spans="1:15" x14ac:dyDescent="0.2">
      <c r="A1" s="7" t="s">
        <v>79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">
      <c r="A2" s="7" t="s">
        <v>0</v>
      </c>
      <c r="B2" s="7" t="s">
        <v>52</v>
      </c>
      <c r="C2" s="7" t="s">
        <v>53</v>
      </c>
      <c r="D2" s="7" t="s">
        <v>54</v>
      </c>
      <c r="E2" s="7" t="s">
        <v>55</v>
      </c>
      <c r="F2" s="7" t="s">
        <v>56</v>
      </c>
      <c r="G2" s="7" t="s">
        <v>57</v>
      </c>
      <c r="H2" s="7" t="s">
        <v>58</v>
      </c>
      <c r="I2" s="7" t="s">
        <v>59</v>
      </c>
      <c r="J2" s="7" t="s">
        <v>60</v>
      </c>
      <c r="K2" s="7" t="s">
        <v>61</v>
      </c>
      <c r="L2" s="7" t="s">
        <v>62</v>
      </c>
      <c r="M2" s="7" t="s">
        <v>63</v>
      </c>
      <c r="N2" s="7" t="s">
        <v>64</v>
      </c>
      <c r="O2" s="7" t="s">
        <v>65</v>
      </c>
    </row>
    <row r="3" spans="1:15" x14ac:dyDescent="0.2">
      <c r="A3" s="7" t="s">
        <v>1</v>
      </c>
      <c r="B3" s="7">
        <v>0.21748582938098382</v>
      </c>
      <c r="C3" s="7">
        <v>0.2255199581497099</v>
      </c>
      <c r="D3" s="7">
        <v>0.11488866877555882</v>
      </c>
      <c r="E3" s="7">
        <v>0.19707813217262415</v>
      </c>
      <c r="F3" s="7">
        <v>0.1894821281702736</v>
      </c>
      <c r="G3" s="7">
        <v>0.2581187408094</v>
      </c>
      <c r="H3" s="7">
        <v>0.33101782211239977</v>
      </c>
      <c r="I3" s="7">
        <v>0.19707303366188614</v>
      </c>
      <c r="J3" s="7">
        <v>0.32186834904226208</v>
      </c>
      <c r="K3" s="7">
        <v>0.14005281087958846</v>
      </c>
      <c r="L3" s="7">
        <v>0.23778042485606513</v>
      </c>
      <c r="M3" s="7">
        <v>0.26989108905071735</v>
      </c>
      <c r="N3" s="7">
        <v>0.26001424735601952</v>
      </c>
      <c r="O3" s="7">
        <v>0.20998311532963973</v>
      </c>
    </row>
    <row r="4" spans="1:15" x14ac:dyDescent="0.2">
      <c r="A4" s="7" t="s">
        <v>2</v>
      </c>
      <c r="B4" s="7">
        <v>0.10787407015038807</v>
      </c>
      <c r="C4" s="7">
        <v>0.17647221149070036</v>
      </c>
      <c r="D4" s="7">
        <v>0.18566746649499619</v>
      </c>
      <c r="E4" s="7">
        <v>0.26464976148631686</v>
      </c>
      <c r="F4" s="7">
        <v>0.256951316839585</v>
      </c>
      <c r="G4" s="7">
        <v>0.1275680312106581</v>
      </c>
      <c r="H4" s="7">
        <v>0.17481242184243434</v>
      </c>
      <c r="I4" s="7">
        <v>0.13909893880663404</v>
      </c>
      <c r="J4" s="7">
        <v>0.15561065369261476</v>
      </c>
      <c r="K4" s="7">
        <v>0.20320448093886337</v>
      </c>
      <c r="L4" s="7">
        <v>0.37384824686166596</v>
      </c>
      <c r="M4" s="7">
        <v>0.14662426195841297</v>
      </c>
      <c r="N4" s="7">
        <v>0.23737782910726907</v>
      </c>
      <c r="O4" s="7">
        <v>0.20452059036020229</v>
      </c>
    </row>
    <row r="5" spans="1:15" x14ac:dyDescent="0.2">
      <c r="A5" s="7" t="s">
        <v>3</v>
      </c>
      <c r="B5" s="7">
        <v>0.19715685733867983</v>
      </c>
      <c r="C5" s="7">
        <v>0.30365883795031756</v>
      </c>
      <c r="D5" s="7">
        <v>0.1646857402488289</v>
      </c>
      <c r="E5" s="7">
        <v>0.1832967406942739</v>
      </c>
      <c r="F5" s="7">
        <v>0.20667565041034908</v>
      </c>
      <c r="G5" s="7">
        <v>0.19271029323104438</v>
      </c>
      <c r="H5" s="7">
        <v>0.11663436113152306</v>
      </c>
      <c r="I5" s="7">
        <v>0.17687014390241806</v>
      </c>
      <c r="J5" s="7">
        <v>0.21729894899609734</v>
      </c>
      <c r="K5" s="7">
        <v>0.18792642849974658</v>
      </c>
      <c r="L5" s="7">
        <v>0.25742994886191567</v>
      </c>
      <c r="M5" s="7">
        <v>0.30730184645618103</v>
      </c>
      <c r="N5" s="7">
        <v>0.31210234790687197</v>
      </c>
      <c r="O5" s="7">
        <v>0.15005736697777741</v>
      </c>
    </row>
    <row r="6" spans="1:15" x14ac:dyDescent="0.2">
      <c r="A6" s="7" t="s">
        <v>4</v>
      </c>
      <c r="B6" s="7">
        <v>0.19572797030038344</v>
      </c>
      <c r="C6" s="7">
        <v>0.15410269635121981</v>
      </c>
      <c r="D6" s="7">
        <v>0.28845142241415883</v>
      </c>
      <c r="E6" s="7">
        <v>0.16340562358897173</v>
      </c>
      <c r="F6" s="7">
        <v>0.16712873481408239</v>
      </c>
      <c r="G6" s="7">
        <v>0.26918774358069636</v>
      </c>
      <c r="H6" s="7">
        <v>0.16139186059336053</v>
      </c>
      <c r="I6" s="7">
        <v>0.18951795855437023</v>
      </c>
      <c r="J6" s="7">
        <v>0.20998164306376793</v>
      </c>
      <c r="K6" s="7">
        <v>0.25908768472906402</v>
      </c>
      <c r="L6" s="7">
        <v>0.21712215277798436</v>
      </c>
      <c r="M6" s="7">
        <v>0.2170752868228342</v>
      </c>
      <c r="N6" s="7">
        <v>0.10825745820768803</v>
      </c>
      <c r="O6" s="7">
        <v>0.24549082448652562</v>
      </c>
    </row>
    <row r="7" spans="1:15" x14ac:dyDescent="0.2">
      <c r="A7" s="7" t="s">
        <v>5</v>
      </c>
      <c r="B7" s="7">
        <v>0.17100766043753912</v>
      </c>
      <c r="C7" s="7">
        <v>0.15116174978466154</v>
      </c>
      <c r="D7" s="7">
        <v>0.14166014896854809</v>
      </c>
      <c r="E7" s="7">
        <v>0.13445609661155186</v>
      </c>
      <c r="F7" s="7">
        <v>0.2536466030838791</v>
      </c>
      <c r="G7" s="7">
        <v>0.22017272567306001</v>
      </c>
      <c r="H7" s="7">
        <v>0.24776534775387185</v>
      </c>
      <c r="I7" s="7">
        <v>0.24913045684445492</v>
      </c>
      <c r="J7" s="7">
        <v>0.27022327350105535</v>
      </c>
      <c r="K7" s="7">
        <v>0.22768468846323112</v>
      </c>
      <c r="L7" s="7">
        <v>0.25405687178980418</v>
      </c>
      <c r="M7" s="7">
        <v>0.2382965009079448</v>
      </c>
      <c r="N7" s="7">
        <v>0.23669617278651611</v>
      </c>
      <c r="O7" s="7">
        <v>0.22142620423892101</v>
      </c>
    </row>
    <row r="8" spans="1:15" x14ac:dyDescent="0.2">
      <c r="A8" s="7" t="s">
        <v>6</v>
      </c>
      <c r="B8" s="7">
        <v>0.16885599819554686</v>
      </c>
      <c r="C8" s="7">
        <v>0.23869718775379153</v>
      </c>
      <c r="D8" s="7">
        <v>0.20079942276133028</v>
      </c>
      <c r="E8" s="7">
        <v>7.3506870498229807E-2</v>
      </c>
      <c r="F8" s="7">
        <v>0.11279927213961685</v>
      </c>
      <c r="G8" s="7">
        <v>8.6506650236408203E-2</v>
      </c>
      <c r="H8" s="7">
        <v>5.8930975938176922E-2</v>
      </c>
      <c r="I8" s="7">
        <v>0.16862476315351627</v>
      </c>
      <c r="J8" s="7">
        <v>0.25048675833401213</v>
      </c>
      <c r="K8" s="7">
        <v>0.27792780546745205</v>
      </c>
      <c r="L8" s="7">
        <v>0.19198175049611629</v>
      </c>
      <c r="M8" s="7">
        <v>6.5444398733611173E-2</v>
      </c>
      <c r="N8" s="7">
        <v>0.16630056073499766</v>
      </c>
      <c r="O8" s="7">
        <v>0.21737318560024779</v>
      </c>
    </row>
    <row r="9" spans="1:15" x14ac:dyDescent="0.2">
      <c r="A9" s="7" t="s">
        <v>7</v>
      </c>
      <c r="B9" s="7">
        <v>0.17298684632659608</v>
      </c>
      <c r="C9" s="7">
        <v>0.22203321593987907</v>
      </c>
      <c r="D9" s="7">
        <v>0.22506406091342002</v>
      </c>
      <c r="E9" s="7">
        <v>0.24825501570665573</v>
      </c>
      <c r="F9" s="7">
        <v>0.15794867398707887</v>
      </c>
      <c r="G9" s="7">
        <v>0.25568056149456642</v>
      </c>
      <c r="H9" s="7">
        <v>0.26432658052520919</v>
      </c>
      <c r="I9" s="7">
        <v>0.19284604266510177</v>
      </c>
      <c r="J9" s="7">
        <v>0.24024160136446351</v>
      </c>
      <c r="K9" s="7">
        <v>0.24266729288492578</v>
      </c>
      <c r="L9" s="7">
        <v>0.1965924889285813</v>
      </c>
      <c r="M9" s="7">
        <v>0.12476074805577989</v>
      </c>
      <c r="N9" s="7">
        <v>0.32157921376750465</v>
      </c>
      <c r="O9" s="7">
        <v>0.2984894404009068</v>
      </c>
    </row>
    <row r="10" spans="1:15" x14ac:dyDescent="0.2">
      <c r="A10" s="7" t="s">
        <v>8</v>
      </c>
      <c r="B10" s="7">
        <v>0.23943279443086468</v>
      </c>
      <c r="C10" s="7">
        <v>0.20871234629976687</v>
      </c>
      <c r="D10" s="7">
        <v>0.12887669410493058</v>
      </c>
      <c r="E10" s="7">
        <v>0.11557975826803028</v>
      </c>
      <c r="F10" s="7">
        <v>0.28402777025636583</v>
      </c>
      <c r="G10" s="7">
        <v>0.12250623441396509</v>
      </c>
      <c r="H10" s="7">
        <v>0.21971899224806202</v>
      </c>
      <c r="I10" s="7">
        <v>0.1162981162981163</v>
      </c>
      <c r="J10" s="7">
        <v>0.21692708333333333</v>
      </c>
      <c r="K10" s="7">
        <v>0.12669495297154557</v>
      </c>
      <c r="L10" s="7">
        <v>0.26985832349468714</v>
      </c>
      <c r="M10" s="7">
        <v>0.26962383126766687</v>
      </c>
      <c r="N10" s="7">
        <v>0.20753316075692815</v>
      </c>
      <c r="O10" s="7">
        <v>0.25635830675058197</v>
      </c>
    </row>
    <row r="11" spans="1:15" x14ac:dyDescent="0.2">
      <c r="A11" s="7" t="s">
        <v>9</v>
      </c>
      <c r="B11" s="7">
        <v>0.27410528279593294</v>
      </c>
      <c r="C11" s="7">
        <v>0.32319547672244769</v>
      </c>
      <c r="D11" s="7">
        <v>0.2696372533695639</v>
      </c>
      <c r="E11" s="7">
        <v>0.26465159206275957</v>
      </c>
      <c r="F11" s="7">
        <v>0.28533337056064328</v>
      </c>
      <c r="G11" s="7">
        <v>0.15446148483792263</v>
      </c>
      <c r="H11" s="7">
        <v>0.10568527037583543</v>
      </c>
      <c r="I11" s="7">
        <v>0.33854719347325773</v>
      </c>
      <c r="J11" s="7">
        <v>0.37754276535625098</v>
      </c>
      <c r="K11" s="7">
        <v>0.23921561610992825</v>
      </c>
      <c r="L11" s="7">
        <v>0.26698107429411405</v>
      </c>
      <c r="M11" s="7">
        <v>0.27194788388576807</v>
      </c>
      <c r="N11" s="7">
        <v>0.14881894852489741</v>
      </c>
      <c r="O11" s="7">
        <v>0.34585480783389783</v>
      </c>
    </row>
    <row r="12" spans="1:15" x14ac:dyDescent="0.2">
      <c r="A12" s="7" t="s">
        <v>10</v>
      </c>
      <c r="B12" s="7">
        <v>0.25963749017234877</v>
      </c>
      <c r="C12" s="7">
        <v>0.18579366267896547</v>
      </c>
      <c r="D12" s="7">
        <v>0.31604871321198597</v>
      </c>
      <c r="E12" s="7">
        <v>0.18260519042535148</v>
      </c>
      <c r="F12" s="7">
        <v>0.28727413942284763</v>
      </c>
      <c r="G12" s="7">
        <v>0.19664369442404098</v>
      </c>
      <c r="H12" s="7">
        <v>0.26456319530331251</v>
      </c>
      <c r="I12" s="7">
        <v>0.20735212474085207</v>
      </c>
      <c r="J12" s="7">
        <v>0.19798314678217749</v>
      </c>
      <c r="K12" s="7">
        <v>0.17250806482826164</v>
      </c>
      <c r="L12" s="7">
        <v>0.22866153351283625</v>
      </c>
      <c r="M12" s="7">
        <v>0.14362052094692679</v>
      </c>
      <c r="N12" s="7">
        <v>0.2098420582654314</v>
      </c>
      <c r="O12" s="7">
        <v>0.25611997191395908</v>
      </c>
    </row>
    <row r="13" spans="1:15" x14ac:dyDescent="0.2">
      <c r="A13" s="7" t="s">
        <v>11</v>
      </c>
      <c r="B13" s="7">
        <v>0.20886076402794304</v>
      </c>
      <c r="C13" s="7">
        <v>0.27465476170008729</v>
      </c>
      <c r="D13" s="7">
        <v>0.21090007091720656</v>
      </c>
      <c r="E13" s="7">
        <v>0.24187499708981527</v>
      </c>
      <c r="F13" s="7">
        <v>0.21201666417203013</v>
      </c>
      <c r="G13" s="7">
        <v>0.18663621502819644</v>
      </c>
      <c r="H13" s="7">
        <v>0.23759747534409792</v>
      </c>
      <c r="I13" s="7">
        <v>0.20921236478599387</v>
      </c>
      <c r="J13" s="7">
        <v>0.22808604191831028</v>
      </c>
      <c r="K13" s="7">
        <v>0.21791220810378981</v>
      </c>
      <c r="L13" s="7">
        <v>0.16479691726720305</v>
      </c>
      <c r="M13" s="7">
        <v>0.25662521620066342</v>
      </c>
      <c r="N13" s="7">
        <v>0.17798043651694201</v>
      </c>
      <c r="O13" s="7">
        <v>0.1997650768791204</v>
      </c>
    </row>
    <row r="14" spans="1:15" x14ac:dyDescent="0.2">
      <c r="A14" s="8" t="s">
        <v>12</v>
      </c>
      <c r="B14" s="8">
        <v>0.20102099511072763</v>
      </c>
      <c r="C14" s="8">
        <v>0.39049575488707017</v>
      </c>
      <c r="D14" s="8">
        <v>0.14617100738312114</v>
      </c>
      <c r="E14" s="8">
        <v>0.25859927764928392</v>
      </c>
      <c r="F14" s="8">
        <v>0.15905309553693919</v>
      </c>
      <c r="G14" s="8">
        <v>8.7251031101847912E-2</v>
      </c>
      <c r="H14" s="8">
        <v>0.13834732673668432</v>
      </c>
      <c r="I14" s="8">
        <v>0.1442799346705238</v>
      </c>
      <c r="J14" s="8">
        <v>4.8705999294115954E-2</v>
      </c>
      <c r="K14" s="8">
        <v>9.8601002749474365E-2</v>
      </c>
      <c r="L14" s="8">
        <v>8.7656982513773393E-2</v>
      </c>
      <c r="M14" s="8">
        <v>0.20643893291501006</v>
      </c>
      <c r="N14" s="8">
        <v>0.11598751921017091</v>
      </c>
      <c r="O14" s="7">
        <v>4.5245048024487214E-2</v>
      </c>
    </row>
    <row r="15" spans="1:15" x14ac:dyDescent="0.2">
      <c r="A15" s="8" t="s">
        <v>13</v>
      </c>
      <c r="B15" s="8">
        <v>0.23640043288719864</v>
      </c>
      <c r="C15" s="8">
        <v>0.12203257365358045</v>
      </c>
      <c r="D15" s="8">
        <v>0.19968992248062015</v>
      </c>
      <c r="E15" s="8">
        <v>8.301778348772737E-2</v>
      </c>
      <c r="F15" s="8">
        <v>0.2673333525461829</v>
      </c>
      <c r="G15" s="8">
        <v>0.21456115416588453</v>
      </c>
      <c r="H15" s="8">
        <v>0.2226432241089947</v>
      </c>
      <c r="I15" s="8">
        <v>0.19373148112517796</v>
      </c>
      <c r="J15" s="8">
        <v>0.30855232029601121</v>
      </c>
      <c r="K15" s="8">
        <v>0.14847996356466972</v>
      </c>
      <c r="L15" s="8">
        <v>0.15233652024400127</v>
      </c>
      <c r="M15" s="8">
        <v>0.15297697894304116</v>
      </c>
      <c r="N15" s="8">
        <v>0.14477351916376308</v>
      </c>
      <c r="O15" s="7">
        <v>0.14347680343255564</v>
      </c>
    </row>
    <row r="16" spans="1:15" x14ac:dyDescent="0.2">
      <c r="A16" s="8" t="s">
        <v>14</v>
      </c>
      <c r="B16" s="8">
        <v>0.30000976666231799</v>
      </c>
      <c r="C16" s="8">
        <v>0.32824591132447262</v>
      </c>
      <c r="D16" s="8">
        <v>0.35660725015794953</v>
      </c>
      <c r="E16" s="8">
        <v>0.13430527294832439</v>
      </c>
      <c r="F16" s="8">
        <v>0.23852628460418596</v>
      </c>
      <c r="G16" s="8">
        <v>0.30112383574091645</v>
      </c>
      <c r="H16" s="8">
        <v>0.22738009046036783</v>
      </c>
      <c r="I16" s="8">
        <v>8.552210688220295E-2</v>
      </c>
      <c r="J16" s="8">
        <v>0.21616084679576181</v>
      </c>
      <c r="K16" s="8">
        <v>0.19239858487268049</v>
      </c>
      <c r="L16" s="8">
        <v>0.16598738670703037</v>
      </c>
      <c r="M16" s="8">
        <v>0.23204953202599193</v>
      </c>
      <c r="N16" s="8">
        <v>0.24606193928149467</v>
      </c>
      <c r="O16" s="7">
        <v>0.27711444049003131</v>
      </c>
    </row>
    <row r="17" spans="1:15" x14ac:dyDescent="0.2">
      <c r="A17" s="8" t="s">
        <v>15</v>
      </c>
      <c r="B17" s="8">
        <v>0.17884155453768763</v>
      </c>
      <c r="C17" s="8">
        <v>0.3133273329967291</v>
      </c>
      <c r="D17" s="8">
        <v>0.17119982480884088</v>
      </c>
      <c r="E17" s="8">
        <v>0.13900509859813237</v>
      </c>
      <c r="F17" s="8">
        <v>0.32329731698433894</v>
      </c>
      <c r="G17" s="8">
        <v>0.20732069600875078</v>
      </c>
      <c r="H17" s="8">
        <v>0.14058142121383227</v>
      </c>
      <c r="I17" s="8">
        <v>0.24328498382552435</v>
      </c>
      <c r="J17" s="8">
        <v>0.14601661506937794</v>
      </c>
      <c r="K17" s="8">
        <v>0.15248540427627832</v>
      </c>
      <c r="L17" s="8">
        <v>0.23050602201711853</v>
      </c>
      <c r="M17" s="8">
        <v>0.13773608497397188</v>
      </c>
      <c r="N17" s="8">
        <v>0.23732776769749911</v>
      </c>
      <c r="O17" s="7">
        <v>0.22274574740328165</v>
      </c>
    </row>
    <row r="18" spans="1:15" x14ac:dyDescent="0.2">
      <c r="A18" s="8" t="s">
        <v>16</v>
      </c>
      <c r="B18" s="8">
        <v>0.15003584696604313</v>
      </c>
      <c r="C18" s="8">
        <v>0.1796721172643034</v>
      </c>
      <c r="D18" s="8">
        <v>0.24454500886223932</v>
      </c>
      <c r="E18" s="8">
        <v>0.14721631197309015</v>
      </c>
      <c r="F18" s="8">
        <v>0.13606091191053288</v>
      </c>
      <c r="G18" s="8">
        <v>0.16473144986029184</v>
      </c>
      <c r="H18" s="8">
        <v>0.24762503903580432</v>
      </c>
      <c r="I18" s="8">
        <v>0.10976286029994702</v>
      </c>
      <c r="J18" s="8">
        <v>0.11998835770937932</v>
      </c>
      <c r="K18" s="8">
        <v>8.7458947023811601E-2</v>
      </c>
      <c r="L18" s="8">
        <v>0.13692050006474277</v>
      </c>
      <c r="M18" s="8">
        <v>0.13724250738020605</v>
      </c>
      <c r="N18" s="8">
        <v>0.12435430625582605</v>
      </c>
      <c r="O18" s="7">
        <v>0.22162861908436854</v>
      </c>
    </row>
    <row r="19" spans="1:15" x14ac:dyDescent="0.2">
      <c r="A19" s="8" t="s">
        <v>17</v>
      </c>
      <c r="B19" s="8">
        <v>0.12497011434868517</v>
      </c>
      <c r="C19" s="8">
        <v>0.19817119731215638</v>
      </c>
      <c r="D19" s="8">
        <v>0.10963321476470932</v>
      </c>
      <c r="E19" s="8">
        <v>0.266793005569394</v>
      </c>
      <c r="F19" s="8">
        <v>0.31583597302131144</v>
      </c>
      <c r="G19" s="8">
        <v>0.27331601922970661</v>
      </c>
      <c r="H19" s="8">
        <v>0.25331426070099738</v>
      </c>
      <c r="I19" s="8">
        <v>7.4720163661637723E-2</v>
      </c>
      <c r="J19" s="8">
        <v>0.24424543259845907</v>
      </c>
      <c r="K19" s="8">
        <v>0.11920614421378797</v>
      </c>
      <c r="L19" s="8">
        <v>0.18684143587213739</v>
      </c>
      <c r="M19" s="8">
        <v>0.23869971142420643</v>
      </c>
      <c r="N19" s="8">
        <v>0.22869745495259949</v>
      </c>
      <c r="O19" s="7">
        <v>0.12767353295712747</v>
      </c>
    </row>
    <row r="20" spans="1:15" x14ac:dyDescent="0.2">
      <c r="A20" s="8" t="s">
        <v>18</v>
      </c>
      <c r="B20" s="8">
        <v>0.13940075141873517</v>
      </c>
      <c r="C20" s="8">
        <v>0.16252881163506613</v>
      </c>
      <c r="D20" s="8">
        <v>0.17015370031823415</v>
      </c>
      <c r="E20" s="8">
        <v>0.15774607664215728</v>
      </c>
      <c r="F20" s="8">
        <v>0.25397019443474211</v>
      </c>
      <c r="G20" s="8">
        <v>0.20776623794528959</v>
      </c>
      <c r="H20" s="8">
        <v>0.21502067231283781</v>
      </c>
      <c r="I20" s="8">
        <v>0.19180617495711835</v>
      </c>
      <c r="J20" s="8">
        <v>0.25970531913209993</v>
      </c>
      <c r="K20" s="8">
        <v>0.32147981449672575</v>
      </c>
      <c r="L20" s="8">
        <v>0.11591870655787247</v>
      </c>
      <c r="M20" s="8">
        <v>0.16912208890176322</v>
      </c>
      <c r="N20" s="8">
        <v>0.18873576685656981</v>
      </c>
      <c r="O20" s="7">
        <v>0.32141353795282457</v>
      </c>
    </row>
    <row r="21" spans="1:15" x14ac:dyDescent="0.2">
      <c r="A21" s="8" t="s">
        <v>19</v>
      </c>
      <c r="B21" s="8">
        <v>0.29303765994478836</v>
      </c>
      <c r="C21" s="8">
        <v>0.23243485283417159</v>
      </c>
      <c r="D21" s="8">
        <v>0.27635413942017689</v>
      </c>
      <c r="E21" s="8">
        <v>0.33452783401060204</v>
      </c>
      <c r="F21" s="8">
        <v>0.26670198658887923</v>
      </c>
      <c r="G21" s="8">
        <v>0.28389637933646417</v>
      </c>
      <c r="H21" s="8">
        <v>9.3941392779307131E-2</v>
      </c>
      <c r="I21" s="8">
        <v>0.19438659432971647</v>
      </c>
      <c r="J21" s="8">
        <v>0.17865554867725261</v>
      </c>
      <c r="K21" s="8">
        <v>0.28166612452116668</v>
      </c>
      <c r="L21" s="8">
        <v>0.34143146343420377</v>
      </c>
      <c r="M21" s="8">
        <v>0.23127903702660849</v>
      </c>
      <c r="N21" s="8">
        <v>0.19141372865066933</v>
      </c>
      <c r="O21" s="7">
        <v>0.26379486612693764</v>
      </c>
    </row>
    <row r="22" spans="1:15" x14ac:dyDescent="0.2">
      <c r="A22" s="8" t="s">
        <v>20</v>
      </c>
      <c r="B22" s="8">
        <v>6.6433251291295459E-2</v>
      </c>
      <c r="C22" s="8">
        <v>6.3683969829501905E-2</v>
      </c>
      <c r="D22" s="8">
        <v>0.16335677793885833</v>
      </c>
      <c r="E22" s="8">
        <v>0.10838480774574134</v>
      </c>
      <c r="F22" s="8">
        <v>9.7593963553530755E-2</v>
      </c>
      <c r="G22" s="8">
        <v>0.15169419193383993</v>
      </c>
      <c r="H22" s="8">
        <v>0.12360466379966155</v>
      </c>
      <c r="I22" s="8">
        <v>0.13124763298770689</v>
      </c>
      <c r="J22" s="8">
        <v>3.9537398065399167E-2</v>
      </c>
      <c r="K22" s="8">
        <v>0.21296829715764565</v>
      </c>
      <c r="L22" s="8">
        <v>0.22662153176570152</v>
      </c>
      <c r="M22" s="8">
        <v>0.10528735191871211</v>
      </c>
      <c r="N22" s="8">
        <v>5.9536377895752897E-2</v>
      </c>
      <c r="O22" s="7">
        <v>0.12944889031660697</v>
      </c>
    </row>
    <row r="23" spans="1:15" x14ac:dyDescent="0.2">
      <c r="A23" s="8" t="s">
        <v>21</v>
      </c>
      <c r="B23" s="8">
        <v>0.27181711677909903</v>
      </c>
      <c r="C23" s="8">
        <v>0.22478453672366583</v>
      </c>
      <c r="D23" s="8">
        <v>0.48671513639353875</v>
      </c>
      <c r="E23" s="8">
        <v>0.26155042754844643</v>
      </c>
      <c r="F23" s="8">
        <v>0.22880232659759378</v>
      </c>
      <c r="G23" s="8">
        <v>0.2367238648204251</v>
      </c>
      <c r="H23" s="8">
        <v>0.40730071286421904</v>
      </c>
      <c r="I23" s="8">
        <v>0.19428062967976448</v>
      </c>
      <c r="J23" s="8">
        <v>0.16564761528047822</v>
      </c>
      <c r="K23" s="8">
        <v>0.30003484222123866</v>
      </c>
      <c r="L23" s="8">
        <v>0.17464311266259802</v>
      </c>
      <c r="M23" s="8">
        <v>0.21554930650473908</v>
      </c>
      <c r="N23" s="8">
        <v>0.13533745993841514</v>
      </c>
      <c r="O23" s="7">
        <v>0.18326554161257752</v>
      </c>
    </row>
    <row r="24" spans="1:15" x14ac:dyDescent="0.2">
      <c r="A24" s="8" t="s">
        <v>22</v>
      </c>
      <c r="B24" s="8">
        <v>0.20502695445093774</v>
      </c>
      <c r="C24" s="8">
        <v>0.16789670214121274</v>
      </c>
      <c r="D24" s="8">
        <v>0.24808095086234389</v>
      </c>
      <c r="E24" s="8">
        <v>0.1909621688880381</v>
      </c>
      <c r="F24" s="8">
        <v>0.16843616586702123</v>
      </c>
      <c r="G24" s="8">
        <v>9.2035279933573771E-2</v>
      </c>
      <c r="H24" s="8">
        <v>9.169544752323959E-2</v>
      </c>
      <c r="I24" s="8">
        <v>0.20033650566046463</v>
      </c>
      <c r="J24" s="8">
        <v>0.12560650286218755</v>
      </c>
      <c r="K24" s="8">
        <v>0.18358189361335314</v>
      </c>
      <c r="L24" s="8">
        <v>0.20510147654248795</v>
      </c>
      <c r="M24" s="8">
        <v>0.20163179412871562</v>
      </c>
      <c r="N24" s="8">
        <v>0.20715174518037036</v>
      </c>
      <c r="O24" s="7">
        <v>0.13834809521771996</v>
      </c>
    </row>
    <row r="25" spans="1:15" x14ac:dyDescent="0.2">
      <c r="A25" s="8" t="s">
        <v>23</v>
      </c>
      <c r="B25" s="8">
        <v>0.15459591235254252</v>
      </c>
      <c r="C25" s="8">
        <v>0.15213149198165563</v>
      </c>
      <c r="D25" s="8">
        <v>0.29834871705807731</v>
      </c>
      <c r="E25" s="8">
        <v>0.33542904807654023</v>
      </c>
      <c r="F25" s="8">
        <v>0.28284962546399467</v>
      </c>
      <c r="G25" s="8">
        <v>0.19973949431372118</v>
      </c>
      <c r="H25" s="8">
        <v>0.24015159011881679</v>
      </c>
      <c r="I25" s="8">
        <v>0.20318606690146077</v>
      </c>
      <c r="J25" s="8">
        <v>0.13465827805956562</v>
      </c>
      <c r="K25" s="8">
        <v>0.19939687017816737</v>
      </c>
      <c r="L25" s="8">
        <v>0.23241537293277167</v>
      </c>
      <c r="M25" s="8">
        <v>0.17164621195024493</v>
      </c>
      <c r="N25" s="8">
        <v>0.23291172809040081</v>
      </c>
      <c r="O25" s="7">
        <v>0.1916214156653934</v>
      </c>
    </row>
    <row r="26" spans="1:15" x14ac:dyDescent="0.2">
      <c r="A26" s="8" t="s">
        <v>24</v>
      </c>
      <c r="B26" s="8">
        <v>0.12426893780735639</v>
      </c>
      <c r="C26" s="8">
        <v>4.1536381840348184E-2</v>
      </c>
      <c r="D26" s="8">
        <v>0.16149131147209353</v>
      </c>
      <c r="E26" s="8">
        <v>8.1219358348379511E-2</v>
      </c>
      <c r="F26" s="8">
        <v>0.1430971662275477</v>
      </c>
      <c r="G26" s="8">
        <v>7.7291216473878224E-2</v>
      </c>
      <c r="H26" s="8">
        <v>0.14982924250606589</v>
      </c>
      <c r="I26" s="8">
        <v>0.12289590075899468</v>
      </c>
      <c r="J26" s="8">
        <v>0.20472306230473017</v>
      </c>
      <c r="K26" s="8">
        <v>0.16939177605486042</v>
      </c>
      <c r="L26" s="8">
        <v>0.24778150382727515</v>
      </c>
      <c r="M26" s="8">
        <v>0.10786064670174408</v>
      </c>
      <c r="N26" s="8">
        <v>0.17693677052220741</v>
      </c>
      <c r="O26" s="7">
        <v>0.18415247202066168</v>
      </c>
    </row>
    <row r="27" spans="1:15" x14ac:dyDescent="0.2">
      <c r="A27" s="8" t="s">
        <v>25</v>
      </c>
      <c r="B27" s="8">
        <v>0.19026237222814371</v>
      </c>
      <c r="C27" s="8">
        <v>0.2200929880004894</v>
      </c>
      <c r="D27" s="8">
        <v>0.33398961400703847</v>
      </c>
      <c r="E27" s="8">
        <v>0.30272411798727589</v>
      </c>
      <c r="F27" s="8">
        <v>0.36177953495177595</v>
      </c>
      <c r="G27" s="8">
        <v>0.30501346930717449</v>
      </c>
      <c r="H27" s="8">
        <v>0.26498464534852889</v>
      </c>
      <c r="I27" s="8">
        <v>0.28693043223729142</v>
      </c>
      <c r="J27" s="8">
        <v>0.28650069422301849</v>
      </c>
      <c r="K27" s="8">
        <v>0.16169204551523458</v>
      </c>
      <c r="L27" s="8">
        <v>0.14342334418154631</v>
      </c>
      <c r="M27" s="8">
        <v>0.27081018691185188</v>
      </c>
      <c r="N27" s="8">
        <v>0.21641164908078045</v>
      </c>
      <c r="O27" s="7">
        <v>0.26706297456398004</v>
      </c>
    </row>
    <row r="28" spans="1:15" x14ac:dyDescent="0.2">
      <c r="A28" s="8" t="s">
        <v>26</v>
      </c>
      <c r="B28" s="8">
        <v>0.15808019231509107</v>
      </c>
      <c r="C28" s="8">
        <v>0.26640815407864699</v>
      </c>
      <c r="D28" s="8">
        <v>0.33465095400385264</v>
      </c>
      <c r="E28" s="8">
        <v>0.25574571899760684</v>
      </c>
      <c r="F28" s="8">
        <v>0.13729473062081568</v>
      </c>
      <c r="G28" s="8">
        <v>7.413795642473732E-2</v>
      </c>
      <c r="H28" s="8">
        <v>0.30422010715155451</v>
      </c>
      <c r="I28" s="8">
        <v>7.9501145462118755E-2</v>
      </c>
      <c r="J28" s="8">
        <v>0.10698510113137585</v>
      </c>
      <c r="K28" s="8">
        <v>0.16230331029947775</v>
      </c>
      <c r="L28" s="8">
        <v>0.3481877056072698</v>
      </c>
      <c r="M28" s="8">
        <v>0.17639243690501194</v>
      </c>
      <c r="N28" s="8">
        <v>0.2529476179047162</v>
      </c>
      <c r="O28" s="7">
        <v>0.21361513442947658</v>
      </c>
    </row>
    <row r="29" spans="1:15" x14ac:dyDescent="0.2">
      <c r="A29" s="8" t="s">
        <v>27</v>
      </c>
      <c r="B29" s="8">
        <v>0.15678195516320556</v>
      </c>
      <c r="C29" s="8">
        <v>0.34048457833057733</v>
      </c>
      <c r="D29" s="8">
        <v>0.25047388503672097</v>
      </c>
      <c r="E29" s="8">
        <v>0.18755254080064934</v>
      </c>
      <c r="F29" s="8">
        <v>0.12164877886108942</v>
      </c>
      <c r="G29" s="8">
        <v>0.13467840709722267</v>
      </c>
      <c r="H29" s="8">
        <v>0.20749996254513312</v>
      </c>
      <c r="I29" s="8">
        <v>0.29559736378266532</v>
      </c>
      <c r="J29" s="8">
        <v>8.8838605402909263E-2</v>
      </c>
      <c r="K29" s="8">
        <v>0.21789939034473635</v>
      </c>
      <c r="L29" s="8">
        <v>0.39889007498955714</v>
      </c>
      <c r="M29" s="8">
        <v>0.19710840492578866</v>
      </c>
      <c r="N29" s="8">
        <v>0.177311644869519</v>
      </c>
      <c r="O29" s="7">
        <v>0.13263105091547531</v>
      </c>
    </row>
    <row r="30" spans="1:15" x14ac:dyDescent="0.2">
      <c r="A30" s="8" t="s">
        <v>28</v>
      </c>
      <c r="B30" s="8">
        <v>0.184061553387036</v>
      </c>
      <c r="C30" s="8">
        <v>7.2237891591930059E-2</v>
      </c>
      <c r="D30" s="8">
        <v>7.0864056707540632E-2</v>
      </c>
      <c r="E30" s="8">
        <v>0.14348767761625045</v>
      </c>
      <c r="F30" s="8">
        <v>0.14231910997669514</v>
      </c>
      <c r="G30" s="8">
        <v>0.16531592542428078</v>
      </c>
      <c r="H30" s="8">
        <v>5.6847979560277012E-2</v>
      </c>
      <c r="I30" s="8">
        <v>0.12328670521713488</v>
      </c>
      <c r="J30" s="8">
        <v>0.10469396795331999</v>
      </c>
      <c r="K30" s="8">
        <v>0.16125269503444387</v>
      </c>
      <c r="L30" s="8">
        <v>0.37002054628958181</v>
      </c>
      <c r="M30" s="8">
        <v>0.19819631687322739</v>
      </c>
      <c r="N30" s="8">
        <v>7.1170317665938398E-2</v>
      </c>
      <c r="O30" s="7">
        <v>0.13667669102638016</v>
      </c>
    </row>
    <row r="31" spans="1:15" x14ac:dyDescent="0.2">
      <c r="A31" s="8" t="s">
        <v>29</v>
      </c>
      <c r="B31" s="8">
        <v>0.18002755649354554</v>
      </c>
      <c r="C31" s="8">
        <v>0.13507926685048324</v>
      </c>
      <c r="D31" s="8">
        <v>7.2243748761369769E-2</v>
      </c>
      <c r="E31" s="8">
        <v>0.17905098787554397</v>
      </c>
      <c r="F31" s="8">
        <v>0.13798864316946535</v>
      </c>
      <c r="G31" s="8">
        <v>0.34336353014370041</v>
      </c>
      <c r="H31" s="8">
        <v>0.17215996974766082</v>
      </c>
      <c r="I31" s="8">
        <v>0.25201184976675028</v>
      </c>
      <c r="J31" s="8">
        <v>0.24228315657486549</v>
      </c>
      <c r="K31" s="8">
        <v>0.24966994591371747</v>
      </c>
      <c r="L31" s="8">
        <v>0.15931973230757579</v>
      </c>
      <c r="M31" s="8">
        <v>0.37219034345590024</v>
      </c>
      <c r="N31" s="8">
        <v>0.15618603548425336</v>
      </c>
      <c r="O31" s="7">
        <v>0.21637378368845828</v>
      </c>
    </row>
    <row r="32" spans="1:15" x14ac:dyDescent="0.2">
      <c r="A32" s="8" t="s">
        <v>30</v>
      </c>
      <c r="B32" s="8">
        <v>0.13015449797289894</v>
      </c>
      <c r="C32" s="8">
        <v>0.15940770847103158</v>
      </c>
      <c r="D32" s="8">
        <v>0.13244032402831271</v>
      </c>
      <c r="E32" s="8">
        <v>9.2319201995012465E-2</v>
      </c>
      <c r="F32" s="8">
        <v>0.23101665870719443</v>
      </c>
      <c r="G32" s="8">
        <v>0.11978382092550015</v>
      </c>
      <c r="H32" s="8">
        <v>0.41430872081047171</v>
      </c>
      <c r="I32" s="8">
        <v>0.1838119788939461</v>
      </c>
      <c r="J32" s="8">
        <v>8.8378506069634474E-2</v>
      </c>
      <c r="K32" s="8">
        <v>0.17911020832817262</v>
      </c>
      <c r="L32" s="8">
        <v>0.12764900148043853</v>
      </c>
      <c r="M32" s="8">
        <v>0.13912031942654132</v>
      </c>
      <c r="N32" s="8">
        <v>9.9741249694045242E-2</v>
      </c>
      <c r="O32" s="7">
        <v>0.26040210570145433</v>
      </c>
    </row>
    <row r="33" spans="1:15" x14ac:dyDescent="0.2">
      <c r="A33" s="8" t="s">
        <v>31</v>
      </c>
      <c r="B33" s="8">
        <v>0.24128656012718949</v>
      </c>
      <c r="C33" s="8">
        <v>5.6599192978403066E-2</v>
      </c>
      <c r="D33" s="8">
        <v>5.9981453920420924E-2</v>
      </c>
      <c r="E33" s="8">
        <v>0.37823155128846497</v>
      </c>
      <c r="F33" s="8">
        <v>0.22645613526276276</v>
      </c>
      <c r="G33" s="8">
        <v>0.39442969814196588</v>
      </c>
      <c r="H33" s="8">
        <v>0.11831212065421774</v>
      </c>
      <c r="I33" s="8">
        <v>0.15448629545971718</v>
      </c>
      <c r="J33" s="8">
        <v>0.20842461260092032</v>
      </c>
      <c r="K33" s="8">
        <v>0.1144641246023078</v>
      </c>
      <c r="L33" s="8">
        <v>0.19376081946375787</v>
      </c>
      <c r="M33" s="8">
        <v>0.29103878350687123</v>
      </c>
      <c r="N33" s="8">
        <v>0.32320907018300571</v>
      </c>
      <c r="O33" s="7">
        <v>0.37491373898641639</v>
      </c>
    </row>
    <row r="34" spans="1:15" x14ac:dyDescent="0.2">
      <c r="A34" s="8" t="s">
        <v>32</v>
      </c>
      <c r="B34" s="8">
        <v>0.22401352763375185</v>
      </c>
      <c r="C34" s="8">
        <v>0.14147739162628978</v>
      </c>
      <c r="D34" s="8">
        <v>0.20001315901508643</v>
      </c>
      <c r="E34" s="8">
        <v>0.13222577209797656</v>
      </c>
      <c r="F34" s="8">
        <v>0.20730243372336932</v>
      </c>
      <c r="G34" s="8">
        <v>0.20906622297131827</v>
      </c>
      <c r="H34" s="8">
        <v>0.16385809580101568</v>
      </c>
      <c r="I34" s="8">
        <v>0.15235905053019139</v>
      </c>
      <c r="J34" s="8">
        <v>0.23731155512520585</v>
      </c>
      <c r="K34" s="8">
        <v>0.34057723863260991</v>
      </c>
      <c r="L34" s="8">
        <v>0.35807563379656349</v>
      </c>
      <c r="M34" s="8">
        <v>0.3259160088936649</v>
      </c>
      <c r="N34" s="8">
        <v>0.18483709761669018</v>
      </c>
      <c r="O34" s="7">
        <v>0.20744179269985552</v>
      </c>
    </row>
    <row r="35" spans="1:15" x14ac:dyDescent="0.2">
      <c r="A35" s="8" t="s">
        <v>33</v>
      </c>
      <c r="B35" s="8">
        <v>0.10171297941767429</v>
      </c>
      <c r="C35" s="8">
        <v>0.18572110539436695</v>
      </c>
      <c r="D35" s="8">
        <v>0.2890079472103334</v>
      </c>
      <c r="E35" s="8">
        <v>0.23786737957056564</v>
      </c>
      <c r="F35" s="8">
        <v>0.16375081925035959</v>
      </c>
      <c r="G35" s="8">
        <v>0.20873289677053836</v>
      </c>
      <c r="H35" s="8">
        <v>0.30369673946834902</v>
      </c>
      <c r="I35" s="8">
        <v>0.24393050329016064</v>
      </c>
      <c r="J35" s="8">
        <v>0.16122861795873553</v>
      </c>
      <c r="K35" s="8">
        <v>0.17869414745689388</v>
      </c>
      <c r="L35" s="8">
        <v>0.1961120978141023</v>
      </c>
      <c r="M35" s="8">
        <v>0.30337870780666937</v>
      </c>
      <c r="N35" s="8">
        <v>0.18843413963800912</v>
      </c>
      <c r="O35" s="7">
        <v>0.16559386708200161</v>
      </c>
    </row>
    <row r="36" spans="1:15" x14ac:dyDescent="0.2">
      <c r="A36" s="8" t="s">
        <v>34</v>
      </c>
      <c r="B36" s="8">
        <v>0.11512650561033025</v>
      </c>
      <c r="C36" s="8">
        <v>0.3007129995500375</v>
      </c>
      <c r="D36" s="8">
        <v>0.20081443455281911</v>
      </c>
      <c r="E36" s="8">
        <v>0.27572001427086823</v>
      </c>
      <c r="F36" s="8">
        <v>0.17493635007868696</v>
      </c>
      <c r="G36" s="8">
        <v>0.22851068095806981</v>
      </c>
      <c r="H36" s="8">
        <v>0.19857050221856307</v>
      </c>
      <c r="I36" s="8">
        <v>0.13732937820729896</v>
      </c>
      <c r="J36" s="8">
        <v>0.169282467598147</v>
      </c>
      <c r="K36" s="8">
        <v>0.13967689578941531</v>
      </c>
      <c r="L36" s="8">
        <v>0.14814526724035337</v>
      </c>
      <c r="M36" s="8">
        <v>0.15609389930843148</v>
      </c>
      <c r="N36" s="8">
        <v>0.21748360160729086</v>
      </c>
      <c r="O36" s="7">
        <v>0.13839960501942805</v>
      </c>
    </row>
    <row r="37" spans="1:15" x14ac:dyDescent="0.2">
      <c r="A37" s="8" t="s">
        <v>35</v>
      </c>
      <c r="B37" s="8">
        <v>4.848837962063831E-2</v>
      </c>
      <c r="C37" s="8">
        <v>6.4022368914127589E-2</v>
      </c>
      <c r="D37" s="8">
        <v>4.0641542803842474E-2</v>
      </c>
      <c r="E37" s="8">
        <v>0.12592818308661974</v>
      </c>
      <c r="F37" s="8">
        <v>0.26634946596287762</v>
      </c>
      <c r="G37" s="8">
        <v>0.37589423857595855</v>
      </c>
      <c r="H37" s="8">
        <v>0.20472708082026539</v>
      </c>
      <c r="I37" s="8">
        <v>8.9680434508020712E-2</v>
      </c>
      <c r="J37" s="8">
        <v>0.22139547199788165</v>
      </c>
      <c r="K37" s="8">
        <v>0.20436454849498328</v>
      </c>
      <c r="L37" s="8">
        <v>0.34865406643757157</v>
      </c>
      <c r="M37" s="8">
        <v>0.41436949116831129</v>
      </c>
      <c r="N37" s="8">
        <v>0.13089810295195695</v>
      </c>
      <c r="O37" s="7">
        <v>0.16440613209799895</v>
      </c>
    </row>
    <row r="38" spans="1:15" x14ac:dyDescent="0.2">
      <c r="A38" s="8" t="s">
        <v>36</v>
      </c>
      <c r="B38" s="8">
        <v>0.15457525113261625</v>
      </c>
      <c r="C38" s="8">
        <v>0.11574292517529325</v>
      </c>
      <c r="D38" s="8">
        <v>0.2971067622519154</v>
      </c>
      <c r="E38" s="8">
        <v>0.18972942740072271</v>
      </c>
      <c r="F38" s="8">
        <v>0.17355149362193911</v>
      </c>
      <c r="G38" s="8">
        <v>0.27958884838413223</v>
      </c>
      <c r="H38" s="8">
        <v>0.1335751181448511</v>
      </c>
      <c r="I38" s="8">
        <v>0.22599657292736339</v>
      </c>
      <c r="J38" s="8">
        <v>0.22873422943528696</v>
      </c>
      <c r="K38" s="8">
        <v>0.41008058958364768</v>
      </c>
      <c r="L38" s="8">
        <v>0.25689481145177057</v>
      </c>
      <c r="M38" s="8">
        <v>9.7552831817560942E-2</v>
      </c>
      <c r="N38" s="8">
        <v>0.22248675769172385</v>
      </c>
      <c r="O38" s="7">
        <v>0.21126211105473927</v>
      </c>
    </row>
    <row r="39" spans="1:15" x14ac:dyDescent="0.2">
      <c r="A39" s="8" t="s">
        <v>37</v>
      </c>
      <c r="B39" s="8">
        <v>0.13107518617942501</v>
      </c>
      <c r="C39" s="8">
        <v>0.12045326318222295</v>
      </c>
      <c r="D39" s="8">
        <v>0.13246813373819613</v>
      </c>
      <c r="E39" s="8">
        <v>0.20567320889909038</v>
      </c>
      <c r="F39" s="8">
        <v>0.32384283204439845</v>
      </c>
      <c r="G39" s="8">
        <v>0.25326987410166846</v>
      </c>
      <c r="H39" s="8">
        <v>0.38949833246849419</v>
      </c>
      <c r="I39" s="8">
        <v>0.13815679033070338</v>
      </c>
      <c r="J39" s="8">
        <v>0.22034117219341381</v>
      </c>
      <c r="K39" s="8">
        <v>0.33569419456199479</v>
      </c>
      <c r="L39" s="8">
        <v>0.25065913473093387</v>
      </c>
      <c r="M39" s="8">
        <v>0.26430483470101768</v>
      </c>
      <c r="N39" s="8">
        <v>0.30899411840467095</v>
      </c>
      <c r="O39" s="7">
        <v>0.16940807311059858</v>
      </c>
    </row>
    <row r="40" spans="1:15" x14ac:dyDescent="0.2">
      <c r="A40" s="8" t="s">
        <v>38</v>
      </c>
      <c r="B40" s="8">
        <v>0.11393868883250866</v>
      </c>
      <c r="C40" s="8">
        <v>0.24120097589485345</v>
      </c>
      <c r="D40" s="8">
        <v>0.21629609868083882</v>
      </c>
      <c r="E40" s="8">
        <v>0.19684006282916011</v>
      </c>
      <c r="F40" s="8">
        <v>0.15324310313281425</v>
      </c>
      <c r="G40" s="8">
        <v>0.1488090095590254</v>
      </c>
      <c r="H40" s="8">
        <v>0.17362256124844466</v>
      </c>
      <c r="I40" s="8">
        <v>0.14311072913801032</v>
      </c>
      <c r="J40" s="8">
        <v>0.18692163476097898</v>
      </c>
      <c r="K40" s="8">
        <v>0.11553441367625319</v>
      </c>
      <c r="L40" s="8">
        <v>0.15379022632956299</v>
      </c>
      <c r="M40" s="8">
        <v>0.17994082298752404</v>
      </c>
      <c r="N40" s="8">
        <v>0.18214668410096155</v>
      </c>
      <c r="O40" s="7">
        <v>0.16488332447143819</v>
      </c>
    </row>
    <row r="41" spans="1:15" x14ac:dyDescent="0.2">
      <c r="A41" s="8" t="s">
        <v>39</v>
      </c>
      <c r="B41" s="8">
        <v>0.21717629140276598</v>
      </c>
      <c r="C41" s="8">
        <v>0.28699359388125611</v>
      </c>
      <c r="D41" s="8">
        <v>0.13792809529013222</v>
      </c>
      <c r="E41" s="8">
        <v>0.10942027780088165</v>
      </c>
      <c r="F41" s="8">
        <v>0.12391341540656829</v>
      </c>
      <c r="G41" s="8">
        <v>0.22434307265767939</v>
      </c>
      <c r="H41" s="8">
        <v>8.4566367690339844E-2</v>
      </c>
      <c r="I41" s="8">
        <v>0.20489489068057359</v>
      </c>
      <c r="J41" s="8">
        <v>0.16080927607974352</v>
      </c>
      <c r="K41" s="8">
        <v>0.20888363980857014</v>
      </c>
      <c r="L41" s="8">
        <v>0.21722752791629626</v>
      </c>
      <c r="M41" s="8">
        <v>0.19529707635447011</v>
      </c>
      <c r="N41" s="8">
        <v>0.18255319988807966</v>
      </c>
      <c r="O41" s="7">
        <v>0.18183976378536915</v>
      </c>
    </row>
    <row r="42" spans="1:15" x14ac:dyDescent="0.2">
      <c r="A42" s="8" t="s">
        <v>40</v>
      </c>
      <c r="B42" s="8">
        <v>0.17663321894973086</v>
      </c>
      <c r="C42" s="8">
        <v>0.14186681545731991</v>
      </c>
      <c r="D42" s="8">
        <v>0.2759698921509886</v>
      </c>
      <c r="E42" s="8">
        <v>0.21987601915080718</v>
      </c>
      <c r="F42" s="8">
        <v>0.34552249925499157</v>
      </c>
      <c r="G42" s="8">
        <v>0.18883410630422379</v>
      </c>
      <c r="H42" s="8">
        <v>0.11499739536268246</v>
      </c>
      <c r="I42" s="8">
        <v>0.11663315502611379</v>
      </c>
      <c r="J42" s="8">
        <v>0.11502454991816694</v>
      </c>
      <c r="K42" s="8">
        <v>0.35486781911345822</v>
      </c>
      <c r="L42" s="8">
        <v>0.26775785267945629</v>
      </c>
      <c r="M42" s="8">
        <v>0.29076808073257338</v>
      </c>
      <c r="N42" s="8">
        <v>0.32645522448780329</v>
      </c>
      <c r="O42" s="7">
        <v>0.14116176549647869</v>
      </c>
    </row>
    <row r="43" spans="1:15" x14ac:dyDescent="0.2">
      <c r="A43" s="8" t="s">
        <v>41</v>
      </c>
      <c r="B43" s="8">
        <v>0.2694664365485942</v>
      </c>
      <c r="C43" s="8">
        <v>0.15557322233425544</v>
      </c>
      <c r="D43" s="8">
        <v>0.19080557286578667</v>
      </c>
      <c r="E43" s="8">
        <v>0.14640645628527965</v>
      </c>
      <c r="F43" s="8">
        <v>0.22511116013985</v>
      </c>
      <c r="G43" s="8">
        <v>0.34442981842276366</v>
      </c>
      <c r="H43" s="8">
        <v>0.29815555193336474</v>
      </c>
      <c r="I43" s="8">
        <v>0.20536229976332918</v>
      </c>
      <c r="J43" s="8">
        <v>0.22067972494364438</v>
      </c>
      <c r="K43" s="8">
        <v>9.6281235316731453E-2</v>
      </c>
      <c r="L43" s="8">
        <v>0.27243408997213447</v>
      </c>
      <c r="M43" s="8">
        <v>0.20371387612374228</v>
      </c>
      <c r="N43" s="8">
        <v>0.1197327061306135</v>
      </c>
      <c r="O43" s="7">
        <v>0.13155171616189407</v>
      </c>
    </row>
    <row r="44" spans="1:15" x14ac:dyDescent="0.2">
      <c r="A44" s="8" t="s">
        <v>42</v>
      </c>
      <c r="B44" s="8">
        <v>0.11626138473781944</v>
      </c>
      <c r="C44" s="8">
        <v>0.37363233461059048</v>
      </c>
      <c r="D44" s="8">
        <v>9.2923270944996986E-2</v>
      </c>
      <c r="E44" s="8">
        <v>0.10134679323471306</v>
      </c>
      <c r="F44" s="8">
        <v>0.1744994133498369</v>
      </c>
      <c r="G44" s="8">
        <v>5.56649398811003E-2</v>
      </c>
      <c r="H44" s="8">
        <v>0.16811073380944405</v>
      </c>
      <c r="I44" s="8">
        <v>0.10332724833839296</v>
      </c>
      <c r="J44" s="8">
        <v>0.2045521111856464</v>
      </c>
      <c r="K44" s="8">
        <v>0.16739091277525106</v>
      </c>
      <c r="L44" s="8">
        <v>7.7408573815797924E-2</v>
      </c>
      <c r="M44" s="8">
        <v>0.11554845031200041</v>
      </c>
      <c r="N44" s="8">
        <v>4.9626258674299366E-2</v>
      </c>
      <c r="O44" s="7">
        <v>9.7263040044782978E-2</v>
      </c>
    </row>
    <row r="45" spans="1:15" x14ac:dyDescent="0.2">
      <c r="A45" s="8" t="s">
        <v>43</v>
      </c>
      <c r="B45" s="8">
        <v>0.33132435453069981</v>
      </c>
      <c r="C45" s="8">
        <v>0.15235602483548352</v>
      </c>
      <c r="D45" s="8">
        <v>0.22938474704855727</v>
      </c>
      <c r="E45" s="8">
        <v>0.14626501371026918</v>
      </c>
      <c r="F45" s="8">
        <v>0.18559096500328548</v>
      </c>
      <c r="G45" s="8">
        <v>0.33249936211015119</v>
      </c>
      <c r="H45" s="8">
        <v>0.21290679986028999</v>
      </c>
      <c r="I45" s="8">
        <v>0.17209872011542157</v>
      </c>
      <c r="J45" s="8">
        <v>0.18874887530928994</v>
      </c>
      <c r="K45" s="8">
        <v>0.28873580533024334</v>
      </c>
      <c r="L45" s="8">
        <v>0.21893128908310103</v>
      </c>
      <c r="M45" s="8">
        <v>0.19829713475326313</v>
      </c>
      <c r="N45" s="8">
        <v>0.20954838054570574</v>
      </c>
      <c r="O45" s="7">
        <v>0.22918121030564034</v>
      </c>
    </row>
    <row r="46" spans="1:15" x14ac:dyDescent="0.2">
      <c r="A46" s="8" t="s">
        <v>44</v>
      </c>
      <c r="B46" s="8">
        <v>0.25193622384877884</v>
      </c>
      <c r="C46" s="8">
        <v>0.25788870324930657</v>
      </c>
      <c r="D46" s="8">
        <v>0.31149821300272224</v>
      </c>
      <c r="E46" s="8">
        <v>0.20851859951560614</v>
      </c>
      <c r="F46" s="8">
        <v>0.33513015852825689</v>
      </c>
      <c r="G46" s="8">
        <v>0.30002785453146752</v>
      </c>
      <c r="H46" s="8">
        <v>0.27352656182988699</v>
      </c>
      <c r="I46" s="8">
        <v>0.22342698903661479</v>
      </c>
      <c r="J46" s="8">
        <v>0.21732159282592614</v>
      </c>
      <c r="K46" s="8">
        <v>0.26261049689257648</v>
      </c>
      <c r="L46" s="8">
        <v>0.30011099383318157</v>
      </c>
      <c r="M46" s="8">
        <v>0.30668584840964103</v>
      </c>
      <c r="N46" s="8">
        <v>0.20868894150360312</v>
      </c>
      <c r="O46" s="7">
        <v>0.2236254872441647</v>
      </c>
    </row>
    <row r="47" spans="1:15" x14ac:dyDescent="0.2">
      <c r="A47" s="8" t="s">
        <v>45</v>
      </c>
      <c r="B47" s="8">
        <v>0.25258455647734523</v>
      </c>
      <c r="C47" s="8">
        <v>0.25588117952558603</v>
      </c>
      <c r="D47" s="8">
        <v>0.34721157191742646</v>
      </c>
      <c r="E47" s="8">
        <v>8.7336015327107011E-2</v>
      </c>
      <c r="F47" s="8">
        <v>0.19020875687526256</v>
      </c>
      <c r="G47" s="8">
        <v>0.14794770729291346</v>
      </c>
      <c r="H47" s="8">
        <v>7.7155091579671195E-2</v>
      </c>
      <c r="I47" s="8">
        <v>0.13162995393806723</v>
      </c>
      <c r="J47" s="8">
        <v>0.12196628649529355</v>
      </c>
      <c r="K47" s="8">
        <v>0.20128938391964693</v>
      </c>
      <c r="L47" s="8">
        <v>0.24169510860065685</v>
      </c>
      <c r="M47" s="8">
        <v>0.1014190770925589</v>
      </c>
      <c r="N47" s="8">
        <v>0.10368583462597915</v>
      </c>
      <c r="O47" s="7">
        <v>0.13533608561465391</v>
      </c>
    </row>
    <row r="48" spans="1:15" x14ac:dyDescent="0.2">
      <c r="A48" s="8" t="s">
        <v>46</v>
      </c>
      <c r="B48" s="8">
        <v>0.2891302838897758</v>
      </c>
      <c r="C48" s="8">
        <v>4.3265628902022811E-2</v>
      </c>
      <c r="D48" s="8">
        <v>8.5008969450319952E-2</v>
      </c>
      <c r="E48" s="8">
        <v>0.1419371796556709</v>
      </c>
      <c r="F48" s="8">
        <v>0.17428330127152442</v>
      </c>
      <c r="G48" s="8">
        <v>0.12104276467051042</v>
      </c>
      <c r="H48" s="8">
        <v>0.1713669039082428</v>
      </c>
      <c r="I48" s="8">
        <v>0.16572696844403872</v>
      </c>
      <c r="J48" s="8">
        <v>0.13892052432951474</v>
      </c>
      <c r="K48" s="8">
        <v>0.18712977921378568</v>
      </c>
      <c r="L48" s="8">
        <v>0.24761057505873765</v>
      </c>
      <c r="M48" s="8">
        <v>0.14474117396440536</v>
      </c>
      <c r="N48" s="8">
        <v>0.11697355491946854</v>
      </c>
      <c r="O48" s="7">
        <v>7.1902389642219677E-2</v>
      </c>
    </row>
    <row r="49" spans="1:15" x14ac:dyDescent="0.2">
      <c r="A49" s="8" t="s">
        <v>47</v>
      </c>
      <c r="B49" s="8">
        <v>0.20020359756492456</v>
      </c>
      <c r="C49" s="8">
        <v>0.10197305950830104</v>
      </c>
      <c r="D49" s="8">
        <v>0.26233459824548844</v>
      </c>
      <c r="E49" s="8">
        <v>0.14758602707715868</v>
      </c>
      <c r="F49" s="8">
        <v>0.17546345855394191</v>
      </c>
      <c r="G49" s="8">
        <v>0.16986451550318965</v>
      </c>
      <c r="H49" s="8">
        <v>0.1274819661372647</v>
      </c>
      <c r="I49" s="8">
        <v>0.22799705128264569</v>
      </c>
      <c r="J49" s="8">
        <v>0.2631317261855235</v>
      </c>
      <c r="K49" s="8">
        <v>0.18087201913424467</v>
      </c>
      <c r="L49" s="8">
        <v>0.19603940645500584</v>
      </c>
      <c r="M49" s="8">
        <v>0.26323837880177586</v>
      </c>
      <c r="N49" s="8">
        <v>0.14752795546865294</v>
      </c>
      <c r="O49" s="7">
        <v>0.11780967325087686</v>
      </c>
    </row>
    <row r="50" spans="1:15" x14ac:dyDescent="0.2">
      <c r="A50" s="8" t="s">
        <v>48</v>
      </c>
      <c r="B50" s="8">
        <v>0.16905077937249136</v>
      </c>
      <c r="C50" s="8">
        <v>0.20104646505918997</v>
      </c>
      <c r="D50" s="8">
        <v>0.31205511460127427</v>
      </c>
      <c r="E50" s="8">
        <v>0.29250980656821962</v>
      </c>
      <c r="F50" s="8">
        <v>0.34136675435486979</v>
      </c>
      <c r="G50" s="8">
        <v>0.2209004163821256</v>
      </c>
      <c r="H50" s="8">
        <v>0.19808146027942342</v>
      </c>
      <c r="I50" s="8">
        <v>0.21407473554059622</v>
      </c>
      <c r="J50" s="8">
        <v>4.3986316234309521E-2</v>
      </c>
      <c r="K50" s="8">
        <v>0.1198210421888342</v>
      </c>
      <c r="L50" s="8">
        <v>0.14435308855444007</v>
      </c>
      <c r="M50" s="8">
        <v>0.36229380081798923</v>
      </c>
      <c r="N50" s="8">
        <v>0.18891805563861092</v>
      </c>
      <c r="O50" s="7">
        <v>0.19416045954207481</v>
      </c>
    </row>
    <row r="51" spans="1:15" x14ac:dyDescent="0.2">
      <c r="A51" s="8" t="s">
        <v>49</v>
      </c>
      <c r="B51" s="8">
        <v>0.20194264611403387</v>
      </c>
      <c r="C51" s="8">
        <v>0.15248857523638401</v>
      </c>
      <c r="D51" s="8">
        <v>0.17507239962669693</v>
      </c>
      <c r="E51" s="8">
        <v>0.2069503258907609</v>
      </c>
      <c r="F51" s="8">
        <v>0.26895808686834544</v>
      </c>
      <c r="G51" s="8">
        <v>0.36328602182260716</v>
      </c>
      <c r="H51" s="8">
        <v>0.30589780214716861</v>
      </c>
      <c r="I51" s="8">
        <v>0.28684618364974818</v>
      </c>
      <c r="J51" s="8">
        <v>0.14643829726243371</v>
      </c>
      <c r="K51" s="8">
        <v>0.22148432319322531</v>
      </c>
      <c r="L51" s="8">
        <v>0.19657889168703041</v>
      </c>
      <c r="M51" s="8">
        <v>0.2054716629381059</v>
      </c>
      <c r="N51" s="8">
        <v>0.33988259076092225</v>
      </c>
      <c r="O51" s="7">
        <v>0.18457220844626415</v>
      </c>
    </row>
    <row r="52" spans="1:15" x14ac:dyDescent="0.2">
      <c r="A52" s="7" t="s">
        <v>50</v>
      </c>
      <c r="B52" s="7">
        <v>0.1274791166983707</v>
      </c>
      <c r="C52" s="7">
        <v>0.23410017021715582</v>
      </c>
      <c r="D52" s="7">
        <v>0.35364052935508244</v>
      </c>
      <c r="E52" s="7">
        <v>0.12639096421628337</v>
      </c>
      <c r="F52" s="7">
        <v>0.1410026933753652</v>
      </c>
      <c r="G52" s="7">
        <v>0.14941332578409061</v>
      </c>
      <c r="H52" s="7">
        <v>0.28071192308881265</v>
      </c>
      <c r="I52" s="7">
        <v>0.10028977152046606</v>
      </c>
      <c r="J52" s="7">
        <v>0.24143147690961975</v>
      </c>
      <c r="K52" s="7">
        <v>0.17194376969143077</v>
      </c>
      <c r="L52" s="7">
        <v>0.18797261736159085</v>
      </c>
      <c r="M52" s="7">
        <v>0.2035001097010784</v>
      </c>
      <c r="N52" s="7">
        <v>0.18614838875117531</v>
      </c>
      <c r="O52" s="7">
        <v>0.24986692590084292</v>
      </c>
    </row>
    <row r="53" spans="1:15" x14ac:dyDescent="0.2">
      <c r="A53" s="7" t="s">
        <v>51</v>
      </c>
      <c r="B53" s="7">
        <v>0.11929335781675426</v>
      </c>
      <c r="C53" s="7">
        <v>0.32930496125823983</v>
      </c>
      <c r="D53" s="7">
        <v>0.17695345557122708</v>
      </c>
      <c r="E53" s="7">
        <v>8.4073365299847339E-2</v>
      </c>
      <c r="F53" s="7">
        <v>0.10548338889527532</v>
      </c>
      <c r="G53" s="7">
        <v>0.27481000353481794</v>
      </c>
      <c r="H53" s="7">
        <v>6.3327772976666599E-2</v>
      </c>
      <c r="I53" s="7">
        <v>0.14199231562177866</v>
      </c>
      <c r="J53" s="7">
        <v>9.9771343188970144E-2</v>
      </c>
      <c r="K53" s="7">
        <v>0.19415665830803749</v>
      </c>
      <c r="L53" s="7">
        <v>0.15915844052248479</v>
      </c>
      <c r="M53" s="7">
        <v>5.8082291687769697E-2</v>
      </c>
      <c r="N53" s="7">
        <v>0.11393885067326617</v>
      </c>
      <c r="O53" s="7">
        <v>0.23504775116043322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9B716-E7E7-A541-BCA9-2704AC3C0289}">
  <dimension ref="A1:O53"/>
  <sheetViews>
    <sheetView tabSelected="1" workbookViewId="0">
      <selection activeCell="A2" sqref="A2"/>
    </sheetView>
  </sheetViews>
  <sheetFormatPr baseColWidth="10" defaultRowHeight="16" x14ac:dyDescent="0.2"/>
  <sheetData>
    <row r="1" spans="1:15" x14ac:dyDescent="0.2">
      <c r="A1" s="7" t="s">
        <v>78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">
      <c r="A2" s="7" t="s">
        <v>0</v>
      </c>
      <c r="B2" s="7" t="s">
        <v>52</v>
      </c>
      <c r="C2" s="7" t="s">
        <v>53</v>
      </c>
      <c r="D2" s="7" t="s">
        <v>54</v>
      </c>
      <c r="E2" s="7" t="s">
        <v>55</v>
      </c>
      <c r="F2" s="7" t="s">
        <v>56</v>
      </c>
      <c r="G2" s="7" t="s">
        <v>57</v>
      </c>
      <c r="H2" s="7" t="s">
        <v>58</v>
      </c>
      <c r="I2" s="7" t="s">
        <v>59</v>
      </c>
      <c r="J2" s="7" t="s">
        <v>60</v>
      </c>
      <c r="K2" s="7" t="s">
        <v>61</v>
      </c>
      <c r="L2" s="7" t="s">
        <v>62</v>
      </c>
      <c r="M2" s="7" t="s">
        <v>63</v>
      </c>
      <c r="N2" s="7" t="s">
        <v>64</v>
      </c>
      <c r="O2" s="7" t="s">
        <v>65</v>
      </c>
    </row>
    <row r="3" spans="1:15" x14ac:dyDescent="0.2">
      <c r="A3" s="7" t="s">
        <v>1</v>
      </c>
      <c r="B3" s="7">
        <v>6.9975299233119445E-2</v>
      </c>
      <c r="C3" s="7">
        <v>6.7779503926106766E-2</v>
      </c>
      <c r="D3" s="7">
        <v>3.2911604850951473E-2</v>
      </c>
      <c r="E3" s="7">
        <v>9.6335082877511621E-2</v>
      </c>
      <c r="F3" s="7">
        <v>0.10273941603447173</v>
      </c>
      <c r="G3" s="7">
        <v>6.3075218309417452E-2</v>
      </c>
      <c r="H3" s="7">
        <v>6.7774055682692708E-2</v>
      </c>
      <c r="I3" s="7">
        <v>7.1349067130077992E-2</v>
      </c>
      <c r="J3" s="7">
        <v>3.0379041248606464E-2</v>
      </c>
      <c r="K3" s="7">
        <v>4.2277434978314703E-2</v>
      </c>
      <c r="L3" s="7">
        <v>2.8532856859241611E-2</v>
      </c>
      <c r="M3" s="7">
        <v>2.5718677081680272E-2</v>
      </c>
      <c r="N3" s="7">
        <v>2.0473724587648637E-2</v>
      </c>
      <c r="O3" s="7">
        <v>7.9319085723169133E-2</v>
      </c>
    </row>
    <row r="4" spans="1:15" x14ac:dyDescent="0.2">
      <c r="A4" s="7" t="s">
        <v>2</v>
      </c>
      <c r="B4" s="7">
        <v>0.18799659151102002</v>
      </c>
      <c r="C4" s="7">
        <v>1.8005960593851757E-2</v>
      </c>
      <c r="D4" s="7">
        <v>7.1926025633522558E-2</v>
      </c>
      <c r="E4" s="7">
        <v>2.4554356013055487E-2</v>
      </c>
      <c r="F4" s="7">
        <v>4.4213886671987231E-2</v>
      </c>
      <c r="G4" s="7">
        <v>1.863508708825035E-2</v>
      </c>
      <c r="H4" s="7">
        <v>3.7463526469362234E-2</v>
      </c>
      <c r="I4" s="7">
        <v>0.11404651458346572</v>
      </c>
      <c r="J4" s="7">
        <v>0.21842252994011976</v>
      </c>
      <c r="K4" s="7">
        <v>6.0317399836156145E-2</v>
      </c>
      <c r="L4" s="7">
        <v>0.13505658277162821</v>
      </c>
      <c r="M4" s="7">
        <v>6.5774836703842099E-2</v>
      </c>
      <c r="N4" s="7">
        <v>0.18078706496819677</v>
      </c>
      <c r="O4" s="7">
        <v>0.1024047889359067</v>
      </c>
    </row>
    <row r="5" spans="1:15" x14ac:dyDescent="0.2">
      <c r="A5" s="7" t="s">
        <v>3</v>
      </c>
      <c r="B5" s="7">
        <v>7.6826824855374454E-2</v>
      </c>
      <c r="C5" s="7">
        <v>7.8909598537577674E-2</v>
      </c>
      <c r="D5" s="7">
        <v>5.0149061275670079E-2</v>
      </c>
      <c r="E5" s="7">
        <v>5.0633715090431859E-2</v>
      </c>
      <c r="F5" s="7">
        <v>8.0679259467633338E-2</v>
      </c>
      <c r="G5" s="7">
        <v>1.3306736046202671E-2</v>
      </c>
      <c r="H5" s="7">
        <v>0.10623680053694692</v>
      </c>
      <c r="I5" s="7">
        <v>1.7359429319866903E-2</v>
      </c>
      <c r="J5" s="7">
        <v>6.5142187660797268E-2</v>
      </c>
      <c r="K5" s="7">
        <v>7.5614165016317181E-2</v>
      </c>
      <c r="L5" s="7">
        <v>1.2192478984299761E-2</v>
      </c>
      <c r="M5" s="7">
        <v>1.5306851049408635E-2</v>
      </c>
      <c r="N5" s="7">
        <v>5.0741110892148306E-2</v>
      </c>
      <c r="O5" s="7">
        <v>7.4376896975417633E-2</v>
      </c>
    </row>
    <row r="6" spans="1:15" x14ac:dyDescent="0.2">
      <c r="A6" s="7" t="s">
        <v>4</v>
      </c>
      <c r="B6" s="7">
        <v>4.2550933306837325E-2</v>
      </c>
      <c r="C6" s="7">
        <v>4.0389037759775391E-3</v>
      </c>
      <c r="D6" s="7">
        <v>2.6448079549986001E-2</v>
      </c>
      <c r="E6" s="7">
        <v>6.9725786288692498E-2</v>
      </c>
      <c r="F6" s="7">
        <v>9.7036441940302642E-2</v>
      </c>
      <c r="G6" s="7">
        <v>2.5498789113245979E-2</v>
      </c>
      <c r="H6" s="7">
        <v>4.6416675857505238E-2</v>
      </c>
      <c r="I6" s="7">
        <v>4.4970035029018821E-2</v>
      </c>
      <c r="J6" s="7">
        <v>4.6279299133118464E-2</v>
      </c>
      <c r="K6" s="7">
        <v>1.9785221674876848E-2</v>
      </c>
      <c r="L6" s="7">
        <v>2.4782767780914504E-2</v>
      </c>
      <c r="M6" s="7">
        <v>6.9110500354926191E-2</v>
      </c>
      <c r="N6" s="7">
        <v>1.6691307784641507E-2</v>
      </c>
      <c r="O6" s="7">
        <v>6.3188548712654655E-2</v>
      </c>
    </row>
    <row r="7" spans="1:15" x14ac:dyDescent="0.2">
      <c r="A7" s="7" t="s">
        <v>5</v>
      </c>
      <c r="B7" s="7">
        <v>6.2957373007852813E-2</v>
      </c>
      <c r="C7" s="7">
        <v>0.13498494502095901</v>
      </c>
      <c r="D7" s="7">
        <v>7.1606214143933519E-2</v>
      </c>
      <c r="E7" s="7">
        <v>0.12679223511529622</v>
      </c>
      <c r="F7" s="7">
        <v>4.1958401349884066E-2</v>
      </c>
      <c r="G7" s="7">
        <v>6.4381770191800108E-2</v>
      </c>
      <c r="H7" s="7">
        <v>5.2973318718052304E-2</v>
      </c>
      <c r="I7" s="7">
        <v>1.6884911437620987E-2</v>
      </c>
      <c r="J7" s="7">
        <v>8.5219873187382833E-2</v>
      </c>
      <c r="K7" s="7">
        <v>3.5525061341054542E-2</v>
      </c>
      <c r="L7" s="7">
        <v>5.1407570608835641E-2</v>
      </c>
      <c r="M7" s="7">
        <v>2.923749870177169E-2</v>
      </c>
      <c r="N7" s="7">
        <v>4.9506190984461698E-2</v>
      </c>
      <c r="O7" s="7">
        <v>7.2189595375722546E-2</v>
      </c>
    </row>
    <row r="8" spans="1:15" x14ac:dyDescent="0.2">
      <c r="A8" s="7" t="s">
        <v>6</v>
      </c>
      <c r="B8" s="7">
        <v>0.10110307938519704</v>
      </c>
      <c r="C8" s="7">
        <v>5.2826411316977354E-3</v>
      </c>
      <c r="D8" s="7">
        <v>6.9948391695154627E-2</v>
      </c>
      <c r="E8" s="7">
        <v>0.12210903270438546</v>
      </c>
      <c r="F8" s="7">
        <v>5.0822978501396547E-2</v>
      </c>
      <c r="G8" s="7">
        <v>3.6789491778173651E-2</v>
      </c>
      <c r="H8" s="7">
        <v>0.23806373553460961</v>
      </c>
      <c r="I8" s="7">
        <v>2.480586659117379E-2</v>
      </c>
      <c r="J8" s="7">
        <v>9.0317647584338606E-2</v>
      </c>
      <c r="K8" s="7">
        <v>7.6536273473292046E-2</v>
      </c>
      <c r="L8" s="7">
        <v>0.22532202840542015</v>
      </c>
      <c r="M8" s="7">
        <v>0.13651599978535783</v>
      </c>
      <c r="N8" s="7">
        <v>7.9282168852949642E-2</v>
      </c>
      <c r="O8" s="7">
        <v>4.447197623505892E-2</v>
      </c>
    </row>
    <row r="9" spans="1:15" x14ac:dyDescent="0.2">
      <c r="A9" s="7" t="s">
        <v>7</v>
      </c>
      <c r="B9" s="7">
        <v>3.2505614372794353E-2</v>
      </c>
      <c r="C9" s="7" t="s">
        <v>76</v>
      </c>
      <c r="D9" s="7">
        <v>1.3791027815515821E-2</v>
      </c>
      <c r="E9" s="7">
        <v>0.21070999834666782</v>
      </c>
      <c r="F9" s="7">
        <v>0.17489109003483561</v>
      </c>
      <c r="G9" s="7">
        <v>4.5616518478105939E-2</v>
      </c>
      <c r="H9" s="7">
        <v>5.8513591924082384E-2</v>
      </c>
      <c r="I9" s="7">
        <v>0.12502309305686868</v>
      </c>
      <c r="J9" s="7">
        <v>6.347911336731063E-2</v>
      </c>
      <c r="K9" s="7">
        <v>1.3921228798983939E-2</v>
      </c>
      <c r="L9" s="7">
        <v>0.15080146943736017</v>
      </c>
      <c r="M9" s="7">
        <v>3.51517540903339E-2</v>
      </c>
      <c r="N9" s="7">
        <v>8.3216771798821143E-2</v>
      </c>
      <c r="O9" s="7">
        <v>9.2929244720200449E-2</v>
      </c>
    </row>
    <row r="10" spans="1:15" x14ac:dyDescent="0.2">
      <c r="A10" s="7" t="s">
        <v>8</v>
      </c>
      <c r="B10" s="7">
        <v>4.8329688237059909E-2</v>
      </c>
      <c r="C10" s="7">
        <v>6.8153768798281306E-2</v>
      </c>
      <c r="D10" s="7">
        <v>0.43197250630525763</v>
      </c>
      <c r="E10" s="7">
        <v>0.10387833709655997</v>
      </c>
      <c r="F10" s="7">
        <v>7.4526963359291223E-2</v>
      </c>
      <c r="G10" s="7">
        <v>0.30064487219451369</v>
      </c>
      <c r="H10" s="7">
        <v>8.0928797014068327E-3</v>
      </c>
      <c r="I10" s="7">
        <v>2.9900243014997115E-2</v>
      </c>
      <c r="J10" s="7">
        <v>2.0229640151515151E-2</v>
      </c>
      <c r="K10" s="7" t="s">
        <v>76</v>
      </c>
      <c r="L10" s="7">
        <v>1.5289256198347107E-2</v>
      </c>
      <c r="M10" s="7">
        <v>1.5323024186843687E-2</v>
      </c>
      <c r="N10" s="7">
        <v>4.2100616057632489E-2</v>
      </c>
      <c r="O10" s="7">
        <v>7.3468977210679076E-2</v>
      </c>
    </row>
    <row r="11" spans="1:15" x14ac:dyDescent="0.2">
      <c r="A11" s="7" t="s">
        <v>9</v>
      </c>
      <c r="B11" s="7">
        <v>6.7504119896769382E-2</v>
      </c>
      <c r="C11" s="7">
        <v>0.1338592251455322</v>
      </c>
      <c r="D11" s="7">
        <v>1.0772985776292217E-2</v>
      </c>
      <c r="E11" s="7">
        <v>2.872634979233964E-2</v>
      </c>
      <c r="F11" s="7">
        <v>0.10077898146079964</v>
      </c>
      <c r="G11" s="7">
        <v>0.11526664342976647</v>
      </c>
      <c r="H11" s="7">
        <v>7.6121864421491187E-2</v>
      </c>
      <c r="I11" s="7">
        <v>7.5617050011713954E-2</v>
      </c>
      <c r="J11" s="7">
        <v>0.15958307441582348</v>
      </c>
      <c r="K11" s="7">
        <v>1.4564062192481795E-2</v>
      </c>
      <c r="L11" s="7">
        <v>4.7671546109716009E-2</v>
      </c>
      <c r="M11" s="7">
        <v>3.8395929531484366E-2</v>
      </c>
      <c r="N11" s="7">
        <v>4.6434226257795586E-2</v>
      </c>
      <c r="O11" s="7">
        <v>0.17951700780444707</v>
      </c>
    </row>
    <row r="12" spans="1:15" x14ac:dyDescent="0.2">
      <c r="A12" s="7" t="s">
        <v>10</v>
      </c>
      <c r="B12" s="7">
        <v>2.1684113188974282E-2</v>
      </c>
      <c r="C12" s="7">
        <v>0.14073802337428476</v>
      </c>
      <c r="D12" s="7">
        <v>3.9951388225104509E-2</v>
      </c>
      <c r="E12" s="7">
        <v>8.5067499476168151E-2</v>
      </c>
      <c r="F12" s="7">
        <v>6.3158827042784915E-2</v>
      </c>
      <c r="G12" s="7">
        <v>9.9171882245818799E-2</v>
      </c>
      <c r="H12" s="7">
        <v>4.6237195479559866E-2</v>
      </c>
      <c r="I12" s="7">
        <v>6.6827226082096264E-2</v>
      </c>
      <c r="J12" s="7">
        <v>6.6898413205632334E-2</v>
      </c>
      <c r="K12" s="7">
        <v>0.11482262426230171</v>
      </c>
      <c r="L12" s="7">
        <v>4.4596804488023015E-2</v>
      </c>
      <c r="M12" s="7">
        <v>6.6042978751401624E-2</v>
      </c>
      <c r="N12" s="7">
        <v>9.1570487777653753E-2</v>
      </c>
      <c r="O12" s="7">
        <v>4.849252945161954E-2</v>
      </c>
    </row>
    <row r="13" spans="1:15" x14ac:dyDescent="0.2">
      <c r="A13" s="7" t="s">
        <v>11</v>
      </c>
      <c r="B13" s="7">
        <v>4.6568407961090068E-2</v>
      </c>
      <c r="C13" s="7">
        <v>7.6415036069578085E-2</v>
      </c>
      <c r="D13" s="7">
        <v>4.1136793194515311E-2</v>
      </c>
      <c r="E13" s="7">
        <v>7.8600131307534349E-2</v>
      </c>
      <c r="F13" s="7">
        <v>0.1819072327828502</v>
      </c>
      <c r="G13" s="7">
        <v>9.2138801766264558E-2</v>
      </c>
      <c r="H13" s="7">
        <v>6.9767008292925162E-2</v>
      </c>
      <c r="I13" s="7">
        <v>4.8276334695833263E-2</v>
      </c>
      <c r="J13" s="7">
        <v>3.9547343627891314E-2</v>
      </c>
      <c r="K13" s="7">
        <v>9.7875640747778492E-2</v>
      </c>
      <c r="L13" s="7">
        <v>9.083846269607164E-2</v>
      </c>
      <c r="M13" s="7">
        <v>0.10090230043187376</v>
      </c>
      <c r="N13" s="7">
        <v>7.1705476231140139E-2</v>
      </c>
      <c r="O13" s="7">
        <v>7.5798685700377788E-2</v>
      </c>
    </row>
    <row r="14" spans="1:15" x14ac:dyDescent="0.2">
      <c r="A14" s="7" t="s">
        <v>12</v>
      </c>
      <c r="B14" s="7">
        <v>0.10339373022720737</v>
      </c>
      <c r="C14" s="7">
        <v>7.0336658762852805E-2</v>
      </c>
      <c r="D14" s="7">
        <v>0.16247796773120016</v>
      </c>
      <c r="E14" s="7">
        <v>3.3850220465084485E-2</v>
      </c>
      <c r="F14" s="7">
        <v>1.1841170689940356E-2</v>
      </c>
      <c r="G14" s="7">
        <v>3.3846560302945798E-2</v>
      </c>
      <c r="H14" s="7">
        <v>7.4430051551090268E-2</v>
      </c>
      <c r="I14" s="7">
        <v>1.8445969747755635E-2</v>
      </c>
      <c r="J14" s="7">
        <v>4.2792419669675077E-2</v>
      </c>
      <c r="K14" s="7">
        <v>0.12395277373443313</v>
      </c>
      <c r="L14" s="7">
        <v>9.2358758512130851E-2</v>
      </c>
      <c r="M14" s="7">
        <v>1.611987125740405E-2</v>
      </c>
      <c r="N14" s="7">
        <v>0.10153215666185442</v>
      </c>
      <c r="O14" s="7">
        <v>8.2398057910846853E-2</v>
      </c>
    </row>
    <row r="15" spans="1:15" x14ac:dyDescent="0.2">
      <c r="A15" s="7" t="s">
        <v>13</v>
      </c>
      <c r="B15" s="7">
        <v>1.3200613868287345E-2</v>
      </c>
      <c r="C15" s="7">
        <v>4.6460022608962641E-2</v>
      </c>
      <c r="D15" s="7">
        <v>8.6821705426356581E-3</v>
      </c>
      <c r="E15" s="7">
        <v>6.7338900534180804E-2</v>
      </c>
      <c r="F15" s="7">
        <v>0.12123692325427246</v>
      </c>
      <c r="G15" s="7">
        <v>6.7517631600117992E-2</v>
      </c>
      <c r="H15" s="7">
        <v>4.8370429544072058E-2</v>
      </c>
      <c r="I15" s="7">
        <v>1.3917215017765293E-2</v>
      </c>
      <c r="J15" s="7">
        <v>1.5879766721070065E-2</v>
      </c>
      <c r="K15" s="7">
        <v>3.2887679704682059E-2</v>
      </c>
      <c r="L15" s="7">
        <v>5.7610802641521831E-2</v>
      </c>
      <c r="M15" s="7">
        <v>6.5089297949116151E-2</v>
      </c>
      <c r="N15" s="7">
        <v>0.10836994394788668</v>
      </c>
      <c r="O15" s="7">
        <v>3.0349959774738536E-2</v>
      </c>
    </row>
    <row r="16" spans="1:15" x14ac:dyDescent="0.2">
      <c r="A16" s="7" t="s">
        <v>14</v>
      </c>
      <c r="B16" s="7">
        <v>2.7889880525916944E-2</v>
      </c>
      <c r="C16" s="7">
        <v>2.2101312126111276E-2</v>
      </c>
      <c r="D16" s="7">
        <v>2.4195745376956821E-2</v>
      </c>
      <c r="E16" s="7">
        <v>6.281525475917632E-2</v>
      </c>
      <c r="F16" s="7">
        <v>7.483212706356103E-2</v>
      </c>
      <c r="G16" s="7">
        <v>2.7133751152566381E-2</v>
      </c>
      <c r="H16" s="7">
        <v>3.1408549963799333E-2</v>
      </c>
      <c r="I16" s="7">
        <v>2.6723905023684311E-2</v>
      </c>
      <c r="J16" s="7">
        <v>1.540089697426677E-2</v>
      </c>
      <c r="K16" s="7">
        <v>5.3154171768969076E-2</v>
      </c>
      <c r="L16" s="7">
        <v>9.4338948978807985E-2</v>
      </c>
      <c r="M16" s="7">
        <v>1.3210731225628743E-2</v>
      </c>
      <c r="N16" s="7">
        <v>0.11767295084361475</v>
      </c>
      <c r="O16" s="7">
        <v>9.5308351145115683E-2</v>
      </c>
    </row>
    <row r="17" spans="1:15" x14ac:dyDescent="0.2">
      <c r="A17" s="7" t="s">
        <v>15</v>
      </c>
      <c r="B17" s="7">
        <v>0.11408867642562627</v>
      </c>
      <c r="C17" s="7">
        <v>4.0309090509955438E-2</v>
      </c>
      <c r="D17" s="7">
        <v>0.1582247295877533</v>
      </c>
      <c r="E17" s="7">
        <v>8.4156493059784274E-2</v>
      </c>
      <c r="F17" s="7">
        <v>8.5053993394408597E-2</v>
      </c>
      <c r="G17" s="7">
        <v>7.5765563261892779E-2</v>
      </c>
      <c r="H17" s="7">
        <v>3.2617250996697635E-2</v>
      </c>
      <c r="I17" s="7">
        <v>3.2573306897631223E-2</v>
      </c>
      <c r="J17" s="7">
        <v>6.7635464172528401E-2</v>
      </c>
      <c r="K17" s="7">
        <v>5.5440486828953681E-2</v>
      </c>
      <c r="L17" s="7">
        <v>6.3364762653869255E-2</v>
      </c>
      <c r="M17" s="7">
        <v>0.14576056041543675</v>
      </c>
      <c r="N17" s="7">
        <v>9.3188045119988364E-2</v>
      </c>
      <c r="O17" s="7">
        <v>7.3492565273387198E-2</v>
      </c>
    </row>
    <row r="18" spans="1:15" x14ac:dyDescent="0.2">
      <c r="A18" s="7" t="s">
        <v>16</v>
      </c>
      <c r="B18" s="7">
        <v>3.5231412080789649E-2</v>
      </c>
      <c r="C18" s="7">
        <v>0.12816432246271975</v>
      </c>
      <c r="D18" s="7">
        <v>1.6415884149790699E-2</v>
      </c>
      <c r="E18" s="7">
        <v>9.5713011931102487E-2</v>
      </c>
      <c r="F18" s="7">
        <v>5.9711058885933831E-2</v>
      </c>
      <c r="G18" s="7">
        <v>3.9043775225085377E-2</v>
      </c>
      <c r="H18" s="7">
        <v>2.6159646256409791E-2</v>
      </c>
      <c r="I18" s="7">
        <v>0.2056374592820496</v>
      </c>
      <c r="J18" s="7">
        <v>2.4433491499978938E-2</v>
      </c>
      <c r="K18" s="7">
        <v>3.3674759428688847E-2</v>
      </c>
      <c r="L18" s="7">
        <v>5.2587830866842938E-3</v>
      </c>
      <c r="M18" s="7">
        <v>5.1606050139784032E-2</v>
      </c>
      <c r="N18" s="7">
        <v>5.4694058330028689E-2</v>
      </c>
      <c r="O18" s="7">
        <v>4.7325051656750231E-2</v>
      </c>
    </row>
    <row r="19" spans="1:15" x14ac:dyDescent="0.2">
      <c r="A19" s="7" t="s">
        <v>17</v>
      </c>
      <c r="B19" s="7">
        <v>2.3210502161385264E-2</v>
      </c>
      <c r="C19" s="7">
        <v>2.5193761453879047E-2</v>
      </c>
      <c r="D19" s="7">
        <v>1.6374132602484111E-2</v>
      </c>
      <c r="E19" s="7">
        <v>5.9583412639958956E-2</v>
      </c>
      <c r="F19" s="7">
        <v>1.0244144202383261E-2</v>
      </c>
      <c r="G19" s="7">
        <v>7.419277596655062E-2</v>
      </c>
      <c r="H19" s="7">
        <v>8.7980333302066727E-2</v>
      </c>
      <c r="I19" s="7">
        <v>0.11106610286553577</v>
      </c>
      <c r="J19" s="7">
        <v>1.4194201212662041E-2</v>
      </c>
      <c r="K19" s="7">
        <v>0.11953014835739026</v>
      </c>
      <c r="L19" s="7">
        <v>2.6724117996192179E-2</v>
      </c>
      <c r="M19" s="7">
        <v>2.9940587336615174E-2</v>
      </c>
      <c r="N19" s="7">
        <v>0.10418268727968454</v>
      </c>
      <c r="O19" s="7">
        <v>6.9791877793541915E-2</v>
      </c>
    </row>
    <row r="20" spans="1:15" x14ac:dyDescent="0.2">
      <c r="A20" s="7" t="s">
        <v>18</v>
      </c>
      <c r="B20" s="7">
        <v>0.13239589392105386</v>
      </c>
      <c r="C20" s="7">
        <v>4.6365289426324868E-2</v>
      </c>
      <c r="D20" s="7">
        <v>2.3439009527206789E-2</v>
      </c>
      <c r="E20" s="7">
        <v>7.141362157763681E-2</v>
      </c>
      <c r="F20" s="7">
        <v>5.8855803935266036E-2</v>
      </c>
      <c r="G20" s="7">
        <v>9.6324400999510756E-2</v>
      </c>
      <c r="H20" s="7">
        <v>0.12300169232501035</v>
      </c>
      <c r="I20" s="7">
        <v>5.421097770154374E-2</v>
      </c>
      <c r="J20" s="7">
        <v>0.11064775982401444</v>
      </c>
      <c r="K20" s="7">
        <v>5.9058056993067987E-2</v>
      </c>
      <c r="L20" s="7">
        <v>3.0488818374131157E-2</v>
      </c>
      <c r="M20" s="7">
        <v>4.1605105220944329E-2</v>
      </c>
      <c r="N20" s="7">
        <v>5.3696460229060557E-2</v>
      </c>
      <c r="O20" s="7">
        <v>0.19921746230582366</v>
      </c>
    </row>
    <row r="21" spans="1:15" x14ac:dyDescent="0.2">
      <c r="A21" s="7" t="s">
        <v>19</v>
      </c>
      <c r="B21" s="7">
        <v>9.574054357320004E-2</v>
      </c>
      <c r="C21" s="7">
        <v>0.12686206152099341</v>
      </c>
      <c r="D21" s="7">
        <v>0.1134263584098904</v>
      </c>
      <c r="E21" s="7">
        <v>0.13006198534591848</v>
      </c>
      <c r="F21" s="7">
        <v>7.5649944041957559E-2</v>
      </c>
      <c r="G21" s="7">
        <v>4.1348280563550978E-2</v>
      </c>
      <c r="H21" s="7">
        <v>7.5857541492426933E-2</v>
      </c>
      <c r="I21" s="7">
        <v>6.1136390152840975E-2</v>
      </c>
      <c r="J21" s="7">
        <v>1.5807334591316929E-2</v>
      </c>
      <c r="K21" s="7">
        <v>5.2427697842260909E-2</v>
      </c>
      <c r="L21" s="7">
        <v>3.7110471970028945E-2</v>
      </c>
      <c r="M21" s="7">
        <v>5.7734994603219299E-2</v>
      </c>
      <c r="N21" s="7">
        <v>5.3366705260051307E-2</v>
      </c>
      <c r="O21" s="7">
        <v>9.8096606496484925E-2</v>
      </c>
    </row>
    <row r="22" spans="1:15" x14ac:dyDescent="0.2">
      <c r="A22" s="7" t="s">
        <v>20</v>
      </c>
      <c r="B22" s="7">
        <v>3.8541269456095956E-2</v>
      </c>
      <c r="C22" s="7">
        <v>0.20197615474296463</v>
      </c>
      <c r="D22" s="7">
        <v>1.8441260817543572E-2</v>
      </c>
      <c r="E22" s="7">
        <v>9.7676705067646988E-3</v>
      </c>
      <c r="F22" s="7">
        <v>3.0660185486495281E-2</v>
      </c>
      <c r="G22" s="7">
        <v>2.7702047614707029E-2</v>
      </c>
      <c r="H22" s="7">
        <v>7.9831084752604364E-2</v>
      </c>
      <c r="I22" s="7">
        <v>5.276518214479462E-3</v>
      </c>
      <c r="J22" s="7">
        <v>8.0805815304279813E-2</v>
      </c>
      <c r="K22" s="7">
        <v>6.8546207092148301E-2</v>
      </c>
      <c r="L22" s="7">
        <v>0.1128171029035443</v>
      </c>
      <c r="M22" s="7">
        <v>1.9967630412089755E-2</v>
      </c>
      <c r="N22" s="7">
        <v>5.8020632239382239E-2</v>
      </c>
      <c r="O22" s="7">
        <v>3.6715450534292003E-2</v>
      </c>
    </row>
    <row r="23" spans="1:15" x14ac:dyDescent="0.2">
      <c r="A23" s="7" t="s">
        <v>21</v>
      </c>
      <c r="B23" s="7">
        <v>6.7865264898887417E-2</v>
      </c>
      <c r="C23" s="7">
        <v>0.27888177184720886</v>
      </c>
      <c r="D23" s="7">
        <v>4.0209081086239981E-2</v>
      </c>
      <c r="E23" s="7">
        <v>3.0591522791157299E-2</v>
      </c>
      <c r="F23" s="7">
        <v>4.1776312595282715E-2</v>
      </c>
      <c r="G23" s="7">
        <v>3.5662014924923657E-2</v>
      </c>
      <c r="H23" s="7">
        <v>3.773432422694472E-2</v>
      </c>
      <c r="I23" s="7">
        <v>2.7583987277666814E-2</v>
      </c>
      <c r="J23" s="7">
        <v>7.2620990880070416E-2</v>
      </c>
      <c r="K23" s="7">
        <v>1.8669780494006197E-2</v>
      </c>
      <c r="L23" s="7">
        <v>5.8004696075559761E-2</v>
      </c>
      <c r="M23" s="7">
        <v>0.17649211648629068</v>
      </c>
      <c r="N23" s="7">
        <v>3.7951151050503784E-2</v>
      </c>
      <c r="O23" s="7">
        <v>5.5156497908553294E-2</v>
      </c>
    </row>
    <row r="24" spans="1:15" x14ac:dyDescent="0.2">
      <c r="A24" s="7" t="s">
        <v>22</v>
      </c>
      <c r="B24" s="7">
        <v>7.7238729687468338E-2</v>
      </c>
      <c r="C24" s="7">
        <v>0.20362963640833232</v>
      </c>
      <c r="D24" s="7">
        <v>2.3707777040363382E-2</v>
      </c>
      <c r="E24" s="7">
        <v>3.5687109664760353E-2</v>
      </c>
      <c r="F24" s="7">
        <v>3.8160708707457927E-2</v>
      </c>
      <c r="G24" s="7">
        <v>5.4521430425986429E-2</v>
      </c>
      <c r="H24" s="7">
        <v>0.12045300626390339</v>
      </c>
      <c r="I24" s="7">
        <v>2.1271551973357079E-2</v>
      </c>
      <c r="J24" s="7">
        <v>2.2232767990955454E-2</v>
      </c>
      <c r="K24" s="7">
        <v>2.158828674508613E-2</v>
      </c>
      <c r="L24" s="7">
        <v>2.8327411484784345E-2</v>
      </c>
      <c r="M24" s="7">
        <v>7.3958111993200432E-2</v>
      </c>
      <c r="N24" s="7">
        <v>6.3554338376922592E-2</v>
      </c>
      <c r="O24" s="7">
        <v>0.11532811318870966</v>
      </c>
    </row>
    <row r="25" spans="1:15" x14ac:dyDescent="0.2">
      <c r="A25" s="7" t="s">
        <v>23</v>
      </c>
      <c r="B25" s="7">
        <v>3.3073225014668049E-2</v>
      </c>
      <c r="C25" s="7">
        <v>2.9510585318646906E-2</v>
      </c>
      <c r="D25" s="7">
        <v>5.7308809040498253E-2</v>
      </c>
      <c r="E25" s="7">
        <v>5.7533801823251407E-2</v>
      </c>
      <c r="F25" s="7">
        <v>0.13868709413846442</v>
      </c>
      <c r="G25" s="7">
        <v>6.8421421261320031E-2</v>
      </c>
      <c r="H25" s="7">
        <v>5.7984788080501878E-2</v>
      </c>
      <c r="I25" s="7">
        <v>3.4760921145834879E-2</v>
      </c>
      <c r="J25" s="7">
        <v>4.4769313304721031E-2</v>
      </c>
      <c r="K25" s="7">
        <v>1.0797595754098428E-2</v>
      </c>
      <c r="L25" s="7">
        <v>4.633894445221462E-2</v>
      </c>
      <c r="M25" s="7">
        <v>3.0409935084761513E-2</v>
      </c>
      <c r="N25" s="7">
        <v>3.5287646745389228E-2</v>
      </c>
      <c r="O25" s="7">
        <v>5.4779272565192591E-2</v>
      </c>
    </row>
    <row r="26" spans="1:15" x14ac:dyDescent="0.2">
      <c r="A26" s="7" t="s">
        <v>24</v>
      </c>
      <c r="B26" s="7">
        <v>8.2871813965033125E-2</v>
      </c>
      <c r="C26" s="7">
        <v>9.359661922719778E-2</v>
      </c>
      <c r="D26" s="7">
        <v>2.0934540546945216E-2</v>
      </c>
      <c r="E26" s="7">
        <v>1.1957961906732569E-2</v>
      </c>
      <c r="F26" s="7">
        <v>7.2499253045053988E-2</v>
      </c>
      <c r="G26" s="7">
        <v>9.2617897546714123E-2</v>
      </c>
      <c r="H26" s="7">
        <v>9.3893803290409444E-2</v>
      </c>
      <c r="I26" s="7">
        <v>1.3656163213755193E-2</v>
      </c>
      <c r="J26" s="7">
        <v>2.2378218744324507E-2</v>
      </c>
      <c r="K26" s="7">
        <v>5.1596541655649662E-2</v>
      </c>
      <c r="L26" s="7">
        <v>2.7836661963809267E-2</v>
      </c>
      <c r="M26" s="7">
        <v>1.9655227192859996E-2</v>
      </c>
      <c r="N26" s="7">
        <v>7.8778015299016069E-2</v>
      </c>
      <c r="O26" s="7">
        <v>4.5143586274750951E-2</v>
      </c>
    </row>
    <row r="27" spans="1:15" x14ac:dyDescent="0.2">
      <c r="A27" s="7" t="s">
        <v>25</v>
      </c>
      <c r="B27" s="7">
        <v>4.2689648994187993E-2</v>
      </c>
      <c r="C27" s="7">
        <v>3.4512394918486289E-2</v>
      </c>
      <c r="D27" s="7">
        <v>1.8899946602381347E-2</v>
      </c>
      <c r="E27" s="7">
        <v>5.731443994601889E-2</v>
      </c>
      <c r="F27" s="7">
        <v>7.6814041676319611E-2</v>
      </c>
      <c r="G27" s="7">
        <v>0.20596046031277662</v>
      </c>
      <c r="H27" s="7">
        <v>2.1573646886404504E-3</v>
      </c>
      <c r="I27" s="7">
        <v>2.487672343268011E-2</v>
      </c>
      <c r="J27" s="7">
        <v>2.7350531169179536E-2</v>
      </c>
      <c r="K27" s="7">
        <v>6.6018452734490682E-2</v>
      </c>
      <c r="L27" s="7">
        <v>5.0984255431436365E-2</v>
      </c>
      <c r="M27" s="7">
        <v>5.2679619502275059E-2</v>
      </c>
      <c r="N27" s="7">
        <v>0.13252415526968814</v>
      </c>
      <c r="O27" s="7">
        <v>6.8687613499250441E-2</v>
      </c>
    </row>
    <row r="28" spans="1:15" x14ac:dyDescent="0.2">
      <c r="A28" s="7" t="s">
        <v>26</v>
      </c>
      <c r="B28" s="7">
        <v>5.4245167247530056E-2</v>
      </c>
      <c r="C28" s="7">
        <v>0.1369512234333301</v>
      </c>
      <c r="D28" s="7">
        <v>5.7285265601529425E-2</v>
      </c>
      <c r="E28" s="7">
        <v>2.327271938199809E-2</v>
      </c>
      <c r="F28" s="7">
        <v>3.8983279912698107E-2</v>
      </c>
      <c r="G28" s="7">
        <v>4.5447349625582611E-2</v>
      </c>
      <c r="H28" s="7">
        <v>4.0853221311253622E-2</v>
      </c>
      <c r="I28" s="7">
        <v>4.3497188411163047E-2</v>
      </c>
      <c r="J28" s="7">
        <v>5.591682768017691E-2</v>
      </c>
      <c r="K28" s="7">
        <v>8.8137305673891969E-3</v>
      </c>
      <c r="L28" s="7">
        <v>1.4153156209892753E-2</v>
      </c>
      <c r="M28" s="7">
        <v>2.947119227995109E-2</v>
      </c>
      <c r="N28" s="7">
        <v>5.1671441857674305E-2</v>
      </c>
      <c r="O28" s="7">
        <v>5.281069583713157E-2</v>
      </c>
    </row>
    <row r="29" spans="1:15" x14ac:dyDescent="0.2">
      <c r="A29" s="7" t="s">
        <v>27</v>
      </c>
      <c r="B29" s="7">
        <v>8.4185991025299847E-2</v>
      </c>
      <c r="C29" s="7">
        <v>2.8815874613559566E-2</v>
      </c>
      <c r="D29" s="7">
        <v>5.0030771755631233E-2</v>
      </c>
      <c r="E29" s="7">
        <v>2.7229420915828431E-2</v>
      </c>
      <c r="F29" s="7">
        <v>4.7011434739493291E-2</v>
      </c>
      <c r="G29" s="7">
        <v>3.2283425469231027E-2</v>
      </c>
      <c r="H29" s="7">
        <v>6.3568400077906123E-2</v>
      </c>
      <c r="I29" s="7">
        <v>6.0646409686566018E-2</v>
      </c>
      <c r="J29" s="7">
        <v>2.1039021011313785E-2</v>
      </c>
      <c r="K29" s="7">
        <v>1.8708589193777769E-2</v>
      </c>
      <c r="L29" s="7">
        <v>9.8129570815735211E-3</v>
      </c>
      <c r="M29" s="7">
        <v>7.0283010811457072E-3</v>
      </c>
      <c r="N29" s="7">
        <v>7.506430460457196E-2</v>
      </c>
      <c r="O29" s="7">
        <v>5.0948917314605803E-2</v>
      </c>
    </row>
    <row r="30" spans="1:15" x14ac:dyDescent="0.2">
      <c r="A30" s="7" t="s">
        <v>28</v>
      </c>
      <c r="B30" s="7">
        <v>2.0461031153403548E-2</v>
      </c>
      <c r="C30" s="7">
        <v>7.8650049345032336E-2</v>
      </c>
      <c r="D30" s="7">
        <v>4.3908963756602977E-2</v>
      </c>
      <c r="E30" s="7">
        <v>3.5342762445443508E-2</v>
      </c>
      <c r="F30" s="7">
        <v>7.8757907002552432E-2</v>
      </c>
      <c r="G30" s="7">
        <v>0.22338669686405993</v>
      </c>
      <c r="H30" s="7">
        <v>0.22569084918980703</v>
      </c>
      <c r="I30" s="7">
        <v>0.22534073570705063</v>
      </c>
      <c r="J30" s="7">
        <v>0.10384621259565888</v>
      </c>
      <c r="K30" s="7">
        <v>3.6810226550212495E-2</v>
      </c>
      <c r="L30" s="7">
        <v>2.7658931592941745E-2</v>
      </c>
      <c r="M30" s="7">
        <v>8.2685807529430042E-2</v>
      </c>
      <c r="N30" s="7">
        <v>6.0575008217165174E-2</v>
      </c>
      <c r="O30" s="7">
        <v>0.10606603611885879</v>
      </c>
    </row>
    <row r="31" spans="1:15" x14ac:dyDescent="0.2">
      <c r="A31" s="7" t="s">
        <v>29</v>
      </c>
      <c r="B31" s="7">
        <v>3.862009765059022E-2</v>
      </c>
      <c r="C31" s="7">
        <v>0.13437942463898186</v>
      </c>
      <c r="D31" s="7">
        <v>9.287505723325884E-2</v>
      </c>
      <c r="E31" s="7">
        <v>1.461838604330052E-2</v>
      </c>
      <c r="F31" s="7">
        <v>3.8915832466485639E-2</v>
      </c>
      <c r="G31" s="7">
        <v>3.6346185945585044E-2</v>
      </c>
      <c r="H31" s="7">
        <v>0.10197296722400649</v>
      </c>
      <c r="I31" s="7">
        <v>0.16397852513535294</v>
      </c>
      <c r="J31" s="7">
        <v>8.5088845483292458E-2</v>
      </c>
      <c r="K31" s="7">
        <v>0.1517853340390711</v>
      </c>
      <c r="L31" s="7">
        <v>0.10028186692202404</v>
      </c>
      <c r="M31" s="7">
        <v>5.8176631352010538E-2</v>
      </c>
      <c r="N31" s="7">
        <v>0.1074999012131031</v>
      </c>
      <c r="O31" s="7">
        <v>6.2378887528786904E-2</v>
      </c>
    </row>
    <row r="32" spans="1:15" x14ac:dyDescent="0.2">
      <c r="A32" s="7" t="s">
        <v>30</v>
      </c>
      <c r="B32" s="7">
        <v>6.3552357646371307E-2</v>
      </c>
      <c r="C32" s="7">
        <v>1.8447454349949195E-3</v>
      </c>
      <c r="D32" s="7">
        <v>6.9157094652169473E-2</v>
      </c>
      <c r="E32" s="7">
        <v>0.10556109725685786</v>
      </c>
      <c r="F32" s="7">
        <v>8.3827288816473292E-2</v>
      </c>
      <c r="G32" s="7">
        <v>6.5395491424191973E-2</v>
      </c>
      <c r="H32" s="7">
        <v>1.0655231175446154E-2</v>
      </c>
      <c r="I32" s="7">
        <v>0.13868973295202802</v>
      </c>
      <c r="J32" s="7">
        <v>0.24492590128527764</v>
      </c>
      <c r="K32" s="7">
        <v>0.18755728405459635</v>
      </c>
      <c r="L32" s="7">
        <v>1.9680515151201432E-2</v>
      </c>
      <c r="M32" s="7">
        <v>7.293991888577986E-3</v>
      </c>
      <c r="N32" s="7">
        <v>5.5299136333438234E-2</v>
      </c>
      <c r="O32" s="7">
        <v>5.9468221158135798E-2</v>
      </c>
    </row>
    <row r="33" spans="1:15" x14ac:dyDescent="0.2">
      <c r="A33" s="7" t="s">
        <v>31</v>
      </c>
      <c r="B33" s="7">
        <v>6.5691729941613444E-2</v>
      </c>
      <c r="C33" s="7">
        <v>0.12886110496566927</v>
      </c>
      <c r="D33" s="7">
        <v>6.2035867708047823E-2</v>
      </c>
      <c r="E33" s="7">
        <v>3.6663272955102313E-2</v>
      </c>
      <c r="F33" s="7">
        <v>0.11549796165621572</v>
      </c>
      <c r="G33" s="7">
        <v>4.072813174459982E-2</v>
      </c>
      <c r="H33" s="7">
        <v>0.10453419129741917</v>
      </c>
      <c r="I33" s="7">
        <v>4.9280448637182089E-2</v>
      </c>
      <c r="J33" s="7">
        <v>4.2549361854305266E-2</v>
      </c>
      <c r="K33" s="7">
        <v>5.9567762001994394E-2</v>
      </c>
      <c r="L33" s="7">
        <v>5.0351674580402711E-2</v>
      </c>
      <c r="M33" s="7">
        <v>1.5104109316796876E-2</v>
      </c>
      <c r="N33" s="7">
        <v>2.162794996611005E-2</v>
      </c>
      <c r="O33" s="7">
        <v>3.4651327417868381E-2</v>
      </c>
    </row>
    <row r="34" spans="1:15" x14ac:dyDescent="0.2">
      <c r="A34" s="7" t="s">
        <v>32</v>
      </c>
      <c r="B34" s="7">
        <v>1.1058774667989544E-2</v>
      </c>
      <c r="C34" s="7">
        <v>0.17644350723564542</v>
      </c>
      <c r="D34" s="7">
        <v>4.9818482997778447E-2</v>
      </c>
      <c r="E34" s="7">
        <v>2.689859188261744E-2</v>
      </c>
      <c r="F34" s="7">
        <v>2.3853900780914351E-2</v>
      </c>
      <c r="G34" s="7">
        <v>2.2966276272382846E-2</v>
      </c>
      <c r="H34" s="7">
        <v>1.382371744611042E-2</v>
      </c>
      <c r="I34" s="7">
        <v>5.1677171089229285E-2</v>
      </c>
      <c r="J34" s="7">
        <v>3.0928636553181565E-2</v>
      </c>
      <c r="K34" s="7">
        <v>5.4468939920882802E-2</v>
      </c>
      <c r="L34" s="7">
        <v>5.0129312258580118E-2</v>
      </c>
      <c r="M34" s="7">
        <v>0.11823587210458665</v>
      </c>
      <c r="N34" s="7">
        <v>2.5996554063009193E-2</v>
      </c>
      <c r="O34" s="7">
        <v>4.2822280050669591E-2</v>
      </c>
    </row>
    <row r="35" spans="1:15" x14ac:dyDescent="0.2">
      <c r="A35" s="7" t="s">
        <v>33</v>
      </c>
      <c r="B35" s="7">
        <v>7.221681015441421E-2</v>
      </c>
      <c r="C35" s="7">
        <v>8.7121413037712838E-3</v>
      </c>
      <c r="D35" s="7">
        <v>1.3979374560726192E-2</v>
      </c>
      <c r="E35" s="7">
        <v>8.7345391786940993E-2</v>
      </c>
      <c r="F35" s="7">
        <v>4.1130526682332691E-2</v>
      </c>
      <c r="G35" s="7">
        <v>3.8211778991110584E-2</v>
      </c>
      <c r="H35" s="7">
        <v>1.4228789007385861E-2</v>
      </c>
      <c r="I35" s="7">
        <v>0.10155632583032026</v>
      </c>
      <c r="J35" s="7">
        <v>5.5857902613726008E-3</v>
      </c>
      <c r="K35" s="7">
        <v>5.9426841003999399E-2</v>
      </c>
      <c r="L35" s="7">
        <v>2.7375145073983032E-2</v>
      </c>
      <c r="M35" s="7">
        <v>8.001060643508083E-2</v>
      </c>
      <c r="N35" s="7">
        <v>8.4257502471874079E-2</v>
      </c>
      <c r="O35" s="7">
        <v>0.10146442259717475</v>
      </c>
    </row>
    <row r="36" spans="1:15" x14ac:dyDescent="0.2">
      <c r="A36" s="7" t="s">
        <v>34</v>
      </c>
      <c r="B36" s="7">
        <v>2.3836878945495188E-2</v>
      </c>
      <c r="C36" s="7">
        <v>7.0614483490586272E-2</v>
      </c>
      <c r="D36" s="7">
        <v>7.9714382850163065E-2</v>
      </c>
      <c r="E36" s="7">
        <v>0.14185522841550613</v>
      </c>
      <c r="F36" s="7">
        <v>3.910453418144965E-2</v>
      </c>
      <c r="G36" s="7">
        <v>9.3342467355617006E-2</v>
      </c>
      <c r="H36" s="7">
        <v>0.10522692002244063</v>
      </c>
      <c r="I36" s="7">
        <v>5.8060251634582824E-2</v>
      </c>
      <c r="J36" s="7">
        <v>0.1583812222528255</v>
      </c>
      <c r="K36" s="7">
        <v>4.895809279293372E-2</v>
      </c>
      <c r="L36" s="7">
        <v>3.8908589976843551E-2</v>
      </c>
      <c r="M36" s="7">
        <v>7.7517153367680173E-3</v>
      </c>
      <c r="N36" s="7">
        <v>5.8308736833574286E-2</v>
      </c>
      <c r="O36" s="7">
        <v>5.9759486712008508E-2</v>
      </c>
    </row>
    <row r="37" spans="1:15" x14ac:dyDescent="0.2">
      <c r="A37" s="7" t="s">
        <v>35</v>
      </c>
      <c r="B37" s="7">
        <v>6.858937010422736E-2</v>
      </c>
      <c r="C37" s="7">
        <v>5.5244876192672453E-2</v>
      </c>
      <c r="D37" s="7">
        <v>0.20239609453549925</v>
      </c>
      <c r="E37" s="7">
        <v>2.0608471124083844E-2</v>
      </c>
      <c r="F37" s="7">
        <v>0.11496047381855129</v>
      </c>
      <c r="G37" s="7">
        <v>0.12671762741463563</v>
      </c>
      <c r="H37" s="7">
        <v>2.14616003216727E-2</v>
      </c>
      <c r="I37" s="7">
        <v>0.15731267455405387</v>
      </c>
      <c r="J37" s="7">
        <v>7.7585065536872767E-3</v>
      </c>
      <c r="K37" s="7">
        <v>8.9130434782608691E-3</v>
      </c>
      <c r="L37" s="7">
        <v>3.1224431353297333E-2</v>
      </c>
      <c r="M37" s="7">
        <v>2.7127155248094954E-2</v>
      </c>
      <c r="N37" s="7">
        <v>4.040837490389601E-2</v>
      </c>
      <c r="O37" s="7">
        <v>8.7277329385357469E-2</v>
      </c>
    </row>
    <row r="38" spans="1:15" x14ac:dyDescent="0.2">
      <c r="A38" s="7" t="s">
        <v>36</v>
      </c>
      <c r="B38" s="7">
        <v>7.5195515868336338E-2</v>
      </c>
      <c r="C38" s="7">
        <v>1.7837665829063019E-2</v>
      </c>
      <c r="D38" s="7">
        <v>3.2867043856717404E-2</v>
      </c>
      <c r="E38" s="7">
        <v>7.1123355131741381E-2</v>
      </c>
      <c r="F38" s="7">
        <v>0.13203430622385681</v>
      </c>
      <c r="G38" s="7">
        <v>8.6287496394911789E-2</v>
      </c>
      <c r="H38" s="7">
        <v>0.10034191791527762</v>
      </c>
      <c r="I38" s="7">
        <v>2.9572420107142415E-2</v>
      </c>
      <c r="J38" s="7">
        <v>5.7806241134507448E-2</v>
      </c>
      <c r="K38" s="7">
        <v>2.70661328431459E-2</v>
      </c>
      <c r="L38" s="7">
        <v>1.1684859390270941E-2</v>
      </c>
      <c r="M38" s="7">
        <v>5.0686940847826691E-2</v>
      </c>
      <c r="N38" s="7">
        <v>0.17905792147405353</v>
      </c>
      <c r="O38" s="7">
        <v>5.1709955323938392E-2</v>
      </c>
    </row>
    <row r="39" spans="1:15" x14ac:dyDescent="0.2">
      <c r="A39" s="7" t="s">
        <v>37</v>
      </c>
      <c r="B39" s="7">
        <v>7.4387881018358151E-2</v>
      </c>
      <c r="C39" s="7">
        <v>0.10072892804299702</v>
      </c>
      <c r="D39" s="7">
        <v>1.9501401448163102E-2</v>
      </c>
      <c r="E39" s="7">
        <v>8.1293247620007697E-2</v>
      </c>
      <c r="F39" s="7">
        <v>6.1854506346157002E-2</v>
      </c>
      <c r="G39" s="7">
        <v>7.9363437773720708E-2</v>
      </c>
      <c r="H39" s="7">
        <v>5.0125032268494733E-2</v>
      </c>
      <c r="I39" s="7">
        <v>3.8643062164088533E-2</v>
      </c>
      <c r="J39" s="7">
        <v>8.5632689768661147E-2</v>
      </c>
      <c r="K39" s="7">
        <v>4.1585366883747643E-2</v>
      </c>
      <c r="L39" s="7">
        <v>6.4608756778832516E-2</v>
      </c>
      <c r="M39" s="7">
        <v>6.1144865498849073E-2</v>
      </c>
      <c r="N39" s="7">
        <v>0.12812146710742855</v>
      </c>
      <c r="O39" s="7">
        <v>0.13546042373106021</v>
      </c>
    </row>
    <row r="40" spans="1:15" x14ac:dyDescent="0.2">
      <c r="A40" s="7" t="s">
        <v>38</v>
      </c>
      <c r="B40" s="7">
        <v>8.6224377753792811E-2</v>
      </c>
      <c r="C40" s="7">
        <v>3.6417097641587438E-2</v>
      </c>
      <c r="D40" s="7">
        <v>5.8296299936581038E-2</v>
      </c>
      <c r="E40" s="7">
        <v>4.9300101635406081E-2</v>
      </c>
      <c r="F40" s="7">
        <v>2.0080709101628413E-2</v>
      </c>
      <c r="G40" s="7">
        <v>6.270866571057214E-2</v>
      </c>
      <c r="H40" s="7">
        <v>5.9907118529097483E-2</v>
      </c>
      <c r="I40" s="7">
        <v>2.8323350046887644E-2</v>
      </c>
      <c r="J40" s="7">
        <v>3.7662658902345707E-2</v>
      </c>
      <c r="K40" s="7">
        <v>8.4690429943409015E-2</v>
      </c>
      <c r="L40" s="7">
        <v>2.3843989181731581E-2</v>
      </c>
      <c r="M40" s="7">
        <v>9.4218039837720771E-2</v>
      </c>
      <c r="N40" s="7">
        <v>5.2279282298683456E-2</v>
      </c>
      <c r="O40" s="7">
        <v>5.0965032971731467E-2</v>
      </c>
    </row>
    <row r="41" spans="1:15" x14ac:dyDescent="0.2">
      <c r="A41" s="7" t="s">
        <v>39</v>
      </c>
      <c r="B41" s="7">
        <v>9.2221341247481131E-2</v>
      </c>
      <c r="C41" s="7">
        <v>5.2110680063469611E-2</v>
      </c>
      <c r="D41" s="7">
        <v>7.184132881652279E-2</v>
      </c>
      <c r="E41" s="7">
        <v>0.1006296265491142</v>
      </c>
      <c r="F41" s="7">
        <v>3.5002766513537717E-2</v>
      </c>
      <c r="G41" s="7">
        <v>4.3060470829331184E-2</v>
      </c>
      <c r="H41" s="7">
        <v>8.7824393202468015E-2</v>
      </c>
      <c r="I41" s="7">
        <v>1.9480421493576944E-2</v>
      </c>
      <c r="J41" s="7">
        <v>0.11206262143215459</v>
      </c>
      <c r="K41" s="7">
        <v>4.310881397903945E-2</v>
      </c>
      <c r="L41" s="7">
        <v>7.4976825552264911E-2</v>
      </c>
      <c r="M41" s="7">
        <v>0.15960381572235374</v>
      </c>
      <c r="N41" s="7">
        <v>4.5796776369485689E-2</v>
      </c>
      <c r="O41" s="7">
        <v>7.1546918971853071E-2</v>
      </c>
    </row>
    <row r="42" spans="1:15" x14ac:dyDescent="0.2">
      <c r="A42" s="7" t="s">
        <v>40</v>
      </c>
      <c r="B42" s="7">
        <v>6.2686008879637004E-2</v>
      </c>
      <c r="C42" s="7">
        <v>5.3420916922400599E-2</v>
      </c>
      <c r="D42" s="7">
        <v>6.5205587177950872E-2</v>
      </c>
      <c r="E42" s="7">
        <v>4.0885453420329822E-2</v>
      </c>
      <c r="F42" s="7">
        <v>4.597943776696136E-2</v>
      </c>
      <c r="G42" s="7">
        <v>1.290398092200553E-2</v>
      </c>
      <c r="H42" s="7" t="s">
        <v>76</v>
      </c>
      <c r="I42" s="7">
        <v>6.0194493974227653E-3</v>
      </c>
      <c r="J42" s="7">
        <v>3.3846153846153845E-2</v>
      </c>
      <c r="K42" s="7">
        <v>3.9367854424469745E-2</v>
      </c>
      <c r="L42" s="7">
        <v>0.13188120051325383</v>
      </c>
      <c r="M42" s="7">
        <v>0.15701737992898523</v>
      </c>
      <c r="N42" s="7">
        <v>6.3937120632699226E-2</v>
      </c>
      <c r="O42" s="7">
        <v>0.18575614214289554</v>
      </c>
    </row>
    <row r="43" spans="1:15" x14ac:dyDescent="0.2">
      <c r="A43" s="7" t="s">
        <v>41</v>
      </c>
      <c r="B43" s="7">
        <v>5.7543867888223146E-2</v>
      </c>
      <c r="C43" s="7">
        <v>5.1104389117264323E-3</v>
      </c>
      <c r="D43" s="7">
        <v>5.621641488916309E-2</v>
      </c>
      <c r="E43" s="7">
        <v>4.2295737507233519E-2</v>
      </c>
      <c r="F43" s="7">
        <v>0.13238886804272801</v>
      </c>
      <c r="G43" s="7">
        <v>3.6605999188580603E-2</v>
      </c>
      <c r="H43" s="7">
        <v>2.5321555922251503E-2</v>
      </c>
      <c r="I43" s="7">
        <v>6.0465228732535119E-2</v>
      </c>
      <c r="J43" s="7">
        <v>0.12266758261130661</v>
      </c>
      <c r="K43" s="7">
        <v>0.13272222459527572</v>
      </c>
      <c r="L43" s="7">
        <v>7.1794051586376917E-2</v>
      </c>
      <c r="M43" s="7">
        <v>6.2757070700304132E-2</v>
      </c>
      <c r="N43" s="7">
        <v>8.5037258479326486E-2</v>
      </c>
      <c r="O43" s="7">
        <v>3.1004618797067538E-2</v>
      </c>
    </row>
    <row r="44" spans="1:15" x14ac:dyDescent="0.2">
      <c r="A44" s="7" t="s">
        <v>42</v>
      </c>
      <c r="B44" s="7">
        <v>0.11677425059686974</v>
      </c>
      <c r="C44" s="7">
        <v>8.4368219380453347E-3</v>
      </c>
      <c r="D44" s="7">
        <v>0.11377511536587463</v>
      </c>
      <c r="E44" s="7">
        <v>6.6050691466294026E-2</v>
      </c>
      <c r="F44" s="7">
        <v>0.15058213746953933</v>
      </c>
      <c r="G44" s="7">
        <v>6.7736509089518851E-2</v>
      </c>
      <c r="H44" s="7">
        <v>4.0352667082882855E-2</v>
      </c>
      <c r="I44" s="7">
        <v>2.037296648546157E-3</v>
      </c>
      <c r="J44" s="7">
        <v>9.6900067081754707E-2</v>
      </c>
      <c r="K44" s="7">
        <v>4.7169811320754715E-3</v>
      </c>
      <c r="L44" s="7">
        <v>1.4114017610386272E-2</v>
      </c>
      <c r="M44" s="7">
        <v>0.19870042803362384</v>
      </c>
      <c r="N44" s="7">
        <v>2.7881308815353254E-2</v>
      </c>
      <c r="O44" s="7">
        <v>3.7545732621603788E-2</v>
      </c>
    </row>
    <row r="45" spans="1:15" x14ac:dyDescent="0.2">
      <c r="A45" s="7" t="s">
        <v>43</v>
      </c>
      <c r="B45" s="7">
        <v>5.0537508690279079E-2</v>
      </c>
      <c r="C45" s="7">
        <v>5.0844332081644794E-2</v>
      </c>
      <c r="D45" s="7">
        <v>3.7020565735235308E-2</v>
      </c>
      <c r="E45" s="7">
        <v>0.12156953616807631</v>
      </c>
      <c r="F45" s="7">
        <v>3.7215477210747104E-2</v>
      </c>
      <c r="G45" s="7">
        <v>0.10092283322384334</v>
      </c>
      <c r="H45" s="7">
        <v>1.9849824530877577E-2</v>
      </c>
      <c r="I45" s="7">
        <v>6.6185148648614203E-2</v>
      </c>
      <c r="J45" s="7">
        <v>4.4400680437879585E-2</v>
      </c>
      <c r="K45" s="7">
        <v>3.1319814600231748E-2</v>
      </c>
      <c r="L45" s="7">
        <v>7.9703156784449641E-2</v>
      </c>
      <c r="M45" s="7">
        <v>0.11821099351314442</v>
      </c>
      <c r="N45" s="7">
        <v>9.806242668298458E-2</v>
      </c>
      <c r="O45" s="7">
        <v>0.11624626960103392</v>
      </c>
    </row>
    <row r="46" spans="1:15" x14ac:dyDescent="0.2">
      <c r="A46" s="7" t="s">
        <v>44</v>
      </c>
      <c r="B46" s="7">
        <v>3.7324449415979705E-2</v>
      </c>
      <c r="C46" s="7">
        <v>7.0400371871856618E-2</v>
      </c>
      <c r="D46" s="7">
        <v>6.4184325998959305E-2</v>
      </c>
      <c r="E46" s="7">
        <v>9.5086760631300088E-2</v>
      </c>
      <c r="F46" s="7">
        <v>3.1679303196459049E-2</v>
      </c>
      <c r="G46" s="7">
        <v>9.5179637267345102E-2</v>
      </c>
      <c r="H46" s="7">
        <v>0.1056982915891653</v>
      </c>
      <c r="I46" s="7">
        <v>4.1246619487943517E-2</v>
      </c>
      <c r="J46" s="7">
        <v>6.4900964863177951E-2</v>
      </c>
      <c r="K46" s="7">
        <v>2.2451049848205142E-2</v>
      </c>
      <c r="L46" s="7">
        <v>3.8531426748388414E-2</v>
      </c>
      <c r="M46" s="7">
        <v>9.1745098662431676E-2</v>
      </c>
      <c r="N46" s="7">
        <v>6.7465035687000574E-2</v>
      </c>
      <c r="O46" s="7">
        <v>4.604141231003183E-2</v>
      </c>
    </row>
    <row r="47" spans="1:15" x14ac:dyDescent="0.2">
      <c r="A47" s="7" t="s">
        <v>45</v>
      </c>
      <c r="B47" s="7">
        <v>8.2467190144557584E-2</v>
      </c>
      <c r="C47" s="7">
        <v>2.0973465573839337E-2</v>
      </c>
      <c r="D47" s="7">
        <v>3.5000185793863395E-2</v>
      </c>
      <c r="E47" s="7">
        <v>4.7563522385149805E-2</v>
      </c>
      <c r="F47" s="7">
        <v>2.9992804817392062E-2</v>
      </c>
      <c r="G47" s="7">
        <v>2.6285649428370961E-2</v>
      </c>
      <c r="H47" s="7">
        <v>6.792940342980976E-3</v>
      </c>
      <c r="I47" s="7">
        <v>4.5172618233228441E-2</v>
      </c>
      <c r="J47" s="7">
        <v>3.4342833756746946E-2</v>
      </c>
      <c r="K47" s="7">
        <v>8.054496661979213E-2</v>
      </c>
      <c r="L47" s="7">
        <v>9.3743387825318998E-3</v>
      </c>
      <c r="M47" s="7">
        <v>5.0838183175456776E-2</v>
      </c>
      <c r="N47" s="7">
        <v>4.3554343565935976E-3</v>
      </c>
      <c r="O47" s="7">
        <v>6.5102809731852979E-2</v>
      </c>
    </row>
    <row r="48" spans="1:15" x14ac:dyDescent="0.2">
      <c r="A48" s="7" t="s">
        <v>46</v>
      </c>
      <c r="B48" s="7">
        <v>3.7724717151384743E-2</v>
      </c>
      <c r="C48" s="7">
        <v>8.5303421293598608E-2</v>
      </c>
      <c r="D48" s="7">
        <v>1.4083375726257731E-2</v>
      </c>
      <c r="E48" s="7">
        <v>1.1433828361151269E-2</v>
      </c>
      <c r="F48" s="7">
        <v>3.1788110542861167E-2</v>
      </c>
      <c r="G48" s="7">
        <v>6.6304693855894728E-2</v>
      </c>
      <c r="H48" s="7">
        <v>0.15581241861543677</v>
      </c>
      <c r="I48" s="7">
        <v>0.23766310476292757</v>
      </c>
      <c r="J48" s="7">
        <v>1.3465532256983988E-2</v>
      </c>
      <c r="K48" s="7">
        <v>9.4776521270866984E-3</v>
      </c>
      <c r="L48" s="7">
        <v>1.3002121398754533E-2</v>
      </c>
      <c r="M48" s="7">
        <v>1.7623022251486338E-3</v>
      </c>
      <c r="N48" s="7">
        <v>7.049173324219251E-3</v>
      </c>
      <c r="O48" s="7">
        <v>1.4545648293683565E-2</v>
      </c>
    </row>
    <row r="49" spans="1:15" x14ac:dyDescent="0.2">
      <c r="A49" s="7" t="s">
        <v>47</v>
      </c>
      <c r="B49" s="7">
        <v>0.12218687261187747</v>
      </c>
      <c r="C49" s="7">
        <v>0.12317628597035413</v>
      </c>
      <c r="D49" s="7">
        <v>0.10401942032246736</v>
      </c>
      <c r="E49" s="7">
        <v>9.5949977886767041E-2</v>
      </c>
      <c r="F49" s="7">
        <v>6.933702677154234E-2</v>
      </c>
      <c r="G49" s="7">
        <v>9.9714064427120302E-2</v>
      </c>
      <c r="H49" s="7">
        <v>7.4495493562618656E-2</v>
      </c>
      <c r="I49" s="7">
        <v>1.3023501648221728E-2</v>
      </c>
      <c r="J49" s="7">
        <v>4.4782722518401562E-2</v>
      </c>
      <c r="K49" s="7">
        <v>2.3133183112149947E-2</v>
      </c>
      <c r="L49" s="7">
        <v>0.11341256636125002</v>
      </c>
      <c r="M49" s="7">
        <v>7.5810497892292814E-2</v>
      </c>
      <c r="N49" s="7">
        <v>3.6764568240953935E-2</v>
      </c>
      <c r="O49" s="7">
        <v>0.12174789243738847</v>
      </c>
    </row>
    <row r="50" spans="1:15" x14ac:dyDescent="0.2">
      <c r="A50" s="7" t="s">
        <v>48</v>
      </c>
      <c r="B50" s="7">
        <v>7.2989180775584653E-2</v>
      </c>
      <c r="C50" s="7">
        <v>0.15098995854026717</v>
      </c>
      <c r="D50" s="7">
        <v>6.2124369181109758E-2</v>
      </c>
      <c r="E50" s="7">
        <v>1.6900383703072095E-2</v>
      </c>
      <c r="F50" s="7">
        <v>2.4041182360367421E-2</v>
      </c>
      <c r="G50" s="7">
        <v>9.7016769544317996E-2</v>
      </c>
      <c r="H50" s="7">
        <v>7.1947088538315329E-2</v>
      </c>
      <c r="I50" s="7">
        <v>8.4835101783535233E-2</v>
      </c>
      <c r="J50" s="7">
        <v>8.5786591224901634E-2</v>
      </c>
      <c r="K50" s="7">
        <v>5.2059700502662537E-2</v>
      </c>
      <c r="L50" s="7">
        <v>7.5595038551793503E-2</v>
      </c>
      <c r="M50" s="7">
        <v>1.9518464663627798E-2</v>
      </c>
      <c r="N50" s="7">
        <v>7.5172543205396014E-2</v>
      </c>
      <c r="O50" s="7">
        <v>7.5383516178581647E-2</v>
      </c>
    </row>
    <row r="51" spans="1:15" x14ac:dyDescent="0.2">
      <c r="A51" s="7" t="s">
        <v>49</v>
      </c>
      <c r="B51" s="7">
        <v>3.5424987532740593E-2</v>
      </c>
      <c r="C51" s="7">
        <v>2.8707618860233656E-2</v>
      </c>
      <c r="D51" s="7">
        <v>1.5172652664594898E-2</v>
      </c>
      <c r="E51" s="7">
        <v>2.9965580076938652E-2</v>
      </c>
      <c r="F51" s="7">
        <v>4.5859388203481496E-2</v>
      </c>
      <c r="G51" s="7">
        <v>6.3393429247087782E-2</v>
      </c>
      <c r="H51" s="7">
        <v>2.5977975395106667E-2</v>
      </c>
      <c r="I51" s="7">
        <v>2.8022084463386283E-2</v>
      </c>
      <c r="J51" s="7">
        <v>0.13882399312025226</v>
      </c>
      <c r="K51" s="7">
        <v>9.1074314400656248E-2</v>
      </c>
      <c r="L51" s="7">
        <v>0.11343260051528214</v>
      </c>
      <c r="M51" s="7">
        <v>3.7980052199850858E-2</v>
      </c>
      <c r="N51" s="7">
        <v>4.2577632570247874E-2</v>
      </c>
      <c r="O51" s="7">
        <v>2.93075498657645E-2</v>
      </c>
    </row>
    <row r="52" spans="1:15" x14ac:dyDescent="0.2">
      <c r="A52" s="7" t="s">
        <v>50</v>
      </c>
      <c r="B52" s="7">
        <v>0.17042014721693821</v>
      </c>
      <c r="C52" s="7" t="s">
        <v>76</v>
      </c>
      <c r="D52" s="7">
        <v>3.5772715613756577E-2</v>
      </c>
      <c r="E52" s="7">
        <v>5.862258634166112E-2</v>
      </c>
      <c r="F52" s="7">
        <v>4.956879278981715E-2</v>
      </c>
      <c r="G52" s="7">
        <v>5.746070255403745E-2</v>
      </c>
      <c r="H52" s="7">
        <v>0.102350536338063</v>
      </c>
      <c r="I52" s="7">
        <v>0.10072594592954456</v>
      </c>
      <c r="J52" s="7">
        <v>0.11056806422239801</v>
      </c>
      <c r="K52" s="7">
        <v>4.6782430233210673E-2</v>
      </c>
      <c r="L52" s="7">
        <v>7.4900249290135362E-2</v>
      </c>
      <c r="M52" s="7">
        <v>0.11488929409660702</v>
      </c>
      <c r="N52" s="7">
        <v>5.7269852124113174E-2</v>
      </c>
      <c r="O52" s="7">
        <v>8.7751435076083392E-2</v>
      </c>
    </row>
    <row r="53" spans="1:15" x14ac:dyDescent="0.2">
      <c r="A53" s="7" t="s">
        <v>51</v>
      </c>
      <c r="B53" s="7">
        <v>5.1541822326347117E-2</v>
      </c>
      <c r="C53" s="7">
        <v>6.7769168497744878E-2</v>
      </c>
      <c r="D53" s="7">
        <v>8.7729196050775737E-3</v>
      </c>
      <c r="E53" s="7">
        <v>2.1631152299653816E-2</v>
      </c>
      <c r="F53" s="7">
        <v>7.4008506724910911E-2</v>
      </c>
      <c r="G53" s="7">
        <v>2.3086779780841286E-2</v>
      </c>
      <c r="H53" s="7">
        <v>9.1524810579415958E-2</v>
      </c>
      <c r="I53" s="7">
        <v>2.2003561053322088E-2</v>
      </c>
      <c r="J53" s="7">
        <v>2.6759638676959997E-2</v>
      </c>
      <c r="K53" s="7">
        <v>4.3734327570278474E-2</v>
      </c>
      <c r="L53" s="7">
        <v>9.3827899092631367E-2</v>
      </c>
      <c r="M53" s="7" t="s">
        <v>76</v>
      </c>
      <c r="N53" s="7">
        <v>0.12222070658845996</v>
      </c>
      <c r="O53" s="7">
        <v>0.14576108413807823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Raw Data_Sometimes</vt:lpstr>
      <vt:lpstr>Raw Data_Often</vt:lpstr>
      <vt:lpstr>Final Data_Sometimes</vt:lpstr>
      <vt:lpstr>Final Data_Often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Samuel Choi</cp:lastModifiedBy>
  <dcterms:created xsi:type="dcterms:W3CDTF">2020-10-05T19:39:43Z</dcterms:created>
  <dcterms:modified xsi:type="dcterms:W3CDTF">2020-10-12T21:13:41Z</dcterms:modified>
</cp:coreProperties>
</file>