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ebiehl1_jh_edu/Documents/COVID19 Response/P- COVID19 Indicators/Data Collection/Cleaned Data/"/>
    </mc:Choice>
  </mc:AlternateContent>
  <xr:revisionPtr revIDLastSave="1557" documentId="8_{1AB47C00-FF1A-144C-B3A8-B928850595B8}" xr6:coauthVersionLast="45" xr6:coauthVersionMax="45" xr10:uidLastSave="{F75F7687-CBAB-9946-ACA3-B433787DE662}"/>
  <bookViews>
    <workbookView xWindow="0" yWindow="460" windowWidth="35840" windowHeight="21940" activeTab="4" xr2:uid="{F4D791A1-46B0-A441-B696-880D9077CCA8}"/>
  </bookViews>
  <sheets>
    <sheet name="Notes" sheetId="3" r:id="rId1"/>
    <sheet name="Raw Data_Sometimes" sheetId="1" r:id="rId2"/>
    <sheet name="Raw Data_Often" sheetId="2" r:id="rId3"/>
    <sheet name="Final Data_Sometimes" sheetId="4" r:id="rId4"/>
    <sheet name="Final Data_Often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2" l="1"/>
  <c r="O38" i="2" l="1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N50" i="2"/>
  <c r="N53" i="2"/>
  <c r="N52" i="2"/>
  <c r="N51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28" i="2"/>
  <c r="N33" i="2"/>
  <c r="N32" i="2"/>
  <c r="N31" i="2"/>
  <c r="N30" i="2"/>
  <c r="N29" i="2"/>
  <c r="N27" i="2"/>
  <c r="N26" i="2"/>
  <c r="N25" i="2"/>
  <c r="N24" i="2"/>
  <c r="N23" i="2"/>
  <c r="N22" i="2"/>
  <c r="N17" i="2"/>
  <c r="N21" i="2"/>
  <c r="N20" i="2"/>
  <c r="N19" i="2"/>
  <c r="N18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0" i="2"/>
  <c r="L21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29" i="2"/>
  <c r="K34" i="2"/>
  <c r="K33" i="2"/>
  <c r="K32" i="2"/>
  <c r="K31" i="2"/>
  <c r="K30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29" i="2"/>
  <c r="J32" i="2"/>
  <c r="J31" i="2"/>
  <c r="J30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5" i="2"/>
  <c r="J6" i="2"/>
  <c r="J4" i="2"/>
  <c r="J3" i="2"/>
  <c r="I12" i="2"/>
  <c r="I47" i="2"/>
  <c r="I46" i="2"/>
  <c r="I53" i="2"/>
  <c r="I52" i="2"/>
  <c r="I51" i="2"/>
  <c r="I50" i="2"/>
  <c r="I49" i="2"/>
  <c r="I48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I4" i="2"/>
  <c r="I3" i="2"/>
  <c r="H38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7" i="2"/>
  <c r="G22" i="2"/>
  <c r="G43" i="2"/>
  <c r="G53" i="2"/>
  <c r="G52" i="2"/>
  <c r="G51" i="2"/>
  <c r="G50" i="2"/>
  <c r="G49" i="2"/>
  <c r="G48" i="2"/>
  <c r="G47" i="2"/>
  <c r="G46" i="2"/>
  <c r="G45" i="2"/>
  <c r="G44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6" i="2"/>
  <c r="G5" i="2"/>
  <c r="G4" i="2"/>
  <c r="G3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42" i="2"/>
  <c r="E34" i="2"/>
  <c r="E24" i="2"/>
  <c r="E53" i="2"/>
  <c r="E52" i="2"/>
  <c r="E51" i="2"/>
  <c r="E50" i="2"/>
  <c r="E49" i="2"/>
  <c r="E48" i="2"/>
  <c r="E47" i="2"/>
  <c r="E46" i="2"/>
  <c r="E45" i="2"/>
  <c r="E44" i="2"/>
  <c r="E43" i="2"/>
  <c r="E41" i="2"/>
  <c r="E40" i="2"/>
  <c r="E39" i="2"/>
  <c r="E38" i="2"/>
  <c r="E37" i="2"/>
  <c r="E36" i="2"/>
  <c r="E35" i="2"/>
  <c r="E33" i="2"/>
  <c r="E32" i="2"/>
  <c r="E31" i="2"/>
  <c r="E30" i="2"/>
  <c r="E29" i="2"/>
  <c r="E28" i="2"/>
  <c r="E27" i="2"/>
  <c r="E26" i="2"/>
  <c r="E25" i="2"/>
  <c r="E23" i="2"/>
  <c r="E22" i="2"/>
  <c r="E21" i="2"/>
  <c r="E20" i="2"/>
  <c r="E19" i="2"/>
  <c r="E18" i="2"/>
  <c r="E17" i="2"/>
  <c r="E16" i="2"/>
  <c r="E15" i="2"/>
  <c r="E14" i="2"/>
  <c r="E13" i="2"/>
  <c r="E12" i="2"/>
  <c r="E8" i="2"/>
  <c r="E11" i="2"/>
  <c r="E10" i="2"/>
  <c r="E9" i="2"/>
  <c r="E7" i="2"/>
  <c r="E6" i="2"/>
  <c r="E5" i="2"/>
  <c r="E4" i="2"/>
  <c r="E3" i="2"/>
  <c r="D53" i="2"/>
  <c r="D52" i="2"/>
  <c r="D51" i="2"/>
  <c r="D49" i="2"/>
  <c r="D48" i="2"/>
  <c r="D47" i="2"/>
  <c r="D46" i="2"/>
  <c r="D45" i="2"/>
  <c r="D44" i="2"/>
  <c r="D43" i="2"/>
  <c r="D42" i="2"/>
  <c r="D41" i="2"/>
  <c r="D40" i="2"/>
  <c r="D39" i="2"/>
  <c r="D38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2" i="2"/>
  <c r="D14" i="2"/>
  <c r="D13" i="2"/>
  <c r="D11" i="2"/>
  <c r="D10" i="2"/>
  <c r="D9" i="2"/>
  <c r="D8" i="2"/>
  <c r="D7" i="2"/>
  <c r="D6" i="2"/>
  <c r="D5" i="2"/>
  <c r="D4" i="2"/>
  <c r="D3" i="2"/>
  <c r="C13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8" i="2"/>
  <c r="C17" i="2"/>
  <c r="C16" i="2"/>
  <c r="C15" i="2"/>
  <c r="C14" i="2"/>
  <c r="C12" i="2"/>
  <c r="C11" i="2"/>
  <c r="C10" i="2"/>
  <c r="C9" i="2"/>
  <c r="C8" i="2"/>
  <c r="C7" i="2"/>
  <c r="C6" i="2"/>
  <c r="C5" i="2"/>
  <c r="C4" i="2"/>
  <c r="C3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7" i="2"/>
  <c r="B36" i="2"/>
  <c r="B35" i="2"/>
  <c r="B34" i="2"/>
  <c r="B33" i="2"/>
  <c r="B32" i="2"/>
  <c r="B31" i="2"/>
  <c r="B30" i="2"/>
  <c r="B29" i="2"/>
  <c r="B28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O53" i="1"/>
  <c r="O52" i="1"/>
  <c r="O51" i="1"/>
  <c r="O50" i="1"/>
  <c r="O49" i="1"/>
  <c r="O48" i="1"/>
  <c r="O47" i="1"/>
  <c r="O46" i="1"/>
  <c r="O45" i="1"/>
  <c r="O41" i="1"/>
  <c r="O44" i="1"/>
  <c r="O43" i="1"/>
  <c r="O42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0" i="1"/>
  <c r="O23" i="1"/>
  <c r="O22" i="1"/>
  <c r="O21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2" i="1"/>
  <c r="N36" i="1"/>
  <c r="N35" i="1"/>
  <c r="N34" i="1"/>
  <c r="N33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0" i="1"/>
  <c r="N9" i="1"/>
  <c r="N14" i="1"/>
  <c r="N13" i="1"/>
  <c r="N12" i="1"/>
  <c r="N11" i="1"/>
  <c r="N8" i="1"/>
  <c r="N7" i="1"/>
  <c r="N6" i="1"/>
  <c r="N5" i="1"/>
  <c r="N4" i="1"/>
  <c r="N3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8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6" i="1"/>
  <c r="I13" i="1"/>
  <c r="I12" i="1"/>
  <c r="I11" i="1"/>
  <c r="I10" i="1"/>
  <c r="I9" i="1"/>
  <c r="I8" i="1"/>
  <c r="I7" i="1"/>
  <c r="I6" i="1"/>
  <c r="I5" i="1"/>
  <c r="I4" i="1"/>
  <c r="I3" i="1"/>
  <c r="H51" i="1"/>
  <c r="H53" i="1"/>
  <c r="H52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50" i="1"/>
  <c r="G53" i="1"/>
  <c r="G52" i="1"/>
  <c r="G51" i="1"/>
  <c r="G49" i="1"/>
  <c r="G48" i="1"/>
  <c r="G47" i="1"/>
  <c r="G46" i="1"/>
  <c r="G18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50" i="1"/>
  <c r="F53" i="1"/>
  <c r="F52" i="1"/>
  <c r="F51" i="1"/>
  <c r="F49" i="1"/>
  <c r="F48" i="1"/>
  <c r="F47" i="1"/>
  <c r="F46" i="1"/>
  <c r="F45" i="1"/>
  <c r="F44" i="1"/>
  <c r="F43" i="1"/>
  <c r="F42" i="1"/>
  <c r="F41" i="1"/>
  <c r="F34" i="1"/>
  <c r="F40" i="1"/>
  <c r="F39" i="1"/>
  <c r="F38" i="1"/>
  <c r="F37" i="1"/>
  <c r="F36" i="1"/>
  <c r="F35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2" i="1"/>
  <c r="F16" i="1"/>
  <c r="F15" i="1"/>
  <c r="F14" i="1"/>
  <c r="F13" i="1"/>
  <c r="F11" i="1"/>
  <c r="F10" i="1"/>
  <c r="F9" i="1"/>
  <c r="F8" i="1"/>
  <c r="F7" i="1"/>
  <c r="F6" i="1"/>
  <c r="F5" i="1"/>
  <c r="F4" i="1"/>
  <c r="F3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6" i="1"/>
  <c r="E25" i="1"/>
  <c r="E29" i="1"/>
  <c r="E28" i="1"/>
  <c r="E27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6" i="1"/>
  <c r="D28" i="1"/>
  <c r="D27" i="1"/>
  <c r="D25" i="1"/>
  <c r="D24" i="1"/>
  <c r="D23" i="1"/>
  <c r="D22" i="1"/>
  <c r="D21" i="1"/>
  <c r="D19" i="1"/>
  <c r="D20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4" i="1"/>
  <c r="C23" i="1"/>
  <c r="C27" i="1"/>
  <c r="C26" i="1"/>
  <c r="C25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1" i="1"/>
  <c r="B14" i="1"/>
  <c r="B13" i="1"/>
  <c r="B12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<sst xmlns="http://schemas.openxmlformats.org/spreadsheetml/2006/main" count="394" uniqueCount="84">
  <si>
    <t>State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</si>
  <si>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</si>
  <si>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</si>
  <si>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</si>
  <si>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</si>
  <si>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</si>
  <si>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</si>
  <si>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</si>
  <si>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</si>
  <si>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</si>
  <si>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</si>
  <si>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</si>
  <si>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</si>
  <si>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</si>
  <si>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</si>
  <si>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Alabama - AL</t>
  </si>
  <si>
    <t>Alaska - AK</t>
  </si>
  <si>
    <t>Arizona - AZ</t>
  </si>
  <si>
    <t>Arkansas - AR</t>
  </si>
  <si>
    <t>California - CA</t>
  </si>
  <si>
    <t>Colorado - CO</t>
  </si>
  <si>
    <t>Connecticut - CT</t>
  </si>
  <si>
    <t>Delaware - DE</t>
  </si>
  <si>
    <t>District of Columbia - DC</t>
  </si>
  <si>
    <t>Florida - FL</t>
  </si>
  <si>
    <t>Georgia - GA</t>
  </si>
  <si>
    <t>Hawaii - HI</t>
  </si>
  <si>
    <t>Idaho - ID</t>
  </si>
  <si>
    <t>Illinois - IL</t>
  </si>
  <si>
    <t>Indiana - IN</t>
  </si>
  <si>
    <t>Iowa - IA</t>
  </si>
  <si>
    <t>Kansas - KS</t>
  </si>
  <si>
    <t>Kentucky - KY</t>
  </si>
  <si>
    <t>Louisiana - LA</t>
  </si>
  <si>
    <t>Maine - ME</t>
  </si>
  <si>
    <t>Maryland - MD</t>
  </si>
  <si>
    <t>Massachusetts - MA</t>
  </si>
  <si>
    <t>Michigan - MI</t>
  </si>
  <si>
    <t>Minnesota - MN</t>
  </si>
  <si>
    <t>Mississippi - MS</t>
  </si>
  <si>
    <t>Missouri - MO</t>
  </si>
  <si>
    <t>Montana - MT</t>
  </si>
  <si>
    <t>Nebraska - NE</t>
  </si>
  <si>
    <t>Nevada - NV</t>
  </si>
  <si>
    <t>New Hampshire - NH</t>
  </si>
  <si>
    <t>New Jersey - NJ</t>
  </si>
  <si>
    <t>New Mexico - NM</t>
  </si>
  <si>
    <t>New York - NY</t>
  </si>
  <si>
    <t>North Carolina - NC</t>
  </si>
  <si>
    <t>North Dakota - ND</t>
  </si>
  <si>
    <t>Ohio - OH</t>
  </si>
  <si>
    <t>Oklahoma - OK</t>
  </si>
  <si>
    <t>Oregon - OR</t>
  </si>
  <si>
    <t>Pennsylvania - PA</t>
  </si>
  <si>
    <t>Rhode Island - RI</t>
  </si>
  <si>
    <t>South Carolina - SC</t>
  </si>
  <si>
    <t>South Dakota - SD</t>
  </si>
  <si>
    <t>Tennessee - TN</t>
  </si>
  <si>
    <t>Texas - TX</t>
  </si>
  <si>
    <t>Utah - UT</t>
  </si>
  <si>
    <t>Vermont - VT</t>
  </si>
  <si>
    <t>Virginia - VA</t>
  </si>
  <si>
    <t>Washington - WA</t>
  </si>
  <si>
    <t>West Virginia - WV</t>
  </si>
  <si>
    <t>Wisconsin - WI</t>
  </si>
  <si>
    <t>Wyoming - WY</t>
  </si>
  <si>
    <t>[food2b_week2.xlsx]KS!$F$68/[food2b_week2.xlsx]KS!$B$68</t>
  </si>
  <si>
    <t>[food2b_week1.xlsx]MS!$F$68/[food2b_week1.xlsx]MS!$B$68</t>
  </si>
  <si>
    <t>[food2b_week3.xlsx]ND!$F$68/[food2b_week3.xlsx]ND!$B$68</t>
  </si>
  <si>
    <t>[food2b_week1.xlsx]OH!$F$68/[food2b_week1.xlsx]OH!$B$68</t>
  </si>
  <si>
    <t>Source</t>
  </si>
  <si>
    <t>US Census Bureau</t>
  </si>
  <si>
    <t>Date Downloaded</t>
  </si>
  <si>
    <t>URL</t>
  </si>
  <si>
    <t>https://www.census.gov/programs-surveys/household-pulse-survey/data.html</t>
  </si>
  <si>
    <t>Geographic Unit</t>
  </si>
  <si>
    <t>Time Period</t>
  </si>
  <si>
    <t>Weekly</t>
  </si>
  <si>
    <t>Note:</t>
  </si>
  <si>
    <t>Raw data can be found in Data Collection&gt;Raw Data&gt;USCB_CensusPulseIndicators - Households_v2_10_5_2020</t>
  </si>
  <si>
    <t>.</t>
  </si>
  <si>
    <t>COVID-19 food insecurity among households earning $35K - $50k reporting 'often not enough to eat'</t>
  </si>
  <si>
    <t>COVID-19 food insecurity among households earning $35K to $50K reporting 'sometimes not enough to eat'</t>
  </si>
  <si>
    <t>COVID-19 food insecurity among households earning $35K to $50k reporting 'often not enough to eat'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</si>
</sst>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066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7" fillId="0" borderId="0" xfId="0" applyFont="1"/>
    <xf numFmtId="0" fontId="6" fillId="0" borderId="0" xfId="0" applyFont="1"/>
    <xf numFmtId="10" fontId="0" fillId="0" borderId="0" xfId="1" applyNumberFormat="1" applyFont="1"/>
    <xf numFmtId="10" fontId="1" fillId="0" borderId="0" xfId="1" applyNumberFormat="1" applyFont="1"/>
    <xf numFmtId="10" fontId="2" fillId="0" borderId="0" xfId="1" applyNumberFormat="1" applyFont="1"/>
    <xf numFmtId="10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Boston_Metro_Area"/>
      <sheetName val="Atlanta_Metro_Area"/>
      <sheetName val="Los.Angeles_Metro_Area"/>
      <sheetName val="Phoenix_Metro_Area"/>
      <sheetName val="New.York_Metro_Area"/>
      <sheetName val="San.Francisco_Metro_Area"/>
      <sheetName val="Chicago_Metro_Area"/>
      <sheetName val="Dallas_Metro_Area"/>
      <sheetName val="Riverside_Metro_Area"/>
      <sheetName val="Detroit_Metro_Area"/>
      <sheetName val="Houston_Metro_Area"/>
      <sheetName val="Washington.DC_Metro_Area"/>
      <sheetName val="Philadelphia_Metro_Area"/>
      <sheetName val="Seattle_Metro_Area"/>
      <sheetName val="Miami_Metro_Area"/>
    </sheetNames>
    <sheetDataSet>
      <sheetData sheetId="0"/>
      <sheetData sheetId="1">
        <row r="68">
          <cell r="B68">
            <v>383656</v>
          </cell>
          <cell r="E68">
            <v>25056</v>
          </cell>
          <cell r="F68">
            <v>11089</v>
          </cell>
        </row>
      </sheetData>
      <sheetData sheetId="2">
        <row r="68">
          <cell r="B68">
            <v>50987</v>
          </cell>
          <cell r="E68">
            <v>2345</v>
          </cell>
          <cell r="F68">
            <v>2410</v>
          </cell>
        </row>
      </sheetData>
      <sheetData sheetId="3">
        <row r="68">
          <cell r="B68">
            <v>723216</v>
          </cell>
          <cell r="E68">
            <v>94895</v>
          </cell>
          <cell r="F68">
            <v>10409</v>
          </cell>
        </row>
      </sheetData>
      <sheetData sheetId="4">
        <row r="68">
          <cell r="B68">
            <v>259897</v>
          </cell>
          <cell r="E68">
            <v>12334</v>
          </cell>
          <cell r="F68">
            <v>3135</v>
          </cell>
        </row>
      </sheetData>
      <sheetData sheetId="5">
        <row r="68">
          <cell r="B68">
            <v>3781282</v>
          </cell>
          <cell r="E68">
            <v>388107</v>
          </cell>
          <cell r="F68">
            <v>5039</v>
          </cell>
        </row>
      </sheetData>
      <sheetData sheetId="6">
        <row r="68">
          <cell r="B68">
            <v>483970</v>
          </cell>
          <cell r="E68">
            <v>24697</v>
          </cell>
          <cell r="F68">
            <v>17701</v>
          </cell>
        </row>
      </sheetData>
      <sheetData sheetId="7">
        <row r="68">
          <cell r="B68">
            <v>336898</v>
          </cell>
          <cell r="E68">
            <v>39396</v>
          </cell>
          <cell r="F68">
            <v>16971</v>
          </cell>
        </row>
      </sheetData>
      <sheetData sheetId="8">
        <row r="68">
          <cell r="B68">
            <v>82654</v>
          </cell>
          <cell r="E68">
            <v>7479</v>
          </cell>
          <cell r="F68">
            <v>1228</v>
          </cell>
        </row>
      </sheetData>
      <sheetData sheetId="9">
        <row r="68">
          <cell r="B68">
            <v>54422</v>
          </cell>
          <cell r="E68">
            <v>13644</v>
          </cell>
          <cell r="F68">
            <v>803</v>
          </cell>
        </row>
      </sheetData>
      <sheetData sheetId="10">
        <row r="68">
          <cell r="B68">
            <v>2313023</v>
          </cell>
          <cell r="E68">
            <v>172951</v>
          </cell>
          <cell r="F68">
            <v>106257</v>
          </cell>
        </row>
      </sheetData>
      <sheetData sheetId="11">
        <row r="68">
          <cell r="B68">
            <v>911377</v>
          </cell>
          <cell r="E68">
            <v>54846</v>
          </cell>
          <cell r="F68">
            <v>40763</v>
          </cell>
        </row>
      </sheetData>
      <sheetData sheetId="12">
        <row r="68">
          <cell r="B68">
            <v>128032</v>
          </cell>
          <cell r="E68">
            <v>21821</v>
          </cell>
          <cell r="F68">
            <v>1045</v>
          </cell>
        </row>
      </sheetData>
      <sheetData sheetId="13">
        <row r="68">
          <cell r="B68">
            <v>202576</v>
          </cell>
          <cell r="E68">
            <v>10373</v>
          </cell>
          <cell r="F68" t="str">
            <v>-</v>
          </cell>
        </row>
      </sheetData>
      <sheetData sheetId="14">
        <row r="68">
          <cell r="B68">
            <v>937779</v>
          </cell>
          <cell r="E68">
            <v>89651</v>
          </cell>
          <cell r="F68">
            <v>24802</v>
          </cell>
        </row>
      </sheetData>
      <sheetData sheetId="15">
        <row r="68">
          <cell r="B68">
            <v>597810</v>
          </cell>
          <cell r="E68">
            <v>31477</v>
          </cell>
          <cell r="F68">
            <v>4272</v>
          </cell>
        </row>
      </sheetData>
      <sheetData sheetId="16">
        <row r="68">
          <cell r="B68">
            <v>262955</v>
          </cell>
          <cell r="E68">
            <v>10190</v>
          </cell>
          <cell r="F68">
            <v>15178</v>
          </cell>
        </row>
      </sheetData>
      <sheetData sheetId="17">
        <row r="68">
          <cell r="B68">
            <v>248493</v>
          </cell>
          <cell r="E68">
            <v>26746</v>
          </cell>
          <cell r="F68" t="str">
            <v>-</v>
          </cell>
        </row>
      </sheetData>
      <sheetData sheetId="18">
        <row r="68">
          <cell r="B68">
            <v>310586</v>
          </cell>
          <cell r="E68">
            <v>13999</v>
          </cell>
          <cell r="F68">
            <v>4439</v>
          </cell>
        </row>
      </sheetData>
      <sheetData sheetId="19">
        <row r="68">
          <cell r="B68">
            <v>297445</v>
          </cell>
          <cell r="E68">
            <v>3345</v>
          </cell>
          <cell r="F68">
            <v>867</v>
          </cell>
        </row>
      </sheetData>
      <sheetData sheetId="20">
        <row r="68">
          <cell r="B68">
            <v>131163</v>
          </cell>
          <cell r="E68">
            <v>3182</v>
          </cell>
          <cell r="F68">
            <v>4015</v>
          </cell>
        </row>
      </sheetData>
      <sheetData sheetId="21">
        <row r="68">
          <cell r="B68">
            <v>418037</v>
          </cell>
          <cell r="E68">
            <v>55088</v>
          </cell>
          <cell r="F68">
            <v>43557</v>
          </cell>
        </row>
      </sheetData>
      <sheetData sheetId="22">
        <row r="68">
          <cell r="B68">
            <v>411418</v>
          </cell>
          <cell r="E68">
            <v>46593</v>
          </cell>
          <cell r="F68">
            <v>1168</v>
          </cell>
        </row>
      </sheetData>
      <sheetData sheetId="23">
        <row r="68">
          <cell r="B68">
            <v>889255</v>
          </cell>
          <cell r="E68">
            <v>51739</v>
          </cell>
          <cell r="F68">
            <v>34440</v>
          </cell>
        </row>
      </sheetData>
      <sheetData sheetId="24">
        <row r="68">
          <cell r="B68">
            <v>482989</v>
          </cell>
          <cell r="E68">
            <v>44101</v>
          </cell>
          <cell r="F68">
            <v>10300</v>
          </cell>
        </row>
      </sheetData>
      <sheetData sheetId="25">
        <row r="68">
          <cell r="B68">
            <v>188576</v>
          </cell>
          <cell r="E68">
            <v>9604</v>
          </cell>
        </row>
      </sheetData>
      <sheetData sheetId="26">
        <row r="68">
          <cell r="B68">
            <v>682020</v>
          </cell>
          <cell r="E68">
            <v>36562</v>
          </cell>
          <cell r="F68">
            <v>35426</v>
          </cell>
        </row>
      </sheetData>
      <sheetData sheetId="27">
        <row r="68">
          <cell r="B68">
            <v>106758</v>
          </cell>
          <cell r="E68">
            <v>2666</v>
          </cell>
          <cell r="F68" t="str">
            <v>-</v>
          </cell>
        </row>
      </sheetData>
      <sheetData sheetId="28">
        <row r="68">
          <cell r="B68">
            <v>201356</v>
          </cell>
          <cell r="E68">
            <v>18218</v>
          </cell>
          <cell r="F68">
            <v>241</v>
          </cell>
        </row>
      </sheetData>
      <sheetData sheetId="29">
        <row r="68">
          <cell r="B68">
            <v>312446</v>
          </cell>
          <cell r="E68">
            <v>26744</v>
          </cell>
          <cell r="F68">
            <v>12130</v>
          </cell>
        </row>
      </sheetData>
      <sheetData sheetId="30">
        <row r="68">
          <cell r="B68">
            <v>108219</v>
          </cell>
          <cell r="E68">
            <v>5435</v>
          </cell>
          <cell r="F68" t="str">
            <v>-</v>
          </cell>
        </row>
      </sheetData>
      <sheetData sheetId="31">
        <row r="68">
          <cell r="B68">
            <v>463668</v>
          </cell>
          <cell r="E68">
            <v>81364</v>
          </cell>
          <cell r="F68" t="str">
            <v>-</v>
          </cell>
        </row>
      </sheetData>
      <sheetData sheetId="32">
        <row r="68">
          <cell r="B68">
            <v>202852</v>
          </cell>
          <cell r="E68">
            <v>18063</v>
          </cell>
          <cell r="F68" t="str">
            <v>-</v>
          </cell>
        </row>
      </sheetData>
      <sheetData sheetId="33">
        <row r="68">
          <cell r="B68">
            <v>1214396</v>
          </cell>
          <cell r="E68">
            <v>221840</v>
          </cell>
          <cell r="F68">
            <v>7421</v>
          </cell>
        </row>
      </sheetData>
      <sheetData sheetId="34">
        <row r="68">
          <cell r="B68">
            <v>804567</v>
          </cell>
          <cell r="E68">
            <v>90412</v>
          </cell>
          <cell r="F68">
            <v>10119</v>
          </cell>
        </row>
      </sheetData>
      <sheetData sheetId="35">
        <row r="68">
          <cell r="B68">
            <v>83846</v>
          </cell>
          <cell r="E68">
            <v>1524</v>
          </cell>
          <cell r="F68" t="str">
            <v>-</v>
          </cell>
        </row>
      </sheetData>
      <sheetData sheetId="36">
        <row r="68">
          <cell r="B68">
            <v>1098797</v>
          </cell>
          <cell r="E68">
            <v>72171</v>
          </cell>
        </row>
      </sheetData>
      <sheetData sheetId="37">
        <row r="68">
          <cell r="B68">
            <v>422559</v>
          </cell>
          <cell r="E68">
            <v>38770</v>
          </cell>
          <cell r="F68">
            <v>14449</v>
          </cell>
        </row>
      </sheetData>
      <sheetData sheetId="38">
        <row r="68">
          <cell r="B68">
            <v>315932</v>
          </cell>
          <cell r="E68">
            <v>9125</v>
          </cell>
          <cell r="F68">
            <v>3309</v>
          </cell>
        </row>
      </sheetData>
      <sheetData sheetId="39">
        <row r="68">
          <cell r="B68">
            <v>800026</v>
          </cell>
          <cell r="E68">
            <v>66572</v>
          </cell>
          <cell r="F68">
            <v>40312</v>
          </cell>
        </row>
      </sheetData>
      <sheetData sheetId="40">
        <row r="68">
          <cell r="B68">
            <v>97415</v>
          </cell>
          <cell r="E68">
            <v>2951</v>
          </cell>
          <cell r="F68">
            <v>2742</v>
          </cell>
        </row>
      </sheetData>
      <sheetData sheetId="41">
        <row r="68">
          <cell r="B68">
            <v>399850</v>
          </cell>
          <cell r="E68">
            <v>30957</v>
          </cell>
          <cell r="F68">
            <v>3514</v>
          </cell>
        </row>
      </sheetData>
      <sheetData sheetId="42">
        <row r="68">
          <cell r="B68">
            <v>68728</v>
          </cell>
          <cell r="E68">
            <v>957</v>
          </cell>
          <cell r="F68" t="str">
            <v>-</v>
          </cell>
        </row>
      </sheetData>
      <sheetData sheetId="43">
        <row r="68">
          <cell r="B68">
            <v>756893</v>
          </cell>
          <cell r="E68">
            <v>33878</v>
          </cell>
          <cell r="F68">
            <v>2957</v>
          </cell>
        </row>
      </sheetData>
      <sheetData sheetId="44">
        <row r="68">
          <cell r="B68">
            <v>2119482</v>
          </cell>
          <cell r="E68">
            <v>196371</v>
          </cell>
          <cell r="F68">
            <v>13194</v>
          </cell>
        </row>
      </sheetData>
      <sheetData sheetId="45">
        <row r="68">
          <cell r="B68">
            <v>247824</v>
          </cell>
          <cell r="E68">
            <v>10184</v>
          </cell>
          <cell r="F68" t="str">
            <v>-</v>
          </cell>
        </row>
      </sheetData>
      <sheetData sheetId="46">
        <row r="68">
          <cell r="B68">
            <v>56218</v>
          </cell>
          <cell r="E68">
            <v>1358</v>
          </cell>
          <cell r="F68" t="str">
            <v>-</v>
          </cell>
        </row>
      </sheetData>
      <sheetData sheetId="47">
        <row r="68">
          <cell r="B68">
            <v>722167</v>
          </cell>
          <cell r="E68">
            <v>55376</v>
          </cell>
          <cell r="F68">
            <v>32264</v>
          </cell>
        </row>
      </sheetData>
      <sheetData sheetId="48">
        <row r="68">
          <cell r="B68">
            <v>641729</v>
          </cell>
          <cell r="E68">
            <v>51350</v>
          </cell>
          <cell r="F68">
            <v>7506</v>
          </cell>
        </row>
      </sheetData>
      <sheetData sheetId="49">
        <row r="68">
          <cell r="B68">
            <v>184727</v>
          </cell>
          <cell r="E68">
            <v>9952</v>
          </cell>
          <cell r="F68" t="str">
            <v>-</v>
          </cell>
        </row>
      </sheetData>
      <sheetData sheetId="50">
        <row r="68">
          <cell r="B68">
            <v>594655</v>
          </cell>
          <cell r="E68">
            <v>17466</v>
          </cell>
          <cell r="F68">
            <v>3357</v>
          </cell>
        </row>
      </sheetData>
      <sheetData sheetId="51">
        <row r="68">
          <cell r="B68">
            <v>30737</v>
          </cell>
          <cell r="E68">
            <v>3344</v>
          </cell>
          <cell r="F68" t="str">
            <v>-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Washington.DC_Metro_Area"/>
      <sheetName val="Dallas_Metro_Area"/>
      <sheetName val="Boston_Metro_Area"/>
      <sheetName val="San.Francisco_Metro_Area"/>
      <sheetName val="Phoenix_Metro_Area"/>
      <sheetName val="Miami_Metro_Area"/>
      <sheetName val="New.York_Metro_Area"/>
      <sheetName val="Los.Angeles_Metro_Area"/>
      <sheetName val="Riverside_Metro_Area"/>
      <sheetName val="Atlanta_Metro_Area"/>
      <sheetName val="Detroit_Metro_Area"/>
      <sheetName val="Chicago_Metro_Area"/>
      <sheetName val="Houston_Metro_Area"/>
      <sheetName val="Philadelphia_Metro_Area"/>
      <sheetName val="Seattle_Metro_Area"/>
    </sheetNames>
    <sheetDataSet>
      <sheetData sheetId="0"/>
      <sheetData sheetId="1">
        <row r="76">
          <cell r="B76">
            <v>529291</v>
          </cell>
          <cell r="E76">
            <v>64349</v>
          </cell>
          <cell r="F76">
            <v>7441</v>
          </cell>
        </row>
      </sheetData>
      <sheetData sheetId="2">
        <row r="76">
          <cell r="B76">
            <v>44636</v>
          </cell>
          <cell r="E76">
            <v>3053</v>
          </cell>
          <cell r="F76">
            <v>191</v>
          </cell>
        </row>
      </sheetData>
      <sheetData sheetId="3">
        <row r="76">
          <cell r="B76">
            <v>723710</v>
          </cell>
          <cell r="E76">
            <v>23723</v>
          </cell>
          <cell r="F76">
            <v>1121</v>
          </cell>
        </row>
      </sheetData>
      <sheetData sheetId="4">
        <row r="76">
          <cell r="B76">
            <v>311069</v>
          </cell>
          <cell r="E76">
            <v>35296</v>
          </cell>
          <cell r="F76">
            <v>8139</v>
          </cell>
        </row>
      </sheetData>
      <sheetData sheetId="5">
        <row r="76">
          <cell r="B76">
            <v>2630074</v>
          </cell>
          <cell r="E76">
            <v>335226</v>
          </cell>
          <cell r="F76">
            <v>35274</v>
          </cell>
        </row>
      </sheetData>
      <sheetData sheetId="6">
        <row r="76">
          <cell r="B76">
            <v>431443</v>
          </cell>
          <cell r="E76">
            <v>26997</v>
          </cell>
          <cell r="F76">
            <v>8234</v>
          </cell>
        </row>
      </sheetData>
      <sheetData sheetId="7">
        <row r="76">
          <cell r="B76">
            <v>184778</v>
          </cell>
          <cell r="E76">
            <v>12544</v>
          </cell>
          <cell r="F76" t="str">
            <v>-</v>
          </cell>
        </row>
      </sheetData>
      <sheetData sheetId="8">
        <row r="76">
          <cell r="B76">
            <v>95405</v>
          </cell>
          <cell r="E76">
            <v>3061</v>
          </cell>
          <cell r="F76">
            <v>383</v>
          </cell>
        </row>
      </sheetData>
      <sheetData sheetId="9">
        <row r="76">
          <cell r="B76">
            <v>56821</v>
          </cell>
          <cell r="E76">
            <v>20315</v>
          </cell>
          <cell r="F76" t="str">
            <v>-</v>
          </cell>
        </row>
      </sheetData>
      <sheetData sheetId="10">
        <row r="76">
          <cell r="B76">
            <v>2097312</v>
          </cell>
          <cell r="E76">
            <v>126552</v>
          </cell>
          <cell r="F76">
            <v>28028</v>
          </cell>
        </row>
      </sheetData>
      <sheetData sheetId="11">
        <row r="76">
          <cell r="B76">
            <v>786157</v>
          </cell>
          <cell r="E76">
            <v>25659</v>
          </cell>
          <cell r="F76">
            <v>10880</v>
          </cell>
        </row>
      </sheetData>
      <sheetData sheetId="12">
        <row r="76">
          <cell r="B76">
            <v>82748</v>
          </cell>
          <cell r="E76">
            <v>13611</v>
          </cell>
          <cell r="F76">
            <v>649</v>
          </cell>
        </row>
      </sheetData>
      <sheetData sheetId="13">
        <row r="76">
          <cell r="B76">
            <v>203208</v>
          </cell>
          <cell r="E76">
            <v>10570</v>
          </cell>
          <cell r="F76">
            <v>3936</v>
          </cell>
        </row>
      </sheetData>
      <sheetData sheetId="14">
        <row r="76">
          <cell r="B76">
            <v>1450322</v>
          </cell>
          <cell r="E76">
            <v>254572</v>
          </cell>
          <cell r="F76">
            <v>36387</v>
          </cell>
        </row>
      </sheetData>
      <sheetData sheetId="15">
        <row r="76">
          <cell r="B76">
            <v>797446</v>
          </cell>
          <cell r="E76">
            <v>37575</v>
          </cell>
          <cell r="F76">
            <v>6480</v>
          </cell>
        </row>
      </sheetData>
      <sheetData sheetId="16">
        <row r="76">
          <cell r="B76">
            <v>275408</v>
          </cell>
          <cell r="E76">
            <v>19621</v>
          </cell>
          <cell r="F76">
            <v>15044</v>
          </cell>
        </row>
      </sheetData>
      <sheetData sheetId="17">
        <row r="76">
          <cell r="B76">
            <v>272376</v>
          </cell>
          <cell r="E76">
            <v>12584</v>
          </cell>
          <cell r="F76" t="str">
            <v>-</v>
          </cell>
        </row>
      </sheetData>
      <sheetData sheetId="18">
        <row r="76">
          <cell r="B76">
            <v>386622</v>
          </cell>
          <cell r="E76">
            <v>12145</v>
          </cell>
          <cell r="F76">
            <v>30896</v>
          </cell>
        </row>
      </sheetData>
      <sheetData sheetId="19">
        <row r="76">
          <cell r="B76">
            <v>393247</v>
          </cell>
          <cell r="E76">
            <v>19914</v>
          </cell>
          <cell r="F76">
            <v>6862</v>
          </cell>
        </row>
      </sheetData>
      <sheetData sheetId="20">
        <row r="76">
          <cell r="B76">
            <v>116654</v>
          </cell>
          <cell r="E76">
            <v>6462</v>
          </cell>
          <cell r="F76">
            <v>4454</v>
          </cell>
        </row>
      </sheetData>
      <sheetData sheetId="21">
        <row r="76">
          <cell r="B76">
            <v>662793</v>
          </cell>
          <cell r="E76">
            <v>88983</v>
          </cell>
          <cell r="F76">
            <v>20845</v>
          </cell>
        </row>
      </sheetData>
      <sheetData sheetId="22">
        <row r="76">
          <cell r="B76">
            <v>425614</v>
          </cell>
          <cell r="E76">
            <v>17800</v>
          </cell>
          <cell r="F76">
            <v>5630</v>
          </cell>
        </row>
      </sheetData>
      <sheetData sheetId="23">
        <row r="76">
          <cell r="B76">
            <v>1007815</v>
          </cell>
          <cell r="E76">
            <v>46121</v>
          </cell>
          <cell r="F76">
            <v>1455</v>
          </cell>
        </row>
      </sheetData>
      <sheetData sheetId="24">
        <row r="76">
          <cell r="B76">
            <v>380673</v>
          </cell>
          <cell r="E76">
            <v>40277</v>
          </cell>
          <cell r="F76">
            <v>4691</v>
          </cell>
        </row>
      </sheetData>
      <sheetData sheetId="25">
        <row r="76">
          <cell r="B76">
            <v>255813</v>
          </cell>
          <cell r="E76">
            <v>16660</v>
          </cell>
          <cell r="F76">
            <v>278</v>
          </cell>
        </row>
      </sheetData>
      <sheetData sheetId="26">
        <row r="76">
          <cell r="B76">
            <v>465473</v>
          </cell>
          <cell r="E76">
            <v>22710</v>
          </cell>
          <cell r="F76">
            <v>1415</v>
          </cell>
        </row>
      </sheetData>
      <sheetData sheetId="27">
        <row r="76">
          <cell r="B76">
            <v>105425</v>
          </cell>
          <cell r="E76">
            <v>5897</v>
          </cell>
          <cell r="F76">
            <v>1981</v>
          </cell>
        </row>
      </sheetData>
      <sheetData sheetId="28">
        <row r="76">
          <cell r="B76">
            <v>132933</v>
          </cell>
          <cell r="E76">
            <v>18343</v>
          </cell>
          <cell r="F76">
            <v>311</v>
          </cell>
        </row>
      </sheetData>
      <sheetData sheetId="29">
        <row r="76">
          <cell r="B76">
            <v>267654</v>
          </cell>
          <cell r="E76">
            <v>48939</v>
          </cell>
          <cell r="F76">
            <v>3835</v>
          </cell>
        </row>
      </sheetData>
      <sheetData sheetId="30">
        <row r="76">
          <cell r="B76">
            <v>86216</v>
          </cell>
          <cell r="E76">
            <v>5109</v>
          </cell>
          <cell r="F76">
            <v>2736</v>
          </cell>
        </row>
      </sheetData>
      <sheetData sheetId="31">
        <row r="76">
          <cell r="B76">
            <v>502268</v>
          </cell>
          <cell r="E76">
            <v>57746</v>
          </cell>
          <cell r="F76">
            <v>59597</v>
          </cell>
        </row>
      </sheetData>
      <sheetData sheetId="32">
        <row r="76">
          <cell r="B76">
            <v>164477</v>
          </cell>
          <cell r="E76">
            <v>7081</v>
          </cell>
          <cell r="F76" t="str">
            <v>-</v>
          </cell>
        </row>
      </sheetData>
      <sheetData sheetId="33">
        <row r="76">
          <cell r="B76">
            <v>1541033</v>
          </cell>
          <cell r="E76">
            <v>98304</v>
          </cell>
          <cell r="F76">
            <v>4834</v>
          </cell>
        </row>
      </sheetData>
      <sheetData sheetId="34">
        <row r="76">
          <cell r="B76">
            <v>1183938</v>
          </cell>
          <cell r="E76">
            <v>75308</v>
          </cell>
          <cell r="F76" t="str">
            <v>-</v>
          </cell>
        </row>
      </sheetData>
      <sheetData sheetId="35">
        <row r="76">
          <cell r="B76">
            <v>98407</v>
          </cell>
          <cell r="E76">
            <v>5266</v>
          </cell>
          <cell r="F76">
            <v>622</v>
          </cell>
        </row>
      </sheetData>
      <sheetData sheetId="36">
        <row r="76">
          <cell r="B76">
            <v>979635</v>
          </cell>
          <cell r="E76">
            <v>154302</v>
          </cell>
          <cell r="F76">
            <v>9411</v>
          </cell>
        </row>
      </sheetData>
      <sheetData sheetId="37">
        <row r="76">
          <cell r="B76">
            <v>464300</v>
          </cell>
          <cell r="E76">
            <v>32368</v>
          </cell>
          <cell r="F76">
            <v>24575</v>
          </cell>
        </row>
      </sheetData>
      <sheetData sheetId="38">
        <row r="76">
          <cell r="B76">
            <v>380354</v>
          </cell>
          <cell r="E76">
            <v>16359</v>
          </cell>
          <cell r="F76">
            <v>838</v>
          </cell>
        </row>
      </sheetData>
      <sheetData sheetId="39">
        <row r="76">
          <cell r="B76">
            <v>1012078</v>
          </cell>
          <cell r="E76">
            <v>79600</v>
          </cell>
          <cell r="F76">
            <v>53293</v>
          </cell>
        </row>
      </sheetData>
      <sheetData sheetId="40">
        <row r="76">
          <cell r="B76">
            <v>89329</v>
          </cell>
          <cell r="E76">
            <v>2580</v>
          </cell>
          <cell r="F76">
            <v>123</v>
          </cell>
        </row>
      </sheetData>
      <sheetData sheetId="41">
        <row r="76">
          <cell r="B76">
            <v>516349</v>
          </cell>
          <cell r="E76">
            <v>95986</v>
          </cell>
          <cell r="F76">
            <v>13005</v>
          </cell>
        </row>
      </sheetData>
      <sheetData sheetId="42">
        <row r="76">
          <cell r="B76">
            <v>56309</v>
          </cell>
          <cell r="E76">
            <v>4399</v>
          </cell>
          <cell r="F76">
            <v>500</v>
          </cell>
        </row>
      </sheetData>
      <sheetData sheetId="43">
        <row r="76">
          <cell r="B76">
            <v>757540</v>
          </cell>
          <cell r="E76">
            <v>32506</v>
          </cell>
          <cell r="F76">
            <v>15376</v>
          </cell>
        </row>
      </sheetData>
      <sheetData sheetId="44">
        <row r="76">
          <cell r="B76">
            <v>2102180</v>
          </cell>
          <cell r="E76">
            <v>342733</v>
          </cell>
          <cell r="F76">
            <v>39747</v>
          </cell>
        </row>
      </sheetData>
      <sheetData sheetId="45">
        <row r="76">
          <cell r="B76">
            <v>282642</v>
          </cell>
          <cell r="E76">
            <v>26874</v>
          </cell>
          <cell r="F76">
            <v>662</v>
          </cell>
        </row>
      </sheetData>
      <sheetData sheetId="46">
        <row r="76">
          <cell r="B76">
            <v>51472</v>
          </cell>
          <cell r="E76">
            <v>6311</v>
          </cell>
          <cell r="F76" t="str">
            <v>-</v>
          </cell>
        </row>
      </sheetData>
      <sheetData sheetId="47">
        <row r="76">
          <cell r="B76">
            <v>639719</v>
          </cell>
          <cell r="E76">
            <v>135368</v>
          </cell>
          <cell r="F76">
            <v>4062</v>
          </cell>
        </row>
      </sheetData>
      <sheetData sheetId="48">
        <row r="76">
          <cell r="B76">
            <v>604251</v>
          </cell>
          <cell r="E76">
            <v>16030</v>
          </cell>
          <cell r="F76">
            <v>1266</v>
          </cell>
        </row>
      </sheetData>
      <sheetData sheetId="49">
        <row r="76">
          <cell r="B76">
            <v>216788</v>
          </cell>
          <cell r="E76">
            <v>37841</v>
          </cell>
          <cell r="F76">
            <v>2070</v>
          </cell>
        </row>
      </sheetData>
      <sheetData sheetId="50">
        <row r="76">
          <cell r="B76">
            <v>488715</v>
          </cell>
          <cell r="E76">
            <v>33034</v>
          </cell>
          <cell r="F76">
            <v>2527</v>
          </cell>
        </row>
      </sheetData>
      <sheetData sheetId="51">
        <row r="76">
          <cell r="B76">
            <v>48614</v>
          </cell>
          <cell r="E76">
            <v>8039</v>
          </cell>
          <cell r="F76" t="str">
            <v>-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San.Francisco_Metro_Area"/>
      <sheetName val="Washington.DC_Metro_Area"/>
      <sheetName val="Atlanta_Metro_Area"/>
      <sheetName val="Boston_Metro_Area"/>
      <sheetName val="Detroit_Metro_Area"/>
      <sheetName val="Houston_Metro_Area"/>
      <sheetName val="Phoenix_Metro_Area"/>
      <sheetName val="Miami_Metro_Area"/>
      <sheetName val="Philadelphia_Metro_Area"/>
      <sheetName val="Riverside_Metro_Area"/>
      <sheetName val="Dallas_Metro_Area"/>
      <sheetName val="Chicago_Metro_Area"/>
      <sheetName val="New.York_Metro_Area"/>
      <sheetName val="Seattle_Metro_Area"/>
      <sheetName val="Los.Angeles_Metro_Area"/>
    </sheetNames>
    <sheetDataSet>
      <sheetData sheetId="0"/>
      <sheetData sheetId="1">
        <row r="76">
          <cell r="B76">
            <v>419378</v>
          </cell>
          <cell r="E76">
            <v>73996</v>
          </cell>
          <cell r="F76">
            <v>1433</v>
          </cell>
        </row>
      </sheetData>
      <sheetData sheetId="2">
        <row r="76">
          <cell r="B76">
            <v>69560</v>
          </cell>
          <cell r="E76">
            <v>4816</v>
          </cell>
          <cell r="F76" t="str">
            <v>-</v>
          </cell>
        </row>
      </sheetData>
      <sheetData sheetId="3">
        <row r="76">
          <cell r="B76">
            <v>877504</v>
          </cell>
          <cell r="E76">
            <v>128327</v>
          </cell>
          <cell r="F76">
            <v>6390</v>
          </cell>
        </row>
      </sheetData>
      <sheetData sheetId="4">
        <row r="76">
          <cell r="B76">
            <v>299267</v>
          </cell>
          <cell r="E76">
            <v>37035</v>
          </cell>
          <cell r="F76">
            <v>2920</v>
          </cell>
        </row>
      </sheetData>
      <sheetData sheetId="5">
        <row r="76">
          <cell r="B76">
            <v>3323213</v>
          </cell>
          <cell r="E76">
            <v>358550</v>
          </cell>
          <cell r="F76">
            <v>23843</v>
          </cell>
        </row>
      </sheetData>
      <sheetData sheetId="6">
        <row r="76">
          <cell r="B76">
            <v>379787</v>
          </cell>
          <cell r="E76">
            <v>23090</v>
          </cell>
          <cell r="F76">
            <v>940</v>
          </cell>
        </row>
      </sheetData>
      <sheetData sheetId="7">
        <row r="76">
          <cell r="B76">
            <v>305969</v>
          </cell>
          <cell r="E76">
            <v>21039</v>
          </cell>
          <cell r="F76">
            <v>1527</v>
          </cell>
        </row>
      </sheetData>
      <sheetData sheetId="8">
        <row r="76">
          <cell r="B76">
            <v>60919</v>
          </cell>
          <cell r="E76">
            <v>8048</v>
          </cell>
          <cell r="F76" t="str">
            <v>-</v>
          </cell>
        </row>
      </sheetData>
      <sheetData sheetId="9">
        <row r="76">
          <cell r="B76">
            <v>75409</v>
          </cell>
          <cell r="E76">
            <v>13988</v>
          </cell>
          <cell r="F76">
            <v>129</v>
          </cell>
        </row>
      </sheetData>
      <sheetData sheetId="10">
        <row r="76">
          <cell r="B76">
            <v>2177480</v>
          </cell>
          <cell r="E76">
            <v>160397</v>
          </cell>
          <cell r="F76">
            <v>43227</v>
          </cell>
        </row>
      </sheetData>
      <sheetData sheetId="11">
        <row r="76">
          <cell r="B76">
            <v>916822</v>
          </cell>
          <cell r="E76">
            <v>72980</v>
          </cell>
          <cell r="F76">
            <v>35243</v>
          </cell>
        </row>
      </sheetData>
      <sheetData sheetId="12">
        <row r="76">
          <cell r="B76">
            <v>106975</v>
          </cell>
          <cell r="E76">
            <v>22484</v>
          </cell>
          <cell r="F76">
            <v>1749</v>
          </cell>
        </row>
      </sheetData>
      <sheetData sheetId="13">
        <row r="76">
          <cell r="B76">
            <v>214231</v>
          </cell>
          <cell r="E76">
            <v>19287</v>
          </cell>
          <cell r="F76">
            <v>2443</v>
          </cell>
        </row>
      </sheetData>
      <sheetData sheetId="14">
        <row r="76">
          <cell r="B76">
            <v>1018039</v>
          </cell>
          <cell r="E76">
            <v>44757</v>
          </cell>
          <cell r="F76">
            <v>18155</v>
          </cell>
        </row>
      </sheetData>
      <sheetData sheetId="15">
        <row r="76">
          <cell r="B76">
            <v>670496</v>
          </cell>
          <cell r="E76">
            <v>37059</v>
          </cell>
          <cell r="F76">
            <v>19277</v>
          </cell>
        </row>
      </sheetData>
      <sheetData sheetId="16">
        <row r="76">
          <cell r="B76">
            <v>244615</v>
          </cell>
          <cell r="E76">
            <v>11299</v>
          </cell>
          <cell r="F76">
            <v>15897</v>
          </cell>
        </row>
      </sheetData>
      <sheetData sheetId="17">
        <row r="76">
          <cell r="B76">
            <v>284484</v>
          </cell>
          <cell r="E76">
            <v>10265</v>
          </cell>
          <cell r="F76">
            <v>288</v>
          </cell>
        </row>
      </sheetData>
      <sheetData sheetId="18">
        <row r="76">
          <cell r="B76">
            <v>513418</v>
          </cell>
          <cell r="E76">
            <v>44472</v>
          </cell>
          <cell r="F76">
            <v>1068</v>
          </cell>
        </row>
      </sheetData>
      <sheetData sheetId="19">
        <row r="76">
          <cell r="B76">
            <v>384874</v>
          </cell>
          <cell r="E76">
            <v>44320</v>
          </cell>
          <cell r="F76">
            <v>4757</v>
          </cell>
        </row>
      </sheetData>
      <sheetData sheetId="20">
        <row r="76">
          <cell r="B76">
            <v>125311</v>
          </cell>
          <cell r="E76">
            <v>8653</v>
          </cell>
          <cell r="F76">
            <v>683</v>
          </cell>
        </row>
      </sheetData>
      <sheetData sheetId="21">
        <row r="76">
          <cell r="B76">
            <v>427533</v>
          </cell>
          <cell r="E76">
            <v>39476</v>
          </cell>
          <cell r="F76">
            <v>13211</v>
          </cell>
        </row>
      </sheetData>
      <sheetData sheetId="22">
        <row r="76">
          <cell r="B76">
            <v>422637</v>
          </cell>
          <cell r="E76">
            <v>50936</v>
          </cell>
          <cell r="F76">
            <v>1485</v>
          </cell>
        </row>
      </sheetData>
      <sheetData sheetId="23">
        <row r="76">
          <cell r="B76">
            <v>975246</v>
          </cell>
          <cell r="E76">
            <v>81834</v>
          </cell>
          <cell r="F76">
            <v>4599</v>
          </cell>
        </row>
      </sheetData>
      <sheetData sheetId="24">
        <row r="76">
          <cell r="B76">
            <v>477945</v>
          </cell>
          <cell r="E76">
            <v>40695</v>
          </cell>
          <cell r="F76">
            <v>1497</v>
          </cell>
        </row>
      </sheetData>
      <sheetData sheetId="25">
        <row r="76">
          <cell r="B76">
            <v>331054</v>
          </cell>
          <cell r="E76">
            <v>25618</v>
          </cell>
          <cell r="F76">
            <v>3717</v>
          </cell>
        </row>
      </sheetData>
      <sheetData sheetId="26">
        <row r="76">
          <cell r="B76">
            <v>588174</v>
          </cell>
          <cell r="E76">
            <v>41796</v>
          </cell>
          <cell r="F76">
            <v>23241</v>
          </cell>
        </row>
      </sheetData>
      <sheetData sheetId="27">
        <row r="76">
          <cell r="B76">
            <v>100298</v>
          </cell>
          <cell r="E76">
            <v>9513</v>
          </cell>
          <cell r="F76">
            <v>12013</v>
          </cell>
        </row>
      </sheetData>
      <sheetData sheetId="28">
        <row r="76">
          <cell r="B76">
            <v>192480</v>
          </cell>
          <cell r="E76">
            <v>31941</v>
          </cell>
          <cell r="F76">
            <v>3241</v>
          </cell>
        </row>
      </sheetData>
      <sheetData sheetId="29">
        <row r="76">
          <cell r="B76">
            <v>296614</v>
          </cell>
          <cell r="E76">
            <v>28267</v>
          </cell>
          <cell r="F76">
            <v>4918</v>
          </cell>
        </row>
      </sheetData>
      <sheetData sheetId="30">
        <row r="76">
          <cell r="B76">
            <v>89268</v>
          </cell>
          <cell r="E76">
            <v>5144</v>
          </cell>
          <cell r="F76">
            <v>2561</v>
          </cell>
        </row>
      </sheetData>
      <sheetData sheetId="31">
        <row r="76">
          <cell r="B76">
            <v>641857</v>
          </cell>
          <cell r="E76">
            <v>20803</v>
          </cell>
          <cell r="F76">
            <v>5005</v>
          </cell>
        </row>
      </sheetData>
      <sheetData sheetId="32">
        <row r="76">
          <cell r="B76">
            <v>223219</v>
          </cell>
          <cell r="E76">
            <v>22091</v>
          </cell>
          <cell r="F76" t="str">
            <v>-</v>
          </cell>
        </row>
      </sheetData>
      <sheetData sheetId="33">
        <row r="76">
          <cell r="B76">
            <v>1504671</v>
          </cell>
          <cell r="E76">
            <v>118824</v>
          </cell>
          <cell r="F76">
            <v>20435</v>
          </cell>
        </row>
      </sheetData>
      <sheetData sheetId="34">
        <row r="76">
          <cell r="B76">
            <v>883507</v>
          </cell>
          <cell r="E76">
            <v>170022</v>
          </cell>
          <cell r="F76">
            <v>1727</v>
          </cell>
        </row>
      </sheetData>
      <sheetData sheetId="35">
        <row r="76">
          <cell r="B76">
            <v>72299</v>
          </cell>
          <cell r="E76">
            <v>8503</v>
          </cell>
          <cell r="F76">
            <v>3003</v>
          </cell>
        </row>
      </sheetData>
      <sheetData sheetId="36">
        <row r="76">
          <cell r="B76">
            <v>930452</v>
          </cell>
          <cell r="E76">
            <v>100106</v>
          </cell>
          <cell r="F76" t="str">
            <v>-</v>
          </cell>
        </row>
      </sheetData>
      <sheetData sheetId="37">
        <row r="76">
          <cell r="B76">
            <v>314122</v>
          </cell>
          <cell r="E76">
            <v>19767</v>
          </cell>
          <cell r="F76">
            <v>1627</v>
          </cell>
        </row>
      </sheetData>
      <sheetData sheetId="38">
        <row r="76">
          <cell r="B76">
            <v>474222</v>
          </cell>
          <cell r="E76">
            <v>48861</v>
          </cell>
          <cell r="F76">
            <v>3353</v>
          </cell>
        </row>
      </sheetData>
      <sheetData sheetId="39">
        <row r="76">
          <cell r="B76">
            <v>1010989</v>
          </cell>
          <cell r="E76">
            <v>43986</v>
          </cell>
          <cell r="F76">
            <v>29374</v>
          </cell>
        </row>
      </sheetData>
      <sheetData sheetId="40">
        <row r="76">
          <cell r="B76">
            <v>72230</v>
          </cell>
          <cell r="E76">
            <v>17946</v>
          </cell>
          <cell r="F76" t="str">
            <v>-</v>
          </cell>
        </row>
      </sheetData>
      <sheetData sheetId="41">
        <row r="76">
          <cell r="B76">
            <v>493598</v>
          </cell>
          <cell r="E76">
            <v>16843</v>
          </cell>
          <cell r="F76">
            <v>117203</v>
          </cell>
        </row>
      </sheetData>
      <sheetData sheetId="42">
        <row r="76">
          <cell r="B76">
            <v>52374</v>
          </cell>
          <cell r="E76">
            <v>2644</v>
          </cell>
          <cell r="F76" t="str">
            <v>-</v>
          </cell>
        </row>
      </sheetData>
      <sheetData sheetId="43">
        <row r="76">
          <cell r="B76">
            <v>676296</v>
          </cell>
          <cell r="E76">
            <v>66158</v>
          </cell>
          <cell r="F76">
            <v>5269</v>
          </cell>
        </row>
      </sheetData>
      <sheetData sheetId="44">
        <row r="76">
          <cell r="B76">
            <v>1751031</v>
          </cell>
          <cell r="E76">
            <v>276192</v>
          </cell>
          <cell r="F76">
            <v>46563</v>
          </cell>
        </row>
      </sheetData>
      <sheetData sheetId="45">
        <row r="76">
          <cell r="B76">
            <v>193745</v>
          </cell>
          <cell r="E76">
            <v>7179</v>
          </cell>
          <cell r="F76">
            <v>1833</v>
          </cell>
        </row>
      </sheetData>
      <sheetData sheetId="46">
        <row r="76">
          <cell r="B76">
            <v>59116</v>
          </cell>
          <cell r="E76">
            <v>1694</v>
          </cell>
          <cell r="F76">
            <v>404</v>
          </cell>
        </row>
      </sheetData>
      <sheetData sheetId="47">
        <row r="76">
          <cell r="B76">
            <v>583152</v>
          </cell>
          <cell r="E76">
            <v>11681</v>
          </cell>
          <cell r="F76">
            <v>30335</v>
          </cell>
        </row>
      </sheetData>
      <sheetData sheetId="48">
        <row r="76">
          <cell r="B76">
            <v>726411</v>
          </cell>
          <cell r="E76">
            <v>25911</v>
          </cell>
          <cell r="F76" t="str">
            <v>-</v>
          </cell>
        </row>
      </sheetData>
      <sheetData sheetId="49">
        <row r="76">
          <cell r="B76">
            <v>244459</v>
          </cell>
          <cell r="E76">
            <v>12741</v>
          </cell>
          <cell r="F76">
            <v>4574</v>
          </cell>
        </row>
      </sheetData>
      <sheetData sheetId="50">
        <row r="76">
          <cell r="B76">
            <v>641631</v>
          </cell>
          <cell r="E76">
            <v>58904</v>
          </cell>
          <cell r="F76" t="str">
            <v>-</v>
          </cell>
        </row>
      </sheetData>
      <sheetData sheetId="51">
        <row r="76">
          <cell r="B76">
            <v>44417</v>
          </cell>
          <cell r="E76">
            <v>2160</v>
          </cell>
          <cell r="F76" t="str">
            <v>-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Atlanta_Metro_Area"/>
      <sheetName val="Boston_Metro_Area"/>
      <sheetName val="Detroit_Metro_Area"/>
      <sheetName val="Chicago_Metro_Area"/>
      <sheetName val="Phoenix_Metro_Area"/>
      <sheetName val="Dallas_Metro_Area"/>
      <sheetName val="New.York_Metro_Area"/>
      <sheetName val="Seattle_Metro_Area"/>
      <sheetName val="Washington.DC_Metro_Area"/>
      <sheetName val="Houston_Metro_Area"/>
      <sheetName val="Los.Angeles_Metro_Area"/>
      <sheetName val="Miami_Metro_Area"/>
      <sheetName val="Philadelphia_Metro_Area"/>
      <sheetName val="Riverside_Metro_Area"/>
      <sheetName val="San.Francisco_Metro_Area"/>
    </sheetNames>
    <sheetDataSet>
      <sheetData sheetId="0"/>
      <sheetData sheetId="1">
        <row r="76">
          <cell r="B76">
            <v>419610</v>
          </cell>
          <cell r="E76">
            <v>67221</v>
          </cell>
          <cell r="F76">
            <v>4701</v>
          </cell>
        </row>
      </sheetData>
      <sheetData sheetId="2">
        <row r="76">
          <cell r="B76">
            <v>53681</v>
          </cell>
          <cell r="E76">
            <v>3900</v>
          </cell>
          <cell r="F76">
            <v>762</v>
          </cell>
        </row>
      </sheetData>
      <sheetData sheetId="3">
        <row r="76">
          <cell r="B76">
            <v>492549</v>
          </cell>
          <cell r="E76">
            <v>42701</v>
          </cell>
          <cell r="F76">
            <v>4033</v>
          </cell>
        </row>
      </sheetData>
      <sheetData sheetId="4">
        <row r="76">
          <cell r="B76">
            <v>326495</v>
          </cell>
          <cell r="E76">
            <v>29366</v>
          </cell>
          <cell r="F76">
            <v>1256</v>
          </cell>
        </row>
      </sheetData>
      <sheetData sheetId="5">
        <row r="76">
          <cell r="B76">
            <v>3759164</v>
          </cell>
          <cell r="E76">
            <v>623979</v>
          </cell>
          <cell r="F76">
            <v>326228</v>
          </cell>
        </row>
      </sheetData>
      <sheetData sheetId="6">
        <row r="76">
          <cell r="B76">
            <v>325830</v>
          </cell>
          <cell r="E76">
            <v>11340</v>
          </cell>
          <cell r="F76">
            <v>1478</v>
          </cell>
        </row>
      </sheetData>
      <sheetData sheetId="7">
        <row r="76">
          <cell r="B76">
            <v>287763</v>
          </cell>
          <cell r="E76">
            <v>39743</v>
          </cell>
          <cell r="F76">
            <v>4358</v>
          </cell>
        </row>
      </sheetData>
      <sheetData sheetId="8">
        <row r="76">
          <cell r="B76">
            <v>81565</v>
          </cell>
          <cell r="E76">
            <v>26009</v>
          </cell>
          <cell r="F76">
            <v>1470</v>
          </cell>
        </row>
      </sheetData>
      <sheetData sheetId="9">
        <row r="76">
          <cell r="B76">
            <v>43813</v>
          </cell>
          <cell r="E76">
            <v>11328</v>
          </cell>
          <cell r="F76" t="str">
            <v>-</v>
          </cell>
        </row>
      </sheetData>
      <sheetData sheetId="10">
        <row r="76">
          <cell r="B76">
            <v>2157095</v>
          </cell>
          <cell r="E76">
            <v>286394</v>
          </cell>
          <cell r="F76">
            <v>11126</v>
          </cell>
        </row>
      </sheetData>
      <sheetData sheetId="11">
        <row r="76">
          <cell r="B76">
            <v>929853</v>
          </cell>
          <cell r="E76">
            <v>122630</v>
          </cell>
          <cell r="F76">
            <v>44444</v>
          </cell>
        </row>
      </sheetData>
      <sheetData sheetId="12">
        <row r="76">
          <cell r="B76">
            <v>89265</v>
          </cell>
          <cell r="E76">
            <v>6879</v>
          </cell>
          <cell r="F76">
            <v>684</v>
          </cell>
        </row>
      </sheetData>
      <sheetData sheetId="13">
        <row r="76">
          <cell r="B76">
            <v>160578</v>
          </cell>
          <cell r="E76">
            <v>7670</v>
          </cell>
          <cell r="F76">
            <v>5900</v>
          </cell>
        </row>
      </sheetData>
      <sheetData sheetId="14">
        <row r="76">
          <cell r="B76">
            <v>755320</v>
          </cell>
          <cell r="E76">
            <v>103528</v>
          </cell>
          <cell r="F76">
            <v>15731</v>
          </cell>
        </row>
      </sheetData>
      <sheetData sheetId="15">
        <row r="76">
          <cell r="B76">
            <v>477664</v>
          </cell>
          <cell r="E76">
            <v>21849</v>
          </cell>
          <cell r="F76">
            <v>12850</v>
          </cell>
        </row>
      </sheetData>
      <sheetData sheetId="16">
        <row r="76">
          <cell r="B76">
            <v>330725</v>
          </cell>
          <cell r="E76">
            <v>15177</v>
          </cell>
          <cell r="F76">
            <v>1139</v>
          </cell>
        </row>
      </sheetData>
      <sheetData sheetId="17">
        <row r="76">
          <cell r="B76">
            <v>286706</v>
          </cell>
          <cell r="E76">
            <v>7440</v>
          </cell>
          <cell r="F76">
            <v>2616</v>
          </cell>
        </row>
      </sheetData>
      <sheetData sheetId="18">
        <row r="76">
          <cell r="B76">
            <v>414572</v>
          </cell>
          <cell r="E76">
            <v>43137</v>
          </cell>
          <cell r="F76">
            <v>879</v>
          </cell>
        </row>
      </sheetData>
      <sheetData sheetId="19">
        <row r="76">
          <cell r="B76">
            <v>274861</v>
          </cell>
          <cell r="E76">
            <v>43221</v>
          </cell>
          <cell r="F76">
            <v>2581</v>
          </cell>
        </row>
      </sheetData>
      <sheetData sheetId="20">
        <row r="76">
          <cell r="B76">
            <v>138591</v>
          </cell>
          <cell r="E76">
            <v>7152</v>
          </cell>
          <cell r="F76">
            <v>7958</v>
          </cell>
        </row>
      </sheetData>
      <sheetData sheetId="21">
        <row r="76">
          <cell r="B76">
            <v>544948</v>
          </cell>
          <cell r="E76">
            <v>53779</v>
          </cell>
          <cell r="F76">
            <v>6265</v>
          </cell>
        </row>
      </sheetData>
      <sheetData sheetId="22">
        <row r="76">
          <cell r="B76">
            <v>436360</v>
          </cell>
          <cell r="E76">
            <v>34734</v>
          </cell>
          <cell r="F76" t="str">
            <v>-</v>
          </cell>
        </row>
      </sheetData>
      <sheetData sheetId="23">
        <row r="76">
          <cell r="B76">
            <v>792428</v>
          </cell>
          <cell r="E76">
            <v>70203</v>
          </cell>
          <cell r="F76">
            <v>2741</v>
          </cell>
        </row>
      </sheetData>
      <sheetData sheetId="24">
        <row r="76">
          <cell r="B76">
            <v>313420</v>
          </cell>
          <cell r="E76">
            <v>4873</v>
          </cell>
          <cell r="F76">
            <v>1424</v>
          </cell>
        </row>
      </sheetData>
      <sheetData sheetId="25">
        <row r="76">
          <cell r="B76">
            <v>333113</v>
          </cell>
          <cell r="E76">
            <v>64469</v>
          </cell>
          <cell r="F76">
            <v>1651</v>
          </cell>
        </row>
      </sheetData>
      <sheetData sheetId="26">
        <row r="76">
          <cell r="B76">
            <v>657549</v>
          </cell>
          <cell r="E76">
            <v>47593</v>
          </cell>
          <cell r="F76">
            <v>20317</v>
          </cell>
        </row>
      </sheetData>
      <sheetData sheetId="27">
        <row r="76">
          <cell r="B76">
            <v>133023</v>
          </cell>
          <cell r="E76">
            <v>11398</v>
          </cell>
          <cell r="F76" t="str">
            <v>-</v>
          </cell>
        </row>
      </sheetData>
      <sheetData sheetId="28">
        <row r="76">
          <cell r="B76">
            <v>177828</v>
          </cell>
          <cell r="E76">
            <v>11543</v>
          </cell>
          <cell r="F76">
            <v>760</v>
          </cell>
        </row>
      </sheetData>
      <sheetData sheetId="29">
        <row r="76">
          <cell r="B76">
            <v>349993</v>
          </cell>
          <cell r="E76">
            <v>47989</v>
          </cell>
          <cell r="F76">
            <v>5182</v>
          </cell>
        </row>
      </sheetData>
      <sheetData sheetId="30">
        <row r="76">
          <cell r="B76">
            <v>108273</v>
          </cell>
          <cell r="E76">
            <v>3562</v>
          </cell>
          <cell r="F76">
            <v>130</v>
          </cell>
        </row>
      </sheetData>
      <sheetData sheetId="31">
        <row r="76">
          <cell r="B76">
            <v>469998</v>
          </cell>
          <cell r="E76">
            <v>35701</v>
          </cell>
          <cell r="F76">
            <v>9237</v>
          </cell>
        </row>
      </sheetData>
      <sheetData sheetId="32">
        <row r="76">
          <cell r="B76">
            <v>198062</v>
          </cell>
          <cell r="E76">
            <v>18109</v>
          </cell>
          <cell r="F76">
            <v>58</v>
          </cell>
        </row>
      </sheetData>
      <sheetData sheetId="33">
        <row r="76">
          <cell r="B76">
            <v>1432963</v>
          </cell>
          <cell r="E76">
            <v>170279</v>
          </cell>
          <cell r="F76">
            <v>131996</v>
          </cell>
        </row>
      </sheetData>
      <sheetData sheetId="34">
        <row r="76">
          <cell r="B76">
            <v>872558</v>
          </cell>
          <cell r="E76">
            <v>33183</v>
          </cell>
          <cell r="F76">
            <v>41608</v>
          </cell>
        </row>
      </sheetData>
      <sheetData sheetId="35">
        <row r="76">
          <cell r="B76">
            <v>51183</v>
          </cell>
          <cell r="E76">
            <v>2708</v>
          </cell>
          <cell r="F76" t="str">
            <v>-</v>
          </cell>
        </row>
      </sheetData>
      <sheetData sheetId="36">
        <row r="76">
          <cell r="B76">
            <v>1039808</v>
          </cell>
          <cell r="E76">
            <v>159634</v>
          </cell>
          <cell r="F76">
            <v>11208</v>
          </cell>
        </row>
      </sheetData>
      <sheetData sheetId="37">
        <row r="76">
          <cell r="B76">
            <v>458064</v>
          </cell>
          <cell r="E76">
            <v>64706</v>
          </cell>
          <cell r="F76">
            <v>5246</v>
          </cell>
        </row>
      </sheetData>
      <sheetData sheetId="38">
        <row r="76">
          <cell r="B76">
            <v>424097</v>
          </cell>
          <cell r="E76">
            <v>38315</v>
          </cell>
          <cell r="F76" t="str">
            <v>-</v>
          </cell>
        </row>
      </sheetData>
      <sheetData sheetId="39">
        <row r="76">
          <cell r="B76">
            <v>1092550</v>
          </cell>
          <cell r="E76">
            <v>51824</v>
          </cell>
          <cell r="F76">
            <v>6337</v>
          </cell>
        </row>
      </sheetData>
      <sheetData sheetId="40">
        <row r="76">
          <cell r="B76">
            <v>96195</v>
          </cell>
          <cell r="E76">
            <v>4572</v>
          </cell>
          <cell r="F76">
            <v>4617</v>
          </cell>
        </row>
      </sheetData>
      <sheetData sheetId="41">
        <row r="76">
          <cell r="B76">
            <v>461602</v>
          </cell>
          <cell r="E76">
            <v>16169</v>
          </cell>
          <cell r="F76" t="str">
            <v>-</v>
          </cell>
        </row>
      </sheetData>
      <sheetData sheetId="42">
        <row r="76">
          <cell r="B76">
            <v>81333</v>
          </cell>
          <cell r="E76">
            <v>2732</v>
          </cell>
          <cell r="F76" t="str">
            <v>-</v>
          </cell>
        </row>
      </sheetData>
      <sheetData sheetId="43">
        <row r="76">
          <cell r="B76">
            <v>768917</v>
          </cell>
          <cell r="E76">
            <v>47685</v>
          </cell>
          <cell r="F76">
            <v>19892</v>
          </cell>
        </row>
      </sheetData>
      <sheetData sheetId="44">
        <row r="76">
          <cell r="B76">
            <v>2557607</v>
          </cell>
          <cell r="E76">
            <v>472412</v>
          </cell>
          <cell r="F76">
            <v>23890</v>
          </cell>
        </row>
      </sheetData>
      <sheetData sheetId="45">
        <row r="76">
          <cell r="B76">
            <v>278341</v>
          </cell>
          <cell r="E76">
            <v>20154</v>
          </cell>
          <cell r="F76">
            <v>2200</v>
          </cell>
        </row>
      </sheetData>
      <sheetData sheetId="46">
        <row r="76">
          <cell r="B76">
            <v>44101</v>
          </cell>
          <cell r="E76">
            <v>3314</v>
          </cell>
          <cell r="F76">
            <v>1733</v>
          </cell>
        </row>
      </sheetData>
      <sheetData sheetId="47">
        <row r="76">
          <cell r="B76">
            <v>639103</v>
          </cell>
          <cell r="E76">
            <v>161576</v>
          </cell>
          <cell r="F76" t="str">
            <v>-</v>
          </cell>
        </row>
      </sheetData>
      <sheetData sheetId="48">
        <row r="76">
          <cell r="B76">
            <v>648636</v>
          </cell>
          <cell r="E76">
            <v>46977</v>
          </cell>
          <cell r="F76">
            <v>2353</v>
          </cell>
        </row>
      </sheetData>
      <sheetData sheetId="49">
        <row r="76">
          <cell r="B76">
            <v>157425</v>
          </cell>
          <cell r="E76">
            <v>4245</v>
          </cell>
          <cell r="F76">
            <v>9489</v>
          </cell>
        </row>
      </sheetData>
      <sheetData sheetId="50">
        <row r="76">
          <cell r="B76">
            <v>558952</v>
          </cell>
          <cell r="E76">
            <v>77146</v>
          </cell>
          <cell r="F76">
            <v>23863</v>
          </cell>
        </row>
      </sheetData>
      <sheetData sheetId="51">
        <row r="76">
          <cell r="B76">
            <v>34835</v>
          </cell>
          <cell r="E76">
            <v>2379</v>
          </cell>
          <cell r="F76" t="str">
            <v>-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New.York_Metro_Area"/>
      <sheetName val="Los.Angeles_Metro_Area"/>
      <sheetName val="Chicago_Metro_Area"/>
      <sheetName val="Dallas_Metro_Area"/>
      <sheetName val="Houston_Metro_Area"/>
      <sheetName val="Washington.DC_Metro_Area"/>
      <sheetName val="Miami_Metro_Area"/>
      <sheetName val="Philadelphia_Metro_Area"/>
      <sheetName val="Atlanta_Metro_Area"/>
      <sheetName val="Phoenix_Metro_Area"/>
      <sheetName val="Boston_Metro_Area"/>
      <sheetName val="San.Francisco_Metro_Area"/>
      <sheetName val="Riverside_Metro_Area"/>
      <sheetName val="Detroit_Metro_Area"/>
      <sheetName val="Seattle_Metro_Area"/>
    </sheetNames>
    <sheetDataSet>
      <sheetData sheetId="0"/>
      <sheetData sheetId="1">
        <row r="78">
          <cell r="B78">
            <v>313418</v>
          </cell>
          <cell r="E78">
            <v>42827</v>
          </cell>
          <cell r="F78">
            <v>7558</v>
          </cell>
        </row>
      </sheetData>
      <sheetData sheetId="2">
        <row r="78">
          <cell r="B78">
            <v>46196</v>
          </cell>
          <cell r="E78">
            <v>4701</v>
          </cell>
          <cell r="F78">
            <v>979</v>
          </cell>
        </row>
      </sheetData>
      <sheetData sheetId="3">
        <row r="78">
          <cell r="B78">
            <v>589906</v>
          </cell>
          <cell r="E78">
            <v>75468</v>
          </cell>
          <cell r="F78">
            <v>9963</v>
          </cell>
        </row>
      </sheetData>
      <sheetData sheetId="4">
        <row r="78">
          <cell r="B78">
            <v>218907</v>
          </cell>
          <cell r="E78">
            <v>18918</v>
          </cell>
          <cell r="F78">
            <v>2384</v>
          </cell>
        </row>
      </sheetData>
      <sheetData sheetId="5">
        <row r="78">
          <cell r="B78">
            <v>2381639</v>
          </cell>
          <cell r="E78">
            <v>151972</v>
          </cell>
          <cell r="F78">
            <v>51264</v>
          </cell>
        </row>
      </sheetData>
      <sheetData sheetId="6">
        <row r="78">
          <cell r="B78">
            <v>381598</v>
          </cell>
          <cell r="E78">
            <v>31027</v>
          </cell>
          <cell r="F78">
            <v>7401</v>
          </cell>
        </row>
      </sheetData>
      <sheetData sheetId="7">
        <row r="78">
          <cell r="B78">
            <v>221549</v>
          </cell>
          <cell r="E78">
            <v>23534</v>
          </cell>
          <cell r="F78">
            <v>3260</v>
          </cell>
        </row>
      </sheetData>
      <sheetData sheetId="8">
        <row r="78">
          <cell r="B78">
            <v>72913</v>
          </cell>
          <cell r="E78">
            <v>7921</v>
          </cell>
          <cell r="F78">
            <v>730</v>
          </cell>
        </row>
      </sheetData>
      <sheetData sheetId="9">
        <row r="78">
          <cell r="B78">
            <v>36983</v>
          </cell>
          <cell r="E78">
            <v>7162</v>
          </cell>
          <cell r="F78">
            <v>449</v>
          </cell>
        </row>
      </sheetData>
      <sheetData sheetId="10">
        <row r="78">
          <cell r="B78">
            <v>1660154</v>
          </cell>
          <cell r="E78">
            <v>189326</v>
          </cell>
          <cell r="F78">
            <v>111181</v>
          </cell>
        </row>
      </sheetData>
      <sheetData sheetId="11">
        <row r="78">
          <cell r="B78">
            <v>742085</v>
          </cell>
          <cell r="E78">
            <v>60608</v>
          </cell>
          <cell r="F78">
            <v>9943</v>
          </cell>
        </row>
      </sheetData>
      <sheetData sheetId="12">
        <row r="78">
          <cell r="B78">
            <v>112070</v>
          </cell>
          <cell r="E78">
            <v>10253</v>
          </cell>
          <cell r="F78">
            <v>155</v>
          </cell>
        </row>
      </sheetData>
      <sheetData sheetId="13">
        <row r="78">
          <cell r="B78">
            <v>146997</v>
          </cell>
          <cell r="E78">
            <v>13684</v>
          </cell>
          <cell r="F78">
            <v>271</v>
          </cell>
        </row>
      </sheetData>
      <sheetData sheetId="14">
        <row r="78">
          <cell r="B78">
            <v>860433</v>
          </cell>
          <cell r="E78">
            <v>55114</v>
          </cell>
          <cell r="F78">
            <v>19081</v>
          </cell>
        </row>
      </sheetData>
      <sheetData sheetId="15">
        <row r="78">
          <cell r="B78">
            <v>498204</v>
          </cell>
          <cell r="E78">
            <v>57409</v>
          </cell>
          <cell r="F78">
            <v>5548</v>
          </cell>
        </row>
      </sheetData>
      <sheetData sheetId="16">
        <row r="78">
          <cell r="B78">
            <v>238155</v>
          </cell>
          <cell r="E78">
            <v>14964</v>
          </cell>
          <cell r="F78" t="str">
            <v>-</v>
          </cell>
        </row>
      </sheetData>
      <sheetData sheetId="17">
        <row r="78">
          <cell r="B78">
            <v>231638</v>
          </cell>
          <cell r="E78">
            <v>17765</v>
          </cell>
          <cell r="F78">
            <v>17291</v>
          </cell>
        </row>
      </sheetData>
      <sheetData sheetId="18">
        <row r="78">
          <cell r="B78">
            <v>368029</v>
          </cell>
          <cell r="E78">
            <v>41066</v>
          </cell>
          <cell r="F78">
            <v>8019</v>
          </cell>
        </row>
      </sheetData>
      <sheetData sheetId="19">
        <row r="78">
          <cell r="B78">
            <v>296922</v>
          </cell>
          <cell r="E78">
            <v>30116</v>
          </cell>
          <cell r="F78">
            <v>7545</v>
          </cell>
        </row>
      </sheetData>
      <sheetData sheetId="20">
        <row r="78">
          <cell r="B78">
            <v>90839</v>
          </cell>
          <cell r="E78">
            <v>5426</v>
          </cell>
          <cell r="F78" t="str">
            <v>-</v>
          </cell>
        </row>
      </sheetData>
      <sheetData sheetId="21">
        <row r="78">
          <cell r="B78">
            <v>280324</v>
          </cell>
          <cell r="E78">
            <v>26646</v>
          </cell>
          <cell r="F78">
            <v>10388</v>
          </cell>
        </row>
      </sheetData>
      <sheetData sheetId="22">
        <row r="78">
          <cell r="B78">
            <v>407696</v>
          </cell>
          <cell r="E78">
            <v>39193</v>
          </cell>
          <cell r="F78">
            <v>6684</v>
          </cell>
        </row>
      </sheetData>
      <sheetData sheetId="23">
        <row r="78">
          <cell r="B78">
            <v>661814</v>
          </cell>
          <cell r="E78">
            <v>33847</v>
          </cell>
          <cell r="F78">
            <v>7417</v>
          </cell>
        </row>
      </sheetData>
      <sheetData sheetId="24">
        <row r="78">
          <cell r="B78">
            <v>393984</v>
          </cell>
          <cell r="E78">
            <v>42645</v>
          </cell>
          <cell r="F78">
            <v>13899</v>
          </cell>
        </row>
      </sheetData>
      <sheetData sheetId="25">
        <row r="78">
          <cell r="B78">
            <v>197722</v>
          </cell>
          <cell r="E78">
            <v>9591</v>
          </cell>
          <cell r="F78">
            <v>1747</v>
          </cell>
        </row>
      </sheetData>
      <sheetData sheetId="26">
        <row r="78">
          <cell r="B78">
            <v>458358</v>
          </cell>
          <cell r="E78">
            <v>49127</v>
          </cell>
          <cell r="F78">
            <v>9528</v>
          </cell>
        </row>
      </sheetData>
      <sheetData sheetId="27">
        <row r="78">
          <cell r="B78">
            <v>80136</v>
          </cell>
          <cell r="E78">
            <v>3606</v>
          </cell>
          <cell r="F78" t="str">
            <v>-</v>
          </cell>
        </row>
      </sheetData>
      <sheetData sheetId="28">
        <row r="78">
          <cell r="B78">
            <v>153096</v>
          </cell>
          <cell r="E78">
            <v>11389</v>
          </cell>
          <cell r="F78">
            <v>1096</v>
          </cell>
        </row>
      </sheetData>
      <sheetData sheetId="29">
        <row r="78">
          <cell r="B78">
            <v>250702</v>
          </cell>
          <cell r="E78">
            <v>18580</v>
          </cell>
          <cell r="F78">
            <v>255</v>
          </cell>
        </row>
      </sheetData>
      <sheetData sheetId="30">
        <row r="78">
          <cell r="B78">
            <v>98517</v>
          </cell>
          <cell r="E78">
            <v>8109</v>
          </cell>
          <cell r="F78">
            <v>3941</v>
          </cell>
        </row>
      </sheetData>
      <sheetData sheetId="31">
        <row r="78">
          <cell r="B78">
            <v>384171</v>
          </cell>
          <cell r="E78">
            <v>82394</v>
          </cell>
          <cell r="F78">
            <v>3976</v>
          </cell>
        </row>
      </sheetData>
      <sheetData sheetId="32">
        <row r="78">
          <cell r="B78">
            <v>184436</v>
          </cell>
          <cell r="E78">
            <v>32103</v>
          </cell>
          <cell r="F78">
            <v>4398</v>
          </cell>
        </row>
      </sheetData>
      <sheetData sheetId="33">
        <row r="78">
          <cell r="B78">
            <v>1110862</v>
          </cell>
          <cell r="E78">
            <v>77646</v>
          </cell>
          <cell r="F78">
            <v>28801</v>
          </cell>
        </row>
      </sheetData>
      <sheetData sheetId="34">
        <row r="78">
          <cell r="B78">
            <v>627317</v>
          </cell>
          <cell r="E78">
            <v>71858</v>
          </cell>
          <cell r="F78">
            <v>11568</v>
          </cell>
        </row>
      </sheetData>
      <sheetData sheetId="35">
        <row r="78">
          <cell r="B78">
            <v>49635</v>
          </cell>
          <cell r="E78">
            <v>3237</v>
          </cell>
          <cell r="F78">
            <v>496</v>
          </cell>
        </row>
      </sheetData>
      <sheetData sheetId="36">
        <row r="78">
          <cell r="B78">
            <v>739242</v>
          </cell>
          <cell r="E78">
            <v>27491</v>
          </cell>
          <cell r="F78">
            <v>22552</v>
          </cell>
        </row>
      </sheetData>
      <sheetData sheetId="37">
        <row r="78">
          <cell r="B78">
            <v>304970</v>
          </cell>
          <cell r="E78">
            <v>34803</v>
          </cell>
          <cell r="F78">
            <v>10139</v>
          </cell>
        </row>
      </sheetData>
      <sheetData sheetId="38">
        <row r="78">
          <cell r="B78">
            <v>323621</v>
          </cell>
          <cell r="E78">
            <v>24648</v>
          </cell>
          <cell r="F78">
            <v>9066</v>
          </cell>
        </row>
      </sheetData>
      <sheetData sheetId="39">
        <row r="78">
          <cell r="B78">
            <v>844753</v>
          </cell>
          <cell r="E78">
            <v>42155</v>
          </cell>
          <cell r="F78">
            <v>5695</v>
          </cell>
        </row>
      </sheetData>
      <sheetData sheetId="40">
        <row r="78">
          <cell r="B78">
            <v>75390</v>
          </cell>
          <cell r="E78">
            <v>11893</v>
          </cell>
          <cell r="F78">
            <v>1276</v>
          </cell>
        </row>
      </sheetData>
      <sheetData sheetId="41">
        <row r="78">
          <cell r="B78">
            <v>410444</v>
          </cell>
          <cell r="E78">
            <v>54063</v>
          </cell>
          <cell r="F78">
            <v>17757</v>
          </cell>
        </row>
      </sheetData>
      <sheetData sheetId="42">
        <row r="78">
          <cell r="B78">
            <v>78036</v>
          </cell>
          <cell r="E78">
            <v>24161</v>
          </cell>
          <cell r="F78">
            <v>554</v>
          </cell>
        </row>
      </sheetData>
      <sheetData sheetId="43">
        <row r="78">
          <cell r="B78">
            <v>491643</v>
          </cell>
          <cell r="E78">
            <v>57839</v>
          </cell>
          <cell r="F78">
            <v>8104</v>
          </cell>
        </row>
      </sheetData>
      <sheetData sheetId="44">
        <row r="78">
          <cell r="B78">
            <v>1984382</v>
          </cell>
          <cell r="E78">
            <v>217884</v>
          </cell>
          <cell r="F78">
            <v>55657</v>
          </cell>
        </row>
      </sheetData>
      <sheetData sheetId="45">
        <row r="78">
          <cell r="B78">
            <v>254234</v>
          </cell>
          <cell r="E78">
            <v>23625</v>
          </cell>
          <cell r="F78">
            <v>657</v>
          </cell>
        </row>
      </sheetData>
      <sheetData sheetId="46">
        <row r="78">
          <cell r="B78">
            <v>49974</v>
          </cell>
          <cell r="E78">
            <v>3798</v>
          </cell>
          <cell r="F78">
            <v>275</v>
          </cell>
        </row>
      </sheetData>
      <sheetData sheetId="47">
        <row r="78">
          <cell r="B78">
            <v>528657</v>
          </cell>
          <cell r="E78">
            <v>52859</v>
          </cell>
          <cell r="F78">
            <v>60743</v>
          </cell>
        </row>
      </sheetData>
      <sheetData sheetId="48">
        <row r="78">
          <cell r="B78">
            <v>572220</v>
          </cell>
          <cell r="E78">
            <v>33779</v>
          </cell>
          <cell r="F78">
            <v>8299</v>
          </cell>
        </row>
      </sheetData>
      <sheetData sheetId="49">
        <row r="78">
          <cell r="B78">
            <v>144459</v>
          </cell>
          <cell r="E78">
            <v>21310</v>
          </cell>
          <cell r="F78">
            <v>7340</v>
          </cell>
        </row>
      </sheetData>
      <sheetData sheetId="50">
        <row r="78">
          <cell r="B78">
            <v>445295</v>
          </cell>
          <cell r="E78">
            <v>45893</v>
          </cell>
          <cell r="F78">
            <v>8271</v>
          </cell>
        </row>
      </sheetData>
      <sheetData sheetId="51">
        <row r="78">
          <cell r="B78">
            <v>40259</v>
          </cell>
          <cell r="E78">
            <v>1378</v>
          </cell>
          <cell r="F78">
            <v>167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New.York_Metro_Area"/>
      <sheetName val="Los.Angeles_Metro_Area"/>
      <sheetName val="Chicago_Metro_Area"/>
      <sheetName val="Dallas_Metro_Area"/>
      <sheetName val="Houston_Metro_Area"/>
      <sheetName val="Washington.DC_Metro_Area"/>
      <sheetName val="Miami_Metro_Area"/>
      <sheetName val="Philadelphia_Metro_Area"/>
      <sheetName val="Atlanta_Metro_Area"/>
      <sheetName val="Phoenix_Metro_Area"/>
      <sheetName val="Boston_Metro_Area"/>
      <sheetName val="San.Francisco_Metro_Area"/>
      <sheetName val="Riverside_Metro_Area"/>
      <sheetName val="Detroit_Metro_Area"/>
      <sheetName val="Seattle_Metro_Area"/>
    </sheetNames>
    <sheetDataSet>
      <sheetData sheetId="0" refreshError="1"/>
      <sheetData sheetId="1" refreshError="1">
        <row r="78">
          <cell r="B78">
            <v>366314</v>
          </cell>
          <cell r="E78">
            <v>53845</v>
          </cell>
          <cell r="F78">
            <v>34080</v>
          </cell>
        </row>
      </sheetData>
      <sheetData sheetId="2" refreshError="1">
        <row r="78">
          <cell r="B78">
            <v>53336</v>
          </cell>
          <cell r="E78">
            <v>3305</v>
          </cell>
          <cell r="F78" t="str">
            <v>-</v>
          </cell>
        </row>
      </sheetData>
      <sheetData sheetId="3" refreshError="1">
        <row r="78">
          <cell r="B78">
            <v>561444</v>
          </cell>
          <cell r="E78">
            <v>55213</v>
          </cell>
          <cell r="F78">
            <v>17057</v>
          </cell>
        </row>
      </sheetData>
      <sheetData sheetId="4" refreshError="1">
        <row r="78">
          <cell r="B78">
            <v>256332</v>
          </cell>
          <cell r="E78">
            <v>33341</v>
          </cell>
          <cell r="F78">
            <v>8090</v>
          </cell>
        </row>
      </sheetData>
      <sheetData sheetId="5" refreshError="1">
        <row r="78">
          <cell r="B78">
            <v>2334244</v>
          </cell>
          <cell r="E78">
            <v>244068</v>
          </cell>
          <cell r="F78">
            <v>26165</v>
          </cell>
        </row>
      </sheetData>
      <sheetData sheetId="6" refreshError="1">
        <row r="78">
          <cell r="B78">
            <v>347337</v>
          </cell>
          <cell r="E78">
            <v>31215</v>
          </cell>
          <cell r="F78">
            <v>7722</v>
          </cell>
        </row>
      </sheetData>
      <sheetData sheetId="7" refreshError="1">
        <row r="78">
          <cell r="B78">
            <v>197192</v>
          </cell>
          <cell r="E78">
            <v>15622</v>
          </cell>
          <cell r="F78">
            <v>850</v>
          </cell>
        </row>
      </sheetData>
      <sheetData sheetId="8" refreshError="1">
        <row r="78">
          <cell r="B78">
            <v>64036</v>
          </cell>
          <cell r="E78">
            <v>6120</v>
          </cell>
          <cell r="F78">
            <v>851</v>
          </cell>
        </row>
      </sheetData>
      <sheetData sheetId="9" refreshError="1">
        <row r="78">
          <cell r="B78">
            <v>38221</v>
          </cell>
          <cell r="E78">
            <v>149</v>
          </cell>
          <cell r="F78">
            <v>2750</v>
          </cell>
        </row>
      </sheetData>
      <sheetData sheetId="10" refreshError="1">
        <row r="78">
          <cell r="B78">
            <v>1445329</v>
          </cell>
          <cell r="E78">
            <v>149928</v>
          </cell>
          <cell r="F78">
            <v>111227</v>
          </cell>
        </row>
      </sheetData>
      <sheetData sheetId="11" refreshError="1">
        <row r="78">
          <cell r="B78">
            <v>826956</v>
          </cell>
          <cell r="E78">
            <v>80457</v>
          </cell>
          <cell r="F78">
            <v>23061</v>
          </cell>
        </row>
      </sheetData>
      <sheetData sheetId="12" refreshError="1">
        <row r="78">
          <cell r="B78">
            <v>82546</v>
          </cell>
          <cell r="E78">
            <v>3015</v>
          </cell>
          <cell r="F78">
            <v>835</v>
          </cell>
        </row>
      </sheetData>
      <sheetData sheetId="13" refreshError="1">
        <row r="78">
          <cell r="B78">
            <v>145456</v>
          </cell>
          <cell r="E78">
            <v>9337</v>
          </cell>
          <cell r="F78">
            <v>304</v>
          </cell>
        </row>
      </sheetData>
      <sheetData sheetId="14" refreshError="1">
        <row r="78">
          <cell r="B78">
            <v>842179</v>
          </cell>
          <cell r="E78">
            <v>78101</v>
          </cell>
          <cell r="F78">
            <v>10769</v>
          </cell>
        </row>
      </sheetData>
      <sheetData sheetId="15" refreshError="1">
        <row r="78">
          <cell r="B78">
            <v>564131</v>
          </cell>
          <cell r="E78">
            <v>78945</v>
          </cell>
          <cell r="F78">
            <v>16750</v>
          </cell>
        </row>
      </sheetData>
      <sheetData sheetId="16" refreshError="1">
        <row r="78">
          <cell r="B78">
            <v>187621</v>
          </cell>
          <cell r="E78">
            <v>13925</v>
          </cell>
          <cell r="F78">
            <v>5312</v>
          </cell>
        </row>
      </sheetData>
      <sheetData sheetId="17" refreshError="1">
        <row r="78">
          <cell r="B78">
            <v>190201</v>
          </cell>
          <cell r="E78">
            <v>21374</v>
          </cell>
          <cell r="F78">
            <v>4728</v>
          </cell>
        </row>
      </sheetData>
      <sheetData sheetId="18" refreshError="1">
        <row r="78">
          <cell r="B78">
            <v>360828</v>
          </cell>
          <cell r="E78">
            <v>42349</v>
          </cell>
          <cell r="F78">
            <v>4657</v>
          </cell>
        </row>
      </sheetData>
      <sheetData sheetId="19" refreshError="1">
        <row r="78">
          <cell r="B78">
            <v>327021</v>
          </cell>
          <cell r="E78">
            <v>37751</v>
          </cell>
          <cell r="F78">
            <v>11367</v>
          </cell>
        </row>
      </sheetData>
      <sheetData sheetId="20" refreshError="1">
        <row r="78">
          <cell r="B78">
            <v>85283</v>
          </cell>
          <cell r="E78">
            <v>9786</v>
          </cell>
          <cell r="F78">
            <v>4533</v>
          </cell>
        </row>
      </sheetData>
      <sheetData sheetId="21" refreshError="1">
        <row r="78">
          <cell r="B78">
            <v>357285</v>
          </cell>
          <cell r="E78">
            <v>19031</v>
          </cell>
          <cell r="F78">
            <v>2692</v>
          </cell>
        </row>
      </sheetData>
      <sheetData sheetId="22" refreshError="1">
        <row r="78">
          <cell r="B78">
            <v>399162</v>
          </cell>
          <cell r="E78">
            <v>52922</v>
          </cell>
          <cell r="F78">
            <v>14408</v>
          </cell>
        </row>
      </sheetData>
      <sheetData sheetId="23" refreshError="1">
        <row r="78">
          <cell r="B78">
            <v>826401</v>
          </cell>
          <cell r="E78">
            <v>48991</v>
          </cell>
          <cell r="F78">
            <v>28106</v>
          </cell>
        </row>
      </sheetData>
      <sheetData sheetId="24" refreshError="1">
        <row r="78">
          <cell r="B78">
            <v>429290</v>
          </cell>
          <cell r="E78">
            <v>24248</v>
          </cell>
          <cell r="F78">
            <v>4005</v>
          </cell>
        </row>
      </sheetData>
      <sheetData sheetId="25" refreshError="1">
        <row r="78">
          <cell r="B78">
            <v>209565</v>
          </cell>
          <cell r="E78">
            <v>39934</v>
          </cell>
          <cell r="F78">
            <v>5455</v>
          </cell>
        </row>
      </sheetData>
      <sheetData sheetId="26" refreshError="1">
        <row r="78">
          <cell r="B78">
            <v>589058</v>
          </cell>
          <cell r="E78">
            <v>48515</v>
          </cell>
          <cell r="F78">
            <v>13813</v>
          </cell>
        </row>
      </sheetData>
      <sheetData sheetId="27" refreshError="1">
        <row r="78">
          <cell r="B78">
            <v>90750</v>
          </cell>
          <cell r="E78">
            <v>1076</v>
          </cell>
          <cell r="F78">
            <v>1112</v>
          </cell>
        </row>
      </sheetData>
      <sheetData sheetId="28" refreshError="1">
        <row r="78">
          <cell r="B78">
            <v>172658</v>
          </cell>
          <cell r="E78">
            <v>26328</v>
          </cell>
          <cell r="F78">
            <v>1560</v>
          </cell>
        </row>
      </sheetData>
      <sheetData sheetId="29" refreshError="1">
        <row r="78">
          <cell r="B78">
            <v>208510</v>
          </cell>
          <cell r="E78">
            <v>20201</v>
          </cell>
          <cell r="F78">
            <v>3984</v>
          </cell>
        </row>
      </sheetData>
      <sheetData sheetId="30" refreshError="1">
        <row r="78">
          <cell r="B78">
            <v>84801</v>
          </cell>
          <cell r="E78">
            <v>9770</v>
          </cell>
          <cell r="F78">
            <v>2653</v>
          </cell>
        </row>
      </sheetData>
      <sheetData sheetId="31" refreshError="1">
        <row r="78">
          <cell r="B78">
            <v>539565</v>
          </cell>
          <cell r="E78">
            <v>54695</v>
          </cell>
          <cell r="F78">
            <v>15304</v>
          </cell>
        </row>
      </sheetData>
      <sheetData sheetId="32" refreshError="1">
        <row r="78">
          <cell r="B78">
            <v>172677</v>
          </cell>
          <cell r="E78">
            <v>24655</v>
          </cell>
          <cell r="F78">
            <v>3894</v>
          </cell>
        </row>
      </sheetData>
      <sheetData sheetId="33" refreshError="1">
        <row r="78">
          <cell r="B78">
            <v>1079243</v>
          </cell>
          <cell r="E78">
            <v>131138</v>
          </cell>
          <cell r="F78">
            <v>28897</v>
          </cell>
        </row>
      </sheetData>
      <sheetData sheetId="34" refreshError="1">
        <row r="78">
          <cell r="B78">
            <v>800450</v>
          </cell>
          <cell r="E78">
            <v>63594</v>
          </cell>
          <cell r="F78">
            <v>27025</v>
          </cell>
        </row>
      </sheetData>
      <sheetData sheetId="35" refreshError="1">
        <row r="78">
          <cell r="B78">
            <v>58760</v>
          </cell>
          <cell r="E78">
            <v>4018</v>
          </cell>
          <cell r="F78">
            <v>3491</v>
          </cell>
        </row>
      </sheetData>
      <sheetData sheetId="36" refreshError="1">
        <row r="78">
          <cell r="B78">
            <v>639091</v>
          </cell>
          <cell r="E78">
            <v>87524</v>
          </cell>
          <cell r="F78">
            <v>2520</v>
          </cell>
        </row>
      </sheetData>
      <sheetData sheetId="37" refreshError="1">
        <row r="78">
          <cell r="B78">
            <v>329472</v>
          </cell>
          <cell r="E78">
            <v>30959</v>
          </cell>
          <cell r="F78">
            <v>915</v>
          </cell>
        </row>
      </sheetData>
      <sheetData sheetId="38" refreshError="1">
        <row r="78">
          <cell r="B78">
            <v>320259</v>
          </cell>
          <cell r="E78">
            <v>24907</v>
          </cell>
          <cell r="F78">
            <v>12189</v>
          </cell>
        </row>
      </sheetData>
      <sheetData sheetId="39" refreshError="1">
        <row r="78">
          <cell r="B78">
            <v>993702</v>
          </cell>
          <cell r="E78">
            <v>49306</v>
          </cell>
          <cell r="F78">
            <v>17096</v>
          </cell>
        </row>
      </sheetData>
      <sheetData sheetId="40" refreshError="1">
        <row r="78">
          <cell r="B78">
            <v>70159</v>
          </cell>
          <cell r="E78">
            <v>14468</v>
          </cell>
          <cell r="F78">
            <v>3116</v>
          </cell>
        </row>
      </sheetData>
      <sheetData sheetId="41" refreshError="1">
        <row r="78">
          <cell r="B78">
            <v>437618</v>
          </cell>
          <cell r="E78">
            <v>25293</v>
          </cell>
          <cell r="F78">
            <v>26637</v>
          </cell>
        </row>
      </sheetData>
      <sheetData sheetId="42" refreshError="1">
        <row r="78">
          <cell r="B78">
            <v>69456</v>
          </cell>
          <cell r="E78">
            <v>3943</v>
          </cell>
          <cell r="F78">
            <v>665</v>
          </cell>
        </row>
      </sheetData>
      <sheetData sheetId="43" refreshError="1">
        <row r="78">
          <cell r="B78">
            <v>466018</v>
          </cell>
          <cell r="E78">
            <v>32215</v>
          </cell>
          <cell r="F78">
            <v>1136</v>
          </cell>
        </row>
      </sheetData>
      <sheetData sheetId="44" refreshError="1">
        <row r="78">
          <cell r="B78">
            <v>2119074</v>
          </cell>
          <cell r="E78">
            <v>371793</v>
          </cell>
          <cell r="F78">
            <v>42398</v>
          </cell>
        </row>
      </sheetData>
      <sheetData sheetId="45" refreshError="1">
        <row r="78">
          <cell r="B78">
            <v>218813</v>
          </cell>
          <cell r="E78">
            <v>21714</v>
          </cell>
          <cell r="F78">
            <v>1477</v>
          </cell>
        </row>
      </sheetData>
      <sheetData sheetId="46" refreshError="1">
        <row r="78">
          <cell r="B78">
            <v>59729</v>
          </cell>
          <cell r="E78">
            <v>1805</v>
          </cell>
          <cell r="F78">
            <v>1623</v>
          </cell>
        </row>
      </sheetData>
      <sheetData sheetId="47" refreshError="1">
        <row r="78">
          <cell r="B78">
            <v>527923</v>
          </cell>
          <cell r="E78">
            <v>25370</v>
          </cell>
          <cell r="F78">
            <v>17642</v>
          </cell>
        </row>
      </sheetData>
      <sheetData sheetId="48" refreshError="1">
        <row r="78">
          <cell r="B78">
            <v>531706</v>
          </cell>
          <cell r="E78">
            <v>42800</v>
          </cell>
          <cell r="F78">
            <v>7856</v>
          </cell>
        </row>
      </sheetData>
      <sheetData sheetId="49" refreshError="1">
        <row r="78">
          <cell r="B78">
            <v>156272</v>
          </cell>
          <cell r="E78">
            <v>18631</v>
          </cell>
          <cell r="F78">
            <v>568</v>
          </cell>
        </row>
      </sheetData>
      <sheetData sheetId="50" refreshError="1">
        <row r="78">
          <cell r="B78">
            <v>465626</v>
          </cell>
          <cell r="E78">
            <v>22795</v>
          </cell>
          <cell r="F78">
            <v>9177</v>
          </cell>
        </row>
      </sheetData>
      <sheetData sheetId="51" refreshError="1">
        <row r="78">
          <cell r="B78">
            <v>44642</v>
          </cell>
          <cell r="E78">
            <v>7453</v>
          </cell>
          <cell r="F78">
            <v>2399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Los.Angeles_Metro_Area"/>
      <sheetName val="San.Francisco_Metro_Area"/>
      <sheetName val="Atlanta_Metro_Area"/>
      <sheetName val="Dallas_Metro_Area"/>
      <sheetName val="Boston_Metro_Area"/>
      <sheetName val="Riverside_Metro_Area"/>
      <sheetName val="Detroit_Metro_Area"/>
      <sheetName val="Chicago_Metro_Area"/>
      <sheetName val="Houston_Metro_Area"/>
      <sheetName val="Seattle_Metro_Area"/>
      <sheetName val="Miami_Metro_Area"/>
      <sheetName val="New.York_Metro_Area"/>
      <sheetName val="Philadelphia_Metro_Area"/>
      <sheetName val="Phoenix_Metro_Area"/>
      <sheetName val="Washington.DC_Metro_Area"/>
    </sheetNames>
    <sheetDataSet>
      <sheetData sheetId="0"/>
      <sheetData sheetId="1">
        <row r="68">
          <cell r="B68">
            <v>409996</v>
          </cell>
          <cell r="E68">
            <v>66185</v>
          </cell>
          <cell r="F68" t="str">
            <v>-</v>
          </cell>
        </row>
      </sheetData>
      <sheetData sheetId="2">
        <row r="68">
          <cell r="B68">
            <v>41339</v>
          </cell>
          <cell r="E68">
            <v>2418</v>
          </cell>
          <cell r="F68" t="str">
            <v>-</v>
          </cell>
        </row>
      </sheetData>
      <sheetData sheetId="3">
        <row r="68">
          <cell r="B68">
            <v>645046</v>
          </cell>
          <cell r="E68">
            <v>12324</v>
          </cell>
          <cell r="F68">
            <v>507</v>
          </cell>
        </row>
      </sheetData>
      <sheetData sheetId="4">
        <row r="68">
          <cell r="B68">
            <v>252780</v>
          </cell>
          <cell r="E68">
            <v>3904</v>
          </cell>
          <cell r="F68">
            <v>501</v>
          </cell>
        </row>
      </sheetData>
      <sheetData sheetId="5">
        <row r="68">
          <cell r="B68">
            <v>4465493</v>
          </cell>
          <cell r="E68">
            <v>602334</v>
          </cell>
          <cell r="F68">
            <v>71913</v>
          </cell>
        </row>
      </sheetData>
      <sheetData sheetId="6">
        <row r="68">
          <cell r="B68">
            <v>416666</v>
          </cell>
          <cell r="E68">
            <v>7314</v>
          </cell>
          <cell r="F68">
            <v>14769</v>
          </cell>
        </row>
      </sheetData>
      <sheetData sheetId="7">
        <row r="68">
          <cell r="B68">
            <v>373377</v>
          </cell>
          <cell r="E68">
            <v>72078</v>
          </cell>
          <cell r="F68">
            <v>4655</v>
          </cell>
        </row>
      </sheetData>
      <sheetData sheetId="8">
        <row r="68">
          <cell r="B68">
            <v>90097</v>
          </cell>
          <cell r="E68">
            <v>2741</v>
          </cell>
          <cell r="F68" t="str">
            <v>-</v>
          </cell>
        </row>
      </sheetData>
      <sheetData sheetId="9">
        <row r="68">
          <cell r="B68">
            <v>25912</v>
          </cell>
          <cell r="E68">
            <v>1673</v>
          </cell>
          <cell r="F68" t="str">
            <v>-</v>
          </cell>
        </row>
      </sheetData>
      <sheetData sheetId="10">
        <row r="68">
          <cell r="B68">
            <v>2372164</v>
          </cell>
          <cell r="E68">
            <v>185978</v>
          </cell>
          <cell r="F68">
            <v>103504</v>
          </cell>
        </row>
      </sheetData>
      <sheetData sheetId="11">
        <row r="68">
          <cell r="B68">
            <v>793113</v>
          </cell>
          <cell r="E68">
            <v>199415</v>
          </cell>
          <cell r="F68" t="str">
            <v>-</v>
          </cell>
        </row>
      </sheetData>
      <sheetData sheetId="12">
        <row r="68">
          <cell r="B68">
            <v>161389</v>
          </cell>
          <cell r="E68">
            <v>9920</v>
          </cell>
          <cell r="F68">
            <v>886</v>
          </cell>
        </row>
      </sheetData>
      <sheetData sheetId="13">
        <row r="68">
          <cell r="B68">
            <v>141816</v>
          </cell>
          <cell r="E68">
            <v>3241</v>
          </cell>
          <cell r="F68" t="str">
            <v>-</v>
          </cell>
        </row>
      </sheetData>
      <sheetData sheetId="14">
        <row r="68">
          <cell r="B68">
            <v>1167771</v>
          </cell>
          <cell r="E68">
            <v>205648</v>
          </cell>
          <cell r="F68" t="str">
            <v>-</v>
          </cell>
        </row>
      </sheetData>
      <sheetData sheetId="15">
        <row r="68">
          <cell r="B68">
            <v>753601</v>
          </cell>
          <cell r="E68">
            <v>39002</v>
          </cell>
          <cell r="F68">
            <v>8023</v>
          </cell>
        </row>
      </sheetData>
      <sheetData sheetId="16">
        <row r="68">
          <cell r="B68">
            <v>238845</v>
          </cell>
          <cell r="E68">
            <v>10643</v>
          </cell>
          <cell r="F68">
            <v>13758</v>
          </cell>
        </row>
      </sheetData>
      <sheetData sheetId="17">
        <row r="68">
          <cell r="B68">
            <v>277259</v>
          </cell>
          <cell r="E68">
            <v>25574</v>
          </cell>
        </row>
      </sheetData>
      <sheetData sheetId="18">
        <row r="68">
          <cell r="B68">
            <v>396761</v>
          </cell>
          <cell r="E68">
            <v>11792</v>
          </cell>
          <cell r="F68" t="str">
            <v>-</v>
          </cell>
        </row>
      </sheetData>
      <sheetData sheetId="19">
        <row r="68">
          <cell r="B68">
            <v>416245</v>
          </cell>
          <cell r="E68">
            <v>19081</v>
          </cell>
          <cell r="F68">
            <v>8898</v>
          </cell>
        </row>
      </sheetData>
      <sheetData sheetId="20">
        <row r="68">
          <cell r="B68">
            <v>118767</v>
          </cell>
          <cell r="E68">
            <v>3171</v>
          </cell>
          <cell r="F68">
            <v>3392</v>
          </cell>
        </row>
      </sheetData>
      <sheetData sheetId="21">
        <row r="68">
          <cell r="B68">
            <v>354387</v>
          </cell>
          <cell r="E68">
            <v>114113</v>
          </cell>
          <cell r="F68">
            <v>30825</v>
          </cell>
        </row>
      </sheetData>
      <sheetData sheetId="22">
        <row r="68">
          <cell r="B68">
            <v>441436</v>
          </cell>
          <cell r="E68">
            <v>29843</v>
          </cell>
          <cell r="F68">
            <v>1977</v>
          </cell>
        </row>
      </sheetData>
      <sheetData sheetId="23">
        <row r="68">
          <cell r="B68">
            <v>993343</v>
          </cell>
          <cell r="E68">
            <v>51998</v>
          </cell>
          <cell r="F68">
            <v>17420</v>
          </cell>
        </row>
      </sheetData>
      <sheetData sheetId="24">
        <row r="68">
          <cell r="B68">
            <v>362230</v>
          </cell>
          <cell r="E68">
            <v>11906</v>
          </cell>
          <cell r="F68">
            <v>5008</v>
          </cell>
        </row>
      </sheetData>
      <sheetData sheetId="25">
        <row r="68">
          <cell r="B68">
            <v>267538</v>
          </cell>
          <cell r="E68">
            <v>59526</v>
          </cell>
          <cell r="F68">
            <v>3980</v>
          </cell>
        </row>
      </sheetData>
      <sheetData sheetId="26">
        <row r="68">
          <cell r="B68">
            <v>625486</v>
          </cell>
          <cell r="E68">
            <v>38579</v>
          </cell>
          <cell r="F68" t="str">
            <v>-</v>
          </cell>
        </row>
      </sheetData>
      <sheetData sheetId="27">
        <row r="68">
          <cell r="B68">
            <v>78098</v>
          </cell>
          <cell r="E68">
            <v>5577</v>
          </cell>
          <cell r="F68" t="str">
            <v>-</v>
          </cell>
        </row>
      </sheetData>
      <sheetData sheetId="28">
        <row r="68">
          <cell r="B68">
            <v>197396</v>
          </cell>
          <cell r="E68">
            <v>1595</v>
          </cell>
          <cell r="F68">
            <v>1150</v>
          </cell>
        </row>
      </sheetData>
      <sheetData sheetId="29">
        <row r="68">
          <cell r="B68">
            <v>269476</v>
          </cell>
          <cell r="E68">
            <v>32301</v>
          </cell>
          <cell r="F68">
            <v>2795</v>
          </cell>
        </row>
      </sheetData>
      <sheetData sheetId="30">
        <row r="68">
          <cell r="B68">
            <v>141935</v>
          </cell>
          <cell r="E68">
            <v>22543</v>
          </cell>
          <cell r="F68" t="str">
            <v>-</v>
          </cell>
        </row>
      </sheetData>
      <sheetData sheetId="31">
        <row r="68">
          <cell r="B68">
            <v>675723</v>
          </cell>
          <cell r="E68">
            <v>69361</v>
          </cell>
          <cell r="F68">
            <v>9688</v>
          </cell>
        </row>
      </sheetData>
      <sheetData sheetId="32">
        <row r="68">
          <cell r="B68">
            <v>161230</v>
          </cell>
          <cell r="E68">
            <v>1380</v>
          </cell>
          <cell r="F68">
            <v>542</v>
          </cell>
        </row>
      </sheetData>
      <sheetData sheetId="33">
        <row r="68">
          <cell r="B68">
            <v>1561860</v>
          </cell>
          <cell r="E68">
            <v>237375</v>
          </cell>
          <cell r="F68">
            <v>119629</v>
          </cell>
        </row>
      </sheetData>
      <sheetData sheetId="34">
        <row r="68">
          <cell r="B68">
            <v>1085491</v>
          </cell>
          <cell r="E68">
            <v>68003</v>
          </cell>
          <cell r="F68">
            <v>122803</v>
          </cell>
        </row>
      </sheetData>
      <sheetData sheetId="35">
        <row r="68">
          <cell r="B68">
            <v>102110</v>
          </cell>
          <cell r="E68" t="str">
            <v>-</v>
          </cell>
          <cell r="F68">
            <v>11510</v>
          </cell>
        </row>
      </sheetData>
      <sheetData sheetId="36">
        <row r="68">
          <cell r="B68">
            <v>1143488</v>
          </cell>
          <cell r="E68">
            <v>109958</v>
          </cell>
          <cell r="F68">
            <v>3736</v>
          </cell>
        </row>
      </sheetData>
      <sheetData sheetId="37">
        <row r="68">
          <cell r="B68">
            <v>400201</v>
          </cell>
          <cell r="E68">
            <v>40297</v>
          </cell>
          <cell r="F68">
            <v>10542</v>
          </cell>
        </row>
      </sheetData>
      <sheetData sheetId="38">
        <row r="68">
          <cell r="B68">
            <v>408054</v>
          </cell>
          <cell r="E68">
            <v>17980</v>
          </cell>
          <cell r="F68">
            <v>1912</v>
          </cell>
        </row>
      </sheetData>
      <sheetData sheetId="39">
        <row r="68">
          <cell r="B68">
            <v>765113</v>
          </cell>
          <cell r="E68">
            <v>25714</v>
          </cell>
          <cell r="F68">
            <v>6427</v>
          </cell>
        </row>
      </sheetData>
      <sheetData sheetId="40">
        <row r="68">
          <cell r="B68">
            <v>74475</v>
          </cell>
          <cell r="E68">
            <v>7489</v>
          </cell>
          <cell r="F68" t="str">
            <v>-</v>
          </cell>
        </row>
      </sheetData>
      <sheetData sheetId="41">
        <row r="68">
          <cell r="B68">
            <v>648865</v>
          </cell>
          <cell r="E68">
            <v>51425</v>
          </cell>
          <cell r="F68" t="str">
            <v>-</v>
          </cell>
        </row>
      </sheetData>
      <sheetData sheetId="42">
        <row r="68">
          <cell r="B68">
            <v>83571</v>
          </cell>
          <cell r="E68">
            <v>11715</v>
          </cell>
          <cell r="F68">
            <v>1527</v>
          </cell>
        </row>
      </sheetData>
      <sheetData sheetId="43">
        <row r="68">
          <cell r="B68">
            <v>608251</v>
          </cell>
          <cell r="E68">
            <v>40366</v>
          </cell>
          <cell r="F68">
            <v>11507</v>
          </cell>
        </row>
      </sheetData>
      <sheetData sheetId="44">
        <row r="68">
          <cell r="B68">
            <v>2302720</v>
          </cell>
          <cell r="E68">
            <v>327401</v>
          </cell>
          <cell r="F68">
            <v>12469</v>
          </cell>
        </row>
      </sheetData>
      <sheetData sheetId="45">
        <row r="68">
          <cell r="B68">
            <v>245740</v>
          </cell>
          <cell r="E68">
            <v>2371</v>
          </cell>
          <cell r="F68" t="str">
            <v>-</v>
          </cell>
        </row>
      </sheetData>
      <sheetData sheetId="46">
        <row r="68">
          <cell r="B68">
            <v>41177</v>
          </cell>
          <cell r="E68" t="str">
            <v>-</v>
          </cell>
          <cell r="F68">
            <v>142</v>
          </cell>
        </row>
      </sheetData>
      <sheetData sheetId="47">
        <row r="68">
          <cell r="B68">
            <v>530183</v>
          </cell>
          <cell r="E68">
            <v>67745</v>
          </cell>
          <cell r="F68">
            <v>3403</v>
          </cell>
        </row>
      </sheetData>
      <sheetData sheetId="48">
        <row r="68">
          <cell r="B68">
            <v>530819</v>
          </cell>
          <cell r="E68">
            <v>55915</v>
          </cell>
          <cell r="F68" t="str">
            <v>-</v>
          </cell>
        </row>
      </sheetData>
      <sheetData sheetId="49">
        <row r="68">
          <cell r="B68">
            <v>185782</v>
          </cell>
          <cell r="E68">
            <v>15718</v>
          </cell>
          <cell r="F68">
            <v>1142</v>
          </cell>
        </row>
      </sheetData>
      <sheetData sheetId="50">
        <row r="68">
          <cell r="B68">
            <v>569939</v>
          </cell>
          <cell r="E68">
            <v>47269</v>
          </cell>
          <cell r="F68">
            <v>1894</v>
          </cell>
        </row>
      </sheetData>
      <sheetData sheetId="51">
        <row r="68">
          <cell r="B68">
            <v>55702</v>
          </cell>
          <cell r="E68">
            <v>1499</v>
          </cell>
          <cell r="F68">
            <v>1565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Philadelphia_Metro_Area"/>
      <sheetName val="San.Francisco_Metro_Area"/>
      <sheetName val="Atlanta_Metro_Area"/>
      <sheetName val="Dallas_Metro_Area"/>
      <sheetName val="Boston_Metro_Area"/>
      <sheetName val="Chicago_Metro_Area"/>
      <sheetName val="Houston_Metro_Area"/>
      <sheetName val="Los.Angeles_Metro_Area"/>
      <sheetName val="Seattle_Metro_Area"/>
      <sheetName val="Miami_Metro_Area"/>
      <sheetName val="New.York_Metro_Area"/>
      <sheetName val="Phoenix_Metro_Area"/>
      <sheetName val="Riverside_Metro_Area"/>
      <sheetName val="Washington.DC_Metro_Area"/>
      <sheetName val="Detroit_Metro_Area"/>
    </sheetNames>
    <sheetDataSet>
      <sheetData sheetId="0"/>
      <sheetData sheetId="1">
        <row r="68">
          <cell r="B68">
            <v>321077</v>
          </cell>
          <cell r="E68">
            <v>55451</v>
          </cell>
          <cell r="F68">
            <v>1198</v>
          </cell>
        </row>
      </sheetData>
      <sheetData sheetId="2">
        <row r="68">
          <cell r="B68">
            <v>52794</v>
          </cell>
          <cell r="E68">
            <v>1854</v>
          </cell>
          <cell r="F68">
            <v>3043</v>
          </cell>
        </row>
      </sheetData>
      <sheetData sheetId="3">
        <row r="68">
          <cell r="B68">
            <v>685319</v>
          </cell>
          <cell r="E68">
            <v>50976</v>
          </cell>
          <cell r="F68">
            <v>21707</v>
          </cell>
        </row>
      </sheetData>
      <sheetData sheetId="4">
        <row r="68">
          <cell r="B68">
            <v>300173</v>
          </cell>
          <cell r="E68">
            <v>12304</v>
          </cell>
          <cell r="F68">
            <v>20165</v>
          </cell>
        </row>
      </sheetData>
      <sheetData sheetId="5">
        <row r="68">
          <cell r="B68">
            <v>2849374</v>
          </cell>
          <cell r="E68">
            <v>190864</v>
          </cell>
          <cell r="F68">
            <v>16249</v>
          </cell>
        </row>
      </sheetData>
      <sheetData sheetId="6">
        <row r="68">
          <cell r="B68">
            <v>469841</v>
          </cell>
          <cell r="E68">
            <v>49520</v>
          </cell>
          <cell r="F68">
            <v>712</v>
          </cell>
        </row>
      </sheetData>
      <sheetData sheetId="7">
        <row r="68">
          <cell r="B68">
            <v>213350</v>
          </cell>
          <cell r="E68">
            <v>26852</v>
          </cell>
          <cell r="F68">
            <v>45258</v>
          </cell>
        </row>
      </sheetData>
      <sheetData sheetId="8">
        <row r="68">
          <cell r="B68">
            <v>76563</v>
          </cell>
          <cell r="E68">
            <v>4770</v>
          </cell>
          <cell r="F68">
            <v>222</v>
          </cell>
        </row>
      </sheetData>
      <sheetData sheetId="9">
        <row r="68">
          <cell r="B68">
            <v>20369</v>
          </cell>
          <cell r="E68">
            <v>3671</v>
          </cell>
          <cell r="F68">
            <v>307</v>
          </cell>
        </row>
      </sheetData>
      <sheetData sheetId="10">
        <row r="68">
          <cell r="B68">
            <v>1933762</v>
          </cell>
          <cell r="E68">
            <v>160633</v>
          </cell>
          <cell r="F68">
            <v>47474</v>
          </cell>
        </row>
      </sheetData>
      <sheetData sheetId="11">
        <row r="68">
          <cell r="B68">
            <v>920573</v>
          </cell>
          <cell r="E68">
            <v>55986</v>
          </cell>
          <cell r="F68">
            <v>15041</v>
          </cell>
        </row>
      </sheetData>
      <sheetData sheetId="12">
        <row r="68">
          <cell r="B68">
            <v>126759</v>
          </cell>
          <cell r="E68">
            <v>3117</v>
          </cell>
          <cell r="F68">
            <v>5893</v>
          </cell>
        </row>
      </sheetData>
      <sheetData sheetId="13">
        <row r="68">
          <cell r="B68">
            <v>193739</v>
          </cell>
          <cell r="E68">
            <v>5246</v>
          </cell>
          <cell r="F68">
            <v>7505</v>
          </cell>
        </row>
      </sheetData>
      <sheetData sheetId="14">
        <row r="68">
          <cell r="B68">
            <v>921514</v>
          </cell>
          <cell r="E68">
            <v>87634</v>
          </cell>
          <cell r="F68">
            <v>10689</v>
          </cell>
        </row>
      </sheetData>
      <sheetData sheetId="15">
        <row r="68">
          <cell r="B68">
            <v>893027</v>
          </cell>
          <cell r="E68">
            <v>90415</v>
          </cell>
          <cell r="F68">
            <v>21598</v>
          </cell>
        </row>
      </sheetData>
      <sheetData sheetId="16">
        <row r="68">
          <cell r="B68">
            <v>269665</v>
          </cell>
          <cell r="E68">
            <v>44226</v>
          </cell>
          <cell r="F68">
            <v>2397</v>
          </cell>
        </row>
      </sheetData>
      <sheetData sheetId="17">
        <row r="68">
          <cell r="B68">
            <v>259055</v>
          </cell>
          <cell r="E68">
            <v>37208</v>
          </cell>
          <cell r="F68">
            <v>471</v>
          </cell>
        </row>
      </sheetData>
      <sheetData sheetId="18">
        <row r="68">
          <cell r="B68">
            <v>269451</v>
          </cell>
          <cell r="E68">
            <v>37819</v>
          </cell>
          <cell r="F68">
            <v>406</v>
          </cell>
        </row>
      </sheetData>
      <sheetData sheetId="19">
        <row r="68">
          <cell r="B68">
            <v>344401</v>
          </cell>
          <cell r="E68">
            <v>55936</v>
          </cell>
          <cell r="F68">
            <v>1033</v>
          </cell>
        </row>
      </sheetData>
      <sheetData sheetId="20">
        <row r="68">
          <cell r="B68">
            <v>140243</v>
          </cell>
          <cell r="E68">
            <v>13143</v>
          </cell>
          <cell r="F68">
            <v>198</v>
          </cell>
        </row>
      </sheetData>
      <sheetData sheetId="21">
        <row r="68">
          <cell r="B68">
            <v>364041</v>
          </cell>
          <cell r="E68">
            <v>73256</v>
          </cell>
          <cell r="F68">
            <v>3551</v>
          </cell>
        </row>
      </sheetData>
      <sheetData sheetId="22">
        <row r="68">
          <cell r="B68">
            <v>272610</v>
          </cell>
          <cell r="E68">
            <v>28914</v>
          </cell>
          <cell r="F68">
            <v>7277</v>
          </cell>
        </row>
      </sheetData>
      <sheetData sheetId="23">
        <row r="68">
          <cell r="B68">
            <v>691888</v>
          </cell>
          <cell r="E68">
            <v>92632</v>
          </cell>
          <cell r="F68">
            <v>5635</v>
          </cell>
        </row>
      </sheetData>
      <sheetData sheetId="24">
        <row r="68">
          <cell r="B68">
            <v>495532</v>
          </cell>
          <cell r="E68">
            <v>13097</v>
          </cell>
          <cell r="F68" t="str">
            <v>-</v>
          </cell>
        </row>
      </sheetData>
      <sheetData sheetId="25">
        <row r="68">
          <cell r="B68">
            <v>244547</v>
          </cell>
          <cell r="E68">
            <v>72162</v>
          </cell>
          <cell r="F68">
            <v>530</v>
          </cell>
        </row>
      </sheetData>
      <sheetData sheetId="26">
        <row r="68">
          <cell r="B68">
            <v>588697</v>
          </cell>
          <cell r="E68">
            <v>52205</v>
          </cell>
          <cell r="F68">
            <v>8997</v>
          </cell>
        </row>
      </sheetData>
      <sheetData sheetId="27">
        <row r="68">
          <cell r="B68">
            <v>104560</v>
          </cell>
          <cell r="E68">
            <v>2477</v>
          </cell>
          <cell r="F68">
            <v>997</v>
          </cell>
        </row>
      </sheetData>
      <sheetData sheetId="28">
        <row r="68">
          <cell r="B68">
            <v>203508</v>
          </cell>
          <cell r="E68">
            <v>5896</v>
          </cell>
          <cell r="F68">
            <v>196</v>
          </cell>
        </row>
      </sheetData>
      <sheetData sheetId="29">
        <row r="68">
          <cell r="B68">
            <v>317845</v>
          </cell>
          <cell r="E68">
            <v>31425</v>
          </cell>
          <cell r="F68">
            <v>3131</v>
          </cell>
        </row>
      </sheetData>
      <sheetData sheetId="30">
        <row r="68">
          <cell r="B68">
            <v>109371</v>
          </cell>
          <cell r="E68">
            <v>15834</v>
          </cell>
          <cell r="F68">
            <v>3240</v>
          </cell>
        </row>
      </sheetData>
      <sheetData sheetId="31">
        <row r="68">
          <cell r="B68">
            <v>499726</v>
          </cell>
          <cell r="E68">
            <v>72135</v>
          </cell>
          <cell r="F68">
            <v>1928</v>
          </cell>
        </row>
      </sheetData>
      <sheetData sheetId="32">
        <row r="68">
          <cell r="B68">
            <v>200093</v>
          </cell>
          <cell r="E68">
            <v>3311</v>
          </cell>
          <cell r="F68">
            <v>2369</v>
          </cell>
        </row>
      </sheetData>
      <sheetData sheetId="33">
        <row r="68">
          <cell r="B68">
            <v>1723660</v>
          </cell>
          <cell r="E68">
            <v>198058</v>
          </cell>
          <cell r="F68">
            <v>22863</v>
          </cell>
        </row>
      </sheetData>
      <sheetData sheetId="34">
        <row r="68">
          <cell r="B68">
            <v>1039992</v>
          </cell>
          <cell r="E68">
            <v>215956</v>
          </cell>
          <cell r="F68">
            <v>82015</v>
          </cell>
        </row>
      </sheetData>
      <sheetData sheetId="35">
        <row r="68">
          <cell r="B68">
            <v>56033</v>
          </cell>
          <cell r="E68">
            <v>340</v>
          </cell>
        </row>
      </sheetData>
      <sheetData sheetId="36">
        <row r="68">
          <cell r="B68">
            <v>1339380</v>
          </cell>
          <cell r="E68">
            <v>53655</v>
          </cell>
          <cell r="F68">
            <v>10421</v>
          </cell>
        </row>
      </sheetData>
      <sheetData sheetId="37">
        <row r="68">
          <cell r="B68">
            <v>444530</v>
          </cell>
          <cell r="E68">
            <v>7612</v>
          </cell>
          <cell r="F68">
            <v>26227</v>
          </cell>
        </row>
      </sheetData>
      <sheetData sheetId="38">
        <row r="68">
          <cell r="B68">
            <v>407649</v>
          </cell>
          <cell r="E68">
            <v>37281</v>
          </cell>
          <cell r="F68">
            <v>8624</v>
          </cell>
        </row>
      </sheetData>
      <sheetData sheetId="39">
        <row r="68">
          <cell r="B68">
            <v>804271</v>
          </cell>
          <cell r="E68">
            <v>134759</v>
          </cell>
          <cell r="F68">
            <v>6421</v>
          </cell>
        </row>
      </sheetData>
      <sheetData sheetId="40">
        <row r="68">
          <cell r="B68">
            <v>74210</v>
          </cell>
          <cell r="E68">
            <v>2628</v>
          </cell>
          <cell r="F68">
            <v>123</v>
          </cell>
        </row>
      </sheetData>
      <sheetData sheetId="41">
        <row r="68">
          <cell r="B68">
            <v>490415</v>
          </cell>
          <cell r="E68">
            <v>31823</v>
          </cell>
          <cell r="F68">
            <v>26499</v>
          </cell>
        </row>
      </sheetData>
      <sheetData sheetId="42">
        <row r="68">
          <cell r="B68">
            <v>80249</v>
          </cell>
          <cell r="E68">
            <v>1555</v>
          </cell>
          <cell r="F68" t="str">
            <v>-</v>
          </cell>
        </row>
      </sheetData>
      <sheetData sheetId="43">
        <row r="68">
          <cell r="B68">
            <v>514557</v>
          </cell>
          <cell r="E68">
            <v>41150</v>
          </cell>
          <cell r="F68">
            <v>5093</v>
          </cell>
        </row>
      </sheetData>
      <sheetData sheetId="44">
        <row r="68">
          <cell r="B68">
            <v>2270396</v>
          </cell>
          <cell r="E68">
            <v>108157</v>
          </cell>
          <cell r="F68">
            <v>17096</v>
          </cell>
        </row>
      </sheetData>
      <sheetData sheetId="45">
        <row r="68">
          <cell r="B68">
            <v>215420</v>
          </cell>
          <cell r="E68">
            <v>8097</v>
          </cell>
          <cell r="F68">
            <v>1165</v>
          </cell>
        </row>
      </sheetData>
      <sheetData sheetId="46">
        <row r="68">
          <cell r="B68">
            <v>46818</v>
          </cell>
          <cell r="E68">
            <v>392</v>
          </cell>
          <cell r="F68">
            <v>800</v>
          </cell>
        </row>
      </sheetData>
      <sheetData sheetId="47">
        <row r="68">
          <cell r="B68">
            <v>571709</v>
          </cell>
          <cell r="E68">
            <v>56675</v>
          </cell>
          <cell r="F68">
            <v>6409</v>
          </cell>
        </row>
      </sheetData>
      <sheetData sheetId="48">
        <row r="68">
          <cell r="B68">
            <v>645924</v>
          </cell>
          <cell r="E68">
            <v>23170</v>
          </cell>
          <cell r="F68">
            <v>16193</v>
          </cell>
        </row>
      </sheetData>
      <sheetData sheetId="49">
        <row r="68">
          <cell r="B68">
            <v>196011</v>
          </cell>
          <cell r="E68">
            <v>7910</v>
          </cell>
          <cell r="F68" t="str">
            <v>-</v>
          </cell>
        </row>
      </sheetData>
      <sheetData sheetId="50">
        <row r="68">
          <cell r="B68">
            <v>512344</v>
          </cell>
          <cell r="E68">
            <v>34925</v>
          </cell>
          <cell r="F68">
            <v>630</v>
          </cell>
        </row>
      </sheetData>
      <sheetData sheetId="51">
        <row r="68">
          <cell r="B68">
            <v>53560</v>
          </cell>
          <cell r="E68">
            <v>10469</v>
          </cell>
          <cell r="F68">
            <v>183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Boston_Metro_Area"/>
      <sheetName val="Detroit_Metro_Area"/>
      <sheetName val="Washington.DC_Metro_Area"/>
      <sheetName val="Houston_Metro_Area"/>
      <sheetName val="Phoenix_Metro_Area"/>
      <sheetName val="Miami_Metro_Area"/>
      <sheetName val="New.York_Metro_Area"/>
      <sheetName val="Philadelphia_Metro_Area"/>
      <sheetName val="Riverside_Metro_Area"/>
      <sheetName val="Seattle_Metro_Area"/>
      <sheetName val="San.Francisco_Metro_Area"/>
      <sheetName val="Dallas_Metro_Area"/>
      <sheetName val="Chicago_Metro_Area"/>
      <sheetName val="Atlanta_Metro_Area"/>
      <sheetName val="Los.Angeles_Metro_Area"/>
    </sheetNames>
    <sheetDataSet>
      <sheetData sheetId="0"/>
      <sheetData sheetId="1">
        <row r="68">
          <cell r="B68">
            <v>355432</v>
          </cell>
          <cell r="E68">
            <v>19758</v>
          </cell>
          <cell r="F68">
            <v>990</v>
          </cell>
        </row>
      </sheetData>
      <sheetData sheetId="2">
        <row r="68">
          <cell r="B68">
            <v>37011</v>
          </cell>
          <cell r="E68">
            <v>745</v>
          </cell>
          <cell r="F68">
            <v>184</v>
          </cell>
        </row>
      </sheetData>
      <sheetData sheetId="3">
        <row r="68">
          <cell r="B68">
            <v>592759</v>
          </cell>
          <cell r="E68">
            <v>24850</v>
          </cell>
          <cell r="F68">
            <v>33932</v>
          </cell>
        </row>
      </sheetData>
      <sheetData sheetId="4">
        <row r="68">
          <cell r="B68">
            <v>263711</v>
          </cell>
          <cell r="E68">
            <v>11142</v>
          </cell>
          <cell r="F68">
            <v>6487</v>
          </cell>
        </row>
      </sheetData>
      <sheetData sheetId="5">
        <row r="68">
          <cell r="B68">
            <v>2668710</v>
          </cell>
          <cell r="E68">
            <v>250765</v>
          </cell>
          <cell r="F68">
            <v>43014</v>
          </cell>
        </row>
      </sheetData>
      <sheetData sheetId="6">
        <row r="68">
          <cell r="B68">
            <v>397001</v>
          </cell>
          <cell r="E68">
            <v>31662</v>
          </cell>
          <cell r="F68">
            <v>2348</v>
          </cell>
        </row>
      </sheetData>
      <sheetData sheetId="7">
        <row r="68">
          <cell r="B68">
            <v>207357</v>
          </cell>
          <cell r="E68">
            <v>20188</v>
          </cell>
          <cell r="F68">
            <v>5051</v>
          </cell>
        </row>
      </sheetData>
      <sheetData sheetId="8">
        <row r="68">
          <cell r="B68">
            <v>123264</v>
          </cell>
          <cell r="E68">
            <v>31531</v>
          </cell>
          <cell r="F68">
            <v>141</v>
          </cell>
        </row>
      </sheetData>
      <sheetData sheetId="9">
        <row r="68">
          <cell r="B68">
            <v>34048</v>
          </cell>
          <cell r="E68">
            <v>332</v>
          </cell>
          <cell r="F68">
            <v>495</v>
          </cell>
        </row>
      </sheetData>
      <sheetData sheetId="10">
        <row r="68">
          <cell r="B68">
            <v>1904134</v>
          </cell>
          <cell r="E68">
            <v>262778</v>
          </cell>
          <cell r="F68">
            <v>39787</v>
          </cell>
        </row>
      </sheetData>
      <sheetData sheetId="11">
        <row r="68">
          <cell r="B68">
            <v>790532</v>
          </cell>
          <cell r="E68">
            <v>40113</v>
          </cell>
          <cell r="F68">
            <v>5706</v>
          </cell>
        </row>
      </sheetData>
      <sheetData sheetId="12">
        <row r="68">
          <cell r="B68">
            <v>112663</v>
          </cell>
          <cell r="E68">
            <v>16353</v>
          </cell>
          <cell r="F68" t="str">
            <v>-</v>
          </cell>
        </row>
      </sheetData>
      <sheetData sheetId="13">
        <row r="68">
          <cell r="B68">
            <v>193524</v>
          </cell>
          <cell r="E68">
            <v>7660</v>
          </cell>
          <cell r="F68">
            <v>64</v>
          </cell>
        </row>
      </sheetData>
      <sheetData sheetId="14">
        <row r="68">
          <cell r="B68">
            <v>886702</v>
          </cell>
          <cell r="E68">
            <v>49953</v>
          </cell>
          <cell r="F68">
            <v>36053</v>
          </cell>
        </row>
      </sheetData>
      <sheetData sheetId="15">
        <row r="68">
          <cell r="B68">
            <v>588132</v>
          </cell>
          <cell r="E68">
            <v>55870</v>
          </cell>
          <cell r="F68">
            <v>6205</v>
          </cell>
        </row>
      </sheetData>
      <sheetData sheetId="16">
        <row r="68">
          <cell r="B68">
            <v>256373</v>
          </cell>
          <cell r="E68">
            <v>8657</v>
          </cell>
          <cell r="F68">
            <v>20971</v>
          </cell>
        </row>
      </sheetData>
      <sheetData sheetId="17">
        <row r="68">
          <cell r="B68">
            <v>249729</v>
          </cell>
          <cell r="E68">
            <v>11417</v>
          </cell>
          <cell r="F68">
            <v>4510</v>
          </cell>
        </row>
      </sheetData>
      <sheetData sheetId="18">
        <row r="68">
          <cell r="B68">
            <v>396504</v>
          </cell>
          <cell r="E68">
            <v>69264</v>
          </cell>
          <cell r="F68">
            <v>5763</v>
          </cell>
        </row>
      </sheetData>
      <sheetData sheetId="19">
        <row r="68">
          <cell r="B68">
            <v>332766</v>
          </cell>
          <cell r="E68">
            <v>40000</v>
          </cell>
          <cell r="F68">
            <v>5223</v>
          </cell>
        </row>
      </sheetData>
      <sheetData sheetId="20">
        <row r="68">
          <cell r="B68">
            <v>133959</v>
          </cell>
          <cell r="E68">
            <v>1364</v>
          </cell>
          <cell r="F68">
            <v>116</v>
          </cell>
        </row>
      </sheetData>
      <sheetData sheetId="21">
        <row r="68">
          <cell r="B68">
            <v>281495</v>
          </cell>
          <cell r="E68">
            <v>31822</v>
          </cell>
          <cell r="F68">
            <v>2010</v>
          </cell>
        </row>
      </sheetData>
      <sheetData sheetId="22">
        <row r="68">
          <cell r="B68">
            <v>384970</v>
          </cell>
          <cell r="E68">
            <v>37862</v>
          </cell>
          <cell r="F68">
            <v>2509</v>
          </cell>
        </row>
      </sheetData>
      <sheetData sheetId="23">
        <row r="68">
          <cell r="B68">
            <v>911291</v>
          </cell>
          <cell r="E68">
            <v>92923</v>
          </cell>
          <cell r="F68">
            <v>10169</v>
          </cell>
        </row>
      </sheetData>
      <sheetData sheetId="24">
        <row r="68">
          <cell r="B68">
            <v>428252</v>
          </cell>
          <cell r="E68">
            <v>10508</v>
          </cell>
          <cell r="F68" t="str">
            <v>-</v>
          </cell>
        </row>
      </sheetData>
      <sheetData sheetId="25">
        <row r="68">
          <cell r="B68">
            <v>201561</v>
          </cell>
          <cell r="E68">
            <v>73737</v>
          </cell>
          <cell r="F68">
            <v>9228</v>
          </cell>
        </row>
      </sheetData>
      <sheetData sheetId="26">
        <row r="68">
          <cell r="B68">
            <v>442251</v>
          </cell>
          <cell r="E68">
            <v>24682</v>
          </cell>
          <cell r="F68">
            <v>591</v>
          </cell>
        </row>
      </sheetData>
      <sheetData sheetId="27">
        <row r="68">
          <cell r="B68">
            <v>126443</v>
          </cell>
          <cell r="E68">
            <v>3671</v>
          </cell>
          <cell r="F68">
            <v>136</v>
          </cell>
        </row>
      </sheetData>
      <sheetData sheetId="28">
        <row r="68">
          <cell r="B68">
            <v>142402</v>
          </cell>
          <cell r="E68">
            <v>8676</v>
          </cell>
          <cell r="F68">
            <v>567</v>
          </cell>
        </row>
      </sheetData>
      <sheetData sheetId="29">
        <row r="68">
          <cell r="B68">
            <v>357982</v>
          </cell>
          <cell r="E68">
            <v>30603</v>
          </cell>
          <cell r="F68">
            <v>13290</v>
          </cell>
        </row>
      </sheetData>
      <sheetData sheetId="30">
        <row r="68">
          <cell r="B68">
            <v>73076</v>
          </cell>
          <cell r="E68">
            <v>1562</v>
          </cell>
          <cell r="F68" t="str">
            <v>-</v>
          </cell>
        </row>
      </sheetData>
      <sheetData sheetId="31">
        <row r="68">
          <cell r="B68">
            <v>555898</v>
          </cell>
          <cell r="E68">
            <v>33513</v>
          </cell>
          <cell r="F68">
            <v>15829</v>
          </cell>
        </row>
      </sheetData>
      <sheetData sheetId="32">
        <row r="68">
          <cell r="B68">
            <v>163102</v>
          </cell>
          <cell r="E68">
            <v>10139</v>
          </cell>
          <cell r="F68">
            <v>499</v>
          </cell>
        </row>
      </sheetData>
      <sheetData sheetId="33">
        <row r="68">
          <cell r="B68">
            <v>1657122</v>
          </cell>
          <cell r="E68">
            <v>154826</v>
          </cell>
          <cell r="F68" t="str">
            <v>-</v>
          </cell>
        </row>
      </sheetData>
      <sheetData sheetId="34">
        <row r="68">
          <cell r="B68">
            <v>874323</v>
          </cell>
          <cell r="E68">
            <v>57193</v>
          </cell>
          <cell r="F68">
            <v>12481</v>
          </cell>
        </row>
      </sheetData>
      <sheetData sheetId="35">
        <row r="68">
          <cell r="B68">
            <v>69651</v>
          </cell>
          <cell r="E68">
            <v>601</v>
          </cell>
          <cell r="F68">
            <v>115</v>
          </cell>
        </row>
      </sheetData>
      <sheetData sheetId="36">
        <row r="68">
          <cell r="B68">
            <v>1261518</v>
          </cell>
          <cell r="E68">
            <v>45728</v>
          </cell>
          <cell r="F68">
            <v>10956</v>
          </cell>
        </row>
      </sheetData>
      <sheetData sheetId="37">
        <row r="68">
          <cell r="B68">
            <v>320689</v>
          </cell>
          <cell r="E68">
            <v>11074</v>
          </cell>
          <cell r="F68">
            <v>1670</v>
          </cell>
        </row>
      </sheetData>
      <sheetData sheetId="38">
        <row r="68">
          <cell r="B68">
            <v>320247</v>
          </cell>
          <cell r="E68">
            <v>34330</v>
          </cell>
          <cell r="F68">
            <v>9662</v>
          </cell>
        </row>
      </sheetData>
      <sheetData sheetId="39">
        <row r="68">
          <cell r="B68">
            <v>835959</v>
          </cell>
          <cell r="E68">
            <v>57703</v>
          </cell>
          <cell r="F68" t="str">
            <v>-</v>
          </cell>
        </row>
      </sheetData>
      <sheetData sheetId="40">
        <row r="68">
          <cell r="B68">
            <v>69659</v>
          </cell>
          <cell r="E68">
            <v>2776</v>
          </cell>
          <cell r="F68" t="str">
            <v>-</v>
          </cell>
        </row>
      </sheetData>
      <sheetData sheetId="41">
        <row r="68">
          <cell r="B68">
            <v>386659</v>
          </cell>
          <cell r="E68">
            <v>50687</v>
          </cell>
          <cell r="F68">
            <v>22012</v>
          </cell>
        </row>
      </sheetData>
      <sheetData sheetId="42">
        <row r="68">
          <cell r="B68">
            <v>72639</v>
          </cell>
          <cell r="E68">
            <v>2151</v>
          </cell>
          <cell r="F68">
            <v>1017</v>
          </cell>
        </row>
      </sheetData>
      <sheetData sheetId="43">
        <row r="68">
          <cell r="B68">
            <v>581183</v>
          </cell>
          <cell r="E68">
            <v>61458</v>
          </cell>
          <cell r="F68">
            <v>1996</v>
          </cell>
        </row>
      </sheetData>
      <sheetData sheetId="44">
        <row r="68">
          <cell r="B68">
            <v>2385082</v>
          </cell>
          <cell r="E68">
            <v>212125</v>
          </cell>
          <cell r="F68">
            <v>52017</v>
          </cell>
        </row>
      </sheetData>
      <sheetData sheetId="45">
        <row r="68">
          <cell r="B68">
            <v>192920</v>
          </cell>
          <cell r="E68">
            <v>19809</v>
          </cell>
          <cell r="F68">
            <v>5287</v>
          </cell>
        </row>
      </sheetData>
      <sheetData sheetId="46">
        <row r="68">
          <cell r="B68">
            <v>56884</v>
          </cell>
          <cell r="E68">
            <v>2500</v>
          </cell>
          <cell r="F68">
            <v>907</v>
          </cell>
        </row>
      </sheetData>
      <sheetData sheetId="47">
        <row r="68">
          <cell r="B68">
            <v>715879</v>
          </cell>
          <cell r="E68">
            <v>73358</v>
          </cell>
          <cell r="F68">
            <v>8741</v>
          </cell>
        </row>
      </sheetData>
      <sheetData sheetId="48">
        <row r="68">
          <cell r="B68">
            <v>464630</v>
          </cell>
          <cell r="E68">
            <v>70907</v>
          </cell>
          <cell r="F68">
            <v>6638</v>
          </cell>
        </row>
      </sheetData>
      <sheetData sheetId="49">
        <row r="68">
          <cell r="B68">
            <v>186969</v>
          </cell>
          <cell r="E68">
            <v>23517</v>
          </cell>
          <cell r="F68" t="str">
            <v>-</v>
          </cell>
        </row>
      </sheetData>
      <sheetData sheetId="50">
        <row r="68">
          <cell r="B68">
            <v>507429</v>
          </cell>
          <cell r="E68">
            <v>35886</v>
          </cell>
          <cell r="F68">
            <v>2739</v>
          </cell>
        </row>
      </sheetData>
      <sheetData sheetId="51">
        <row r="68">
          <cell r="B68">
            <v>36517</v>
          </cell>
          <cell r="E68">
            <v>1470</v>
          </cell>
          <cell r="F68">
            <v>381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Philadelphia_Metro_Area"/>
      <sheetName val="Atlanta_Metro_Area"/>
      <sheetName val="Dallas_Metro_Area"/>
      <sheetName val="Boston_Metro_Area"/>
      <sheetName val="Houston_Metro_Area"/>
      <sheetName val="Riverside_Metro_Area"/>
      <sheetName val="Phoenix_Metro_Area"/>
      <sheetName val="New.York_Metro_Area"/>
      <sheetName val="Los.Angeles_Metro_Area"/>
      <sheetName val="Miami_Metro_Area"/>
      <sheetName val="Detroit_Metro_Area"/>
      <sheetName val="Seattle_Metro_Area"/>
      <sheetName val="Washington.DC_Metro_Area"/>
      <sheetName val="Chicago_Metro_Area"/>
      <sheetName val="San.Francisco_Metro_Area"/>
    </sheetNames>
    <sheetDataSet>
      <sheetData sheetId="0"/>
      <sheetData sheetId="1">
        <row r="68">
          <cell r="B68">
            <v>548399</v>
          </cell>
          <cell r="E68">
            <v>77773</v>
          </cell>
          <cell r="F68">
            <v>6644</v>
          </cell>
        </row>
      </sheetData>
      <sheetData sheetId="2">
        <row r="68">
          <cell r="B68">
            <v>46501</v>
          </cell>
          <cell r="E68">
            <v>1694</v>
          </cell>
          <cell r="F68">
            <v>307</v>
          </cell>
        </row>
      </sheetData>
      <sheetData sheetId="3">
        <row r="68">
          <cell r="B68">
            <v>659234</v>
          </cell>
          <cell r="E68">
            <v>77896</v>
          </cell>
          <cell r="F68">
            <v>37761</v>
          </cell>
        </row>
      </sheetData>
      <sheetData sheetId="4">
        <row r="68">
          <cell r="B68">
            <v>254719</v>
          </cell>
          <cell r="E68">
            <v>43117</v>
          </cell>
          <cell r="F68">
            <v>2546</v>
          </cell>
        </row>
      </sheetData>
      <sheetData sheetId="5">
        <row r="68">
          <cell r="B68">
            <v>2545204</v>
          </cell>
          <cell r="E68">
            <v>423544</v>
          </cell>
          <cell r="F68">
            <v>51242</v>
          </cell>
        </row>
      </sheetData>
      <sheetData sheetId="6">
        <row r="68">
          <cell r="B68">
            <v>462228</v>
          </cell>
          <cell r="E68">
            <v>32863</v>
          </cell>
          <cell r="F68">
            <v>1065</v>
          </cell>
        </row>
      </sheetData>
      <sheetData sheetId="7">
        <row r="68">
          <cell r="B68">
            <v>280795</v>
          </cell>
          <cell r="E68">
            <v>40590</v>
          </cell>
          <cell r="F68" t="str">
            <v>-</v>
          </cell>
        </row>
      </sheetData>
      <sheetData sheetId="8">
        <row r="68">
          <cell r="B68">
            <v>88548</v>
          </cell>
          <cell r="E68">
            <v>5895</v>
          </cell>
          <cell r="F68">
            <v>498</v>
          </cell>
        </row>
      </sheetData>
      <sheetData sheetId="9">
        <row r="68">
          <cell r="B68">
            <v>28041</v>
          </cell>
          <cell r="E68">
            <v>9163</v>
          </cell>
          <cell r="F68">
            <v>171</v>
          </cell>
        </row>
      </sheetData>
      <sheetData sheetId="10">
        <row r="68">
          <cell r="B68">
            <v>1791753</v>
          </cell>
          <cell r="E68">
            <v>154701</v>
          </cell>
          <cell r="F68">
            <v>91353</v>
          </cell>
        </row>
      </sheetData>
      <sheetData sheetId="11">
        <row r="68">
          <cell r="B68">
            <v>717090</v>
          </cell>
          <cell r="E68">
            <v>46611</v>
          </cell>
          <cell r="F68" t="str">
            <v>-</v>
          </cell>
        </row>
      </sheetData>
      <sheetData sheetId="12">
        <row r="68">
          <cell r="B68">
            <v>99381</v>
          </cell>
          <cell r="E68">
            <v>19925</v>
          </cell>
          <cell r="F68">
            <v>594</v>
          </cell>
        </row>
      </sheetData>
      <sheetData sheetId="13">
        <row r="68">
          <cell r="B68">
            <v>163183</v>
          </cell>
          <cell r="E68">
            <v>6012</v>
          </cell>
          <cell r="F68">
            <v>3608</v>
          </cell>
        </row>
      </sheetData>
      <sheetData sheetId="14">
        <row r="68">
          <cell r="B68">
            <v>888454</v>
          </cell>
          <cell r="E68">
            <v>87992</v>
          </cell>
          <cell r="F68">
            <v>5470</v>
          </cell>
        </row>
      </sheetData>
      <sheetData sheetId="15">
        <row r="68">
          <cell r="B68">
            <v>680603</v>
          </cell>
          <cell r="E68">
            <v>57204</v>
          </cell>
          <cell r="F68">
            <v>1674</v>
          </cell>
        </row>
      </sheetData>
      <sheetData sheetId="16">
        <row r="68">
          <cell r="B68">
            <v>310798</v>
          </cell>
          <cell r="E68">
            <v>30797</v>
          </cell>
          <cell r="F68">
            <v>2991</v>
          </cell>
        </row>
      </sheetData>
      <sheetData sheetId="17">
        <row r="68">
          <cell r="B68">
            <v>225602</v>
          </cell>
          <cell r="E68">
            <v>15694</v>
          </cell>
          <cell r="F68">
            <v>4271</v>
          </cell>
        </row>
      </sheetData>
      <sheetData sheetId="18">
        <row r="68">
          <cell r="B68">
            <v>364668</v>
          </cell>
          <cell r="E68">
            <v>27007</v>
          </cell>
          <cell r="F68">
            <v>21681</v>
          </cell>
        </row>
      </sheetData>
      <sheetData sheetId="19">
        <row r="68">
          <cell r="B68">
            <v>280085</v>
          </cell>
          <cell r="E68">
            <v>33290</v>
          </cell>
          <cell r="F68">
            <v>22778</v>
          </cell>
        </row>
      </sheetData>
      <sheetData sheetId="20">
        <row r="68">
          <cell r="B68">
            <v>104054</v>
          </cell>
          <cell r="E68">
            <v>4426</v>
          </cell>
          <cell r="F68">
            <v>1132</v>
          </cell>
        </row>
      </sheetData>
      <sheetData sheetId="21">
        <row r="68">
          <cell r="B68">
            <v>349952</v>
          </cell>
          <cell r="E68">
            <v>12308</v>
          </cell>
          <cell r="F68">
            <v>9437</v>
          </cell>
        </row>
      </sheetData>
      <sheetData sheetId="22">
        <row r="68">
          <cell r="B68">
            <v>495209</v>
          </cell>
          <cell r="E68">
            <v>54119</v>
          </cell>
          <cell r="F68" t="str">
            <v>-</v>
          </cell>
        </row>
      </sheetData>
      <sheetData sheetId="23">
        <row r="68">
          <cell r="B68">
            <v>718637</v>
          </cell>
          <cell r="E68">
            <v>49846</v>
          </cell>
          <cell r="F68">
            <v>7430</v>
          </cell>
        </row>
      </sheetData>
      <sheetData sheetId="24">
        <row r="68">
          <cell r="B68">
            <v>447329</v>
          </cell>
          <cell r="E68">
            <v>25802</v>
          </cell>
          <cell r="F68">
            <v>43606</v>
          </cell>
        </row>
      </sheetData>
      <sheetData sheetId="25">
        <row r="68">
          <cell r="B68">
            <v>170684</v>
          </cell>
          <cell r="E68">
            <v>22827</v>
          </cell>
          <cell r="F68">
            <v>4357</v>
          </cell>
        </row>
      </sheetData>
      <sheetData sheetId="26">
        <row r="68">
          <cell r="B68">
            <v>456355</v>
          </cell>
          <cell r="E68">
            <v>50858</v>
          </cell>
          <cell r="F68">
            <v>2121</v>
          </cell>
        </row>
      </sheetData>
      <sheetData sheetId="27">
        <row r="68">
          <cell r="B68">
            <v>137743</v>
          </cell>
          <cell r="E68">
            <v>8839</v>
          </cell>
          <cell r="F68" t="str">
            <v>-</v>
          </cell>
        </row>
      </sheetData>
      <sheetData sheetId="28">
        <row r="68">
          <cell r="B68">
            <v>145717</v>
          </cell>
          <cell r="E68">
            <v>5075</v>
          </cell>
          <cell r="F68">
            <v>4402</v>
          </cell>
        </row>
      </sheetData>
      <sheetData sheetId="29">
        <row r="68">
          <cell r="B68">
            <v>336313</v>
          </cell>
          <cell r="E68">
            <v>15023</v>
          </cell>
          <cell r="F68">
            <v>5656</v>
          </cell>
        </row>
      </sheetData>
      <sheetData sheetId="30">
        <row r="68">
          <cell r="B68">
            <v>103364</v>
          </cell>
          <cell r="E68">
            <v>467</v>
          </cell>
          <cell r="F68">
            <v>10031</v>
          </cell>
        </row>
      </sheetData>
      <sheetData sheetId="31">
        <row r="68">
          <cell r="B68">
            <v>476553</v>
          </cell>
          <cell r="E68">
            <v>74785</v>
          </cell>
          <cell r="F68">
            <v>2714</v>
          </cell>
        </row>
      </sheetData>
      <sheetData sheetId="32">
        <row r="68">
          <cell r="B68">
            <v>155730</v>
          </cell>
          <cell r="E68">
            <v>10267</v>
          </cell>
          <cell r="F68">
            <v>2769</v>
          </cell>
        </row>
      </sheetData>
      <sheetData sheetId="33">
        <row r="68">
          <cell r="B68">
            <v>1411144</v>
          </cell>
          <cell r="E68">
            <v>161135</v>
          </cell>
          <cell r="F68">
            <v>3095</v>
          </cell>
        </row>
      </sheetData>
      <sheetData sheetId="34">
        <row r="68">
          <cell r="B68">
            <v>979774</v>
          </cell>
          <cell r="E68">
            <v>113712</v>
          </cell>
          <cell r="F68">
            <v>55970</v>
          </cell>
        </row>
      </sheetData>
      <sheetData sheetId="35">
        <row r="68">
          <cell r="B68">
            <v>83262</v>
          </cell>
          <cell r="E68">
            <v>1509</v>
          </cell>
          <cell r="F68">
            <v>1142</v>
          </cell>
        </row>
      </sheetData>
      <sheetData sheetId="36">
        <row r="68">
          <cell r="B68">
            <v>861137</v>
          </cell>
          <cell r="E68">
            <v>105432</v>
          </cell>
          <cell r="F68">
            <v>789</v>
          </cell>
        </row>
      </sheetData>
      <sheetData sheetId="37">
        <row r="68">
          <cell r="B68">
            <v>405287</v>
          </cell>
          <cell r="E68">
            <v>42827</v>
          </cell>
          <cell r="F68">
            <v>1504</v>
          </cell>
        </row>
      </sheetData>
      <sheetData sheetId="38">
        <row r="68">
          <cell r="B68">
            <v>423196</v>
          </cell>
          <cell r="E68">
            <v>16332</v>
          </cell>
          <cell r="F68">
            <v>27714</v>
          </cell>
        </row>
      </sheetData>
      <sheetData sheetId="39">
        <row r="68">
          <cell r="B68">
            <v>985808</v>
          </cell>
          <cell r="E68">
            <v>79445</v>
          </cell>
          <cell r="F68">
            <v>21413</v>
          </cell>
        </row>
      </sheetData>
      <sheetData sheetId="40">
        <row r="68">
          <cell r="B68">
            <v>82505</v>
          </cell>
          <cell r="E68">
            <v>7382</v>
          </cell>
          <cell r="F68">
            <v>90</v>
          </cell>
        </row>
      </sheetData>
      <sheetData sheetId="41">
        <row r="68">
          <cell r="B68">
            <v>374126</v>
          </cell>
          <cell r="E68">
            <v>21586</v>
          </cell>
          <cell r="F68">
            <v>8180</v>
          </cell>
        </row>
      </sheetData>
      <sheetData sheetId="42">
        <row r="68">
          <cell r="B68">
            <v>71118</v>
          </cell>
          <cell r="E68">
            <v>2989</v>
          </cell>
          <cell r="F68">
            <v>604</v>
          </cell>
        </row>
      </sheetData>
      <sheetData sheetId="43">
        <row r="68">
          <cell r="B68">
            <v>662531</v>
          </cell>
          <cell r="E68">
            <v>57322</v>
          </cell>
          <cell r="F68">
            <v>14547</v>
          </cell>
        </row>
      </sheetData>
      <sheetData sheetId="44">
        <row r="68">
          <cell r="B68">
            <v>2405786</v>
          </cell>
          <cell r="E68">
            <v>221103</v>
          </cell>
          <cell r="F68">
            <v>26401</v>
          </cell>
        </row>
      </sheetData>
      <sheetData sheetId="45">
        <row r="68">
          <cell r="B68">
            <v>225030</v>
          </cell>
          <cell r="E68">
            <v>28685</v>
          </cell>
          <cell r="F68">
            <v>6179</v>
          </cell>
        </row>
      </sheetData>
      <sheetData sheetId="46">
        <row r="68">
          <cell r="B68">
            <v>47047</v>
          </cell>
          <cell r="E68">
            <v>7067</v>
          </cell>
          <cell r="F68">
            <v>1750</v>
          </cell>
        </row>
      </sheetData>
      <sheetData sheetId="47">
        <row r="68">
          <cell r="B68">
            <v>561323</v>
          </cell>
          <cell r="E68">
            <v>45008</v>
          </cell>
          <cell r="F68">
            <v>12952</v>
          </cell>
        </row>
      </sheetData>
      <sheetData sheetId="48">
        <row r="68">
          <cell r="B68">
            <v>639380</v>
          </cell>
          <cell r="E68">
            <v>70959</v>
          </cell>
          <cell r="F68">
            <v>4289</v>
          </cell>
        </row>
      </sheetData>
      <sheetData sheetId="49">
        <row r="68">
          <cell r="B68">
            <v>165242</v>
          </cell>
          <cell r="E68">
            <v>34485</v>
          </cell>
          <cell r="F68" t="str">
            <v>-</v>
          </cell>
        </row>
      </sheetData>
      <sheetData sheetId="50">
        <row r="68">
          <cell r="B68">
            <v>517535</v>
          </cell>
          <cell r="E68">
            <v>82103</v>
          </cell>
          <cell r="F68">
            <v>1320</v>
          </cell>
        </row>
      </sheetData>
      <sheetData sheetId="51">
        <row r="68">
          <cell r="B68">
            <v>59279</v>
          </cell>
          <cell r="E68">
            <v>2194</v>
          </cell>
          <cell r="F68">
            <v>1160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Dallas_Metro_Area"/>
      <sheetName val="Boston_Metro_Area"/>
      <sheetName val="Detroit_Metro_Area"/>
      <sheetName val="Chicago_Metro_Area"/>
      <sheetName val="Houston_Metro_Area"/>
      <sheetName val="Miami_Metro_Area"/>
      <sheetName val="New.York_Metro_Area"/>
      <sheetName val="Philadelphia_Metro_Area"/>
      <sheetName val="Seattle_Metro_Area"/>
      <sheetName val="San.Francisco_Metro_Area"/>
      <sheetName val="Washington.DC_Metro_Area"/>
      <sheetName val="Los.Angeles_Metro_Area"/>
      <sheetName val="Atlanta_Metro_Area"/>
      <sheetName val="Phoenix_Metro_Area"/>
      <sheetName val="Riverside_Metro_Area"/>
    </sheetNames>
    <sheetDataSet>
      <sheetData sheetId="0"/>
      <sheetData sheetId="1">
        <row r="68">
          <cell r="B68">
            <v>499048</v>
          </cell>
          <cell r="E68">
            <v>7490</v>
          </cell>
          <cell r="F68">
            <v>11613</v>
          </cell>
        </row>
      </sheetData>
      <sheetData sheetId="2">
        <row r="68">
          <cell r="B68">
            <v>51390</v>
          </cell>
          <cell r="E68">
            <v>2112</v>
          </cell>
          <cell r="F68" t="str">
            <v>-</v>
          </cell>
        </row>
      </sheetData>
      <sheetData sheetId="3">
        <row r="68">
          <cell r="B68">
            <v>761530</v>
          </cell>
          <cell r="E68">
            <v>113424</v>
          </cell>
          <cell r="F68">
            <v>10930</v>
          </cell>
        </row>
      </sheetData>
      <sheetData sheetId="4">
        <row r="68">
          <cell r="B68">
            <v>278593</v>
          </cell>
          <cell r="E68">
            <v>66188</v>
          </cell>
          <cell r="F68">
            <v>1547</v>
          </cell>
        </row>
      </sheetData>
      <sheetData sheetId="5">
        <row r="68">
          <cell r="B68">
            <v>2810202</v>
          </cell>
          <cell r="E68">
            <v>291832</v>
          </cell>
          <cell r="F68">
            <v>99816</v>
          </cell>
        </row>
      </sheetData>
      <sheetData sheetId="6">
        <row r="68">
          <cell r="B68">
            <v>388024</v>
          </cell>
          <cell r="E68">
            <v>15396</v>
          </cell>
          <cell r="F68">
            <v>6500</v>
          </cell>
        </row>
      </sheetData>
      <sheetData sheetId="7">
        <row r="68">
          <cell r="B68">
            <v>196891</v>
          </cell>
          <cell r="E68">
            <v>12019</v>
          </cell>
          <cell r="F68">
            <v>5811</v>
          </cell>
        </row>
      </sheetData>
      <sheetData sheetId="8">
        <row r="68">
          <cell r="B68">
            <v>100775</v>
          </cell>
          <cell r="E68">
            <v>14632</v>
          </cell>
          <cell r="F68">
            <v>1685</v>
          </cell>
        </row>
      </sheetData>
      <sheetData sheetId="9">
        <row r="68">
          <cell r="B68">
            <v>41164</v>
          </cell>
          <cell r="E68">
            <v>4559</v>
          </cell>
          <cell r="F68" t="str">
            <v>-</v>
          </cell>
        </row>
      </sheetData>
      <sheetData sheetId="10">
        <row r="68">
          <cell r="B68">
            <v>2035655</v>
          </cell>
          <cell r="E68">
            <v>209227</v>
          </cell>
          <cell r="F68">
            <v>42591</v>
          </cell>
        </row>
      </sheetData>
      <sheetData sheetId="11">
        <row r="68">
          <cell r="B68">
            <v>933263</v>
          </cell>
          <cell r="E68">
            <v>199427</v>
          </cell>
          <cell r="F68">
            <v>12224</v>
          </cell>
        </row>
      </sheetData>
      <sheetData sheetId="12">
        <row r="68">
          <cell r="B68">
            <v>87574</v>
          </cell>
          <cell r="E68">
            <v>3334</v>
          </cell>
          <cell r="F68">
            <v>177</v>
          </cell>
        </row>
      </sheetData>
      <sheetData sheetId="13">
        <row r="68">
          <cell r="B68">
            <v>179663</v>
          </cell>
          <cell r="E68">
            <v>17872</v>
          </cell>
          <cell r="F68">
            <v>1401</v>
          </cell>
        </row>
      </sheetData>
      <sheetData sheetId="14">
        <row r="68">
          <cell r="B68">
            <v>973839</v>
          </cell>
          <cell r="E68">
            <v>70177</v>
          </cell>
          <cell r="F68">
            <v>5826</v>
          </cell>
        </row>
      </sheetData>
      <sheetData sheetId="15">
        <row r="68">
          <cell r="B68">
            <v>701460</v>
          </cell>
          <cell r="E68">
            <v>15115</v>
          </cell>
          <cell r="F68">
            <v>18438</v>
          </cell>
        </row>
      </sheetData>
      <sheetData sheetId="16">
        <row r="68">
          <cell r="B68">
            <v>193832</v>
          </cell>
          <cell r="E68">
            <v>15884</v>
          </cell>
          <cell r="F68">
            <v>6554</v>
          </cell>
        </row>
      </sheetData>
      <sheetData sheetId="17">
        <row r="68">
          <cell r="B68">
            <v>248257</v>
          </cell>
          <cell r="E68">
            <v>17470</v>
          </cell>
          <cell r="F68">
            <v>9472</v>
          </cell>
        </row>
      </sheetData>
      <sheetData sheetId="18">
        <row r="68">
          <cell r="B68">
            <v>380983</v>
          </cell>
          <cell r="E68">
            <v>16850</v>
          </cell>
          <cell r="F68">
            <v>3756</v>
          </cell>
        </row>
      </sheetData>
      <sheetData sheetId="19">
        <row r="68">
          <cell r="B68">
            <v>324812</v>
          </cell>
          <cell r="E68">
            <v>33539</v>
          </cell>
          <cell r="F68">
            <v>2607</v>
          </cell>
        </row>
      </sheetData>
      <sheetData sheetId="20">
        <row r="68">
          <cell r="B68">
            <v>106584</v>
          </cell>
          <cell r="E68">
            <v>9922</v>
          </cell>
          <cell r="F68">
            <v>188</v>
          </cell>
        </row>
      </sheetData>
      <sheetData sheetId="21">
        <row r="68">
          <cell r="B68">
            <v>346926</v>
          </cell>
          <cell r="E68">
            <v>25968</v>
          </cell>
          <cell r="F68">
            <v>22943</v>
          </cell>
        </row>
      </sheetData>
      <sheetData sheetId="22">
        <row r="68">
          <cell r="B68">
            <v>482879</v>
          </cell>
          <cell r="E68">
            <v>56773</v>
          </cell>
          <cell r="F68">
            <v>7486</v>
          </cell>
        </row>
      </sheetData>
      <sheetData sheetId="23">
        <row r="68">
          <cell r="B68">
            <v>904375</v>
          </cell>
          <cell r="E68">
            <v>49421</v>
          </cell>
          <cell r="F68">
            <v>12670</v>
          </cell>
        </row>
      </sheetData>
      <sheetData sheetId="24">
        <row r="68">
          <cell r="B68">
            <v>447364</v>
          </cell>
          <cell r="E68">
            <v>29605</v>
          </cell>
          <cell r="F68" t="str">
            <v>-</v>
          </cell>
        </row>
      </sheetData>
      <sheetData sheetId="25">
        <row r="68">
          <cell r="B68">
            <v>258368</v>
          </cell>
          <cell r="E68">
            <v>24276</v>
          </cell>
          <cell r="F68">
            <v>5107</v>
          </cell>
        </row>
      </sheetData>
      <sheetData sheetId="26">
        <row r="68">
          <cell r="B68">
            <v>681321</v>
          </cell>
          <cell r="E68">
            <v>52281</v>
          </cell>
          <cell r="F68">
            <v>52199</v>
          </cell>
        </row>
      </sheetData>
      <sheetData sheetId="27">
        <row r="68">
          <cell r="B68">
            <v>114999</v>
          </cell>
          <cell r="E68">
            <v>11104</v>
          </cell>
          <cell r="F68">
            <v>4051</v>
          </cell>
        </row>
      </sheetData>
      <sheetData sheetId="28">
        <row r="68">
          <cell r="B68">
            <v>181846</v>
          </cell>
          <cell r="E68">
            <v>6030</v>
          </cell>
          <cell r="F68" t="str">
            <v>-</v>
          </cell>
        </row>
      </sheetData>
      <sheetData sheetId="29">
        <row r="68">
          <cell r="B68">
            <v>260437</v>
          </cell>
          <cell r="E68">
            <v>26280</v>
          </cell>
          <cell r="F68">
            <v>19274</v>
          </cell>
        </row>
      </sheetData>
      <sheetData sheetId="30">
        <row r="68">
          <cell r="B68">
            <v>71156</v>
          </cell>
          <cell r="E68">
            <v>5758</v>
          </cell>
          <cell r="F68">
            <v>78</v>
          </cell>
        </row>
      </sheetData>
      <sheetData sheetId="31">
        <row r="68">
          <cell r="B68">
            <v>447559</v>
          </cell>
          <cell r="E68">
            <v>39569</v>
          </cell>
          <cell r="F68">
            <v>26877</v>
          </cell>
        </row>
      </sheetData>
      <sheetData sheetId="32">
        <row r="68">
          <cell r="B68">
            <v>197585</v>
          </cell>
          <cell r="E68">
            <v>12768</v>
          </cell>
          <cell r="F68">
            <v>2034</v>
          </cell>
        </row>
      </sheetData>
      <sheetData sheetId="33">
        <row r="68">
          <cell r="B68">
            <v>1090174</v>
          </cell>
          <cell r="E68">
            <v>156140</v>
          </cell>
          <cell r="F68">
            <v>9895</v>
          </cell>
        </row>
      </sheetData>
      <sheetData sheetId="34">
        <row r="68">
          <cell r="B68">
            <v>1112750</v>
          </cell>
          <cell r="E68">
            <v>111560</v>
          </cell>
          <cell r="F68" t="str">
            <v>-</v>
          </cell>
        </row>
      </sheetData>
      <sheetData sheetId="35">
        <row r="68">
          <cell r="B68">
            <v>51288</v>
          </cell>
          <cell r="E68">
            <v>3940</v>
          </cell>
          <cell r="F68">
            <v>324</v>
          </cell>
        </row>
      </sheetData>
      <sheetData sheetId="36">
        <row r="68">
          <cell r="B68">
            <v>1124534</v>
          </cell>
          <cell r="E68">
            <v>164676</v>
          </cell>
          <cell r="F68">
            <v>28123</v>
          </cell>
        </row>
      </sheetData>
      <sheetData sheetId="37">
        <row r="68">
          <cell r="B68">
            <v>259548</v>
          </cell>
          <cell r="E68">
            <v>23306</v>
          </cell>
          <cell r="F68">
            <v>1405</v>
          </cell>
        </row>
      </sheetData>
      <sheetData sheetId="38">
        <row r="68">
          <cell r="B68">
            <v>400472</v>
          </cell>
          <cell r="E68">
            <v>38432</v>
          </cell>
          <cell r="F68">
            <v>2062</v>
          </cell>
        </row>
      </sheetData>
      <sheetData sheetId="39">
        <row r="68">
          <cell r="B68">
            <v>886938</v>
          </cell>
          <cell r="E68">
            <v>68343</v>
          </cell>
          <cell r="F68">
            <v>9178</v>
          </cell>
        </row>
      </sheetData>
      <sheetData sheetId="40">
        <row r="68">
          <cell r="B68">
            <v>105915</v>
          </cell>
          <cell r="E68">
            <v>5873</v>
          </cell>
          <cell r="F68" t="str">
            <v>-</v>
          </cell>
        </row>
      </sheetData>
      <sheetData sheetId="41">
        <row r="68">
          <cell r="B68">
            <v>354869</v>
          </cell>
          <cell r="E68">
            <v>26569</v>
          </cell>
          <cell r="F68">
            <v>6614</v>
          </cell>
        </row>
      </sheetData>
      <sheetData sheetId="42">
        <row r="68">
          <cell r="B68">
            <v>73348</v>
          </cell>
          <cell r="E68">
            <v>4525</v>
          </cell>
          <cell r="F68">
            <v>667</v>
          </cell>
        </row>
      </sheetData>
      <sheetData sheetId="43">
        <row r="68">
          <cell r="B68">
            <v>657087</v>
          </cell>
          <cell r="E68">
            <v>40689</v>
          </cell>
          <cell r="F68">
            <v>4093</v>
          </cell>
        </row>
      </sheetData>
      <sheetData sheetId="44">
        <row r="68">
          <cell r="B68">
            <v>1790777</v>
          </cell>
          <cell r="E68">
            <v>176761</v>
          </cell>
          <cell r="F68">
            <v>11383</v>
          </cell>
        </row>
      </sheetData>
      <sheetData sheetId="45">
        <row r="68">
          <cell r="B68">
            <v>166778</v>
          </cell>
          <cell r="E68">
            <v>9978</v>
          </cell>
          <cell r="F68" t="str">
            <v>-</v>
          </cell>
        </row>
      </sheetData>
      <sheetData sheetId="46">
        <row r="68">
          <cell r="B68">
            <v>33865</v>
          </cell>
          <cell r="E68">
            <v>1149</v>
          </cell>
          <cell r="F68">
            <v>256</v>
          </cell>
        </row>
      </sheetData>
      <sheetData sheetId="47">
        <row r="68">
          <cell r="B68">
            <v>523043</v>
          </cell>
          <cell r="E68">
            <v>21432</v>
          </cell>
          <cell r="F68">
            <v>7298</v>
          </cell>
        </row>
      </sheetData>
      <sheetData sheetId="48">
        <row r="68">
          <cell r="B68">
            <v>775746</v>
          </cell>
          <cell r="E68">
            <v>79407</v>
          </cell>
          <cell r="F68">
            <v>6617</v>
          </cell>
        </row>
      </sheetData>
      <sheetData sheetId="49">
        <row r="68">
          <cell r="B68">
            <v>157589</v>
          </cell>
          <cell r="E68">
            <v>27563</v>
          </cell>
          <cell r="F68">
            <v>2989</v>
          </cell>
        </row>
      </sheetData>
      <sheetData sheetId="50">
        <row r="68">
          <cell r="B68">
            <v>435566</v>
          </cell>
          <cell r="E68">
            <v>15648</v>
          </cell>
          <cell r="F68">
            <v>2404</v>
          </cell>
        </row>
      </sheetData>
      <sheetData sheetId="51">
        <row r="68">
          <cell r="B68">
            <v>68897</v>
          </cell>
          <cell r="E68">
            <v>1868</v>
          </cell>
          <cell r="F68">
            <v>169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Philadelphia_Metro_Area"/>
      <sheetName val="Atlanta_Metro_Area"/>
      <sheetName val="Boston_Metro_Area"/>
      <sheetName val="Washington.DC_Metro_Area"/>
      <sheetName val="Los.Angeles_Metro_Area"/>
      <sheetName val="Miami_Metro_Area"/>
      <sheetName val="New.York_Metro_Area"/>
      <sheetName val="Houston_Metro_Area"/>
      <sheetName val="Seattle_Metro_Area"/>
      <sheetName val="Chicago_Metro_Area"/>
      <sheetName val="Phoenix_Metro_Area"/>
      <sheetName val="Riverside_Metro_Area"/>
      <sheetName val="San.Francisco_Metro_Area"/>
      <sheetName val="Dallas_Metro_Area"/>
      <sheetName val="Detroit_Metro_Area"/>
    </sheetNames>
    <sheetDataSet>
      <sheetData sheetId="0"/>
      <sheetData sheetId="1">
        <row r="76">
          <cell r="B76">
            <v>438189</v>
          </cell>
          <cell r="E76">
            <v>57065</v>
          </cell>
          <cell r="F76">
            <v>1339</v>
          </cell>
        </row>
      </sheetData>
      <sheetData sheetId="2">
        <row r="76">
          <cell r="B76">
            <v>61293</v>
          </cell>
          <cell r="E76">
            <v>6115</v>
          </cell>
          <cell r="F76">
            <v>1134</v>
          </cell>
        </row>
      </sheetData>
      <sheetData sheetId="3">
        <row r="76">
          <cell r="B76">
            <v>671742</v>
          </cell>
          <cell r="E76">
            <v>56504</v>
          </cell>
          <cell r="F76">
            <v>4142</v>
          </cell>
        </row>
      </sheetData>
      <sheetData sheetId="4">
        <row r="76">
          <cell r="B76">
            <v>328962</v>
          </cell>
          <cell r="E76">
            <v>9864</v>
          </cell>
          <cell r="F76">
            <v>1648</v>
          </cell>
        </row>
      </sheetData>
      <sheetData sheetId="5">
        <row r="76">
          <cell r="B76">
            <v>2737505</v>
          </cell>
          <cell r="E76">
            <v>282235</v>
          </cell>
          <cell r="F76">
            <v>14397</v>
          </cell>
        </row>
      </sheetData>
      <sheetData sheetId="6">
        <row r="76">
          <cell r="B76">
            <v>618021</v>
          </cell>
          <cell r="E76">
            <v>62835</v>
          </cell>
          <cell r="F76">
            <v>1021</v>
          </cell>
        </row>
      </sheetData>
      <sheetData sheetId="7">
        <row r="76">
          <cell r="B76">
            <v>191188</v>
          </cell>
          <cell r="E76">
            <v>17191</v>
          </cell>
          <cell r="F76">
            <v>5124</v>
          </cell>
        </row>
      </sheetData>
      <sheetData sheetId="8">
        <row r="76">
          <cell r="B76">
            <v>76264</v>
          </cell>
          <cell r="E76">
            <v>10580</v>
          </cell>
          <cell r="F76">
            <v>1053</v>
          </cell>
        </row>
      </sheetData>
      <sheetData sheetId="9">
        <row r="76">
          <cell r="B76">
            <v>20842</v>
          </cell>
          <cell r="E76">
            <v>64</v>
          </cell>
          <cell r="F76" t="str">
            <v>-</v>
          </cell>
        </row>
      </sheetData>
      <sheetData sheetId="10">
        <row r="76">
          <cell r="B76">
            <v>2123800</v>
          </cell>
          <cell r="E76">
            <v>246700</v>
          </cell>
          <cell r="F76">
            <v>47560</v>
          </cell>
        </row>
      </sheetData>
      <sheetData sheetId="11">
        <row r="76">
          <cell r="B76">
            <v>900347</v>
          </cell>
          <cell r="E76">
            <v>78698</v>
          </cell>
          <cell r="F76">
            <v>17228</v>
          </cell>
        </row>
      </sheetData>
      <sheetData sheetId="12">
        <row r="76">
          <cell r="B76">
            <v>105601</v>
          </cell>
          <cell r="E76">
            <v>9331</v>
          </cell>
          <cell r="F76" t="str">
            <v>-</v>
          </cell>
        </row>
      </sheetData>
      <sheetData sheetId="13">
        <row r="76">
          <cell r="B76">
            <v>219972</v>
          </cell>
          <cell r="E76">
            <v>7532</v>
          </cell>
          <cell r="F76">
            <v>1884</v>
          </cell>
        </row>
      </sheetData>
      <sheetData sheetId="14">
        <row r="76">
          <cell r="B76">
            <v>861359</v>
          </cell>
          <cell r="E76">
            <v>30909</v>
          </cell>
          <cell r="F76">
            <v>61790</v>
          </cell>
        </row>
      </sheetData>
      <sheetData sheetId="15">
        <row r="76">
          <cell r="B76">
            <v>499965</v>
          </cell>
          <cell r="E76">
            <v>29149</v>
          </cell>
          <cell r="F76">
            <v>2272</v>
          </cell>
        </row>
      </sheetData>
      <sheetData sheetId="16">
        <row r="76">
          <cell r="B76">
            <v>254783</v>
          </cell>
          <cell r="E76">
            <v>10700</v>
          </cell>
          <cell r="F76">
            <v>4255</v>
          </cell>
        </row>
      </sheetData>
      <sheetData sheetId="17">
        <row r="76">
          <cell r="B76">
            <v>254995</v>
          </cell>
          <cell r="E76">
            <v>10639</v>
          </cell>
          <cell r="F76">
            <v>696</v>
          </cell>
        </row>
      </sheetData>
      <sheetData sheetId="18">
        <row r="76">
          <cell r="B76">
            <v>335686</v>
          </cell>
          <cell r="E76">
            <v>56883</v>
          </cell>
          <cell r="F76" t="str">
            <v>-</v>
          </cell>
        </row>
      </sheetData>
      <sheetData sheetId="19">
        <row r="76">
          <cell r="B76">
            <v>432092</v>
          </cell>
          <cell r="E76">
            <v>19970</v>
          </cell>
          <cell r="F76">
            <v>1440</v>
          </cell>
        </row>
      </sheetData>
      <sheetData sheetId="20">
        <row r="76">
          <cell r="B76">
            <v>131419</v>
          </cell>
          <cell r="E76">
            <v>8047</v>
          </cell>
          <cell r="F76">
            <v>3154</v>
          </cell>
        </row>
      </sheetData>
      <sheetData sheetId="21">
        <row r="76">
          <cell r="B76">
            <v>258504</v>
          </cell>
          <cell r="E76">
            <v>51372</v>
          </cell>
          <cell r="F76">
            <v>11804</v>
          </cell>
        </row>
      </sheetData>
      <sheetData sheetId="22">
        <row r="76">
          <cell r="B76">
            <v>543679</v>
          </cell>
          <cell r="E76">
            <v>37961</v>
          </cell>
          <cell r="F76">
            <v>4252</v>
          </cell>
        </row>
      </sheetData>
      <sheetData sheetId="23">
        <row r="76">
          <cell r="B76">
            <v>919867</v>
          </cell>
          <cell r="E76">
            <v>111959</v>
          </cell>
          <cell r="F76">
            <v>10468</v>
          </cell>
        </row>
      </sheetData>
      <sheetData sheetId="24">
        <row r="76">
          <cell r="B76">
            <v>458722</v>
          </cell>
          <cell r="E76">
            <v>27723</v>
          </cell>
          <cell r="F76">
            <v>3126</v>
          </cell>
        </row>
      </sheetData>
      <sheetData sheetId="25">
        <row r="76">
          <cell r="B76">
            <v>232154</v>
          </cell>
          <cell r="E76">
            <v>20598</v>
          </cell>
          <cell r="F76" t="str">
            <v>-</v>
          </cell>
        </row>
      </sheetData>
      <sheetData sheetId="26">
        <row r="76">
          <cell r="B76">
            <v>692261</v>
          </cell>
          <cell r="E76">
            <v>34679</v>
          </cell>
          <cell r="F76">
            <v>17860</v>
          </cell>
        </row>
      </sheetData>
      <sheetData sheetId="27">
        <row r="76">
          <cell r="B76">
            <v>113030</v>
          </cell>
          <cell r="E76">
            <v>3716</v>
          </cell>
          <cell r="F76">
            <v>5793</v>
          </cell>
        </row>
      </sheetData>
      <sheetData sheetId="28">
        <row r="76">
          <cell r="B76">
            <v>213484</v>
          </cell>
          <cell r="E76">
            <v>29282</v>
          </cell>
          <cell r="F76" t="str">
            <v>-</v>
          </cell>
        </row>
      </sheetData>
      <sheetData sheetId="29">
        <row r="76">
          <cell r="B76">
            <v>328246</v>
          </cell>
          <cell r="E76">
            <v>35028</v>
          </cell>
          <cell r="F76">
            <v>4467</v>
          </cell>
        </row>
      </sheetData>
      <sheetData sheetId="30">
        <row r="76">
          <cell r="B76">
            <v>103855</v>
          </cell>
          <cell r="E76">
            <v>13311</v>
          </cell>
          <cell r="F76">
            <v>464</v>
          </cell>
        </row>
      </sheetData>
      <sheetData sheetId="31">
        <row r="76">
          <cell r="B76">
            <v>704512</v>
          </cell>
          <cell r="E76">
            <v>40263</v>
          </cell>
          <cell r="F76">
            <v>11499</v>
          </cell>
        </row>
      </sheetData>
      <sheetData sheetId="32">
        <row r="76">
          <cell r="B76">
            <v>130805</v>
          </cell>
          <cell r="E76">
            <v>752</v>
          </cell>
          <cell r="F76" t="str">
            <v>-</v>
          </cell>
        </row>
      </sheetData>
      <sheetData sheetId="33">
        <row r="76">
          <cell r="B76">
            <v>1245160</v>
          </cell>
          <cell r="E76">
            <v>25961</v>
          </cell>
          <cell r="F76" t="str">
            <v>-</v>
          </cell>
        </row>
      </sheetData>
      <sheetData sheetId="34">
        <row r="76">
          <cell r="B76">
            <v>975370</v>
          </cell>
          <cell r="E76">
            <v>114067</v>
          </cell>
          <cell r="F76">
            <v>15228</v>
          </cell>
        </row>
      </sheetData>
      <sheetData sheetId="35">
        <row r="76">
          <cell r="B76">
            <v>44348</v>
          </cell>
          <cell r="E76">
            <v>117</v>
          </cell>
          <cell r="F76">
            <v>289</v>
          </cell>
        </row>
      </sheetData>
      <sheetData sheetId="36">
        <row r="76">
          <cell r="B76">
            <v>1240524</v>
          </cell>
          <cell r="E76">
            <v>185188</v>
          </cell>
          <cell r="F76" t="str">
            <v>-</v>
          </cell>
        </row>
      </sheetData>
      <sheetData sheetId="37">
        <row r="76">
          <cell r="B76">
            <v>352292</v>
          </cell>
          <cell r="E76">
            <v>44178</v>
          </cell>
          <cell r="F76">
            <v>4113</v>
          </cell>
        </row>
      </sheetData>
      <sheetData sheetId="38">
        <row r="76">
          <cell r="B76">
            <v>391024</v>
          </cell>
          <cell r="E76">
            <v>12284</v>
          </cell>
          <cell r="F76">
            <v>1913</v>
          </cell>
        </row>
      </sheetData>
      <sheetData sheetId="39">
        <row r="76">
          <cell r="B76">
            <v>1052157</v>
          </cell>
          <cell r="E76">
            <v>153934</v>
          </cell>
          <cell r="F76">
            <v>3110</v>
          </cell>
        </row>
      </sheetData>
      <sheetData sheetId="40">
        <row r="76">
          <cell r="B76">
            <v>85932</v>
          </cell>
          <cell r="E76">
            <v>10877</v>
          </cell>
          <cell r="F76" t="str">
            <v>-</v>
          </cell>
        </row>
      </sheetData>
      <sheetData sheetId="41">
        <row r="76">
          <cell r="B76">
            <v>385945</v>
          </cell>
          <cell r="E76">
            <v>7207</v>
          </cell>
          <cell r="F76">
            <v>18753</v>
          </cell>
        </row>
      </sheetData>
      <sheetData sheetId="42">
        <row r="76">
          <cell r="B76">
            <v>99256</v>
          </cell>
          <cell r="E76">
            <v>36706</v>
          </cell>
          <cell r="F76">
            <v>910</v>
          </cell>
        </row>
      </sheetData>
      <sheetData sheetId="43">
        <row r="76">
          <cell r="B76">
            <v>774604</v>
          </cell>
          <cell r="E76">
            <v>88048</v>
          </cell>
          <cell r="F76">
            <v>2059</v>
          </cell>
        </row>
      </sheetData>
      <sheetData sheetId="44">
        <row r="76">
          <cell r="B76">
            <v>2029810</v>
          </cell>
          <cell r="E76">
            <v>238460</v>
          </cell>
          <cell r="F76">
            <v>30887</v>
          </cell>
        </row>
      </sheetData>
      <sheetData sheetId="45">
        <row r="76">
          <cell r="B76">
            <v>207848</v>
          </cell>
          <cell r="E76">
            <v>9147</v>
          </cell>
          <cell r="F76">
            <v>7776</v>
          </cell>
        </row>
      </sheetData>
      <sheetData sheetId="46">
        <row r="76">
          <cell r="B76">
            <v>62538</v>
          </cell>
          <cell r="E76">
            <v>436</v>
          </cell>
          <cell r="F76">
            <v>330</v>
          </cell>
        </row>
      </sheetData>
      <sheetData sheetId="47">
        <row r="76">
          <cell r="B76">
            <v>650199</v>
          </cell>
          <cell r="E76">
            <v>53358</v>
          </cell>
          <cell r="F76">
            <v>13916</v>
          </cell>
        </row>
      </sheetData>
      <sheetData sheetId="48">
        <row r="76">
          <cell r="B76">
            <v>688252</v>
          </cell>
          <cell r="E76">
            <v>12935</v>
          </cell>
          <cell r="F76">
            <v>8122</v>
          </cell>
        </row>
      </sheetData>
      <sheetData sheetId="49">
        <row r="76">
          <cell r="B76">
            <v>270192</v>
          </cell>
          <cell r="E76">
            <v>8145</v>
          </cell>
          <cell r="F76" t="str">
            <v>-</v>
          </cell>
        </row>
      </sheetData>
      <sheetData sheetId="50">
        <row r="76">
          <cell r="B76">
            <v>409902</v>
          </cell>
          <cell r="E76">
            <v>18372</v>
          </cell>
          <cell r="F76">
            <v>3223</v>
          </cell>
        </row>
      </sheetData>
      <sheetData sheetId="51">
        <row r="76">
          <cell r="B76">
            <v>53835</v>
          </cell>
          <cell r="E76">
            <v>3572</v>
          </cell>
          <cell r="F76">
            <v>9963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Atlanta_Metro_Area"/>
      <sheetName val="Los.Angeles_Metro_Area"/>
      <sheetName val="Philadelphia_Metro_Area"/>
      <sheetName val="San.Francisco_Metro_Area"/>
      <sheetName val="Washington.DC_Metro_Area"/>
      <sheetName val="Dallas_Metro_Area"/>
      <sheetName val="Miami_Metro_Area"/>
      <sheetName val="Detroit_Metro_Area"/>
      <sheetName val="Boston_Metro_Area"/>
      <sheetName val="Phoenix_Metro_Area"/>
      <sheetName val="New.York_Metro_Area"/>
      <sheetName val="Riverside_Metro_Area"/>
      <sheetName val="Seattle_Metro_Area"/>
      <sheetName val="Chicago_Metro_Area"/>
      <sheetName val="Houston_Metro_Area"/>
    </sheetNames>
    <sheetDataSet>
      <sheetData sheetId="0"/>
      <sheetData sheetId="1">
        <row r="76">
          <cell r="B76">
            <v>403431</v>
          </cell>
          <cell r="E76">
            <v>59776</v>
          </cell>
          <cell r="F76">
            <v>101</v>
          </cell>
        </row>
      </sheetData>
      <sheetData sheetId="2">
        <row r="76">
          <cell r="B76">
            <v>53438</v>
          </cell>
          <cell r="E76">
            <v>2048</v>
          </cell>
          <cell r="F76" t="str">
            <v>-</v>
          </cell>
        </row>
      </sheetData>
      <sheetData sheetId="3">
        <row r="76">
          <cell r="B76">
            <v>876507</v>
          </cell>
          <cell r="E76">
            <v>36784</v>
          </cell>
          <cell r="F76">
            <v>35164</v>
          </cell>
        </row>
      </sheetData>
      <sheetData sheetId="4">
        <row r="76">
          <cell r="B76">
            <v>301621</v>
          </cell>
          <cell r="E76">
            <v>21958</v>
          </cell>
          <cell r="F76">
            <v>4685</v>
          </cell>
        </row>
      </sheetData>
      <sheetData sheetId="5">
        <row r="76">
          <cell r="B76">
            <v>2973321</v>
          </cell>
          <cell r="E76">
            <v>271460</v>
          </cell>
          <cell r="F76">
            <v>40763</v>
          </cell>
        </row>
      </sheetData>
      <sheetData sheetId="6">
        <row r="76">
          <cell r="B76">
            <v>538207</v>
          </cell>
          <cell r="E76">
            <v>43880</v>
          </cell>
          <cell r="F76">
            <v>1135</v>
          </cell>
        </row>
      </sheetData>
      <sheetData sheetId="7">
        <row r="76">
          <cell r="B76">
            <v>190372</v>
          </cell>
          <cell r="E76">
            <v>46332</v>
          </cell>
          <cell r="F76">
            <v>789</v>
          </cell>
        </row>
      </sheetData>
      <sheetData sheetId="8">
        <row r="76">
          <cell r="B76">
            <v>76448</v>
          </cell>
          <cell r="E76">
            <v>2104</v>
          </cell>
          <cell r="F76">
            <v>1903</v>
          </cell>
        </row>
      </sheetData>
      <sheetData sheetId="9">
        <row r="76">
          <cell r="B76">
            <v>29935</v>
          </cell>
          <cell r="E76">
            <v>3413</v>
          </cell>
          <cell r="F76" t="str">
            <v>-</v>
          </cell>
        </row>
      </sheetData>
      <sheetData sheetId="10">
        <row r="76">
          <cell r="B76">
            <v>2592948</v>
          </cell>
          <cell r="E76">
            <v>273489</v>
          </cell>
          <cell r="F76">
            <v>112323</v>
          </cell>
        </row>
      </sheetData>
      <sheetData sheetId="11">
        <row r="76">
          <cell r="B76">
            <v>1145569</v>
          </cell>
          <cell r="E76">
            <v>66939</v>
          </cell>
          <cell r="F76">
            <v>26331</v>
          </cell>
        </row>
      </sheetData>
      <sheetData sheetId="12">
        <row r="76">
          <cell r="B76">
            <v>108357</v>
          </cell>
          <cell r="E76">
            <v>5045</v>
          </cell>
          <cell r="F76">
            <v>2549</v>
          </cell>
        </row>
      </sheetData>
      <sheetData sheetId="13">
        <row r="76">
          <cell r="B76">
            <v>143015</v>
          </cell>
          <cell r="E76">
            <v>4920</v>
          </cell>
          <cell r="F76" t="str">
            <v>-</v>
          </cell>
        </row>
      </sheetData>
      <sheetData sheetId="14">
        <row r="76">
          <cell r="B76">
            <v>943755</v>
          </cell>
          <cell r="E76">
            <v>114910</v>
          </cell>
          <cell r="F76" t="str">
            <v>-</v>
          </cell>
        </row>
      </sheetData>
      <sheetData sheetId="15">
        <row r="76">
          <cell r="B76">
            <v>483280</v>
          </cell>
          <cell r="E76">
            <v>72954</v>
          </cell>
          <cell r="F76">
            <v>831</v>
          </cell>
        </row>
      </sheetData>
      <sheetData sheetId="16">
        <row r="76">
          <cell r="B76">
            <v>291048</v>
          </cell>
          <cell r="E76">
            <v>5571</v>
          </cell>
          <cell r="F76" t="str">
            <v>-</v>
          </cell>
        </row>
      </sheetData>
      <sheetData sheetId="17">
        <row r="76">
          <cell r="B76">
            <v>290385</v>
          </cell>
          <cell r="E76">
            <v>11823</v>
          </cell>
          <cell r="F76">
            <v>8117</v>
          </cell>
        </row>
      </sheetData>
      <sheetData sheetId="18">
        <row r="76">
          <cell r="B76">
            <v>404555</v>
          </cell>
          <cell r="E76">
            <v>31348</v>
          </cell>
          <cell r="F76">
            <v>1349</v>
          </cell>
        </row>
      </sheetData>
      <sheetData sheetId="19">
        <row r="76">
          <cell r="B76">
            <v>409226</v>
          </cell>
          <cell r="E76">
            <v>34392</v>
          </cell>
          <cell r="F76">
            <v>15182</v>
          </cell>
        </row>
      </sheetData>
      <sheetData sheetId="20">
        <row r="76">
          <cell r="B76">
            <v>137969</v>
          </cell>
          <cell r="E76">
            <v>788</v>
          </cell>
          <cell r="F76">
            <v>9819</v>
          </cell>
        </row>
      </sheetData>
      <sheetData sheetId="21">
        <row r="76">
          <cell r="B76">
            <v>548520</v>
          </cell>
          <cell r="E76">
            <v>36851</v>
          </cell>
          <cell r="F76">
            <v>4368</v>
          </cell>
        </row>
      </sheetData>
      <sheetData sheetId="22">
        <row r="76">
          <cell r="B76">
            <v>441757</v>
          </cell>
          <cell r="E76">
            <v>28984</v>
          </cell>
          <cell r="F76" t="str">
            <v>-</v>
          </cell>
        </row>
      </sheetData>
      <sheetData sheetId="23">
        <row r="76">
          <cell r="B76">
            <v>678521</v>
          </cell>
          <cell r="E76">
            <v>30863</v>
          </cell>
          <cell r="F76">
            <v>12529</v>
          </cell>
        </row>
      </sheetData>
      <sheetData sheetId="24">
        <row r="76">
          <cell r="B76">
            <v>390059</v>
          </cell>
          <cell r="E76">
            <v>24867</v>
          </cell>
          <cell r="F76">
            <v>6140</v>
          </cell>
        </row>
      </sheetData>
      <sheetData sheetId="25">
        <row r="76">
          <cell r="B76">
            <v>273097</v>
          </cell>
          <cell r="E76">
            <v>6665</v>
          </cell>
          <cell r="F76">
            <v>98</v>
          </cell>
        </row>
      </sheetData>
      <sheetData sheetId="26">
        <row r="76">
          <cell r="B76">
            <v>741567</v>
          </cell>
          <cell r="E76">
            <v>7199</v>
          </cell>
          <cell r="F76">
            <v>2784</v>
          </cell>
        </row>
      </sheetData>
      <sheetData sheetId="27">
        <row r="76">
          <cell r="B76">
            <v>97812</v>
          </cell>
          <cell r="E76">
            <v>3462</v>
          </cell>
          <cell r="F76">
            <v>2574</v>
          </cell>
        </row>
      </sheetData>
      <sheetData sheetId="28">
        <row r="76">
          <cell r="B76">
            <v>165844</v>
          </cell>
          <cell r="E76">
            <v>15394</v>
          </cell>
          <cell r="F76">
            <v>1799</v>
          </cell>
        </row>
      </sheetData>
      <sheetData sheetId="29">
        <row r="76">
          <cell r="B76">
            <v>315949</v>
          </cell>
          <cell r="E76">
            <v>60160</v>
          </cell>
          <cell r="F76">
            <v>21200</v>
          </cell>
        </row>
      </sheetData>
      <sheetData sheetId="30">
        <row r="76">
          <cell r="B76">
            <v>142478</v>
          </cell>
          <cell r="E76">
            <v>10311</v>
          </cell>
          <cell r="F76">
            <v>307</v>
          </cell>
        </row>
      </sheetData>
      <sheetData sheetId="31">
        <row r="76">
          <cell r="B76">
            <v>670984</v>
          </cell>
          <cell r="E76">
            <v>98055</v>
          </cell>
          <cell r="F76">
            <v>12490</v>
          </cell>
        </row>
      </sheetData>
      <sheetData sheetId="32">
        <row r="76">
          <cell r="B76">
            <v>176196</v>
          </cell>
          <cell r="E76">
            <v>27630</v>
          </cell>
          <cell r="F76">
            <v>434</v>
          </cell>
        </row>
      </sheetData>
      <sheetData sheetId="33">
        <row r="76">
          <cell r="B76">
            <v>1509301</v>
          </cell>
          <cell r="E76">
            <v>81648</v>
          </cell>
          <cell r="F76">
            <v>49348</v>
          </cell>
        </row>
      </sheetData>
      <sheetData sheetId="34">
        <row r="76">
          <cell r="B76">
            <v>1261514</v>
          </cell>
          <cell r="E76">
            <v>240666</v>
          </cell>
          <cell r="F76">
            <v>33754</v>
          </cell>
        </row>
      </sheetData>
      <sheetData sheetId="35">
        <row r="76">
          <cell r="B76">
            <v>64554</v>
          </cell>
          <cell r="E76">
            <v>1762</v>
          </cell>
          <cell r="F76">
            <v>2957</v>
          </cell>
        </row>
      </sheetData>
      <sheetData sheetId="36">
        <row r="76">
          <cell r="B76">
            <v>1116593</v>
          </cell>
          <cell r="E76">
            <v>122755</v>
          </cell>
          <cell r="F76">
            <v>66500</v>
          </cell>
        </row>
      </sheetData>
      <sheetData sheetId="37">
        <row r="76">
          <cell r="B76">
            <v>426819</v>
          </cell>
          <cell r="E76">
            <v>69782</v>
          </cell>
          <cell r="F76">
            <v>6174</v>
          </cell>
        </row>
      </sheetData>
      <sheetData sheetId="38">
        <row r="76">
          <cell r="B76">
            <v>485135</v>
          </cell>
          <cell r="E76">
            <v>35091</v>
          </cell>
          <cell r="F76">
            <v>45668</v>
          </cell>
        </row>
      </sheetData>
      <sheetData sheetId="39">
        <row r="76">
          <cell r="B76">
            <v>589996</v>
          </cell>
          <cell r="E76">
            <v>96714</v>
          </cell>
          <cell r="F76">
            <v>578</v>
          </cell>
        </row>
      </sheetData>
      <sheetData sheetId="40">
        <row r="76">
          <cell r="B76">
            <v>88804</v>
          </cell>
          <cell r="E76">
            <v>2528</v>
          </cell>
          <cell r="F76">
            <v>1051</v>
          </cell>
        </row>
      </sheetData>
      <sheetData sheetId="41">
        <row r="76">
          <cell r="B76">
            <v>440762</v>
          </cell>
          <cell r="E76">
            <v>24213</v>
          </cell>
          <cell r="F76">
            <v>8345</v>
          </cell>
        </row>
      </sheetData>
      <sheetData sheetId="42">
        <row r="76">
          <cell r="B76">
            <v>67181</v>
          </cell>
          <cell r="E76">
            <v>7968</v>
          </cell>
          <cell r="F76">
            <v>463</v>
          </cell>
        </row>
      </sheetData>
      <sheetData sheetId="43">
        <row r="76">
          <cell r="B76">
            <v>812476</v>
          </cell>
          <cell r="E76">
            <v>66425</v>
          </cell>
          <cell r="F76">
            <v>4331</v>
          </cell>
        </row>
      </sheetData>
      <sheetData sheetId="44">
        <row r="76">
          <cell r="B76">
            <v>2131200</v>
          </cell>
          <cell r="E76">
            <v>262505</v>
          </cell>
          <cell r="F76">
            <v>16156</v>
          </cell>
        </row>
      </sheetData>
      <sheetData sheetId="45">
        <row r="76">
          <cell r="B76">
            <v>266554</v>
          </cell>
          <cell r="E76">
            <v>26661</v>
          </cell>
          <cell r="F76">
            <v>339</v>
          </cell>
        </row>
      </sheetData>
      <sheetData sheetId="46">
        <row r="76">
          <cell r="B76">
            <v>76971</v>
          </cell>
          <cell r="E76">
            <v>1048</v>
          </cell>
          <cell r="F76" t="str">
            <v>-</v>
          </cell>
        </row>
      </sheetData>
      <sheetData sheetId="47">
        <row r="76">
          <cell r="B76">
            <v>640838</v>
          </cell>
          <cell r="E76">
            <v>34122</v>
          </cell>
          <cell r="F76">
            <v>1097</v>
          </cell>
        </row>
      </sheetData>
      <sheetData sheetId="48">
        <row r="76">
          <cell r="B76">
            <v>708734</v>
          </cell>
          <cell r="E76">
            <v>34886</v>
          </cell>
          <cell r="F76" t="str">
            <v>-</v>
          </cell>
        </row>
      </sheetData>
      <sheetData sheetId="49">
        <row r="76">
          <cell r="B76">
            <v>242870</v>
          </cell>
          <cell r="E76">
            <v>10012</v>
          </cell>
          <cell r="F76" t="str">
            <v>-</v>
          </cell>
        </row>
      </sheetData>
      <sheetData sheetId="50">
        <row r="76">
          <cell r="B76">
            <v>629026</v>
          </cell>
          <cell r="E76">
            <v>8829</v>
          </cell>
          <cell r="F76">
            <v>3902</v>
          </cell>
        </row>
      </sheetData>
      <sheetData sheetId="51">
        <row r="76">
          <cell r="B76">
            <v>45787</v>
          </cell>
          <cell r="E76">
            <v>2777</v>
          </cell>
          <cell r="F76" t="str">
            <v>-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Los.Angeles_Metro_Area"/>
      <sheetName val="Dallas_Metro_Area"/>
      <sheetName val="Boston_Metro_Area"/>
      <sheetName val="Washington.DC_Metro_Area"/>
      <sheetName val="Philadelphia_Metro_Area"/>
      <sheetName val="Miami_Metro_Area"/>
      <sheetName val="New.York_Metro_Area"/>
      <sheetName val="Chicago_Metro_Area"/>
      <sheetName val="San.Francisco_Metro_Area"/>
      <sheetName val="Phoenix_Metro_Area"/>
      <sheetName val="Atlanta_Metro_Area"/>
      <sheetName val="Detroit_Metro_Area"/>
      <sheetName val="Houston_Metro_Area"/>
      <sheetName val="Seattle_Metro_Area"/>
      <sheetName val="Riverside_Metro_Area"/>
    </sheetNames>
    <sheetDataSet>
      <sheetData sheetId="0"/>
      <sheetData sheetId="1">
        <row r="76">
          <cell r="B76">
            <v>371519</v>
          </cell>
          <cell r="E76">
            <v>12078</v>
          </cell>
          <cell r="F76">
            <v>4293</v>
          </cell>
        </row>
      </sheetData>
      <sheetData sheetId="2">
        <row r="76">
          <cell r="B76">
            <v>59864</v>
          </cell>
          <cell r="E76">
            <v>3317</v>
          </cell>
          <cell r="F76">
            <v>1363</v>
          </cell>
        </row>
      </sheetData>
      <sheetData sheetId="3">
        <row r="76">
          <cell r="B76">
            <v>601296</v>
          </cell>
          <cell r="E76">
            <v>42508</v>
          </cell>
          <cell r="F76">
            <v>9999</v>
          </cell>
        </row>
      </sheetData>
      <sheetData sheetId="4">
        <row r="76">
          <cell r="B76">
            <v>326214</v>
          </cell>
          <cell r="E76">
            <v>13399</v>
          </cell>
          <cell r="F76">
            <v>177</v>
          </cell>
        </row>
      </sheetData>
      <sheetData sheetId="5">
        <row r="76">
          <cell r="B76">
            <v>2478520</v>
          </cell>
          <cell r="E76">
            <v>347774</v>
          </cell>
          <cell r="F76">
            <v>45951</v>
          </cell>
        </row>
      </sheetData>
      <sheetData sheetId="6">
        <row r="76">
          <cell r="B76">
            <v>405088</v>
          </cell>
          <cell r="E76">
            <v>6290</v>
          </cell>
          <cell r="F76">
            <v>4604</v>
          </cell>
        </row>
      </sheetData>
      <sheetData sheetId="7">
        <row r="76">
          <cell r="B76">
            <v>219201</v>
          </cell>
          <cell r="E76">
            <v>22460</v>
          </cell>
          <cell r="F76">
            <v>1017</v>
          </cell>
        </row>
      </sheetData>
      <sheetData sheetId="8">
        <row r="76">
          <cell r="B76">
            <v>106804</v>
          </cell>
          <cell r="E76">
            <v>13991</v>
          </cell>
          <cell r="F76">
            <v>846</v>
          </cell>
        </row>
      </sheetData>
      <sheetData sheetId="9">
        <row r="76">
          <cell r="B76">
            <v>39082</v>
          </cell>
          <cell r="E76">
            <v>10424</v>
          </cell>
          <cell r="F76">
            <v>141</v>
          </cell>
        </row>
      </sheetData>
      <sheetData sheetId="10">
        <row r="76">
          <cell r="B76">
            <v>2489767</v>
          </cell>
          <cell r="E76">
            <v>337799</v>
          </cell>
          <cell r="F76">
            <v>90174</v>
          </cell>
        </row>
      </sheetData>
      <sheetData sheetId="11">
        <row r="76">
          <cell r="B76">
            <v>983759</v>
          </cell>
          <cell r="E76">
            <v>134280</v>
          </cell>
          <cell r="F76">
            <v>5527</v>
          </cell>
        </row>
      </sheetData>
      <sheetData sheetId="12">
        <row r="76">
          <cell r="B76">
            <v>120201</v>
          </cell>
          <cell r="E76">
            <v>12460</v>
          </cell>
          <cell r="F76">
            <v>6228</v>
          </cell>
        </row>
      </sheetData>
      <sheetData sheetId="13">
        <row r="76">
          <cell r="B76">
            <v>207606</v>
          </cell>
          <cell r="E76">
            <v>19390</v>
          </cell>
          <cell r="F76" t="str">
            <v>-</v>
          </cell>
        </row>
      </sheetData>
      <sheetData sheetId="14">
        <row r="76">
          <cell r="B76">
            <v>878577</v>
          </cell>
          <cell r="E76">
            <v>34590</v>
          </cell>
          <cell r="F76" t="str">
            <v>-</v>
          </cell>
        </row>
      </sheetData>
      <sheetData sheetId="15">
        <row r="76">
          <cell r="B76">
            <v>782880</v>
          </cell>
          <cell r="E76">
            <v>61338</v>
          </cell>
          <cell r="F76">
            <v>23402</v>
          </cell>
        </row>
      </sheetData>
      <sheetData sheetId="16">
        <row r="76">
          <cell r="B76">
            <v>299575</v>
          </cell>
          <cell r="E76">
            <v>8034</v>
          </cell>
          <cell r="F76">
            <v>232</v>
          </cell>
        </row>
      </sheetData>
      <sheetData sheetId="17">
        <row r="76">
          <cell r="B76">
            <v>336524</v>
          </cell>
          <cell r="E76">
            <v>20481</v>
          </cell>
          <cell r="F76">
            <v>5313</v>
          </cell>
        </row>
      </sheetData>
      <sheetData sheetId="18">
        <row r="76">
          <cell r="B76">
            <v>487795</v>
          </cell>
          <cell r="E76">
            <v>13071</v>
          </cell>
          <cell r="F76">
            <v>29214</v>
          </cell>
        </row>
      </sheetData>
      <sheetData sheetId="19">
        <row r="76">
          <cell r="B76">
            <v>376417</v>
          </cell>
          <cell r="E76">
            <v>32766</v>
          </cell>
          <cell r="F76">
            <v>8144</v>
          </cell>
        </row>
      </sheetData>
      <sheetData sheetId="20">
        <row r="76">
          <cell r="B76">
            <v>119534</v>
          </cell>
          <cell r="E76">
            <v>46881</v>
          </cell>
          <cell r="F76">
            <v>552</v>
          </cell>
        </row>
      </sheetData>
      <sheetData sheetId="21">
        <row r="76">
          <cell r="B76">
            <v>493673</v>
          </cell>
          <cell r="E76">
            <v>58673</v>
          </cell>
          <cell r="F76">
            <v>8592</v>
          </cell>
        </row>
      </sheetData>
      <sheetData sheetId="22">
        <row r="76">
          <cell r="B76">
            <v>470997</v>
          </cell>
          <cell r="E76">
            <v>20029</v>
          </cell>
          <cell r="F76">
            <v>261</v>
          </cell>
        </row>
      </sheetData>
      <sheetData sheetId="23">
        <row r="76">
          <cell r="B76">
            <v>793320</v>
          </cell>
          <cell r="E76">
            <v>26140</v>
          </cell>
          <cell r="F76">
            <v>2235</v>
          </cell>
        </row>
      </sheetData>
      <sheetData sheetId="24">
        <row r="76">
          <cell r="B76">
            <v>266374</v>
          </cell>
          <cell r="E76">
            <v>11310</v>
          </cell>
          <cell r="F76" t="str">
            <v>-</v>
          </cell>
        </row>
      </sheetData>
      <sheetData sheetId="25">
        <row r="76">
          <cell r="B76">
            <v>289437</v>
          </cell>
          <cell r="E76">
            <v>24490</v>
          </cell>
          <cell r="F76">
            <v>602</v>
          </cell>
        </row>
      </sheetData>
      <sheetData sheetId="26">
        <row r="76">
          <cell r="B76">
            <v>661688</v>
          </cell>
          <cell r="E76">
            <v>24155</v>
          </cell>
          <cell r="F76" t="str">
            <v>-</v>
          </cell>
        </row>
      </sheetData>
      <sheetData sheetId="27">
        <row r="76">
          <cell r="B76">
            <v>121586</v>
          </cell>
          <cell r="E76">
            <v>1877</v>
          </cell>
          <cell r="F76">
            <v>1641</v>
          </cell>
        </row>
      </sheetData>
      <sheetData sheetId="28">
        <row r="76">
          <cell r="B76">
            <v>182247</v>
          </cell>
          <cell r="E76">
            <v>9801</v>
          </cell>
          <cell r="F76">
            <v>55</v>
          </cell>
        </row>
      </sheetData>
      <sheetData sheetId="29">
        <row r="76">
          <cell r="B76">
            <v>288145</v>
          </cell>
          <cell r="E76">
            <v>22527</v>
          </cell>
          <cell r="F76">
            <v>346</v>
          </cell>
        </row>
      </sheetData>
      <sheetData sheetId="30">
        <row r="76">
          <cell r="B76">
            <v>99782</v>
          </cell>
          <cell r="E76">
            <v>22259</v>
          </cell>
          <cell r="F76">
            <v>1721</v>
          </cell>
        </row>
      </sheetData>
      <sheetData sheetId="31">
        <row r="76">
          <cell r="B76">
            <v>535574</v>
          </cell>
          <cell r="E76">
            <v>57517</v>
          </cell>
          <cell r="F76">
            <v>24626</v>
          </cell>
        </row>
      </sheetData>
      <sheetData sheetId="32">
        <row r="76">
          <cell r="B76">
            <v>264197</v>
          </cell>
          <cell r="E76">
            <v>14010</v>
          </cell>
          <cell r="F76">
            <v>965</v>
          </cell>
        </row>
      </sheetData>
      <sheetData sheetId="33">
        <row r="76">
          <cell r="B76">
            <v>1764186</v>
          </cell>
          <cell r="E76">
            <v>291338</v>
          </cell>
          <cell r="F76">
            <v>62079</v>
          </cell>
        </row>
      </sheetData>
      <sheetData sheetId="34">
        <row r="76">
          <cell r="B76">
            <v>1000624</v>
          </cell>
          <cell r="E76">
            <v>71794</v>
          </cell>
          <cell r="F76">
            <v>18935</v>
          </cell>
        </row>
      </sheetData>
      <sheetData sheetId="35">
        <row r="76">
          <cell r="B76">
            <v>67938</v>
          </cell>
          <cell r="E76">
            <v>5041</v>
          </cell>
          <cell r="F76">
            <v>2116</v>
          </cell>
        </row>
      </sheetData>
      <sheetData sheetId="36">
        <row r="76">
          <cell r="B76">
            <v>1050309</v>
          </cell>
          <cell r="E76">
            <v>39655</v>
          </cell>
          <cell r="F76">
            <v>1850</v>
          </cell>
        </row>
      </sheetData>
      <sheetData sheetId="37">
        <row r="76">
          <cell r="B76">
            <v>299666</v>
          </cell>
          <cell r="E76">
            <v>17017</v>
          </cell>
          <cell r="F76">
            <v>8256</v>
          </cell>
        </row>
      </sheetData>
      <sheetData sheetId="38">
        <row r="76">
          <cell r="B76">
            <v>527766</v>
          </cell>
          <cell r="E76">
            <v>40464</v>
          </cell>
          <cell r="F76">
            <v>2822</v>
          </cell>
        </row>
      </sheetData>
      <sheetData sheetId="39">
        <row r="76">
          <cell r="B76">
            <v>970006</v>
          </cell>
          <cell r="E76">
            <v>54926</v>
          </cell>
          <cell r="F76">
            <v>12497</v>
          </cell>
        </row>
      </sheetData>
      <sheetData sheetId="40">
        <row r="76">
          <cell r="B76">
            <v>65032</v>
          </cell>
          <cell r="E76">
            <v>4824</v>
          </cell>
          <cell r="F76" t="str">
            <v>-</v>
          </cell>
        </row>
      </sheetData>
      <sheetData sheetId="41">
        <row r="76">
          <cell r="B76">
            <v>544925</v>
          </cell>
          <cell r="E76">
            <v>38758</v>
          </cell>
          <cell r="F76">
            <v>19768</v>
          </cell>
        </row>
      </sheetData>
      <sheetData sheetId="42">
        <row r="76">
          <cell r="B76">
            <v>76579</v>
          </cell>
          <cell r="E76">
            <v>12523</v>
          </cell>
          <cell r="F76">
            <v>305</v>
          </cell>
        </row>
      </sheetData>
      <sheetData sheetId="43">
        <row r="76">
          <cell r="B76">
            <v>704406</v>
          </cell>
          <cell r="E76">
            <v>81649</v>
          </cell>
          <cell r="F76">
            <v>2056</v>
          </cell>
        </row>
      </sheetData>
      <sheetData sheetId="44">
        <row r="76">
          <cell r="B76">
            <v>2227696</v>
          </cell>
          <cell r="E76">
            <v>312277</v>
          </cell>
          <cell r="F76">
            <v>39994</v>
          </cell>
        </row>
      </sheetData>
      <sheetData sheetId="45">
        <row r="76">
          <cell r="B76">
            <v>262740</v>
          </cell>
          <cell r="E76">
            <v>55559</v>
          </cell>
          <cell r="F76">
            <v>6668</v>
          </cell>
        </row>
      </sheetData>
      <sheetData sheetId="46">
        <row r="76">
          <cell r="B76">
            <v>88003</v>
          </cell>
          <cell r="E76">
            <v>4346</v>
          </cell>
          <cell r="F76">
            <v>868</v>
          </cell>
        </row>
      </sheetData>
      <sheetData sheetId="47">
        <row r="76">
          <cell r="B76">
            <v>700722</v>
          </cell>
          <cell r="E76">
            <v>198650</v>
          </cell>
          <cell r="F76">
            <v>6472</v>
          </cell>
        </row>
      </sheetData>
      <sheetData sheetId="48">
        <row r="76">
          <cell r="B76">
            <v>564319</v>
          </cell>
          <cell r="E76">
            <v>7332</v>
          </cell>
          <cell r="F76">
            <v>35</v>
          </cell>
        </row>
      </sheetData>
      <sheetData sheetId="49">
        <row r="76">
          <cell r="B76">
            <v>216292</v>
          </cell>
          <cell r="E76">
            <v>17759</v>
          </cell>
          <cell r="F76" t="str">
            <v>-</v>
          </cell>
        </row>
      </sheetData>
      <sheetData sheetId="50">
        <row r="76">
          <cell r="B76">
            <v>581920</v>
          </cell>
          <cell r="E76">
            <v>79188</v>
          </cell>
          <cell r="F76" t="str">
            <v>-</v>
          </cell>
        </row>
      </sheetData>
      <sheetData sheetId="51">
        <row r="76">
          <cell r="B76">
            <v>48194</v>
          </cell>
          <cell r="E76">
            <v>2505</v>
          </cell>
          <cell r="F76">
            <v>573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F34B-F400-4943-B348-9CED2715C5D3}">
  <dimension ref="A1:B7"/>
  <sheetViews>
    <sheetView workbookViewId="0">
      <selection sqref="A1:B7"/>
    </sheetView>
  </sheetViews>
  <sheetFormatPr baseColWidth="10" defaultRowHeight="16" x14ac:dyDescent="0.2"/>
  <sheetData>
    <row r="1" spans="1:2" x14ac:dyDescent="0.2">
      <c r="A1" s="1" t="s">
        <v>70</v>
      </c>
      <c r="B1" t="s">
        <v>71</v>
      </c>
    </row>
    <row r="2" spans="1:2" x14ac:dyDescent="0.2">
      <c r="A2" s="1" t="s">
        <v>72</v>
      </c>
      <c r="B2" s="4">
        <v>44109</v>
      </c>
    </row>
    <row r="3" spans="1:2" x14ac:dyDescent="0.2">
      <c r="A3" s="1" t="s">
        <v>73</v>
      </c>
      <c r="B3" s="5" t="s">
        <v>74</v>
      </c>
    </row>
    <row r="4" spans="1:2" x14ac:dyDescent="0.2">
      <c r="A4" s="1" t="s">
        <v>75</v>
      </c>
      <c r="B4" t="s">
        <v>0</v>
      </c>
    </row>
    <row r="5" spans="1:2" x14ac:dyDescent="0.2">
      <c r="A5" s="1" t="s">
        <v>76</v>
      </c>
      <c r="B5" t="s">
        <v>77</v>
      </c>
    </row>
    <row r="7" spans="1:2" x14ac:dyDescent="0.2">
      <c r="A7" s="6" t="s">
        <v>78</v>
      </c>
      <c r="B7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DFA4-DEA4-E14D-B942-93B0DE9D78C8}">
  <dimension ref="A1:O53"/>
  <sheetViews>
    <sheetView workbookViewId="0">
      <selection activeCell="O17" sqref="O17"/>
    </sheetView>
  </sheetViews>
  <sheetFormatPr baseColWidth="10" defaultRowHeight="16" x14ac:dyDescent="0.2"/>
  <sheetData>
    <row r="1" spans="1:15" x14ac:dyDescent="0.2">
      <c r="A1" s="7" t="s">
        <v>82</v>
      </c>
    </row>
    <row r="2" spans="1:15" x14ac:dyDescent="0.2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">
      <c r="A3" s="2" t="s">
        <v>15</v>
      </c>
      <c r="B3">
        <f>[1]AL!$E$68/[1]AL!$B$68</f>
        <v>6.5308505536209524E-2</v>
      </c>
      <c r="C3">
        <f>[2]AL!$E$68/[2]AL!$B$68</f>
        <v>0.16142840417955298</v>
      </c>
      <c r="D3">
        <f>[3]AL!$E$68/[3]AL!$B$68</f>
        <v>0.17270312105818852</v>
      </c>
      <c r="E3">
        <f>[4]AL!$E$68/[4]AL!$B$68</f>
        <v>5.5588692070494494E-2</v>
      </c>
      <c r="F3">
        <f>[5]AL!$E$68/[5]AL!$B$68</f>
        <v>0.1418182746503914</v>
      </c>
      <c r="G3">
        <f>[6]AL!$E$68/[6]AL!$B$68</f>
        <v>1.5008576329331046E-2</v>
      </c>
      <c r="H3">
        <f>[7]AL!$E$76/[7]AL!$B$76</f>
        <v>0.13022919333894734</v>
      </c>
      <c r="I3">
        <f>[8]AL!$E$76/[8]AL!$B$76</f>
        <v>0.14816907971871274</v>
      </c>
      <c r="J3">
        <f>[9]AL!$E$76/[9]AL!$B$76</f>
        <v>3.2509777427264824E-2</v>
      </c>
      <c r="K3">
        <f>[10]AL!$E$76/[10]AL!$B$76</f>
        <v>0.12157584391195014</v>
      </c>
      <c r="L3">
        <f>[11]AL!$E$76/[11]AL!$B$76</f>
        <v>0.17644225495853383</v>
      </c>
      <c r="M3">
        <f>[12]AL!$E$76/[12]AL!$B$76</f>
        <v>0.16019875598770286</v>
      </c>
      <c r="N3">
        <f>[13]AL!$E$78/[13]AL!$B$78</f>
        <v>0.13664499167246297</v>
      </c>
      <c r="O3">
        <f>[14]AL!$E$78/[14]AL!$B$78</f>
        <v>0.14699137898087433</v>
      </c>
    </row>
    <row r="4" spans="1:15" x14ac:dyDescent="0.2">
      <c r="A4" s="2" t="s">
        <v>16</v>
      </c>
      <c r="B4">
        <f>[1]AK!$E$68/[1]AK!$B$68</f>
        <v>4.5992115637319315E-2</v>
      </c>
      <c r="C4">
        <f>[2]AK!$E$68/[2]AK!$B$68</f>
        <v>5.8491980938097196E-2</v>
      </c>
      <c r="D4">
        <f>[3]AK!$E$68/[3]AK!$B$68</f>
        <v>3.511762700306853E-2</v>
      </c>
      <c r="E4">
        <f>[4]AK!$E$68/[4]AK!$B$68</f>
        <v>2.0129150793007484E-2</v>
      </c>
      <c r="F4">
        <f>[5]AK!$E$68/[5]AK!$B$68</f>
        <v>3.6429324100556978E-2</v>
      </c>
      <c r="G4">
        <f>[6]AK!$E$68/[6]AK!$B$68</f>
        <v>4.1097489784004668E-2</v>
      </c>
      <c r="H4">
        <f>[7]AK!$E$76/[7]AK!$B$76</f>
        <v>9.9766694402297157E-2</v>
      </c>
      <c r="I4">
        <f>[8]AK!$E$76/[8]AK!$B$76</f>
        <v>3.8324787604326511E-2</v>
      </c>
      <c r="J4">
        <f>[9]AK!$E$76/[9]AK!$B$76</f>
        <v>5.5408926900975541E-2</v>
      </c>
      <c r="K4">
        <f>[10]AK!$E$76/[10]AK!$B$76</f>
        <v>6.8397705887624338E-2</v>
      </c>
      <c r="L4">
        <f>[11]AK!$E$76/[11]AK!$B$76</f>
        <v>6.9235192639447954E-2</v>
      </c>
      <c r="M4">
        <f>[12]AK!$E$76/[12]AK!$B$76</f>
        <v>7.2651403662375894E-2</v>
      </c>
      <c r="N4">
        <f>[13]AK!$E$78/[13]AK!$B$78</f>
        <v>0.10176205732098018</v>
      </c>
      <c r="O4">
        <f>[14]AK!$E$78/[14]AK!$B$78</f>
        <v>6.1965651717414132E-2</v>
      </c>
    </row>
    <row r="5" spans="1:15" x14ac:dyDescent="0.2">
      <c r="A5" s="2" t="s">
        <v>17</v>
      </c>
      <c r="B5">
        <f>[1]AZ!$E$68/[1]AZ!$B$68</f>
        <v>0.1312125284838831</v>
      </c>
      <c r="C5">
        <f>[2]AZ!$E$68/[2]AZ!$B$68</f>
        <v>1.9105614173252759E-2</v>
      </c>
      <c r="D5">
        <f>[3]AZ!$E$68/[3]AZ!$B$68</f>
        <v>7.4382878630243732E-2</v>
      </c>
      <c r="E5">
        <f>[4]AZ!$E$68/[4]AZ!$B$68</f>
        <v>4.192260260915482E-2</v>
      </c>
      <c r="F5">
        <f>[5]AZ!$E$68/[5]AZ!$B$68</f>
        <v>0.11816138123943851</v>
      </c>
      <c r="G5">
        <f>[6]AZ!$E$68/[6]AZ!$B$68</f>
        <v>0.14894226097461688</v>
      </c>
      <c r="H5">
        <f>[7]AZ!$E$76/[7]AZ!$B$76</f>
        <v>8.4115627726121037E-2</v>
      </c>
      <c r="I5">
        <f>[8]AZ!$E$76/[8]AZ!$B$76</f>
        <v>4.1966578703878009E-2</v>
      </c>
      <c r="J5">
        <f>[9]AZ!$E$76/[9]AZ!$B$76</f>
        <v>7.0693967696442345E-2</v>
      </c>
      <c r="K5">
        <f>[10]AZ!$E$76/[10]AZ!$B$76</f>
        <v>3.2779704577800502E-2</v>
      </c>
      <c r="L5">
        <f>[11]AZ!$E$76/[11]AZ!$B$76</f>
        <v>0.1462409288162789</v>
      </c>
      <c r="M5">
        <f>[12]AZ!$E$76/[12]AZ!$B$76</f>
        <v>8.6693912686859581E-2</v>
      </c>
      <c r="N5">
        <f>[13]AZ!$E$78/[13]AZ!$B$78</f>
        <v>0.1279322468325462</v>
      </c>
      <c r="O5">
        <f>[14]AZ!$E$78/[14]AZ!$B$78</f>
        <v>9.8341063400802217E-2</v>
      </c>
    </row>
    <row r="6" spans="1:15" x14ac:dyDescent="0.2">
      <c r="A6" s="2" t="s">
        <v>18</v>
      </c>
      <c r="B6">
        <f>[1]AR!$E$68/[1]AR!$B$68</f>
        <v>4.7457261915297214E-2</v>
      </c>
      <c r="C6">
        <f>[2]AR!$E$68/[2]AR!$B$68</f>
        <v>1.5444259830682807E-2</v>
      </c>
      <c r="D6">
        <f>[3]AR!$E$68/[3]AR!$B$68</f>
        <v>4.0989695942006778E-2</v>
      </c>
      <c r="E6">
        <f>[4]AR!$E$68/[4]AR!$B$68</f>
        <v>4.2250797274288897E-2</v>
      </c>
      <c r="F6">
        <f>[5]AR!$E$68/[5]AR!$B$68</f>
        <v>0.16927280650442253</v>
      </c>
      <c r="G6">
        <f>[6]AR!$E$68/[6]AR!$B$68</f>
        <v>0.2375795515321634</v>
      </c>
      <c r="H6">
        <f>[7]AR!$E$76/[7]AR!$B$76</f>
        <v>2.9985226257136083E-2</v>
      </c>
      <c r="I6">
        <f>[8]AR!$E$76/[8]AR!$B$76</f>
        <v>7.2799970824312638E-2</v>
      </c>
      <c r="J6">
        <f>[9]AR!$E$76/[9]AR!$B$76</f>
        <v>4.1074264133360308E-2</v>
      </c>
      <c r="K6">
        <f>[10]AR!$E$76/[10]AR!$B$76</f>
        <v>0.11346678711154116</v>
      </c>
      <c r="L6">
        <f>[11]AR!$E$76/[11]AR!$B$76</f>
        <v>0.12375236828651338</v>
      </c>
      <c r="M6">
        <f>[12]AR!$E$76/[12]AR!$B$76</f>
        <v>8.9943184428551745E-2</v>
      </c>
      <c r="N6">
        <f>[13]AR!$E$78/[13]AR!$B$78</f>
        <v>8.6420260658635853E-2</v>
      </c>
      <c r="O6">
        <f>[14]AR!$E$78/[14]AR!$B$78</f>
        <v>0.13006959724107797</v>
      </c>
    </row>
    <row r="7" spans="1:15" x14ac:dyDescent="0.2">
      <c r="A7" s="2" t="s">
        <v>19</v>
      </c>
      <c r="B7">
        <f>[1]CA!$E$68/[1]CA!$B$68</f>
        <v>0.10263899915425509</v>
      </c>
      <c r="C7">
        <f>[2]CA!$E$68/[2]CA!$B$68</f>
        <v>0.13488633841772901</v>
      </c>
      <c r="D7">
        <f>[3]CA!$E$68/[3]CA!$B$68</f>
        <v>6.6984537656341353E-2</v>
      </c>
      <c r="E7">
        <f>[4]CA!$E$68/[4]CA!$B$68</f>
        <v>9.3964874414979527E-2</v>
      </c>
      <c r="F7">
        <f>[5]CA!$E$68/[5]CA!$B$68</f>
        <v>0.16640866508146301</v>
      </c>
      <c r="G7">
        <f>[6]CA!$E$68/[6]CA!$B$68</f>
        <v>0.10384733908807979</v>
      </c>
      <c r="H7">
        <f>[7]CA!$E$76/[7]CA!$B$76</f>
        <v>0.10309935506967111</v>
      </c>
      <c r="I7">
        <f>[8]CA!$E$76/[8]CA!$B$76</f>
        <v>9.1298584982919775E-2</v>
      </c>
      <c r="J7">
        <f>[9]CA!$E$76/[9]CA!$B$76</f>
        <v>0.14031518809612187</v>
      </c>
      <c r="K7">
        <f>[10]CA!$E$76/[10]CA!$B$76</f>
        <v>0.12745877112202927</v>
      </c>
      <c r="L7">
        <f>[11]CA!$E$76/[11]CA!$B$76</f>
        <v>0.10789257263979167</v>
      </c>
      <c r="M7">
        <f>[12]CA!$E$76/[12]CA!$B$76</f>
        <v>0.16598876771537502</v>
      </c>
      <c r="N7">
        <f>[13]CA!$E$78/[13]CA!$B$78</f>
        <v>6.3809838518767953E-2</v>
      </c>
      <c r="O7">
        <f>[14]CA!$E$78/[14]CA!$B$78</f>
        <v>0.10455976324668716</v>
      </c>
    </row>
    <row r="8" spans="1:15" x14ac:dyDescent="0.2">
      <c r="A8" s="2" t="s">
        <v>20</v>
      </c>
      <c r="B8">
        <f>[1]CO!$E$68/[1]CO!$B$68</f>
        <v>5.1030022522057156E-2</v>
      </c>
      <c r="C8">
        <f>[2]CO!$E$68/[2]CO!$B$68</f>
        <v>1.7553628085804938E-2</v>
      </c>
      <c r="D8">
        <f>[3]CO!$E$68/[3]CO!$B$68</f>
        <v>0.10539735782956362</v>
      </c>
      <c r="E8">
        <f>[4]CO!$E$68/[4]CO!$B$68</f>
        <v>7.9752947725572482E-2</v>
      </c>
      <c r="F8">
        <f>[5]CO!$E$68/[5]CO!$B$68</f>
        <v>7.1096947826613702E-2</v>
      </c>
      <c r="G8">
        <f>[6]CO!$E$68/[6]CO!$B$68</f>
        <v>3.9677958064449619E-2</v>
      </c>
      <c r="H8">
        <f>[7]CO!$E$76/[7]CO!$B$76</f>
        <v>0.10167130243147078</v>
      </c>
      <c r="I8">
        <f>[8]CO!$E$76/[8]CO!$B$76</f>
        <v>8.1529968952466239E-2</v>
      </c>
      <c r="J8">
        <f>[9]CO!$E$76/[9]CO!$B$76</f>
        <v>1.5527490323090292E-2</v>
      </c>
      <c r="K8">
        <f>[10]CO!$E$76/[10]CO!$B$76</f>
        <v>6.2573735116805695E-2</v>
      </c>
      <c r="L8">
        <f>[11]CO!$E$76/[11]CO!$B$76</f>
        <v>6.0797236345635844E-2</v>
      </c>
      <c r="M8">
        <f>[12]CO!$E$76/[12]CO!$B$76</f>
        <v>3.4803425098977991E-2</v>
      </c>
      <c r="N8">
        <f>[13]CO!$E$78/[13]CO!$B$78</f>
        <v>8.1308078134581421E-2</v>
      </c>
      <c r="O8">
        <f>[14]CO!$E$78/[14]CO!$B$78</f>
        <v>8.9869492740479701E-2</v>
      </c>
    </row>
    <row r="9" spans="1:15" x14ac:dyDescent="0.2">
      <c r="A9" s="2" t="s">
        <v>21</v>
      </c>
      <c r="B9">
        <f>[1]CT!$E$68/[1]CT!$B$68</f>
        <v>0.11693747068845764</v>
      </c>
      <c r="C9">
        <f>[2]CT!$E$68/[2]CT!$B$68</f>
        <v>0.19304349223439043</v>
      </c>
      <c r="D9">
        <f>[3]CT!$E$68/[3]CT!$B$68</f>
        <v>0.12585891727208812</v>
      </c>
      <c r="E9">
        <f>[4]CT!$E$68/[4]CT!$B$68</f>
        <v>9.735866163187161E-2</v>
      </c>
      <c r="F9">
        <f>[5]CT!$E$68/[5]CT!$B$68</f>
        <v>0.14455385601595469</v>
      </c>
      <c r="G9">
        <f>[6]CT!$E$68/[6]CT!$B$68</f>
        <v>6.1043927858561338E-2</v>
      </c>
      <c r="H9">
        <f>[7]CT!$E$76/[7]CT!$B$76</f>
        <v>8.9916731175596801E-2</v>
      </c>
      <c r="I9">
        <f>[8]CT!$E$76/[8]CT!$B$76</f>
        <v>0.2433761267413275</v>
      </c>
      <c r="J9">
        <f>[9]CT!$E$76/[9]CT!$B$76</f>
        <v>0.10246303620877642</v>
      </c>
      <c r="K9">
        <f>[10]CT!$E$76/[10]CT!$B$76</f>
        <v>6.7886869648984188E-2</v>
      </c>
      <c r="L9">
        <f>[11]CT!$E$76/[11]CT!$B$76</f>
        <v>6.8761868032382364E-2</v>
      </c>
      <c r="M9">
        <f>[12]CT!$E$76/[12]CT!$B$76</f>
        <v>0.13811018094751584</v>
      </c>
      <c r="N9">
        <f>[13]CT!$E$78/[13]CT!$B$78</f>
        <v>0.10622480805600566</v>
      </c>
      <c r="O9">
        <f>[14]CT!$E$78/[14]CT!$B$78</f>
        <v>7.9222280822751429E-2</v>
      </c>
    </row>
    <row r="10" spans="1:15" x14ac:dyDescent="0.2">
      <c r="A10" s="2" t="s">
        <v>22</v>
      </c>
      <c r="B10">
        <f>[1]DE!$E$68/[1]DE!$B$68</f>
        <v>9.0485638928545498E-2</v>
      </c>
      <c r="C10">
        <f>[2]DE!$E$68/[2]DE!$B$68</f>
        <v>3.042276657380379E-2</v>
      </c>
      <c r="D10">
        <f>[3]DE!$E$68/[3]DE!$B$68</f>
        <v>6.2301633948512992E-2</v>
      </c>
      <c r="E10">
        <f>[4]DE!$E$68/[4]DE!$B$68</f>
        <v>0.25580055815160957</v>
      </c>
      <c r="F10">
        <f>[5]DE!$E$68/[5]DE!$B$68</f>
        <v>6.6574061525952022E-2</v>
      </c>
      <c r="G10">
        <f>[6]DE!$E$68/[6]DE!$B$68</f>
        <v>0.14519474075911684</v>
      </c>
      <c r="H10">
        <f>[7]DE!$E$76/[7]DE!$B$76</f>
        <v>0.13872862687506557</v>
      </c>
      <c r="I10">
        <f>[8]DE!$E$76/[8]DE!$B$76</f>
        <v>2.7521975722059441E-2</v>
      </c>
      <c r="J10">
        <f>[9]DE!$E$76/[9]DE!$B$76</f>
        <v>0.13099696640575259</v>
      </c>
      <c r="K10">
        <f>[10]DE!$E$76/[10]DE!$B$76</f>
        <v>3.2084272312771868E-2</v>
      </c>
      <c r="L10">
        <f>[11]DE!$E$76/[11]DE!$B$76</f>
        <v>0.13210985078546922</v>
      </c>
      <c r="M10">
        <f>[12]DE!$E$76/[12]DE!$B$76</f>
        <v>0.31887451725617605</v>
      </c>
      <c r="N10">
        <f>[13]DE!$E$78/[13]DE!$B$78</f>
        <v>0.1086363199978056</v>
      </c>
      <c r="O10">
        <f>[14]DE!$E$78/[14]DE!$B$78</f>
        <v>9.5571241176838032E-2</v>
      </c>
    </row>
    <row r="11" spans="1:15" x14ac:dyDescent="0.2">
      <c r="A11" s="2" t="s">
        <v>23</v>
      </c>
      <c r="B11">
        <f>[1]DC!$E$68/[1]DC!$B$68</f>
        <v>0.25070743449340338</v>
      </c>
      <c r="C11">
        <f>[2]DC!$E$68/[2]DC!$B$68</f>
        <v>6.4564680456931145E-2</v>
      </c>
      <c r="D11">
        <f>[3]DC!$E$68/[3]DC!$B$68</f>
        <v>0.18022485149000933</v>
      </c>
      <c r="E11">
        <f>[4]DC!$E$68/[4]DC!$B$68</f>
        <v>9.7509398496240605E-3</v>
      </c>
      <c r="F11">
        <f>[5]DC!$E$68/[5]DC!$B$68</f>
        <v>0.3267715131414714</v>
      </c>
      <c r="G11">
        <f>[6]DC!$E$68/[6]DC!$B$68</f>
        <v>0.11075211349723059</v>
      </c>
      <c r="H11">
        <f>[7]DC!$E$76/[7]DC!$B$76</f>
        <v>3.0707225794069665E-3</v>
      </c>
      <c r="I11">
        <f>[8]DC!$E$76/[8]DC!$B$76</f>
        <v>0.11401369634207449</v>
      </c>
      <c r="J11">
        <f>[9]DC!$E$76/[9]DC!$B$76</f>
        <v>0.26672125275062691</v>
      </c>
      <c r="K11">
        <f>[10]DC!$E$76/[10]DC!$B$76</f>
        <v>0.3575262666971718</v>
      </c>
      <c r="L11">
        <f>[11]DC!$E$76/[11]DC!$B$76</f>
        <v>0.18549510005437017</v>
      </c>
      <c r="M11">
        <f>[12]DC!$E$76/[12]DC!$B$76</f>
        <v>0.25855339739346767</v>
      </c>
      <c r="N11">
        <f>[13]DC!$E$78/[13]DC!$B$78</f>
        <v>0.19365654489900766</v>
      </c>
      <c r="O11">
        <f>[14]DC!$E$78/[14]DC!$B$78</f>
        <v>3.8983804714685646E-3</v>
      </c>
    </row>
    <row r="12" spans="1:15" x14ac:dyDescent="0.2">
      <c r="A12" s="2" t="s">
        <v>24</v>
      </c>
      <c r="B12">
        <f>[1]FL!$E$68/[1]FL!$B$68</f>
        <v>7.4772710863661968E-2</v>
      </c>
      <c r="C12">
        <f>[2]FL!$E$68/[2]FL!$B$68</f>
        <v>7.8400144340779132E-2</v>
      </c>
      <c r="D12">
        <f>[3]FL!$E$68/[3]FL!$B$68</f>
        <v>8.3067616387125204E-2</v>
      </c>
      <c r="E12">
        <f>[4]FL!$E$68/[4]FL!$B$68</f>
        <v>0.13800394299980989</v>
      </c>
      <c r="F12">
        <f>[5]FL!$E$68/[5]FL!$B$68</f>
        <v>8.6340583774660903E-2</v>
      </c>
      <c r="G12">
        <f>[6]FL!$E$68/[6]FL!$B$68</f>
        <v>0.10278116871473801</v>
      </c>
      <c r="H12">
        <f>[7]FL!$E$76/[7]FL!$B$76</f>
        <v>0.11615971372068933</v>
      </c>
      <c r="I12">
        <f>[8]FL!$E$76/[8]FL!$B$76</f>
        <v>0.10547415528579825</v>
      </c>
      <c r="J12">
        <f>[9]FL!$E$76/[9]FL!$B$76</f>
        <v>0.13567494468357882</v>
      </c>
      <c r="K12">
        <f>[10]FL!$E$76/[10]FL!$B$76</f>
        <v>6.0340092461207487E-2</v>
      </c>
      <c r="L12">
        <f>[11]FL!$E$76/[11]FL!$B$76</f>
        <v>7.366175579109796E-2</v>
      </c>
      <c r="M12">
        <f>[12]FL!$E$76/[12]FL!$B$76</f>
        <v>0.13276837598714938</v>
      </c>
      <c r="N12">
        <f>[13]FL!$E$78/[13]FL!$B$78</f>
        <v>0.11404122750058127</v>
      </c>
      <c r="O12">
        <f>[14]FL!$E$78/[14]FL!$B$78</f>
        <v>0.10373278333168434</v>
      </c>
    </row>
    <row r="13" spans="1:15" x14ac:dyDescent="0.2">
      <c r="A13" s="2" t="s">
        <v>25</v>
      </c>
      <c r="B13">
        <f>[1]GA!$E$68/[1]GA!$B$68</f>
        <v>6.0179267196780253E-2</v>
      </c>
      <c r="C13">
        <f>[2]GA!$E$68/[2]GA!$B$68</f>
        <v>0.25143327621662992</v>
      </c>
      <c r="D13">
        <f>[3]GA!$E$68/[3]GA!$B$68</f>
        <v>6.0816469742214906E-2</v>
      </c>
      <c r="E13">
        <f>[4]GA!$E$68/[4]GA!$B$68</f>
        <v>5.0741778953919639E-2</v>
      </c>
      <c r="F13">
        <f>[5]GA!$E$68/[5]GA!$B$68</f>
        <v>6.5000209178764173E-2</v>
      </c>
      <c r="G13">
        <f>[6]GA!$E$68/[6]GA!$B$68</f>
        <v>0.21368788862303553</v>
      </c>
      <c r="H13">
        <f>[7]GA!$E$76/[7]GA!$B$76</f>
        <v>8.740852138120081E-2</v>
      </c>
      <c r="I13">
        <f>[8]GA!$E$76/[8]GA!$B$76</f>
        <v>5.8432970864260469E-2</v>
      </c>
      <c r="J13">
        <f>[9]GA!$E$76/[9]GA!$B$76</f>
        <v>0.13649684526393152</v>
      </c>
      <c r="K13">
        <f>[10]GA!$E$76/[10]GA!$B$76</f>
        <v>3.2638518769151706E-2</v>
      </c>
      <c r="L13">
        <f>[11]GA!$E$76/[11]GA!$B$76</f>
        <v>7.9601056693665725E-2</v>
      </c>
      <c r="M13">
        <f>[12]GA!$E$76/[12]GA!$B$76</f>
        <v>0.13188106076982062</v>
      </c>
      <c r="N13">
        <f>[13]GA!$E$78/[13]GA!$B$78</f>
        <v>8.1672584676957496E-2</v>
      </c>
      <c r="O13">
        <f>[14]GA!$E$78/[14]GA!$B$78</f>
        <v>9.7292963591775139E-2</v>
      </c>
    </row>
    <row r="14" spans="1:15" x14ac:dyDescent="0.2">
      <c r="A14" s="2" t="s">
        <v>26</v>
      </c>
      <c r="B14">
        <f>[1]HI!$E$68/[1]HI!$B$68</f>
        <v>0.17043395401149714</v>
      </c>
      <c r="C14">
        <f>[2]HI!$E$68/[2]HI!$B$68</f>
        <v>6.1466394859624879E-2</v>
      </c>
      <c r="D14">
        <f>[3]HI!$E$68/[3]HI!$B$68</f>
        <v>2.4589969942962631E-2</v>
      </c>
      <c r="E14">
        <f>[4]HI!$E$68/[4]HI!$B$68</f>
        <v>0.14514969422081783</v>
      </c>
      <c r="F14">
        <f>[5]HI!$E$68/[5]HI!$B$68</f>
        <v>0.20049103953471992</v>
      </c>
      <c r="G14">
        <f>[6]HI!$E$68/[6]HI!$B$68</f>
        <v>3.8070660241624227E-2</v>
      </c>
      <c r="H14">
        <f>[7]HI!$E$76/[7]HI!$B$76</f>
        <v>8.836090567324173E-2</v>
      </c>
      <c r="I14">
        <f>[8]HI!$E$76/[8]HI!$B$76</f>
        <v>4.6559059405483723E-2</v>
      </c>
      <c r="J14">
        <f>[9]HI!$E$76/[9]HI!$B$76</f>
        <v>0.10365970333025516</v>
      </c>
      <c r="K14">
        <f>[10]HI!$E$76/[10]HI!$B$76</f>
        <v>0.16448735921109875</v>
      </c>
      <c r="L14">
        <f>[11]HI!$E$76/[11]HI!$B$76</f>
        <v>0.21017994858611824</v>
      </c>
      <c r="M14">
        <f>[12]HI!$E$76/[12]HI!$B$76</f>
        <v>7.7062678541421611E-2</v>
      </c>
      <c r="N14">
        <f>[13]HI!$E$78/[13]HI!$B$78</f>
        <v>9.1487463192647459E-2</v>
      </c>
      <c r="O14">
        <f>[14]HI!$E$78/[14]HI!$B$78</f>
        <v>3.6525089041261845E-2</v>
      </c>
    </row>
    <row r="15" spans="1:15" x14ac:dyDescent="0.2">
      <c r="A15" s="2" t="s">
        <v>27</v>
      </c>
      <c r="B15">
        <f>[1]ID!$E$68/[1]ID!$B$68</f>
        <v>5.1205473501303216E-2</v>
      </c>
      <c r="C15">
        <f>[2]ID!$E$68/[2]ID!$B$68</f>
        <v>2.2853556721385459E-2</v>
      </c>
      <c r="D15">
        <f>[3]ID!$E$68/[3]ID!$B$68</f>
        <v>2.7077666344927972E-2</v>
      </c>
      <c r="E15">
        <f>[4]ID!$E$68/[4]ID!$B$68</f>
        <v>3.9581653955065008E-2</v>
      </c>
      <c r="F15">
        <f>[5]ID!$E$68/[5]ID!$B$68</f>
        <v>3.6842073010056195E-2</v>
      </c>
      <c r="G15">
        <f>[6]ID!$E$68/[6]ID!$B$68</f>
        <v>9.9475128434903123E-2</v>
      </c>
      <c r="H15">
        <f>[7]ID!$E$76/[7]ID!$B$76</f>
        <v>3.4240721546378632E-2</v>
      </c>
      <c r="I15">
        <f>[8]ID!$E$76/[8]ID!$B$76</f>
        <v>3.4401985805684716E-2</v>
      </c>
      <c r="J15">
        <f>[9]ID!$E$76/[9]ID!$B$76</f>
        <v>9.3398071346685554E-2</v>
      </c>
      <c r="K15">
        <f>[10]ID!$E$76/[10]ID!$B$76</f>
        <v>5.2015668674461633E-2</v>
      </c>
      <c r="L15">
        <f>[11]ID!$E$76/[11]ID!$B$76</f>
        <v>9.0028987401449836E-2</v>
      </c>
      <c r="M15">
        <f>[12]ID!$E$76/[12]ID!$B$76</f>
        <v>4.7764949121299305E-2</v>
      </c>
      <c r="N15">
        <f>[13]ID!$E$78/[13]ID!$B$78</f>
        <v>9.3090335176908373E-2</v>
      </c>
      <c r="O15">
        <f>[14]ID!$E$78/[14]ID!$B$78</f>
        <v>6.4191233087669122E-2</v>
      </c>
    </row>
    <row r="16" spans="1:15" x14ac:dyDescent="0.2">
      <c r="A16" s="2" t="s">
        <v>28</v>
      </c>
      <c r="B16" s="3">
        <f>[1]IL!$E$68/[1]IL!$B$68</f>
        <v>9.559928298671648E-2</v>
      </c>
      <c r="C16" s="3">
        <f>[2]IL!$E$68/[2]IL!$B$68</f>
        <v>0.17610302019830942</v>
      </c>
      <c r="D16" s="3">
        <f>[3]IL!$E$68/[3]IL!$B$68</f>
        <v>9.5097849842758764E-2</v>
      </c>
      <c r="E16" s="3">
        <f>[4]IL!$E$68/[4]IL!$B$68</f>
        <v>5.6335724967350925E-2</v>
      </c>
      <c r="F16" s="3">
        <f>[5]IL!$E$68/[5]IL!$B$68</f>
        <v>9.9039455053384864E-2</v>
      </c>
      <c r="G16" s="3">
        <f>[6]IL!$E$68/[6]IL!$B$68</f>
        <v>7.2062219730366112E-2</v>
      </c>
      <c r="H16" s="3">
        <f>[7]IL!$E$76/[7]IL!$B$76</f>
        <v>3.5883992620962923E-2</v>
      </c>
      <c r="I16" s="3">
        <f>[8]IL!$E$76/[8]IL!$B$76</f>
        <v>0.1217582953202897</v>
      </c>
      <c r="J16" s="3">
        <f>[9]IL!$E$76/[9]IL!$B$76</f>
        <v>3.9370482040845596E-2</v>
      </c>
      <c r="K16" s="3">
        <f>[10]IL!$E$76/[10]IL!$B$76</f>
        <v>0.17552791724872133</v>
      </c>
      <c r="L16" s="3">
        <f>[11]IL!$E$76/[11]IL!$B$76</f>
        <v>4.3963934584038529E-2</v>
      </c>
      <c r="M16" s="3">
        <f>[12]IL!$E$76/[12]IL!$B$76</f>
        <v>0.13706508499708733</v>
      </c>
      <c r="N16" s="3">
        <f>[13]IL!$E$78/[13]IL!$B$78</f>
        <v>6.4053796170067859E-2</v>
      </c>
      <c r="O16" s="3">
        <f>[14]IL!$E$78/[14]IL!$B$78</f>
        <v>9.2736817232441079E-2</v>
      </c>
    </row>
    <row r="17" spans="1:15" x14ac:dyDescent="0.2">
      <c r="A17" s="2" t="s">
        <v>29</v>
      </c>
      <c r="B17" s="3">
        <f>[1]IN!$E$68/[1]IN!$B$68</f>
        <v>5.2653853230959669E-2</v>
      </c>
      <c r="C17" s="3">
        <f>[2]IN!$E$68/[2]IN!$B$68</f>
        <v>5.1754177608575362E-2</v>
      </c>
      <c r="D17" s="3">
        <f>[3]IN!$E$68/[3]IN!$B$68</f>
        <v>0.10124553904865138</v>
      </c>
      <c r="E17" s="3">
        <f>[4]IN!$E$68/[4]IN!$B$68</f>
        <v>9.4995681241626023E-2</v>
      </c>
      <c r="F17" s="3">
        <f>[5]IN!$E$68/[5]IN!$B$68</f>
        <v>8.4048997727015601E-2</v>
      </c>
      <c r="G17" s="3">
        <f>[6]IN!$E$68/[6]IN!$B$68</f>
        <v>2.1547914350069853E-2</v>
      </c>
      <c r="H17" s="3">
        <f>[7]IN!$E$76/[7]IN!$B$76</f>
        <v>5.8302081145680196E-2</v>
      </c>
      <c r="I17" s="3">
        <f>[8]IN!$E$76/[8]IN!$B$76</f>
        <v>0.15095596755504057</v>
      </c>
      <c r="J17" s="3">
        <f>[9]IN!$E$76/[9]IN!$B$76</f>
        <v>7.8349172286940522E-2</v>
      </c>
      <c r="K17" s="3">
        <f>[10]IN!$E$76/[10]IN!$B$76</f>
        <v>4.7119177975687383E-2</v>
      </c>
      <c r="L17" s="3">
        <f>[11]IN!$E$76/[11]IN!$B$76</f>
        <v>5.527102324249511E-2</v>
      </c>
      <c r="M17" s="3">
        <f>[12]IN!$E$76/[12]IN!$B$76</f>
        <v>4.574135794198432E-2</v>
      </c>
      <c r="N17" s="3">
        <f>[13]IN!$E$78/[13]IN!$B$78</f>
        <v>0.11523191303160954</v>
      </c>
      <c r="O17" s="3">
        <f>[14]IN!$E$78/[14]IN!$B$78</f>
        <v>0.13994090025189185</v>
      </c>
    </row>
    <row r="18" spans="1:15" x14ac:dyDescent="0.2">
      <c r="A18" s="2" t="s">
        <v>30</v>
      </c>
      <c r="B18" s="3">
        <f>[1]IA!$E$68/[1]IA!$B$68</f>
        <v>3.8751877697704933E-2</v>
      </c>
      <c r="C18" s="3">
        <f>[2]IA!$E$68/[2]IA!$B$68</f>
        <v>4.4560279679289917E-2</v>
      </c>
      <c r="D18" s="3">
        <f>[3]IA!$E$68/[3]IA!$B$68</f>
        <v>0.16400348580646357</v>
      </c>
      <c r="E18" s="3">
        <f>[4]IA!$E$68/[4]IA!$B$68</f>
        <v>3.3767206375086303E-2</v>
      </c>
      <c r="F18" s="3">
        <f>[5]IA!$E$68/[5]IA!$B$68</f>
        <v>9.9090084234776291E-2</v>
      </c>
      <c r="G18" s="3">
        <f>[6]IA!$E$68/[6]IA!$B$68</f>
        <v>8.1947253291510175E-2</v>
      </c>
      <c r="H18" s="3">
        <f>[7]IA!$E$76/[7]IA!$B$76</f>
        <v>4.1996522530938094E-2</v>
      </c>
      <c r="I18" s="3">
        <f>[8]IA!$E$76/[8]IA!$B$76</f>
        <v>1.9141172590088233E-2</v>
      </c>
      <c r="J18" s="3">
        <f>[9]IA!$E$76/[9]IA!$B$76</f>
        <v>2.6817992155553701E-2</v>
      </c>
      <c r="K18" s="3">
        <f>[10]IA!$E$76/[10]IA!$B$76</f>
        <v>7.1243391622610813E-2</v>
      </c>
      <c r="L18" s="3">
        <f>[11]IA!$E$76/[11]IA!$B$76</f>
        <v>4.6190953130429452E-2</v>
      </c>
      <c r="M18" s="3">
        <f>[12]IA!$E$76/[12]IA!$B$76</f>
        <v>4.5890089953889185E-2</v>
      </c>
      <c r="N18" s="3">
        <f>[13]IA!$E$78/[13]IA!$B$78</f>
        <v>6.2833028909743655E-2</v>
      </c>
      <c r="O18" s="3">
        <f>[14]IA!$E$78/[14]IA!$B$78</f>
        <v>7.4218770819897556E-2</v>
      </c>
    </row>
    <row r="19" spans="1:15" x14ac:dyDescent="0.2">
      <c r="A19" s="2" t="s">
        <v>31</v>
      </c>
      <c r="B19" s="3">
        <f>[1]KS!$E$68/[1]KS!$B$68</f>
        <v>0.10763281058218944</v>
      </c>
      <c r="C19" s="3">
        <f>[2]KS!$E$68/[2]KS!$B$68</f>
        <v>9.2238664930624437E-2</v>
      </c>
      <c r="D19" s="3">
        <f>[3]KS!$E$68/[3]KS!$B$68</f>
        <v>0.14362973113817529</v>
      </c>
      <c r="E19" s="3">
        <f>[4]KS!$E$68/[4]KS!$B$68</f>
        <v>4.5717557832690638E-2</v>
      </c>
      <c r="F19" s="3">
        <f>[5]KS!$E$68/[5]KS!$B$68</f>
        <v>6.9564986126009518E-2</v>
      </c>
      <c r="G19" s="3">
        <f>[6]KS!$E$68/[6]KS!$B$68</f>
        <v>7.0370623990461498E-2</v>
      </c>
      <c r="H19" s="3">
        <f>[7]KS!$E$76/[7]KS!$B$76</f>
        <v>4.1722386713464968E-2</v>
      </c>
      <c r="I19" s="3">
        <f>[8]KS!$E$76/[8]KS!$B$76</f>
        <v>4.0714912960380184E-2</v>
      </c>
      <c r="J19" s="3">
        <f>[9]KS!$E$76/[9]KS!$B$76</f>
        <v>6.0860443831643511E-2</v>
      </c>
      <c r="K19" s="3">
        <f>[10]KS!$E$76/[10]KS!$B$76</f>
        <v>4.6200840015273005E-2</v>
      </c>
      <c r="L19" s="3">
        <f>[11]KS!$E$76/[11]KS!$B$76</f>
        <v>3.6082872850494226E-2</v>
      </c>
      <c r="M19" s="3">
        <f>[12]KS!$E$76/[12]KS!$B$76</f>
        <v>2.5949927800604101E-2</v>
      </c>
      <c r="N19" s="3">
        <f>[13]KS!$E$78/[13]KS!$B$78</f>
        <v>7.6692943299458638E-2</v>
      </c>
      <c r="O19" s="3">
        <f>[14]KS!$E$78/[14]KS!$B$78</f>
        <v>0.11237585501653514</v>
      </c>
    </row>
    <row r="20" spans="1:15" x14ac:dyDescent="0.2">
      <c r="A20" s="2" t="s">
        <v>32</v>
      </c>
      <c r="B20" s="3">
        <f>[1]KY!$E$68/[1]KY!$B$68</f>
        <v>4.5072862266811765E-2</v>
      </c>
      <c r="C20" s="3">
        <f>[2]KY!$E$68/[2]KY!$B$68</f>
        <v>2.972066306920287E-2</v>
      </c>
      <c r="D20" s="3">
        <f>[3]KY!$E$68/[3]KY!$B$68</f>
        <v>0.14035576041655068</v>
      </c>
      <c r="E20" s="3">
        <f>[4]KY!$E$68/[4]KY!$B$68</f>
        <v>0.17468676230252406</v>
      </c>
      <c r="F20" s="3">
        <f>[5]KY!$E$68/[5]KY!$B$68</f>
        <v>7.4059144207882233E-2</v>
      </c>
      <c r="G20" s="3">
        <f>[6]KY!$E$68/[6]KY!$B$68</f>
        <v>4.4227695198998378E-2</v>
      </c>
      <c r="H20" s="3">
        <f>[7]KY!$E$76/[7]KY!$B$76</f>
        <v>0.16945300072091179</v>
      </c>
      <c r="I20" s="3">
        <f>[8]KY!$E$76/[8]KY!$B$76</f>
        <v>7.7487609842913821E-2</v>
      </c>
      <c r="J20" s="3">
        <f>[9]KY!$E$76/[9]KY!$B$76</f>
        <v>2.6796092620875574E-2</v>
      </c>
      <c r="K20" s="3">
        <f>[10]KY!$E$76/[10]KY!$B$76</f>
        <v>3.1413111514605997E-2</v>
      </c>
      <c r="L20" s="3">
        <f>[11]KY!$E$76/[11]KY!$B$76</f>
        <v>8.6619479644266459E-2</v>
      </c>
      <c r="M20" s="3">
        <f>[12]KY!$E$76/[12]KY!$B$76</f>
        <v>0.10405188965969724</v>
      </c>
      <c r="N20" s="3">
        <f>[13]KY!$E$78/[13]KY!$B$78</f>
        <v>0.11158359803167685</v>
      </c>
      <c r="O20" s="3">
        <f>[14]KY!$E$78/[14]KY!$B$78</f>
        <v>0.11736616892258915</v>
      </c>
    </row>
    <row r="21" spans="1:15" x14ac:dyDescent="0.2">
      <c r="A21" s="2" t="s">
        <v>33</v>
      </c>
      <c r="B21" s="3">
        <f>[1]LA!$E$68/[1]LA!$B$68</f>
        <v>1.124577653011481E-2</v>
      </c>
      <c r="C21" s="3">
        <f>[2]LA!$E$68/[2]LA!$B$68</f>
        <v>4.5840790880370935E-2</v>
      </c>
      <c r="D21" s="3">
        <f>[3]LA!$E$68/[3]LA!$B$68</f>
        <v>0.16241532399731709</v>
      </c>
      <c r="E21" s="3">
        <f>[4]LA!$E$68/[4]LA!$B$68</f>
        <v>0.12020458820913195</v>
      </c>
      <c r="F21" s="3">
        <f>[5]LA!$E$68/[5]LA!$B$68</f>
        <v>0.11885677562168627</v>
      </c>
      <c r="G21" s="3">
        <f>[6]LA!$E$68/[6]LA!$B$68</f>
        <v>0.10325665307931974</v>
      </c>
      <c r="H21" s="3">
        <f>[7]LA!$E$76/[7]LA!$B$76</f>
        <v>4.6217009340603389E-2</v>
      </c>
      <c r="I21" s="3">
        <f>[8]LA!$E$76/[8]LA!$B$76</f>
        <v>8.4041580935717675E-2</v>
      </c>
      <c r="J21" s="3">
        <f>[9]LA!$E$76/[9]LA!$B$76</f>
        <v>8.7047078107524364E-2</v>
      </c>
      <c r="K21" s="3">
        <f>[10]LA!$E$76/[10]LA!$B$76</f>
        <v>5.0639928594496592E-2</v>
      </c>
      <c r="L21" s="3">
        <f>[11]LA!$E$76/[11]LA!$B$76</f>
        <v>0.11515457006708689</v>
      </c>
      <c r="M21" s="3">
        <f>[12]LA!$E$76/[12]LA!$B$76</f>
        <v>0.15724675381374587</v>
      </c>
      <c r="N21" s="3">
        <f>[13]LA!$E$78/[13]LA!$B$78</f>
        <v>0.10142731087625706</v>
      </c>
      <c r="O21" s="3">
        <f>[14]LA!$E$78/[14]LA!$B$78</f>
        <v>0.11543906966219294</v>
      </c>
    </row>
    <row r="22" spans="1:15" x14ac:dyDescent="0.2">
      <c r="A22" s="2" t="s">
        <v>34</v>
      </c>
      <c r="B22" s="3">
        <f>[1]ME!$E$68/[1]ME!$B$68</f>
        <v>2.4259890365423177E-2</v>
      </c>
      <c r="C22" s="3">
        <f>[2]ME!$E$68/[2]ME!$B$68</f>
        <v>2.6699335674050872E-2</v>
      </c>
      <c r="D22" s="3">
        <f>[3]ME!$E$68/[3]ME!$B$68</f>
        <v>9.3715907389317107E-2</v>
      </c>
      <c r="E22" s="3">
        <f>[4]ME!$E$68/[4]ME!$B$68</f>
        <v>1.0182219932964564E-2</v>
      </c>
      <c r="F22" s="3">
        <f>[5]ME!$E$68/[5]ME!$B$68</f>
        <v>4.2535606512003381E-2</v>
      </c>
      <c r="G22" s="3">
        <f>[6]ME!$E$68/[6]ME!$B$68</f>
        <v>9.3090895443969077E-2</v>
      </c>
      <c r="H22" s="3">
        <f>[7]ME!$E$76/[7]ME!$B$76</f>
        <v>6.1231633173285449E-2</v>
      </c>
      <c r="I22" s="3">
        <f>[8]ME!$E$76/[8]ME!$B$76</f>
        <v>5.7114279294624157E-3</v>
      </c>
      <c r="J22" s="3">
        <f>[9]ME!$E$76/[9]ME!$B$76</f>
        <v>0.39219803570532236</v>
      </c>
      <c r="K22" s="3">
        <f>[10]ME!$E$76/[10]ME!$B$76</f>
        <v>5.5394585697875767E-2</v>
      </c>
      <c r="L22" s="3">
        <f>[11]ME!$E$76/[11]ME!$B$76</f>
        <v>6.9052198131049944E-2</v>
      </c>
      <c r="M22" s="3">
        <f>[12]ME!$E$76/[12]ME!$B$76</f>
        <v>5.1605082581119989E-2</v>
      </c>
      <c r="N22" s="3">
        <f>[13]ME!$E$78/[13]ME!$B$78</f>
        <v>5.9732053413181566E-2</v>
      </c>
      <c r="O22" s="3">
        <f>[14]ME!$E$78/[14]ME!$B$78</f>
        <v>0.11474737051932976</v>
      </c>
    </row>
    <row r="23" spans="1:15" x14ac:dyDescent="0.2">
      <c r="A23" s="2" t="s">
        <v>35</v>
      </c>
      <c r="B23" s="3">
        <f>[1]MD!$E$68/[1]MD!$B$68</f>
        <v>0.13177780914129611</v>
      </c>
      <c r="C23" s="3">
        <f>[2]MD!$E$68/[2]MD!$B$68</f>
        <v>0.32200108920473947</v>
      </c>
      <c r="D23" s="3">
        <f>[3]MD!$E$68/[3]MD!$B$68</f>
        <v>0.20123008122711453</v>
      </c>
      <c r="E23" s="3">
        <f>[4]MD!$E$68/[4]MD!$B$68</f>
        <v>0.11304641290253824</v>
      </c>
      <c r="F23" s="3">
        <f>[5]MD!$E$68/[5]MD!$B$68</f>
        <v>3.5170537673738116E-2</v>
      </c>
      <c r="G23" s="3">
        <f>[6]MD!$E$68/[6]MD!$B$68</f>
        <v>7.4851697480154272E-2</v>
      </c>
      <c r="H23" s="3">
        <f>[7]MD!$E$76/[7]MD!$B$76</f>
        <v>0.19872806610342586</v>
      </c>
      <c r="I23" s="3">
        <f>[8]MD!$E$76/[8]MD!$B$76</f>
        <v>6.7182600452125721E-2</v>
      </c>
      <c r="J23" s="3">
        <f>[9]MD!$E$76/[9]MD!$B$76</f>
        <v>0.11884992697595372</v>
      </c>
      <c r="K23" s="3">
        <f>[10]MD!$E$76/[10]MD!$B$76</f>
        <v>0.13425458627354242</v>
      </c>
      <c r="L23" s="3">
        <f>[11]MD!$E$76/[11]MD!$B$76</f>
        <v>9.2334392900664974E-2</v>
      </c>
      <c r="M23" s="3">
        <f>[12]MD!$E$76/[12]MD!$B$76</f>
        <v>9.8686480177925237E-2</v>
      </c>
      <c r="N23" s="3">
        <f>[13]MD!$E$78/[13]MD!$B$78</f>
        <v>9.5054294316576526E-2</v>
      </c>
      <c r="O23" s="3">
        <f>[14]MD!$E$78/[14]MD!$B$78</f>
        <v>5.3265600291084146E-2</v>
      </c>
    </row>
    <row r="24" spans="1:15" x14ac:dyDescent="0.2">
      <c r="A24" s="2" t="s">
        <v>36</v>
      </c>
      <c r="B24" s="3">
        <f>[1]MA!$E$68/[1]MA!$B$68</f>
        <v>0.11324978489030621</v>
      </c>
      <c r="C24" s="3">
        <f>[2]MA!$E$68/[2]MA!$B$68</f>
        <v>6.7604363939506515E-2</v>
      </c>
      <c r="D24" s="3">
        <f>[3]MA!$E$68/[3]MA!$B$68</f>
        <v>0.10606360735116099</v>
      </c>
      <c r="E24" s="3">
        <f>[4]MA!$E$68/[4]MA!$B$68</f>
        <v>9.8350520819804138E-2</v>
      </c>
      <c r="F24" s="3">
        <f>[5]MA!$E$68/[5]MA!$B$68</f>
        <v>0.1092851705037671</v>
      </c>
      <c r="G24" s="3">
        <f>[6]MA!$E$68/[6]MA!$B$68</f>
        <v>0.11757189689342465</v>
      </c>
      <c r="H24" s="3">
        <f>[7]MA!$E$76/[7]MA!$B$76</f>
        <v>6.9822450379727743E-2</v>
      </c>
      <c r="I24" s="3">
        <f>[8]MA!$E$76/[8]MA!$B$76</f>
        <v>6.5610731691857743E-2</v>
      </c>
      <c r="J24" s="3">
        <f>[9]MA!$E$76/[9]MA!$B$76</f>
        <v>4.2524686993760046E-2</v>
      </c>
      <c r="K24" s="3">
        <f>[10]MA!$E$76/[10]MA!$B$76</f>
        <v>4.1821932549211259E-2</v>
      </c>
      <c r="L24" s="3">
        <f>[11]MA!$E$76/[11]MA!$B$76</f>
        <v>0.12051950018573859</v>
      </c>
      <c r="M24" s="3">
        <f>[12]MA!$E$76/[12]MA!$B$76</f>
        <v>7.9599413328444404E-2</v>
      </c>
      <c r="N24" s="3">
        <f>[13]MA!$E$78/[13]MA!$B$78</f>
        <v>9.6132902947294069E-2</v>
      </c>
      <c r="O24" s="3">
        <f>[14]MA!$E$78/[14]MA!$B$78</f>
        <v>0.13258276088405208</v>
      </c>
    </row>
    <row r="25" spans="1:15" x14ac:dyDescent="0.2">
      <c r="A25" s="2" t="s">
        <v>37</v>
      </c>
      <c r="B25" s="3">
        <f>[1]MI!$E$68/[1]MI!$B$68</f>
        <v>5.8182411119420185E-2</v>
      </c>
      <c r="C25" s="3">
        <f>[2]MI!$E$68/[2]MI!$B$68</f>
        <v>5.2346470453811023E-2</v>
      </c>
      <c r="D25" s="3">
        <f>[3]MI!$E$68/[3]MI!$B$68</f>
        <v>0.13388294059154082</v>
      </c>
      <c r="E25" s="3">
        <f>[4]MI!$E$68/[4]MI!$B$68</f>
        <v>0.10196852597029928</v>
      </c>
      <c r="F25" s="3">
        <f>[5]MI!$E$68/[5]MI!$B$68</f>
        <v>6.9361861412646442E-2</v>
      </c>
      <c r="G25" s="3">
        <f>[6]MI!$E$68/[6]MI!$B$68</f>
        <v>5.4646579129232896E-2</v>
      </c>
      <c r="H25" s="3">
        <f>[7]MI!$E$76/[7]MI!$B$76</f>
        <v>0.12171216056234216</v>
      </c>
      <c r="I25" s="3">
        <f>[8]MI!$E$76/[8]MI!$B$76</f>
        <v>4.5485696094888735E-2</v>
      </c>
      <c r="J25" s="3">
        <f>[9]MI!$E$76/[9]MI!$B$76</f>
        <v>3.2950133615691019E-2</v>
      </c>
      <c r="K25" s="3">
        <f>[10]MI!$E$76/[10]MI!$B$76</f>
        <v>4.5763359346705494E-2</v>
      </c>
      <c r="L25" s="3">
        <f>[11]MI!$E$76/[11]MI!$B$76</f>
        <v>8.391113626715721E-2</v>
      </c>
      <c r="M25" s="3">
        <f>[12]MI!$E$76/[12]MI!$B$76</f>
        <v>8.8592275891311259E-2</v>
      </c>
      <c r="N25" s="3">
        <f>[13]MI!$E$78/[13]MI!$B$78</f>
        <v>5.1142768209799128E-2</v>
      </c>
      <c r="O25" s="3">
        <f>[14]MI!$E$78/[14]MI!$B$78</f>
        <v>5.9282358080399222E-2</v>
      </c>
    </row>
    <row r="26" spans="1:15" x14ac:dyDescent="0.2">
      <c r="A26" s="2" t="s">
        <v>38</v>
      </c>
      <c r="B26" s="3">
        <f>[1]MN!$E$68/[1]MN!$B$68</f>
        <v>9.1308497709057551E-2</v>
      </c>
      <c r="C26" s="3">
        <f>[2]MN!$E$68/[2]MN!$B$68</f>
        <v>3.2868619385473315E-2</v>
      </c>
      <c r="D26" s="3">
        <f>[3]MN!$E$68/[3]MN!$B$68</f>
        <v>2.6430180089277788E-2</v>
      </c>
      <c r="E26" s="3">
        <f>[4]MN!$E$68/[4]MN!$B$68</f>
        <v>2.4536954877035017E-2</v>
      </c>
      <c r="F26" s="3">
        <f>[5]MN!$E$68/[5]MN!$B$68</f>
        <v>5.7680141461877055E-2</v>
      </c>
      <c r="G26" s="3">
        <f>[6]MN!$E$68/[6]MN!$B$68</f>
        <v>6.6176536332829647E-2</v>
      </c>
      <c r="H26" s="3">
        <f>[7]MN!$E$76/[7]MN!$B$76</f>
        <v>6.0435296323263325E-2</v>
      </c>
      <c r="I26" s="3">
        <f>[8]MN!$E$76/[8]MN!$B$76</f>
        <v>6.375189394424946E-2</v>
      </c>
      <c r="J26" s="3">
        <f>[9]MN!$E$76/[9]MN!$B$76</f>
        <v>4.2459098860999946E-2</v>
      </c>
      <c r="K26" s="3">
        <f>[10]MN!$E$76/[10]MN!$B$76</f>
        <v>0.10580471953618985</v>
      </c>
      <c r="L26" s="3">
        <f>[11]MN!$E$76/[11]MN!$B$76</f>
        <v>8.5145780372218566E-2</v>
      </c>
      <c r="M26" s="3">
        <f>[12]MN!$E$76/[12]MN!$B$76</f>
        <v>1.5547827196732819E-2</v>
      </c>
      <c r="N26" s="3">
        <f>[13]MN!$E$78/[13]MN!$B$78</f>
        <v>0.10824043615984405</v>
      </c>
      <c r="O26" s="3">
        <f>[14]MN!$E$78/[14]MN!$B$78</f>
        <v>5.648396189056349E-2</v>
      </c>
    </row>
    <row r="27" spans="1:15" x14ac:dyDescent="0.2">
      <c r="A27" s="2" t="s">
        <v>39</v>
      </c>
      <c r="B27" s="3">
        <f>[1]MS!$E$68/[1]MS!$B$68</f>
        <v>5.0929068386220938E-2</v>
      </c>
      <c r="C27" s="3">
        <f>[2]MS!$E$68/[2]MS!$B$68</f>
        <v>0.22249549596692805</v>
      </c>
      <c r="D27" s="3">
        <f>[3]MS!$E$68/[3]MS!$B$68</f>
        <v>0.29508438050763247</v>
      </c>
      <c r="E27" s="3">
        <f>[4]MS!$E$68/[4]MS!$B$68</f>
        <v>0.36582969919776148</v>
      </c>
      <c r="F27" s="3">
        <f>[5]MS!$E$68/[5]MS!$B$68</f>
        <v>0.13373837032176419</v>
      </c>
      <c r="G27" s="3">
        <f>[6]MS!$E$68/[6]MS!$B$68</f>
        <v>9.3959004211047803E-2</v>
      </c>
      <c r="H27" s="3">
        <f>[7]MS!$E$76/[7]MS!$B$76</f>
        <v>8.8725587325654526E-2</v>
      </c>
      <c r="I27" s="3">
        <f>[8]MS!$E$76/[8]MS!$B$76</f>
        <v>2.4405247952192812E-2</v>
      </c>
      <c r="J27" s="3">
        <f>[9]MS!$E$76/[9]MS!$B$76</f>
        <v>8.4612540898364758E-2</v>
      </c>
      <c r="K27" s="3">
        <f>[10]MS!$E$76/[10]MS!$B$76</f>
        <v>6.512569728668989E-2</v>
      </c>
      <c r="L27" s="3">
        <f>[11]MS!$E$76/[11]MS!$B$76</f>
        <v>7.7383145952019908E-2</v>
      </c>
      <c r="M27" s="3">
        <f>[12]MS!$E$76/[12]MS!$B$76</f>
        <v>0.19353492658647367</v>
      </c>
      <c r="N27" s="3">
        <f>[13]MS!$E$78/[13]MS!$B$78</f>
        <v>4.8507500429896523E-2</v>
      </c>
      <c r="O27" s="3">
        <f>[14]MS!$E$78/[14]MS!$B$78</f>
        <v>0.19055662920812158</v>
      </c>
    </row>
    <row r="28" spans="1:15" x14ac:dyDescent="0.2">
      <c r="A28" s="2" t="s">
        <v>40</v>
      </c>
      <c r="B28" s="3">
        <f>[1]MO!$E$68/[1]MO!$B$68</f>
        <v>5.3608398580686785E-2</v>
      </c>
      <c r="C28" s="3">
        <f>[2]MO!$E$68/[2]MO!$B$68</f>
        <v>6.1678438845953386E-2</v>
      </c>
      <c r="D28" s="3">
        <f>[3]MO!$E$68/[3]MO!$B$68</f>
        <v>8.8678895934580948E-2</v>
      </c>
      <c r="E28" s="3">
        <f>[4]MO!$E$68/[4]MO!$B$68</f>
        <v>5.5809935986577755E-2</v>
      </c>
      <c r="F28" s="3">
        <f>[5]MO!$E$68/[5]MO!$B$68</f>
        <v>0.11144394166821882</v>
      </c>
      <c r="G28" s="3">
        <f>[6]MO!$E$68/[6]MO!$B$68</f>
        <v>7.6734754983333847E-2</v>
      </c>
      <c r="H28" s="3">
        <f>[7]MO!$E$76/[7]MO!$B$76</f>
        <v>5.0095267536377178E-2</v>
      </c>
      <c r="I28" s="3">
        <f>[8]MO!$E$76/[8]MO!$B$76</f>
        <v>9.7078214106075377E-3</v>
      </c>
      <c r="J28" s="3">
        <f>[9]MO!$E$76/[9]MO!$B$76</f>
        <v>3.6505120237936915E-2</v>
      </c>
      <c r="K28" s="3">
        <f>[10]MO!$E$76/[10]MO!$B$76</f>
        <v>4.8789081214162797E-2</v>
      </c>
      <c r="L28" s="3">
        <f>[11]MO!$E$76/[11]MO!$B$76</f>
        <v>7.1060604514990466E-2</v>
      </c>
      <c r="M28" s="3">
        <f>[12]MO!$E$76/[12]MO!$B$76</f>
        <v>7.237939682061717E-2</v>
      </c>
      <c r="N28" s="3">
        <f>[13]MO!$E$78/[13]MO!$B$78</f>
        <v>0.10718041356319732</v>
      </c>
      <c r="O28" s="3">
        <f>[14]MO!$E$78/[14]MO!$B$78</f>
        <v>8.2360310869218314E-2</v>
      </c>
    </row>
    <row r="29" spans="1:15" x14ac:dyDescent="0.2">
      <c r="A29" s="2" t="s">
        <v>41</v>
      </c>
      <c r="B29" s="3">
        <f>[1]MT!$E$68/[1]MT!$B$68</f>
        <v>2.4972367410404841E-2</v>
      </c>
      <c r="C29" s="3">
        <f>[2]MT!$E$68/[2]MT!$B$68</f>
        <v>7.1410279392558063E-2</v>
      </c>
      <c r="D29" s="3">
        <f>[3]MT!$E$68/[3]MT!$B$68</f>
        <v>2.3689747513389443E-2</v>
      </c>
      <c r="E29" s="3">
        <f>[4]MT!$E$68/[4]MT!$B$68</f>
        <v>2.9032844839176546E-2</v>
      </c>
      <c r="F29" s="3">
        <f>[5]MT!$E$68/[5]MT!$B$68</f>
        <v>6.417023006613766E-2</v>
      </c>
      <c r="G29" s="3">
        <f>[6]MT!$E$68/[6]MT!$B$68</f>
        <v>9.6557361368359726E-2</v>
      </c>
      <c r="H29" s="3">
        <f>[7]MT!$E$76/[7]MT!$B$76</f>
        <v>3.2876227550207908E-2</v>
      </c>
      <c r="I29" s="3">
        <f>[8]MT!$E$76/[8]MT!$B$76</f>
        <v>3.5394430131272234E-2</v>
      </c>
      <c r="J29" s="3">
        <f>[9]MT!$E$76/[9]MT!$B$76</f>
        <v>1.5437632622176895E-2</v>
      </c>
      <c r="K29" s="3">
        <f>[10]MT!$E$76/[10]MT!$B$76</f>
        <v>5.5935499170026083E-2</v>
      </c>
      <c r="L29" s="3">
        <f>[11]MT!$E$76/[11]MT!$B$76</f>
        <v>9.4847354882450302E-2</v>
      </c>
      <c r="M29" s="3">
        <f>[12]MT!$E$76/[12]MT!$B$76</f>
        <v>8.5684430512016713E-2</v>
      </c>
      <c r="N29" s="3">
        <f>[13]MT!$E$78/[13]MT!$B$78</f>
        <v>4.4998502545672357E-2</v>
      </c>
      <c r="O29" s="3">
        <f>[14]MT!$E$78/[14]MT!$B$78</f>
        <v>1.1856749311294766E-2</v>
      </c>
    </row>
    <row r="30" spans="1:15" x14ac:dyDescent="0.2">
      <c r="A30" s="2" t="s">
        <v>42</v>
      </c>
      <c r="B30" s="3">
        <f>[1]NE!$E$68/[1]NE!$B$68</f>
        <v>9.047656886310812E-2</v>
      </c>
      <c r="C30" s="3">
        <f>[2]NE!$E$68/[2]NE!$B$68</f>
        <v>8.0802042594581448E-3</v>
      </c>
      <c r="D30" s="3">
        <f>[3]NE!$E$68/[3]NE!$B$68</f>
        <v>2.8971834031094601E-2</v>
      </c>
      <c r="E30" s="3">
        <f>[4]NE!$E$68/[4]NE!$B$68</f>
        <v>6.0926110588334435E-2</v>
      </c>
      <c r="F30" s="3">
        <f>[5]NE!$E$68/[5]NE!$B$68</f>
        <v>3.4827782619735514E-2</v>
      </c>
      <c r="G30" s="3">
        <f>[6]NE!$E$68/[6]NE!$B$68</f>
        <v>3.3159926531240717E-2</v>
      </c>
      <c r="H30" s="3">
        <f>[7]NE!$E$76/[7]NE!$B$76</f>
        <v>0.13716250398156302</v>
      </c>
      <c r="I30" s="3">
        <f>[8]NE!$E$76/[8]NE!$B$76</f>
        <v>9.2822170232266465E-2</v>
      </c>
      <c r="J30" s="3">
        <f>[9]NE!$E$76/[9]NE!$B$76</f>
        <v>5.3778663023259642E-2</v>
      </c>
      <c r="K30" s="3">
        <f>[10]NE!$E$76/[10]NE!$B$76</f>
        <v>0.13798680538316294</v>
      </c>
      <c r="L30" s="3">
        <f>[11]NE!$E$76/[11]NE!$B$76</f>
        <v>0.16594451371571073</v>
      </c>
      <c r="M30" s="3">
        <f>[12]NE!$E$76/[12]NE!$B$76</f>
        <v>6.4911037631868992E-2</v>
      </c>
      <c r="N30" s="3">
        <f>[13]NE!$E$78/[13]NE!$B$78</f>
        <v>7.4391231645503472E-2</v>
      </c>
      <c r="O30" s="3">
        <f>[14]NE!$E$78/[14]NE!$B$78</f>
        <v>0.15248641823720882</v>
      </c>
    </row>
    <row r="31" spans="1:15" x14ac:dyDescent="0.2">
      <c r="A31" s="2" t="s">
        <v>43</v>
      </c>
      <c r="B31" s="3">
        <f>[1]NV!$E$68/[1]NV!$B$68</f>
        <v>8.5595590918110656E-2</v>
      </c>
      <c r="C31" s="3">
        <f>[2]NV!$E$68/[2]NV!$B$68</f>
        <v>0.11986596208938829</v>
      </c>
      <c r="D31" s="3">
        <f>[3]NV!$E$68/[3]NV!$B$68</f>
        <v>9.8868945555223464E-2</v>
      </c>
      <c r="E31" s="3">
        <f>[4]NV!$E$68/[4]NV!$B$68</f>
        <v>8.5487538479588357E-2</v>
      </c>
      <c r="F31" s="3">
        <f>[5]NV!$E$68/[5]NV!$B$68</f>
        <v>4.4669697573391454E-2</v>
      </c>
      <c r="G31" s="3">
        <f>[6]NV!$E$68/[6]NV!$B$68</f>
        <v>0.10090732115636411</v>
      </c>
      <c r="H31" s="3">
        <f>[7]NV!$E$76/[7]NV!$B$76</f>
        <v>0.10671264844049889</v>
      </c>
      <c r="I31" s="3">
        <f>[8]NV!$E$76/[8]NV!$B$76</f>
        <v>0.19041047764037866</v>
      </c>
      <c r="J31" s="3">
        <f>[9]NV!$E$76/[9]NV!$B$76</f>
        <v>7.817938884936404E-2</v>
      </c>
      <c r="K31" s="3">
        <f>[10]NV!$E$76/[10]NV!$B$76</f>
        <v>0.18284426909368065</v>
      </c>
      <c r="L31" s="3">
        <f>[11]NV!$E$76/[11]NV!$B$76</f>
        <v>9.5298940710822816E-2</v>
      </c>
      <c r="M31" s="3">
        <f>[12]NV!$E$76/[12]NV!$B$76</f>
        <v>0.13711417085484567</v>
      </c>
      <c r="N31" s="3">
        <f>[13]NV!$E$78/[13]NV!$B$78</f>
        <v>7.4111893802203413E-2</v>
      </c>
      <c r="O31" s="3">
        <f>[14]NV!$E$78/[14]NV!$B$78</f>
        <v>9.688264351829648E-2</v>
      </c>
    </row>
    <row r="32" spans="1:15" x14ac:dyDescent="0.2">
      <c r="A32" s="2" t="s">
        <v>44</v>
      </c>
      <c r="B32" s="3">
        <f>[1]NH!$E$68/[1]NH!$B$68</f>
        <v>5.0222234542917604E-2</v>
      </c>
      <c r="C32" s="3">
        <f>[2]NH!$E$68/[2]NH!$B$68</f>
        <v>0.15882622327121571</v>
      </c>
      <c r="D32" s="3">
        <f>[3]NH!$E$68/[3]NH!$B$68</f>
        <v>0.14477329456620128</v>
      </c>
      <c r="E32" s="3">
        <f>[4]NH!$E$68/[4]NH!$B$68</f>
        <v>2.137500684219169E-2</v>
      </c>
      <c r="F32" s="3">
        <f>[5]NH!$E$68/[5]NH!$B$68</f>
        <v>4.5180140087457913E-3</v>
      </c>
      <c r="G32" s="3">
        <f>[6]NH!$E$68/[6]NH!$B$68</f>
        <v>8.0920793748945979E-2</v>
      </c>
      <c r="H32" s="3">
        <f>[7]NH!$E$76/[7]NH!$B$76</f>
        <v>0.12816908189302392</v>
      </c>
      <c r="I32" s="3">
        <f>[8]NH!$E$76/[8]NH!$B$76</f>
        <v>7.2369067505158688E-2</v>
      </c>
      <c r="J32" s="3">
        <f>[9]NH!$E$76/[9]NH!$B$76</f>
        <v>0.22307630634783829</v>
      </c>
      <c r="K32" s="3">
        <f>[10]NH!$E$76/[10]NH!$B$76</f>
        <v>5.9258142340168879E-2</v>
      </c>
      <c r="L32" s="3">
        <f>[11]NH!$E$76/[11]NH!$B$76</f>
        <v>5.7624232647757317E-2</v>
      </c>
      <c r="M32" s="3">
        <f>[12]NH!$E$76/[12]NH!$B$76</f>
        <v>3.2898321834621741E-2</v>
      </c>
      <c r="N32" s="3">
        <f>[13]NH!$E$78/[13]NH!$B$78</f>
        <v>8.2310667194494355E-2</v>
      </c>
      <c r="O32" s="3">
        <f>[14]NH!$E$78/[14]NH!$B$78</f>
        <v>0.11521090553177439</v>
      </c>
    </row>
    <row r="33" spans="1:15" x14ac:dyDescent="0.2">
      <c r="A33" s="2" t="s">
        <v>45</v>
      </c>
      <c r="B33" s="3">
        <f>[1]NJ!$E$68/[1]NJ!$B$68</f>
        <v>0.17547900653053478</v>
      </c>
      <c r="C33" s="3">
        <f>[2]NJ!$E$68/[2]NJ!$B$68</f>
        <v>0.10264709059777453</v>
      </c>
      <c r="D33" s="3">
        <f>[3]NJ!$E$68/[3]NJ!$B$68</f>
        <v>0.14434910330861311</v>
      </c>
      <c r="E33" s="3">
        <f>[4]NJ!$E$68/[4]NJ!$B$68</f>
        <v>6.0286239561934025E-2</v>
      </c>
      <c r="F33" s="3">
        <f>[5]NJ!$E$68/[5]NJ!$B$68</f>
        <v>0.15692902992951466</v>
      </c>
      <c r="G33" s="3">
        <f>[6]NJ!$E$68/[6]NJ!$B$68</f>
        <v>8.84106899872419E-2</v>
      </c>
      <c r="H33" s="3">
        <f>[7]NJ!$E$76/[7]NJ!$B$76</f>
        <v>5.7150197583575583E-2</v>
      </c>
      <c r="I33" s="3">
        <f>[8]NJ!$E$76/[8]NJ!$B$76</f>
        <v>0.14613612247087859</v>
      </c>
      <c r="J33" s="3">
        <f>[9]NJ!$E$76/[9]NJ!$B$76</f>
        <v>0.10739318936318791</v>
      </c>
      <c r="K33" s="3">
        <f>[10]NJ!$E$76/[10]NJ!$B$76</f>
        <v>0.11497049383994203</v>
      </c>
      <c r="L33" s="3">
        <f>[11]NJ!$E$76/[11]NJ!$B$76</f>
        <v>3.2410645985009125E-2</v>
      </c>
      <c r="M33" s="3">
        <f>[12]NJ!$E$76/[12]NJ!$B$76</f>
        <v>7.5959897701692342E-2</v>
      </c>
      <c r="N33" s="3">
        <f>[13]NJ!$E$78/[13]NJ!$B$78</f>
        <v>0.2144722011812448</v>
      </c>
      <c r="O33" s="3">
        <f>[14]NJ!$E$78/[14]NJ!$B$78</f>
        <v>0.10136869515257661</v>
      </c>
    </row>
    <row r="34" spans="1:15" x14ac:dyDescent="0.2">
      <c r="A34" s="2" t="s">
        <v>46</v>
      </c>
      <c r="B34" s="3">
        <f>[1]NM!$E$68/[1]NM!$B$68</f>
        <v>8.9045215230808675E-2</v>
      </c>
      <c r="C34" s="3">
        <f>[2]NM!$E$68/[2]NM!$B$68</f>
        <v>8.5592011412268191E-3</v>
      </c>
      <c r="D34" s="3">
        <f>[3]NM!$E$68/[3]NM!$B$68</f>
        <v>1.6547305502941131E-2</v>
      </c>
      <c r="E34" s="3">
        <f>[4]NM!$E$68/[4]NM!$B$68</f>
        <v>6.216355409498351E-2</v>
      </c>
      <c r="F34" s="3">
        <f>[5]NM!$E$68/[5]NM!$B$68</f>
        <v>6.5928209079817626E-2</v>
      </c>
      <c r="G34" s="3">
        <f>[6]NM!$E$68/[6]NM!$B$68</f>
        <v>6.4620290001771385E-2</v>
      </c>
      <c r="H34" s="3">
        <f>[7]NM!$E$76/[7]NM!$B$76</f>
        <v>5.7490157104086231E-3</v>
      </c>
      <c r="I34" s="3">
        <f>[8]NM!$E$76/[8]NM!$B$76</f>
        <v>0.15681400258802697</v>
      </c>
      <c r="J34" s="3">
        <f>[9]NM!$E$76/[9]NM!$B$76</f>
        <v>5.3028611225714145E-2</v>
      </c>
      <c r="K34" s="3">
        <f>[10]NM!$E$76/[10]NM!$B$76</f>
        <v>4.3051612079500479E-2</v>
      </c>
      <c r="L34" s="3">
        <f>[11]NM!$E$76/[11]NM!$B$76</f>
        <v>9.8965589846742433E-2</v>
      </c>
      <c r="M34" s="3">
        <f>[12]NM!$E$76/[12]NM!$B$76</f>
        <v>9.1430966061132379E-2</v>
      </c>
      <c r="N34" s="3">
        <f>[13]NM!$E$78/[13]NM!$B$78</f>
        <v>0.17406037866793903</v>
      </c>
      <c r="O34" s="3">
        <f>[14]NM!$E$78/[14]NM!$B$78</f>
        <v>0.14278103047887095</v>
      </c>
    </row>
    <row r="35" spans="1:15" x14ac:dyDescent="0.2">
      <c r="A35" s="2" t="s">
        <v>47</v>
      </c>
      <c r="B35" s="3">
        <f>[1]NY!$E$68/[1]NY!$B$68</f>
        <v>0.182675173501889</v>
      </c>
      <c r="C35" s="3">
        <f>[2]NY!$E$68/[2]NY!$B$68</f>
        <v>0.15198225193039069</v>
      </c>
      <c r="D35" s="3">
        <f>[3]NY!$E$68/[3]NY!$B$68</f>
        <v>0.11490549180232761</v>
      </c>
      <c r="E35" s="3">
        <f>[4]NY!$E$68/[4]NY!$B$68</f>
        <v>9.3430658696221525E-2</v>
      </c>
      <c r="F35" s="3">
        <f>[5]NY!$E$68/[5]NY!$B$68</f>
        <v>0.11418749610245305</v>
      </c>
      <c r="G35" s="3">
        <f>[6]NY!$E$68/[6]NY!$B$68</f>
        <v>0.14322484300671268</v>
      </c>
      <c r="H35" s="3">
        <f>[7]NY!$E$76/[7]NY!$B$76</f>
        <v>2.0849529377750649E-2</v>
      </c>
      <c r="I35" s="3">
        <f>[8]NY!$E$76/[8]NY!$B$76</f>
        <v>5.4096565231189803E-2</v>
      </c>
      <c r="J35" s="3">
        <f>[9]NY!$E$76/[9]NY!$B$76</f>
        <v>0.16514018363143115</v>
      </c>
      <c r="K35" s="3">
        <f>[10]NY!$E$76/[10]NY!$B$76</f>
        <v>6.3790976572208377E-2</v>
      </c>
      <c r="L35" s="3">
        <f>[11]NY!$E$76/[11]NY!$B$76</f>
        <v>7.8970087148619195E-2</v>
      </c>
      <c r="M35" s="3">
        <f>[12]NY!$E$76/[12]NY!$B$76</f>
        <v>0.1188300046826052</v>
      </c>
      <c r="N35" s="3">
        <f>[13]NY!$E$78/[13]NY!$B$78</f>
        <v>6.9897070923301011E-2</v>
      </c>
      <c r="O35" s="3">
        <f>[14]NY!$E$78/[14]NY!$B$78</f>
        <v>0.12150924305276939</v>
      </c>
    </row>
    <row r="36" spans="1:15" x14ac:dyDescent="0.2">
      <c r="A36" s="2" t="s">
        <v>48</v>
      </c>
      <c r="B36" s="3">
        <f>[1]NC!$E$68/[1]NC!$B$68</f>
        <v>0.11237348785122929</v>
      </c>
      <c r="C36" s="3">
        <f>[2]NC!$E$68/[2]NC!$B$68</f>
        <v>6.2647226001873807E-2</v>
      </c>
      <c r="D36" s="3">
        <f>[3]NC!$E$68/[3]NC!$B$68</f>
        <v>0.2076515973199794</v>
      </c>
      <c r="E36" s="3">
        <f>[4]NC!$E$68/[4]NC!$B$68</f>
        <v>6.5414040348932834E-2</v>
      </c>
      <c r="F36" s="3">
        <f>[5]NC!$E$68/[5]NC!$B$68</f>
        <v>0.11605941778410123</v>
      </c>
      <c r="G36" s="3">
        <f>[6]NC!$E$68/[6]NC!$B$68</f>
        <v>0.10025612221972591</v>
      </c>
      <c r="H36" s="3">
        <f>[7]NC!$E$76/[7]NC!$B$76</f>
        <v>0.11694741482719379</v>
      </c>
      <c r="I36" s="3">
        <f>[8]NC!$E$76/[8]NC!$B$76</f>
        <v>0.19077552845231999</v>
      </c>
      <c r="J36" s="3">
        <f>[9]NC!$E$76/[9]NC!$B$76</f>
        <v>7.174922848142759E-2</v>
      </c>
      <c r="K36" s="3">
        <f>[10]NC!$E$76/[10]NC!$B$76</f>
        <v>6.3608060557225121E-2</v>
      </c>
      <c r="L36" s="3">
        <f>[11]NC!$E$76/[11]NC!$B$76</f>
        <v>0.19243990143824555</v>
      </c>
      <c r="M36" s="3">
        <f>[12]NC!$E$76/[12]NC!$B$76</f>
        <v>3.8029563650783096E-2</v>
      </c>
      <c r="N36" s="3">
        <f>[13]NC!$E$78/[13]NC!$B$78</f>
        <v>0.11454814710903738</v>
      </c>
      <c r="O36" s="3">
        <f>[14]NC!$E$78/[14]NC!$B$78</f>
        <v>7.9447810606533831E-2</v>
      </c>
    </row>
    <row r="37" spans="1:15" x14ac:dyDescent="0.2">
      <c r="A37" s="2" t="s">
        <v>49</v>
      </c>
      <c r="B37" s="3">
        <f>[1]ND!$E$68/[1]ND!$B$68</f>
        <v>1.8176180139780073E-2</v>
      </c>
      <c r="C37" s="3" t="e">
        <f>[2]ND!$E$68/[2]ND!$B$68</f>
        <v>#VALUE!</v>
      </c>
      <c r="D37" s="3">
        <f>[3]ND!$E$68/[3]ND!$B$68</f>
        <v>6.06785287241447E-3</v>
      </c>
      <c r="E37" s="3">
        <f>[4]ND!$E$68/[4]ND!$B$68</f>
        <v>8.6287346915335031E-3</v>
      </c>
      <c r="F37" s="3">
        <f>[5]ND!$E$68/[5]ND!$B$68</f>
        <v>1.8123513727750954E-2</v>
      </c>
      <c r="G37" s="3">
        <f>[6]ND!$E$68/[6]ND!$B$68</f>
        <v>7.6821088753704567E-2</v>
      </c>
      <c r="H37" s="3">
        <f>[7]ND!$E$76/[7]ND!$B$76</f>
        <v>2.6382249481374581E-3</v>
      </c>
      <c r="I37" s="3">
        <f>[8]ND!$E$76/[8]ND!$B$76</f>
        <v>2.7294977848003221E-2</v>
      </c>
      <c r="J37" s="3">
        <f>[9]ND!$E$76/[9]ND!$B$76</f>
        <v>7.420000588772116E-2</v>
      </c>
      <c r="K37" s="3">
        <f>[10]ND!$E$76/[10]ND!$B$76</f>
        <v>5.3512453382381336E-2</v>
      </c>
      <c r="L37" s="3">
        <f>[11]ND!$E$76/[11]ND!$B$76</f>
        <v>0.11760881893248869</v>
      </c>
      <c r="M37" s="3">
        <f>[12]ND!$E$76/[12]ND!$B$76</f>
        <v>5.2908192173182503E-2</v>
      </c>
      <c r="N37" s="3">
        <f>[13]ND!$E$78/[13]ND!$B$78</f>
        <v>6.5216077364762773E-2</v>
      </c>
      <c r="O37" s="3">
        <f>[14]ND!$E$78/[14]ND!$B$78</f>
        <v>6.8379850238257323E-2</v>
      </c>
    </row>
    <row r="38" spans="1:15" x14ac:dyDescent="0.2">
      <c r="A38" s="2" t="s">
        <v>50</v>
      </c>
      <c r="B38" s="3">
        <f>[1]OH!$E$68/[1]OH!$B$68</f>
        <v>6.5681832039949151E-2</v>
      </c>
      <c r="C38" s="3">
        <f>[2]OH!$E$68/[2]OH!$B$68</f>
        <v>9.6160169586388317E-2</v>
      </c>
      <c r="D38" s="3">
        <f>[3]OH!$E$68/[3]OH!$B$68</f>
        <v>4.005957980558169E-2</v>
      </c>
      <c r="E38" s="3">
        <f>[4]OH!$E$68/[4]OH!$B$68</f>
        <v>3.6248392809298008E-2</v>
      </c>
      <c r="F38" s="3">
        <f>[5]OH!$E$68/[5]OH!$B$68</f>
        <v>0.12243348038697675</v>
      </c>
      <c r="G38" s="3">
        <f>[6]OH!$E$68/[6]OH!$B$68</f>
        <v>0.14643932508932589</v>
      </c>
      <c r="H38" s="3">
        <f>[7]OH!$E$76/[7]OH!$B$76</f>
        <v>0.14928207757367049</v>
      </c>
      <c r="I38" s="3">
        <f>[8]OH!$E$76/[8]OH!$B$76</f>
        <v>0.10993710331338276</v>
      </c>
      <c r="J38" s="3">
        <f>[9]OH!$E$76/[9]OH!$B$76</f>
        <v>3.7755555745975708E-2</v>
      </c>
      <c r="K38" s="3">
        <f>[10]OH!$E$76/[10]OH!$B$76</f>
        <v>0.1575096847295166</v>
      </c>
      <c r="L38" s="3">
        <f>[11]OH!$E$76/[11]OH!$B$76</f>
        <v>0.10758856985637089</v>
      </c>
      <c r="M38" s="3">
        <f>[12]OH!$E$76/[12]OH!$B$76</f>
        <v>0.1535225733981658</v>
      </c>
      <c r="N38" s="3">
        <f>[13]OH!$E$78/[13]OH!$B$78</f>
        <v>3.7188092667894954E-2</v>
      </c>
      <c r="O38" s="3">
        <f>[14]OH!$E$78/[14]OH!$B$78</f>
        <v>0.13695076288040359</v>
      </c>
    </row>
    <row r="39" spans="1:15" x14ac:dyDescent="0.2">
      <c r="A39" s="2" t="s">
        <v>51</v>
      </c>
      <c r="B39" s="3">
        <f>[1]OK!$E$68/[1]OK!$B$68</f>
        <v>9.1750501113453981E-2</v>
      </c>
      <c r="C39" s="3">
        <f>[2]OK!$E$68/[2]OK!$B$68</f>
        <v>0.10069190231908466</v>
      </c>
      <c r="D39" s="3">
        <f>[3]OK!$E$68/[3]OK!$B$68</f>
        <v>1.7123703687040245E-2</v>
      </c>
      <c r="E39" s="3">
        <f>[4]OK!$E$68/[4]OK!$B$68</f>
        <v>3.4531898506029203E-2</v>
      </c>
      <c r="F39" s="3">
        <f>[5]OK!$E$68/[5]OK!$B$68</f>
        <v>0.10567079625055825</v>
      </c>
      <c r="G39" s="3">
        <f>[6]OK!$E$68/[6]OK!$B$68</f>
        <v>8.9794565937707085E-2</v>
      </c>
      <c r="H39" s="3">
        <f>[7]OK!$E$76/[7]OK!$B$76</f>
        <v>0.12540165544491502</v>
      </c>
      <c r="I39" s="3">
        <f>[8]OK!$E$76/[8]OK!$B$76</f>
        <v>0.16349319032189288</v>
      </c>
      <c r="J39" s="3">
        <f>[9]OK!$E$76/[9]OK!$B$76</f>
        <v>5.6786555698677861E-2</v>
      </c>
      <c r="K39" s="3">
        <f>[10]OK!$E$76/[10]OK!$B$76</f>
        <v>6.971354727546844E-2</v>
      </c>
      <c r="L39" s="3">
        <f>[11]OK!$E$76/[11]OK!$B$76</f>
        <v>6.2927779652491703E-2</v>
      </c>
      <c r="M39" s="3">
        <f>[12]OK!$E$76/[12]OK!$B$76</f>
        <v>0.14125973663068916</v>
      </c>
      <c r="N39" s="3">
        <f>[13]OK!$E$78/[13]OK!$B$78</f>
        <v>0.11411942158245074</v>
      </c>
      <c r="O39" s="3">
        <f>[14]OK!$E$78/[14]OK!$B$78</f>
        <v>9.3965496309246305E-2</v>
      </c>
    </row>
    <row r="40" spans="1:15" x14ac:dyDescent="0.2">
      <c r="A40" s="2" t="s">
        <v>52</v>
      </c>
      <c r="B40" s="3">
        <f>[1]OR!$E$68/[1]OR!$B$68</f>
        <v>2.8882797564032767E-2</v>
      </c>
      <c r="C40" s="3">
        <f>[2]OR!$E$68/[2]OR!$B$68</f>
        <v>4.4062795610384897E-2</v>
      </c>
      <c r="D40" s="3">
        <f>[3]OR!$E$68/[3]OR!$B$68</f>
        <v>9.145367706041227E-2</v>
      </c>
      <c r="E40" s="3">
        <f>[4]OR!$E$68/[4]OR!$B$68</f>
        <v>0.1071985061530631</v>
      </c>
      <c r="F40" s="3">
        <f>[5]OR!$E$68/[5]OR!$B$68</f>
        <v>3.8592047183810811E-2</v>
      </c>
      <c r="G40" s="3">
        <f>[6]OR!$E$68/[6]OR!$B$68</f>
        <v>9.5966759224115544E-2</v>
      </c>
      <c r="H40" s="3">
        <f>[7]OR!$E$76/[7]OR!$B$76</f>
        <v>3.1414951511927657E-2</v>
      </c>
      <c r="I40" s="3">
        <f>[8]OR!$E$76/[8]OR!$B$76</f>
        <v>7.2332443546641659E-2</v>
      </c>
      <c r="J40" s="3">
        <f>[9]OR!$E$76/[9]OR!$B$76</f>
        <v>7.667034253817033E-2</v>
      </c>
      <c r="K40" s="3">
        <f>[10]OR!$E$76/[10]OR!$B$76</f>
        <v>4.3009932852027324E-2</v>
      </c>
      <c r="L40" s="3">
        <f>[11]OR!$E$76/[11]OR!$B$76</f>
        <v>0.10303402204031023</v>
      </c>
      <c r="M40" s="3">
        <f>[12]OR!$E$76/[12]OR!$B$76</f>
        <v>9.0344897511654171E-2</v>
      </c>
      <c r="N40" s="3">
        <f>[13]OR!$E$78/[13]OR!$B$78</f>
        <v>7.6163166172776173E-2</v>
      </c>
      <c r="O40" s="3">
        <f>[14]OR!$E$78/[14]OR!$B$78</f>
        <v>7.7771428749855584E-2</v>
      </c>
    </row>
    <row r="41" spans="1:15" x14ac:dyDescent="0.2">
      <c r="A41" s="2" t="s">
        <v>53</v>
      </c>
      <c r="B41" s="3">
        <f>[1]PA!$E$68/[1]PA!$B$68</f>
        <v>8.3212295600392991E-2</v>
      </c>
      <c r="C41" s="3">
        <f>[2]PA!$E$68/[2]PA!$B$68</f>
        <v>3.3608107560582558E-2</v>
      </c>
      <c r="D41" s="3">
        <f>[3]PA!$E$68/[3]PA!$B$68</f>
        <v>0.1675542199084637</v>
      </c>
      <c r="E41" s="3">
        <f>[4]PA!$E$68/[4]PA!$B$68</f>
        <v>6.9026112524657304E-2</v>
      </c>
      <c r="F41" s="3">
        <f>[5]PA!$E$68/[5]PA!$B$68</f>
        <v>8.0588715043903067E-2</v>
      </c>
      <c r="G41" s="3">
        <f>[6]PA!$E$68/[6]PA!$B$68</f>
        <v>7.7054991442468357E-2</v>
      </c>
      <c r="H41" s="3">
        <f>[7]PA!$E$76/[7]PA!$B$76</f>
        <v>0.14630326082514303</v>
      </c>
      <c r="I41" s="3">
        <f>[8]PA!$E$76/[8]PA!$B$76</f>
        <v>0.16392314524166265</v>
      </c>
      <c r="J41" s="3">
        <f>[9]PA!$E$76/[9]PA!$B$76</f>
        <v>5.6624392014070019E-2</v>
      </c>
      <c r="K41" s="3">
        <f>[10]PA!$E$76/[10]PA!$B$76</f>
        <v>7.8650064520718765E-2</v>
      </c>
      <c r="L41" s="3">
        <f>[11]PA!$E$76/[11]PA!$B$76</f>
        <v>4.3507891777259694E-2</v>
      </c>
      <c r="M41" s="3">
        <f>[12]PA!$E$76/[12]PA!$B$76</f>
        <v>4.7433984714658366E-2</v>
      </c>
      <c r="N41" s="3">
        <f>[13]PA!$E$78/[13]PA!$B$78</f>
        <v>4.9902160749947029E-2</v>
      </c>
      <c r="O41" s="3">
        <f>[14]PA!$E$78/[14]PA!$B$78</f>
        <v>4.9618497295970017E-2</v>
      </c>
    </row>
    <row r="42" spans="1:15" x14ac:dyDescent="0.2">
      <c r="A42" s="2" t="s">
        <v>54</v>
      </c>
      <c r="B42" s="3">
        <f>[1]RI!$E$68/[1]RI!$B$68</f>
        <v>3.0293076014987427E-2</v>
      </c>
      <c r="C42" s="3">
        <f>[2]RI!$E$68/[2]RI!$B$68</f>
        <v>0.10055723397113125</v>
      </c>
      <c r="D42" s="3">
        <f>[3]RI!$E$68/[3]RI!$B$68</f>
        <v>3.5413017113596554E-2</v>
      </c>
      <c r="E42" s="3">
        <f>[4]RI!$E$68/[4]RI!$B$68</f>
        <v>3.9851275499217617E-2</v>
      </c>
      <c r="F42" s="3">
        <f>[5]RI!$E$68/[5]RI!$B$68</f>
        <v>8.9473365250590867E-2</v>
      </c>
      <c r="G42" s="3">
        <f>[6]RI!$E$68/[6]RI!$B$68</f>
        <v>5.5450125100316293E-2</v>
      </c>
      <c r="H42" s="3">
        <f>[7]RI!$E$76/[7]RI!$B$76</f>
        <v>0.12657682818973143</v>
      </c>
      <c r="I42" s="3">
        <f>[8]RI!$E$76/[8]RI!$B$76</f>
        <v>2.8467186162785461E-2</v>
      </c>
      <c r="J42" s="3">
        <f>[9]RI!$E$76/[9]RI!$B$76</f>
        <v>7.417886578914995E-2</v>
      </c>
      <c r="K42" s="3">
        <f>[10]RI!$E$76/[10]RI!$B$76</f>
        <v>2.888199800736603E-2</v>
      </c>
      <c r="L42" s="3">
        <f>[11]RI!$E$76/[11]RI!$B$76</f>
        <v>0.24845632008860585</v>
      </c>
      <c r="M42" s="3">
        <f>[12]RI!$E$76/[12]RI!$B$76</f>
        <v>4.7528457820053015E-2</v>
      </c>
      <c r="N42" s="3">
        <f>[13]RI!$E$78/[13]RI!$B$78</f>
        <v>0.15775301764159702</v>
      </c>
      <c r="O42" s="3">
        <f>[14]RI!$E$78/[14]RI!$B$78</f>
        <v>0.20621730640402514</v>
      </c>
    </row>
    <row r="43" spans="1:15" x14ac:dyDescent="0.2">
      <c r="A43" s="2" t="s">
        <v>55</v>
      </c>
      <c r="B43" s="3">
        <f>[1]SC!$E$68/[1]SC!$B$68</f>
        <v>7.7421533074903084E-2</v>
      </c>
      <c r="C43" s="3">
        <f>[2]SC!$E$68/[2]SC!$B$68</f>
        <v>7.9253773897497937E-2</v>
      </c>
      <c r="D43" s="3">
        <f>[3]SC!$E$68/[3]SC!$B$68</f>
        <v>6.4889940152727796E-2</v>
      </c>
      <c r="E43" s="3">
        <f>[4]SC!$E$68/[4]SC!$B$68</f>
        <v>0.13108966815721346</v>
      </c>
      <c r="F43" s="3">
        <f>[5]SC!$E$68/[5]SC!$B$68</f>
        <v>5.7697139466382982E-2</v>
      </c>
      <c r="G43" s="3">
        <f>[6]SC!$E$68/[6]SC!$B$68</f>
        <v>7.4869881561928489E-2</v>
      </c>
      <c r="H43" s="3">
        <f>[7]SC!$E$76/[7]SC!$B$76</f>
        <v>1.8673645208514167E-2</v>
      </c>
      <c r="I43" s="3">
        <f>[8]SC!$E$76/[8]SC!$B$76</f>
        <v>5.4934409046151891E-2</v>
      </c>
      <c r="J43" s="3">
        <f>[9]SC!$E$76/[9]SC!$B$76</f>
        <v>7.1125384227187227E-2</v>
      </c>
      <c r="K43" s="3">
        <f>[10]SC!$E$76/[10]SC!$B$76</f>
        <v>0.18589364945027492</v>
      </c>
      <c r="L43" s="3">
        <f>[11]SC!$E$76/[11]SC!$B$76</f>
        <v>3.4122909736263113E-2</v>
      </c>
      <c r="M43" s="3">
        <f>[12]SC!$E$76/[12]SC!$B$76</f>
        <v>3.5028011143799206E-2</v>
      </c>
      <c r="N43" s="3">
        <f>[13]SC!$E$78/[13]SC!$B$78</f>
        <v>0.13171833429164514</v>
      </c>
      <c r="O43" s="3">
        <f>[14]SC!$E$78/[14]SC!$B$78</f>
        <v>5.779698275665078E-2</v>
      </c>
    </row>
    <row r="44" spans="1:15" x14ac:dyDescent="0.2">
      <c r="A44" s="2" t="s">
        <v>56</v>
      </c>
      <c r="B44" s="3">
        <f>[1]SD!$E$68/[1]SD!$B$68</f>
        <v>1.3924455825864277E-2</v>
      </c>
      <c r="C44" s="3">
        <f>[2]SD!$E$68/[2]SD!$B$68</f>
        <v>0.14018020605233872</v>
      </c>
      <c r="D44" s="3">
        <f>[3]SD!$E$68/[3]SD!$B$68</f>
        <v>1.9377188500791287E-2</v>
      </c>
      <c r="E44" s="3">
        <f>[4]SD!$E$68/[4]SD!$B$68</f>
        <v>2.9612191797794573E-2</v>
      </c>
      <c r="F44" s="3">
        <f>[5]SD!$E$68/[5]SD!$B$68</f>
        <v>4.2028740965718944E-2</v>
      </c>
      <c r="G44" s="3">
        <f>[6]SD!$E$68/[6]SD!$B$68</f>
        <v>6.1692207013142826E-2</v>
      </c>
      <c r="H44" s="3">
        <f>[7]SD!$E$76/[7]SD!$B$76</f>
        <v>0.36981139679213348</v>
      </c>
      <c r="I44" s="3">
        <f>[8]SD!$E$76/[8]SD!$B$76</f>
        <v>0.11860496271267174</v>
      </c>
      <c r="J44" s="3">
        <f>[9]SD!$E$76/[9]SD!$B$76</f>
        <v>0.16353047180036304</v>
      </c>
      <c r="K44" s="3">
        <f>[10]SD!$E$76/[10]SD!$B$76</f>
        <v>7.812250261947469E-2</v>
      </c>
      <c r="L44" s="3">
        <f>[11]SD!$E$76/[11]SD!$B$76</f>
        <v>5.0483064115782642E-2</v>
      </c>
      <c r="M44" s="3">
        <f>[12]SD!$E$76/[12]SD!$B$76</f>
        <v>3.3590301599596722E-2</v>
      </c>
      <c r="N44" s="3">
        <f>[13]SD!$E$78/[13]SD!$B$78</f>
        <v>0.30961351171254292</v>
      </c>
      <c r="O44" s="3">
        <f>[14]SD!$E$78/[14]SD!$B$78</f>
        <v>5.6769753513015435E-2</v>
      </c>
    </row>
    <row r="45" spans="1:15" x14ac:dyDescent="0.2">
      <c r="A45" s="2" t="s">
        <v>57</v>
      </c>
      <c r="B45" s="3">
        <f>[1]TN!$E$68/[1]TN!$B$68</f>
        <v>4.475929887051406E-2</v>
      </c>
      <c r="C45" s="3">
        <f>[2]TN!$E$68/[2]TN!$B$68</f>
        <v>6.6364050367364785E-2</v>
      </c>
      <c r="D45" s="3">
        <f>[3]TN!$E$68/[3]TN!$B$68</f>
        <v>7.9971703815126416E-2</v>
      </c>
      <c r="E45" s="3">
        <f>[4]TN!$E$68/[4]TN!$B$68</f>
        <v>0.10574638280885711</v>
      </c>
      <c r="F45" s="3">
        <f>[5]TN!$E$68/[5]TN!$B$68</f>
        <v>8.6519725114749341E-2</v>
      </c>
      <c r="G45" s="3">
        <f>[6]TN!$E$68/[6]TN!$B$68</f>
        <v>6.1923306959352414E-2</v>
      </c>
      <c r="H45" s="3">
        <f>[7]TN!$E$76/[7]TN!$B$76</f>
        <v>0.11366840346809466</v>
      </c>
      <c r="I45" s="3">
        <f>[8]TN!$E$76/[8]TN!$B$76</f>
        <v>8.1756261108020423E-2</v>
      </c>
      <c r="J45" s="3">
        <f>[9]TN!$E$76/[9]TN!$B$76</f>
        <v>0.11591184629318887</v>
      </c>
      <c r="K45" s="3">
        <f>[10]TN!$E$76/[10]TN!$B$76</f>
        <v>4.290994534942049E-2</v>
      </c>
      <c r="L45" s="3">
        <f>[11]TN!$E$76/[11]TN!$B$76</f>
        <v>9.7824029714799435E-2</v>
      </c>
      <c r="M45" s="3">
        <f>[12]TN!$E$76/[12]TN!$B$76</f>
        <v>6.2015796243287638E-2</v>
      </c>
      <c r="N45" s="3">
        <f>[13]TN!$E$78/[13]TN!$B$78</f>
        <v>0.11764430694630047</v>
      </c>
      <c r="O45" s="3">
        <f>[14]TN!$E$78/[14]TN!$B$78</f>
        <v>6.9128231098369589E-2</v>
      </c>
    </row>
    <row r="46" spans="1:15" x14ac:dyDescent="0.2">
      <c r="A46" s="2" t="s">
        <v>58</v>
      </c>
      <c r="B46" s="3">
        <f>[1]TX!$E$68/[1]TX!$B$68</f>
        <v>9.265046836915812E-2</v>
      </c>
      <c r="C46" s="3">
        <f>[2]TX!$E$68/[2]TX!$B$68</f>
        <v>0.14218011742634798</v>
      </c>
      <c r="D46" s="3">
        <f>[3]TX!$E$68/[3]TX!$B$68</f>
        <v>4.7637945098564304E-2</v>
      </c>
      <c r="E46" s="3">
        <f>[4]TX!$E$68/[4]TX!$B$68</f>
        <v>8.8938241955622485E-2</v>
      </c>
      <c r="F46" s="3">
        <f>[5]TX!$E$68/[5]TX!$B$68</f>
        <v>9.1904683126429368E-2</v>
      </c>
      <c r="G46" s="3">
        <f>[6]TX!$E$68/[6]TX!$B$68</f>
        <v>9.8706315750090604E-2</v>
      </c>
      <c r="H46" s="3">
        <f>[7]TX!$E$76/[7]TX!$B$76</f>
        <v>0.1174789758647361</v>
      </c>
      <c r="I46" s="3">
        <f>[8]TX!$E$76/[8]TX!$B$76</f>
        <v>0.12317239114114115</v>
      </c>
      <c r="J46" s="3">
        <f>[9]TX!$E$76/[9]TX!$B$76</f>
        <v>0.14017936019995547</v>
      </c>
      <c r="K46" s="3">
        <f>[10]TX!$E$76/[10]TX!$B$76</f>
        <v>0.16303694260244128</v>
      </c>
      <c r="L46" s="3">
        <f>[11]TX!$E$76/[11]TX!$B$76</f>
        <v>0.15773107386448326</v>
      </c>
      <c r="M46" s="3">
        <f>[12]TX!$E$76/[12]TX!$B$76</f>
        <v>0.18470859674688098</v>
      </c>
      <c r="N46" s="3">
        <f>[13]TX!$E$78/[13]TX!$B$78</f>
        <v>0.10979942369967073</v>
      </c>
      <c r="O46" s="3">
        <f>[14]TX!$E$78/[14]TX!$B$78</f>
        <v>0.17545069214194503</v>
      </c>
    </row>
    <row r="47" spans="1:15" x14ac:dyDescent="0.2">
      <c r="A47" s="2" t="s">
        <v>59</v>
      </c>
      <c r="B47" s="3">
        <f>[1]UT!$E$68/[1]UT!$B$68</f>
        <v>4.1093679385370264E-2</v>
      </c>
      <c r="C47" s="3">
        <f>[2]UT!$E$68/[2]UT!$B$68</f>
        <v>9.6484088874420112E-3</v>
      </c>
      <c r="D47" s="3">
        <f>[3]UT!$E$68/[3]UT!$B$68</f>
        <v>3.758703927211958E-2</v>
      </c>
      <c r="E47" s="3">
        <f>[4]UT!$E$68/[4]UT!$B$68</f>
        <v>0.10267986730250882</v>
      </c>
      <c r="F47" s="3">
        <f>[5]UT!$E$68/[5]UT!$B$68</f>
        <v>0.12747189263653735</v>
      </c>
      <c r="G47" s="3">
        <f>[6]UT!$E$68/[6]UT!$B$68</f>
        <v>5.9828034872705035E-2</v>
      </c>
      <c r="H47" s="3">
        <f>[7]UT!$E$76/[7]UT!$B$76</f>
        <v>4.4008121319425733E-2</v>
      </c>
      <c r="I47" s="3">
        <f>[8]UT!$E$76/[8]UT!$B$76</f>
        <v>0.10002100887625022</v>
      </c>
      <c r="J47" s="3">
        <f>[9]UT!$E$76/[9]UT!$B$76</f>
        <v>0.2114599984775824</v>
      </c>
      <c r="K47" s="3">
        <f>[10]UT!$E$76/[10]UT!$B$76</f>
        <v>9.5081410406096759E-2</v>
      </c>
      <c r="L47" s="3">
        <f>[11]UT!$E$76/[11]UT!$B$76</f>
        <v>3.7053859454437531E-2</v>
      </c>
      <c r="M47" s="3">
        <f>[12]UT!$E$76/[12]UT!$B$76</f>
        <v>7.2407586377860253E-2</v>
      </c>
      <c r="N47" s="3">
        <f>[13]UT!$E$78/[13]UT!$B$78</f>
        <v>9.2926201845543871E-2</v>
      </c>
      <c r="O47" s="3">
        <f>[14]UT!$E$78/[14]UT!$B$78</f>
        <v>9.9235420198982696E-2</v>
      </c>
    </row>
    <row r="48" spans="1:15" x14ac:dyDescent="0.2">
      <c r="A48" s="2" t="s">
        <v>60</v>
      </c>
      <c r="B48" s="3">
        <f>[1]VT!$E$68/[1]VT!$B$68</f>
        <v>2.4155964281902594E-2</v>
      </c>
      <c r="C48" s="3" t="e">
        <f>[2]VT!$E$68/[2]VT!$B$68</f>
        <v>#VALUE!</v>
      </c>
      <c r="D48" s="3">
        <f>[3]VT!$E$68/[3]VT!$B$68</f>
        <v>8.37284804989534E-3</v>
      </c>
      <c r="E48" s="3">
        <f>[4]VT!$E$68/[4]VT!$B$68</f>
        <v>4.3949089374868154E-2</v>
      </c>
      <c r="F48" s="3">
        <f>[5]VT!$E$68/[5]VT!$B$68</f>
        <v>0.15021149063702255</v>
      </c>
      <c r="G48" s="3">
        <f>[6]VT!$E$68/[6]VT!$B$68</f>
        <v>3.3928835080466561E-2</v>
      </c>
      <c r="H48" s="3">
        <f>[7]VT!$E$76/[7]VT!$B$76</f>
        <v>6.9717611692091206E-3</v>
      </c>
      <c r="I48" s="3">
        <f>[8]VT!$E$76/[8]VT!$B$76</f>
        <v>1.3615517532577205E-2</v>
      </c>
      <c r="J48" s="3">
        <f>[9]VT!$E$76/[9]VT!$B$76</f>
        <v>4.9384680067724965E-2</v>
      </c>
      <c r="K48" s="3">
        <f>[10]VT!$E$76/[10]VT!$B$76</f>
        <v>0.12261035125893689</v>
      </c>
      <c r="L48" s="3">
        <f>[11]VT!$E$76/[11]VT!$B$76</f>
        <v>2.8655524731037281E-2</v>
      </c>
      <c r="M48" s="3">
        <f>[12]VT!$E$76/[12]VT!$B$76</f>
        <v>7.5145688306387612E-2</v>
      </c>
      <c r="N48" s="3">
        <f>[13]VT!$E$78/[13]VT!$B$78</f>
        <v>7.5999519750270139E-2</v>
      </c>
      <c r="O48" s="3">
        <f>[14]VT!$E$78/[14]VT!$B$78</f>
        <v>3.0219826215071407E-2</v>
      </c>
    </row>
    <row r="49" spans="1:15" x14ac:dyDescent="0.2">
      <c r="A49" s="2" t="s">
        <v>61</v>
      </c>
      <c r="B49" s="3">
        <f>[1]VA!$E$68/[1]VA!$B$68</f>
        <v>7.6680324634052791E-2</v>
      </c>
      <c r="C49" s="3">
        <f>[2]VA!$E$68/[2]VA!$B$68</f>
        <v>0.12777663561449537</v>
      </c>
      <c r="D49" s="3">
        <f>[3]VA!$E$68/[3]VA!$B$68</f>
        <v>9.9132600676218152E-2</v>
      </c>
      <c r="E49" s="3">
        <f>[4]VA!$E$68/[4]VA!$B$68</f>
        <v>0.10247262456364832</v>
      </c>
      <c r="F49" s="3">
        <f>[5]VA!$E$68/[5]VA!$B$68</f>
        <v>8.0181998599736695E-2</v>
      </c>
      <c r="G49" s="3">
        <f>[6]VA!$E$68/[6]VA!$B$68</f>
        <v>4.0975598564553968E-2</v>
      </c>
      <c r="H49" s="3">
        <f>[7]VA!$E$76/[7]VA!$B$76</f>
        <v>8.206410652738623E-2</v>
      </c>
      <c r="I49" s="3">
        <f>[8]VA!$E$76/[8]VA!$B$76</f>
        <v>5.3245906141645781E-2</v>
      </c>
      <c r="J49" s="3">
        <f>[9]VA!$E$76/[9]VA!$B$76</f>
        <v>0.28349331118474946</v>
      </c>
      <c r="K49" s="3">
        <f>[10]VA!$E$76/[10]VA!$B$76</f>
        <v>0.21160540799944977</v>
      </c>
      <c r="L49" s="3">
        <f>[11]VA!$E$76/[11]VA!$B$76</f>
        <v>2.0030798145252011E-2</v>
      </c>
      <c r="M49" s="3">
        <f>[12]VA!$E$76/[12]VA!$B$76</f>
        <v>0.25281683860035081</v>
      </c>
      <c r="N49" s="3">
        <f>[13]VA!$E$78/[13]VA!$B$78</f>
        <v>9.9987326376081279E-2</v>
      </c>
      <c r="O49" s="3">
        <f>[14]VA!$E$78/[14]VA!$B$78</f>
        <v>4.8056250627458927E-2</v>
      </c>
    </row>
    <row r="50" spans="1:15" x14ac:dyDescent="0.2">
      <c r="A50" s="2" t="s">
        <v>62</v>
      </c>
      <c r="B50" s="3">
        <f>[1]WA!$E$68/[1]WA!$B$68</f>
        <v>8.0018200829322039E-2</v>
      </c>
      <c r="C50" s="3">
        <f>[2]WA!$E$68/[2]WA!$B$68</f>
        <v>0.10533722417622579</v>
      </c>
      <c r="D50" s="3">
        <f>[3]WA!$E$68/[3]WA!$B$68</f>
        <v>3.5871093193626497E-2</v>
      </c>
      <c r="E50" s="3">
        <f>[4]WA!$E$68/[4]WA!$B$68</f>
        <v>0.15260960334029228</v>
      </c>
      <c r="F50" s="3">
        <f>[5]WA!$E$68/[5]WA!$B$68</f>
        <v>0.11098095029559886</v>
      </c>
      <c r="G50" s="3">
        <f>[6]WA!$E$68/[6]WA!$B$68</f>
        <v>0.10236211337216047</v>
      </c>
      <c r="H50" s="3">
        <f>[7]WA!$E$76/[7]WA!$B$76</f>
        <v>1.8793988248490379E-2</v>
      </c>
      <c r="I50" s="3">
        <f>[8]WA!$E$76/[8]WA!$B$76</f>
        <v>4.9222980695155023E-2</v>
      </c>
      <c r="J50" s="3">
        <f>[9]WA!$E$76/[9]WA!$B$76</f>
        <v>1.2992651319555074E-2</v>
      </c>
      <c r="K50" s="3">
        <f>[10]WA!$E$76/[10]WA!$B$76</f>
        <v>2.652871075099586E-2</v>
      </c>
      <c r="L50" s="3">
        <f>[11]WA!$E$76/[11]WA!$B$76</f>
        <v>3.5669889360155617E-2</v>
      </c>
      <c r="M50" s="3">
        <f>[12]WA!$E$76/[12]WA!$B$76</f>
        <v>7.2424287273601839E-2</v>
      </c>
      <c r="N50" s="3">
        <f>[13]WA!$E$78/[13]WA!$B$78</f>
        <v>5.9031491384432561E-2</v>
      </c>
      <c r="O50" s="3">
        <f>[14]WA!$E$78/[14]WA!$B$78</f>
        <v>8.0495612236837655E-2</v>
      </c>
    </row>
    <row r="51" spans="1:15" x14ac:dyDescent="0.2">
      <c r="A51" s="2" t="s">
        <v>63</v>
      </c>
      <c r="B51" s="3">
        <f>[1]WV!$E$68/[1]WV!$B$68</f>
        <v>5.3874095286558003E-2</v>
      </c>
      <c r="C51" s="3">
        <f>[2]WV!$E$68/[2]WV!$B$68</f>
        <v>8.460453649976854E-2</v>
      </c>
      <c r="D51" s="3">
        <f>[3]WV!$E$68/[3]WV!$B$68</f>
        <v>4.0354878042558835E-2</v>
      </c>
      <c r="E51" s="3">
        <f>[4]WV!$E$68/[4]WV!$B$68</f>
        <v>0.1257802095534554</v>
      </c>
      <c r="F51" s="3">
        <f>[5]WV!$E$68/[5]WV!$B$68</f>
        <v>0.20869391559046732</v>
      </c>
      <c r="G51" s="3">
        <f>[6]WV!$E$68/[6]WV!$B$68</f>
        <v>0.1749043397699078</v>
      </c>
      <c r="H51" s="3">
        <f>[7]WV!$E$76/[7]WV!$B$76</f>
        <v>3.0145230058624978E-2</v>
      </c>
      <c r="I51" s="3">
        <f>[8]WV!$E$76/[8]WV!$B$76</f>
        <v>4.1223699921768844E-2</v>
      </c>
      <c r="J51" s="3">
        <f>[9]WV!$E$76/[9]WV!$B$76</f>
        <v>8.2106596637878421E-2</v>
      </c>
      <c r="K51" s="3">
        <f>[10]WV!$E$76/[10]WV!$B$76</f>
        <v>0.17455301953982694</v>
      </c>
      <c r="L51" s="3">
        <f>[11]WV!$E$76/[11]WV!$B$76</f>
        <v>5.2119169267648154E-2</v>
      </c>
      <c r="M51" s="3">
        <f>[12]WV!$E$76/[12]WV!$B$76</f>
        <v>2.6965221534063839E-2</v>
      </c>
      <c r="N51" s="3">
        <f>[13]WV!$E$78/[13]WV!$B$78</f>
        <v>0.14751590416658014</v>
      </c>
      <c r="O51" s="3">
        <f>[14]WV!$E$78/[14]WV!$B$78</f>
        <v>0.11922161359680557</v>
      </c>
    </row>
    <row r="52" spans="1:15" x14ac:dyDescent="0.2">
      <c r="A52" s="2" t="s">
        <v>64</v>
      </c>
      <c r="B52" s="3">
        <f>[1]WI!$E$68/[1]WI!$B$68</f>
        <v>2.9371652470760356E-2</v>
      </c>
      <c r="C52" s="3">
        <f>[2]WI!$E$68/[2]WI!$B$68</f>
        <v>8.2936945883682292E-2</v>
      </c>
      <c r="D52" s="3">
        <f>[3]WI!$E$68/[3]WI!$B$68</f>
        <v>6.8167090860827881E-2</v>
      </c>
      <c r="E52" s="3">
        <f>[4]WI!$E$68/[4]WI!$B$68</f>
        <v>7.0721224053020226E-2</v>
      </c>
      <c r="F52" s="3">
        <f>[5]WI!$E$68/[5]WI!$B$68</f>
        <v>0.15864241065821635</v>
      </c>
      <c r="G52" s="3">
        <f>[6]WI!$E$68/[6]WI!$B$68</f>
        <v>3.5925669129362715E-2</v>
      </c>
      <c r="H52" s="3">
        <f>[7]WI!$E$76/[7]WI!$B$76</f>
        <v>4.4820469282901766E-2</v>
      </c>
      <c r="I52" s="3">
        <f>[8]WI!$E$76/[8]WI!$B$76</f>
        <v>1.4035985793909949E-2</v>
      </c>
      <c r="J52" s="3">
        <f>[9]WI!$E$76/[9]WI!$B$76</f>
        <v>0.13608056090184217</v>
      </c>
      <c r="K52" s="3">
        <f>[10]WI!$E$76/[10]WI!$B$76</f>
        <v>6.7593587264561147E-2</v>
      </c>
      <c r="L52" s="3">
        <f>[11]WI!$E$76/[11]WI!$B$76</f>
        <v>9.1803544404805884E-2</v>
      </c>
      <c r="M52" s="3">
        <f>[12]WI!$E$76/[12]WI!$B$76</f>
        <v>0.13801900699881206</v>
      </c>
      <c r="N52" s="3">
        <f>[13]WI!$E$78/[13]WI!$B$78</f>
        <v>0.10306201506866235</v>
      </c>
      <c r="O52" s="3">
        <f>[14]WI!$E$78/[14]WI!$B$78</f>
        <v>4.8955599558443905E-2</v>
      </c>
    </row>
    <row r="53" spans="1:15" x14ac:dyDescent="0.2">
      <c r="A53" s="2" t="s">
        <v>65</v>
      </c>
      <c r="B53" s="3">
        <f>[1]WY!$E$68/[1]WY!$B$68</f>
        <v>0.10879396167485442</v>
      </c>
      <c r="C53" s="3">
        <f>[2]WY!$E$68/[2]WY!$B$68</f>
        <v>2.6911062439409716E-2</v>
      </c>
      <c r="D53" s="3">
        <f>[3]WY!$E$68/[3]WY!$B$68</f>
        <v>0.19546303211351754</v>
      </c>
      <c r="E53" s="3">
        <f>[4]WY!$E$68/[4]WY!$B$68</f>
        <v>4.0255223594490235E-2</v>
      </c>
      <c r="F53" s="3">
        <f>[5]WY!$E$68/[5]WY!$B$68</f>
        <v>3.7011420570522445E-2</v>
      </c>
      <c r="G53" s="3">
        <f>[6]WY!$E$68/[6]WY!$B$68</f>
        <v>2.7112936702614047E-2</v>
      </c>
      <c r="H53" s="3">
        <f>[7]WY!$E$76/[7]WY!$B$76</f>
        <v>6.6350886969443676E-2</v>
      </c>
      <c r="I53" s="3">
        <f>[8]WY!$E$76/[8]WY!$B$76</f>
        <v>6.0650402952803197E-2</v>
      </c>
      <c r="J53" s="3">
        <f>[9]WY!$E$76/[9]WY!$B$76</f>
        <v>5.1977424575673323E-2</v>
      </c>
      <c r="K53" s="3">
        <f>[10]WY!$E$76/[10]WY!$B$76</f>
        <v>0.1653638869461472</v>
      </c>
      <c r="L53" s="3">
        <f>[11]WY!$E$76/[11]WY!$B$76</f>
        <v>4.8630029042934009E-2</v>
      </c>
      <c r="M53" s="3">
        <f>[12]WY!$E$76/[12]WY!$B$76</f>
        <v>6.8293383091718105E-2</v>
      </c>
      <c r="N53" s="3">
        <f>[13]WY!$E$78/[13]WY!$B$78</f>
        <v>3.422837129585931E-2</v>
      </c>
      <c r="O53" s="3">
        <f>[14]WY!$E$78/[14]WY!$B$78</f>
        <v>0.16695040544778461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4255-556B-DB46-AC85-CF9BE4FF8FAC}">
  <dimension ref="A1:O53"/>
  <sheetViews>
    <sheetView workbookViewId="0">
      <selection activeCell="A2" sqref="A2"/>
    </sheetView>
  </sheetViews>
  <sheetFormatPr baseColWidth="10" defaultRowHeight="16" x14ac:dyDescent="0.2"/>
  <cols>
    <col min="10" max="10" width="12.1640625" bestFit="1" customWidth="1"/>
  </cols>
  <sheetData>
    <row r="1" spans="1:15" x14ac:dyDescent="0.2">
      <c r="A1" t="s">
        <v>81</v>
      </c>
    </row>
    <row r="2" spans="1:15" x14ac:dyDescent="0.2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">
      <c r="A3" s="2" t="s">
        <v>15</v>
      </c>
      <c r="B3">
        <f>[1]AL!$F$68/[1]AL!$B$68</f>
        <v>2.8903496882624016E-2</v>
      </c>
      <c r="C3" t="e">
        <f>[2]AL!$F$68/[2]AL!$B$68</f>
        <v>#VALUE!</v>
      </c>
      <c r="D3">
        <f>[3]AL!$F$68/[3]AL!$B$68</f>
        <v>3.7311922062309042E-3</v>
      </c>
      <c r="E3">
        <f>[4]AL!$F$68/[4]AL!$B$68</f>
        <v>2.7853429066600644E-3</v>
      </c>
      <c r="F3">
        <f>[5]AL!$F$68/[5]AL!$B$68</f>
        <v>1.2115266439216702E-2</v>
      </c>
      <c r="G3">
        <f>[6]AL!$F$68/[6]AL!$B$68</f>
        <v>2.3270306663888043E-2</v>
      </c>
      <c r="H3">
        <f>[7]AL!$F$76/[7]AL!$B$76</f>
        <v>3.0557590446131694E-3</v>
      </c>
      <c r="I3">
        <f>[8]AL!$F$76/[8]AL!$B$76</f>
        <v>2.5035260056862263E-4</v>
      </c>
      <c r="J3">
        <f>[9]AL!$F$76/[9]AL!$B$76</f>
        <v>1.1555263660808734E-2</v>
      </c>
      <c r="K3">
        <f>[10]AL!$F$76/[10]AL!$B$76</f>
        <v>1.4058429106106093E-2</v>
      </c>
      <c r="L3">
        <f>[11]AL!$F$76/[11]AL!$B$76</f>
        <v>3.4169651245415829E-3</v>
      </c>
      <c r="M3">
        <f>[12]AL!$F$76/[12]AL!$B$76</f>
        <v>1.1203260170158004E-2</v>
      </c>
      <c r="N3">
        <f>[13]AL!$F$78/[13]AL!$B$78</f>
        <v>2.4114760479615083E-2</v>
      </c>
      <c r="O3">
        <f>[14]AL!$F$78/[14]AL!$B$78</f>
        <v>9.3034937239635934E-2</v>
      </c>
    </row>
    <row r="4" spans="1:15" x14ac:dyDescent="0.2">
      <c r="A4" s="2" t="s">
        <v>16</v>
      </c>
      <c r="B4">
        <f>[1]AK!$F$68/[1]AK!$B$68</f>
        <v>4.7266950399121342E-2</v>
      </c>
      <c r="C4" t="e">
        <f>[2]AK!$F$68/[2]AK!$B$68</f>
        <v>#VALUE!</v>
      </c>
      <c r="D4">
        <f>[3]AK!$F$68/[3]AK!$B$68</f>
        <v>5.7639125658218736E-2</v>
      </c>
      <c r="E4">
        <f>[4]AK!$F$68/[4]AK!$B$68</f>
        <v>4.971494960957553E-3</v>
      </c>
      <c r="F4">
        <f>[5]AK!$F$68/[5]AK!$B$68</f>
        <v>6.6020085589557215E-3</v>
      </c>
      <c r="G4" t="e">
        <f>[6]AK!$F$68/[6]AK!$B$68</f>
        <v>#VALUE!</v>
      </c>
      <c r="H4">
        <f>[7]AK!$F$76/[7]AK!$B$76</f>
        <v>1.8501297048602615E-2</v>
      </c>
      <c r="I4" t="e">
        <f>[8]AK!$F$76/[8]AK!$B$76</f>
        <v>#VALUE!</v>
      </c>
      <c r="J4">
        <f>[9]AK!$F$76/[9]AK!$B$76</f>
        <v>2.2768274756113857E-2</v>
      </c>
      <c r="K4">
        <f>[10]AK!$F$76/[10]AK!$B$76</f>
        <v>4.2790572631956269E-3</v>
      </c>
      <c r="L4" t="e">
        <f>[11]AK!$F$76/[11]AK!$B$76</f>
        <v>#VALUE!</v>
      </c>
      <c r="M4">
        <f>[12]AK!$F$76/[12]AK!$B$76</f>
        <v>1.4194966561725751E-2</v>
      </c>
      <c r="N4">
        <f>[13]AK!$F$78/[13]AK!$B$78</f>
        <v>2.1192311022599358E-2</v>
      </c>
      <c r="O4" t="e">
        <f>[14]AK!$F$78/[14]AK!$B$78</f>
        <v>#VALUE!</v>
      </c>
    </row>
    <row r="5" spans="1:15" x14ac:dyDescent="0.2">
      <c r="A5" s="2" t="s">
        <v>17</v>
      </c>
      <c r="B5">
        <f>[1]AZ!$F$68/[1]AZ!$B$68</f>
        <v>1.4392657242096414E-2</v>
      </c>
      <c r="C5">
        <f>[2]AZ!$F$68/[2]AZ!$B$68</f>
        <v>7.8599045649457562E-4</v>
      </c>
      <c r="D5">
        <f>[3]AZ!$F$68/[3]AZ!$B$68</f>
        <v>3.1674300581189196E-2</v>
      </c>
      <c r="E5">
        <f>[4]AZ!$F$68/[4]AZ!$B$68</f>
        <v>5.7244175120074091E-2</v>
      </c>
      <c r="F5">
        <f>[5]AZ!$F$68/[5]AZ!$B$68</f>
        <v>5.7280116013433774E-2</v>
      </c>
      <c r="G5">
        <f>[6]AZ!$F$68/[6]AZ!$B$68</f>
        <v>1.4352684726799994E-2</v>
      </c>
      <c r="H5">
        <f>[7]AZ!$F$76/[7]AZ!$B$76</f>
        <v>6.1660578019537265E-3</v>
      </c>
      <c r="I5">
        <f>[8]AZ!$F$76/[8]AZ!$B$76</f>
        <v>4.0118333339037797E-2</v>
      </c>
      <c r="J5">
        <f>[9]AZ!$F$76/[9]AZ!$B$76</f>
        <v>1.6629081184641174E-2</v>
      </c>
      <c r="K5">
        <f>[10]AZ!$F$76/[10]AZ!$B$76</f>
        <v>1.5489629824100813E-3</v>
      </c>
      <c r="L5">
        <f>[11]AZ!$F$76/[11]AZ!$B$76</f>
        <v>7.2820180876668368E-3</v>
      </c>
      <c r="M5">
        <f>[12]AZ!$F$76/[12]AZ!$B$76</f>
        <v>8.1880178418796915E-3</v>
      </c>
      <c r="N5">
        <f>[13]AZ!$F$78/[13]AZ!$B$78</f>
        <v>1.6889131488745664E-2</v>
      </c>
      <c r="O5">
        <f>[14]AZ!$F$78/[14]AZ!$B$78</f>
        <v>3.0380590049942646E-2</v>
      </c>
    </row>
    <row r="6" spans="1:15" x14ac:dyDescent="0.2">
      <c r="A6" s="2" t="s">
        <v>18</v>
      </c>
      <c r="B6">
        <f>[1]AR!$F$68/[1]AR!$B$68</f>
        <v>1.2062470901934227E-2</v>
      </c>
      <c r="C6">
        <f>[2]AR!$F$68/[2]AR!$B$68</f>
        <v>1.9819605981485876E-3</v>
      </c>
      <c r="D6">
        <f>[3]AR!$F$68/[3]AR!$B$68</f>
        <v>6.7177927395202106E-2</v>
      </c>
      <c r="E6">
        <f>[4]AR!$F$68/[4]AR!$B$68</f>
        <v>2.4598898036107708E-2</v>
      </c>
      <c r="F6">
        <f>[5]AR!$F$68/[5]AR!$B$68</f>
        <v>9.9953281851766062E-3</v>
      </c>
      <c r="G6">
        <f>[6]AR!$F$68/[6]AR!$B$68</f>
        <v>5.5529033392798816E-3</v>
      </c>
      <c r="H6">
        <f>[7]AR!$F$76/[7]AR!$B$76</f>
        <v>5.0096971686699378E-3</v>
      </c>
      <c r="I6">
        <f>[8]AR!$F$76/[8]AR!$B$76</f>
        <v>1.5532738105105413E-2</v>
      </c>
      <c r="J6">
        <f>[9]AR!$F$76/[9]AR!$B$76</f>
        <v>5.4258860747852635E-4</v>
      </c>
      <c r="K6">
        <f>[10]AR!$F$76/[10]AR!$B$76</f>
        <v>2.6164612995830509E-2</v>
      </c>
      <c r="L6">
        <f>[11]AR!$F$76/[11]AR!$B$76</f>
        <v>9.7571733602435286E-3</v>
      </c>
      <c r="M6">
        <f>[12]AR!$F$76/[12]AR!$B$76</f>
        <v>3.8469195546639305E-3</v>
      </c>
      <c r="N6">
        <f>[13]AR!$F$78/[13]AR!$B$78</f>
        <v>1.0890469468769842E-2</v>
      </c>
      <c r="O6">
        <f>[14]AR!$F$78/[14]AR!$B$78</f>
        <v>3.1560632304979477E-2</v>
      </c>
    </row>
    <row r="7" spans="1:15" x14ac:dyDescent="0.2">
      <c r="A7" s="2" t="s">
        <v>19</v>
      </c>
      <c r="B7">
        <f>[1]CA!$F$68/[1]CA!$B$68</f>
        <v>1.3326168214907008E-3</v>
      </c>
      <c r="C7">
        <f>[2]CA!$F$68/[2]CA!$B$68</f>
        <v>1.6104156920635639E-2</v>
      </c>
      <c r="D7">
        <f>[3]CA!$F$68/[3]CA!$B$68</f>
        <v>5.7026560921802473E-3</v>
      </c>
      <c r="E7">
        <f>[4]CA!$F$68/[4]CA!$B$68</f>
        <v>1.6117899659385995E-2</v>
      </c>
      <c r="F7">
        <f>[5]CA!$F$68/[5]CA!$B$68</f>
        <v>2.0132767353815254E-2</v>
      </c>
      <c r="G7">
        <f>[6]CA!$F$68/[6]CA!$B$68</f>
        <v>3.5519154850790088E-2</v>
      </c>
      <c r="H7">
        <f>[7]CA!$F$76/[7]CA!$B$76</f>
        <v>5.2591684764046092E-3</v>
      </c>
      <c r="I7">
        <f>[8]CA!$F$76/[8]CA!$B$76</f>
        <v>1.3709586015098942E-2</v>
      </c>
      <c r="J7">
        <f>[9]CA!$F$76/[9]CA!$B$76</f>
        <v>1.8539693042622211E-2</v>
      </c>
      <c r="K7">
        <f>[10]CA!$F$76/[10]CA!$B$76</f>
        <v>1.34117899344277E-2</v>
      </c>
      <c r="L7">
        <f>[11]CA!$F$76/[11]CA!$B$76</f>
        <v>7.1746830552239654E-3</v>
      </c>
      <c r="M7">
        <f>[12]CA!$F$76/[12]CA!$B$76</f>
        <v>8.6782061117844284E-2</v>
      </c>
      <c r="N7">
        <f>[13]CA!$F$78/[13]CA!$B$78</f>
        <v>2.1524672714882481E-2</v>
      </c>
      <c r="O7">
        <f>[14]CA!$F$78/[14]CA!$B$78</f>
        <v>1.1209196639254508E-2</v>
      </c>
    </row>
    <row r="8" spans="1:15" x14ac:dyDescent="0.2">
      <c r="A8" s="2" t="s">
        <v>20</v>
      </c>
      <c r="B8">
        <f>[1]CO!$F$68/[1]CO!$B$68</f>
        <v>3.6574581069074533E-2</v>
      </c>
      <c r="C8">
        <f>[2]CO!$F$68/[2]CO!$B$68</f>
        <v>3.5445656713050742E-2</v>
      </c>
      <c r="D8">
        <f>[3]CO!$F$68/[3]CO!$B$68</f>
        <v>1.5154062757400909E-3</v>
      </c>
      <c r="E8">
        <f>[4]CO!$F$68/[4]CO!$B$68</f>
        <v>5.9143427850307682E-3</v>
      </c>
      <c r="F8">
        <f>[5]CO!$F$68/[5]CO!$B$68</f>
        <v>2.3040577377398167E-3</v>
      </c>
      <c r="G8">
        <f>[6]CO!$F$68/[6]CO!$B$68</f>
        <v>1.6751541141785044E-2</v>
      </c>
      <c r="H8">
        <f>[7]CO!$F$76/[7]CO!$B$76</f>
        <v>1.6520474223367815E-3</v>
      </c>
      <c r="I8">
        <f>[8]CO!$F$76/[8]CO!$B$76</f>
        <v>2.1088540282827983E-3</v>
      </c>
      <c r="J8">
        <f>[9]CO!$F$76/[9]CO!$B$76</f>
        <v>1.1365431708665771E-2</v>
      </c>
      <c r="K8">
        <f>[10]CO!$F$76/[10]CO!$B$76</f>
        <v>1.9084792197347041E-2</v>
      </c>
      <c r="L8">
        <f>[11]CO!$F$76/[11]CO!$B$76</f>
        <v>2.4750715532653829E-3</v>
      </c>
      <c r="M8">
        <f>[12]CO!$F$76/[12]CO!$B$76</f>
        <v>4.536107786268913E-3</v>
      </c>
      <c r="N8">
        <f>[13]CO!$F$78/[13]CO!$B$78</f>
        <v>1.9394755737713511E-2</v>
      </c>
      <c r="O8">
        <f>[14]CO!$F$78/[14]CO!$B$78</f>
        <v>2.2232010986448319E-2</v>
      </c>
    </row>
    <row r="9" spans="1:15" x14ac:dyDescent="0.2">
      <c r="A9" s="2" t="s">
        <v>21</v>
      </c>
      <c r="B9">
        <f>[1]CT!$F$68/[1]CT!$B$68</f>
        <v>5.037429726504758E-2</v>
      </c>
      <c r="C9">
        <f>[2]CT!$F$68/[2]CT!$B$68</f>
        <v>1.2467291772123083E-2</v>
      </c>
      <c r="D9">
        <f>[3]CT!$F$68/[3]CT!$B$68</f>
        <v>0.21213030232013125</v>
      </c>
      <c r="E9">
        <f>[4]CT!$F$68/[4]CT!$B$68</f>
        <v>2.4358955810510376E-2</v>
      </c>
      <c r="F9" t="e">
        <f>[5]CT!$F$68/[5]CT!$B$68</f>
        <v>#VALUE!</v>
      </c>
      <c r="G9">
        <f>[6]CT!$F$68/[6]CT!$B$68</f>
        <v>2.9513791895007899E-2</v>
      </c>
      <c r="H9">
        <f>[7]CT!$F$76/[7]CT!$B$76</f>
        <v>2.6800845241333138E-2</v>
      </c>
      <c r="I9">
        <f>[8]CT!$F$76/[8]CT!$B$76</f>
        <v>4.1445170508268023E-3</v>
      </c>
      <c r="J9">
        <f>[9]CT!$F$76/[9]CT!$B$76</f>
        <v>4.6395773741908109E-3</v>
      </c>
      <c r="K9" t="e">
        <f>[10]CT!$F$76/[10]CT!$B$76</f>
        <v>#VALUE!</v>
      </c>
      <c r="L9">
        <f>[11]CT!$F$76/[11]CT!$B$76</f>
        <v>4.9907016723916477E-3</v>
      </c>
      <c r="M9">
        <f>[12]CT!$F$76/[12]CT!$B$76</f>
        <v>1.5144407029395719E-2</v>
      </c>
      <c r="N9">
        <f>[13]CT!$F$78/[13]CT!$B$78</f>
        <v>1.4714577813485955E-2</v>
      </c>
      <c r="O9">
        <f>[14]CT!$F$78/[14]CT!$B$78</f>
        <v>4.3105196965394135E-3</v>
      </c>
    </row>
    <row r="10" spans="1:15" x14ac:dyDescent="0.2">
      <c r="A10" s="2" t="s">
        <v>22</v>
      </c>
      <c r="B10">
        <f>[1]DE!$F$68/[1]DE!$B$68</f>
        <v>1.4857115203135965E-2</v>
      </c>
      <c r="C10" t="e">
        <f>[2]DE!$F$68/[2]DE!$B$68</f>
        <v>#VALUE!</v>
      </c>
      <c r="D10">
        <f>[3]DE!$F$68/[3]DE!$B$68</f>
        <v>2.8995729007484034E-3</v>
      </c>
      <c r="E10">
        <f>[4]DE!$F$68/[4]DE!$B$68</f>
        <v>1.1438862928348909E-3</v>
      </c>
      <c r="F10">
        <f>[5]DE!$F$68/[5]DE!$B$68</f>
        <v>5.6240683019379316E-3</v>
      </c>
      <c r="G10">
        <f>[6]DE!$F$68/[6]DE!$B$68</f>
        <v>1.6720416770032252E-2</v>
      </c>
      <c r="H10">
        <f>[7]DE!$F$76/[7]DE!$B$76</f>
        <v>1.3807300954578831E-2</v>
      </c>
      <c r="I10">
        <f>[8]DE!$F$76/[8]DE!$B$76</f>
        <v>2.4892737547090833E-2</v>
      </c>
      <c r="J10">
        <f>[9]DE!$F$76/[9]DE!$B$76</f>
        <v>7.9210516460057681E-3</v>
      </c>
      <c r="K10">
        <f>[10]DE!$F$76/[10]DE!$B$76</f>
        <v>4.0144646506996493E-3</v>
      </c>
      <c r="L10" t="e">
        <f>[11]DE!$F$76/[11]DE!$B$76</f>
        <v>#VALUE!</v>
      </c>
      <c r="M10">
        <f>[12]DE!$F$76/[12]DE!$B$76</f>
        <v>1.8022436093912832E-2</v>
      </c>
      <c r="N10">
        <f>[13]DE!$F$78/[13]DE!$B$78</f>
        <v>1.0011932028582009E-2</v>
      </c>
      <c r="O10">
        <f>[14]DE!$F$78/[14]DE!$B$78</f>
        <v>1.3289399712661628E-2</v>
      </c>
    </row>
    <row r="11" spans="1:15" x14ac:dyDescent="0.2">
      <c r="A11" s="2" t="s">
        <v>23</v>
      </c>
      <c r="B11">
        <f>[1]DC!$F$68/[1]DC!$B$68</f>
        <v>1.4755062290985263E-2</v>
      </c>
      <c r="C11" t="e">
        <f>[2]DC!$F$68/[2]DC!$B$68</f>
        <v>#VALUE!</v>
      </c>
      <c r="D11">
        <f>[3]DC!$F$68/[3]DC!$B$68</f>
        <v>1.5071923020275909E-2</v>
      </c>
      <c r="E11">
        <f>[4]DC!$F$68/[4]DC!$B$68</f>
        <v>1.4538298872180451E-2</v>
      </c>
      <c r="F11">
        <f>[5]DC!$F$68/[5]DC!$B$68</f>
        <v>6.0982133304803678E-3</v>
      </c>
      <c r="G11" t="e">
        <f>[6]DC!$F$68/[6]DC!$B$68</f>
        <v>#VALUE!</v>
      </c>
      <c r="H11" t="e">
        <f>[7]DC!$F$76/[7]DC!$B$76</f>
        <v>#VALUE!</v>
      </c>
      <c r="I11" t="e">
        <f>[8]DC!$F$76/[8]DC!$B$76</f>
        <v>#VALUE!</v>
      </c>
      <c r="J11">
        <f>[9]DC!$F$76/[9]DC!$B$76</f>
        <v>3.6077989867458163E-3</v>
      </c>
      <c r="K11" t="e">
        <f>[10]DC!$F$76/[10]DC!$B$76</f>
        <v>#VALUE!</v>
      </c>
      <c r="L11">
        <f>[11]DC!$F$76/[11]DC!$B$76</f>
        <v>1.7106711400495962E-3</v>
      </c>
      <c r="M11" t="e">
        <f>[12]DC!$F$76/[12]DC!$B$76</f>
        <v>#VALUE!</v>
      </c>
      <c r="N11">
        <f>[13]DC!$F$78/[13]DC!$B$78</f>
        <v>1.214071330070573E-2</v>
      </c>
      <c r="O11">
        <f>[14]DC!$F$78/[14]DC!$B$78</f>
        <v>7.1949975144554035E-2</v>
      </c>
    </row>
    <row r="12" spans="1:15" x14ac:dyDescent="0.2">
      <c r="A12" s="2" t="s">
        <v>24</v>
      </c>
      <c r="B12">
        <f>[1]FL!$F$68/[1]FL!$B$68</f>
        <v>4.5938583403623744E-2</v>
      </c>
      <c r="C12">
        <f>[2]FL!$F$68/[2]FL!$B$68</f>
        <v>4.3632733655851789E-2</v>
      </c>
      <c r="D12">
        <f>[3]FL!$F$68/[3]FL!$B$68</f>
        <v>2.4550073897408264E-2</v>
      </c>
      <c r="E12">
        <f>[4]FL!$F$68/[4]FL!$B$68</f>
        <v>2.0895063057536918E-2</v>
      </c>
      <c r="F12">
        <f>[5]FL!$F$68/[5]FL!$B$68</f>
        <v>5.0985264151922727E-2</v>
      </c>
      <c r="G12">
        <f>[6]FL!$F$68/[6]FL!$B$68</f>
        <v>2.0922504058890137E-2</v>
      </c>
      <c r="H12">
        <f>[7]FL!$F$76/[7]FL!$B$76</f>
        <v>2.2393822393822392E-2</v>
      </c>
      <c r="I12">
        <f>[8]FL!$F$76/[8]FL!$B$76</f>
        <v>4.3318647346572321E-2</v>
      </c>
      <c r="J12">
        <f>[9]FL!$F$76/[9]FL!$B$76</f>
        <v>3.6217846890893808E-2</v>
      </c>
      <c r="K12">
        <f>[10]FL!$F$76/[10]FL!$B$76</f>
        <v>1.3363772295204529E-2</v>
      </c>
      <c r="L12">
        <f>[11]FL!$F$76/[11]FL!$B$76</f>
        <v>1.9851847089295882E-2</v>
      </c>
      <c r="M12">
        <f>[12]FL!$F$76/[12]FL!$B$76</f>
        <v>5.1578627737767693E-3</v>
      </c>
      <c r="N12">
        <f>[13]FL!$F$78/[13]FL!$B$78</f>
        <v>6.697029311738549E-2</v>
      </c>
      <c r="O12">
        <f>[14]FL!$F$78/[14]FL!$B$78</f>
        <v>7.6956180911059005E-2</v>
      </c>
    </row>
    <row r="13" spans="1:15" x14ac:dyDescent="0.2">
      <c r="A13" s="2" t="s">
        <v>25</v>
      </c>
      <c r="B13">
        <f>[1]GA!$F$68/[1]GA!$B$68</f>
        <v>4.4726825452035768E-2</v>
      </c>
      <c r="C13" t="e">
        <f>[2]GA!$F$68/[2]GA!$B$68</f>
        <v>#VALUE!</v>
      </c>
      <c r="D13">
        <f>[3]GA!$F$68/[3]GA!$B$68</f>
        <v>1.6338736851938956E-2</v>
      </c>
      <c r="E13">
        <f>[4]GA!$F$68/[4]GA!$B$68</f>
        <v>7.2179241321034442E-3</v>
      </c>
      <c r="F13" t="e">
        <f>[5]GA!$F$68/[5]GA!$B$68</f>
        <v>#VALUE!</v>
      </c>
      <c r="G13">
        <f>[6]GA!$F$68/[6]GA!$B$68</f>
        <v>1.30981298947885E-2</v>
      </c>
      <c r="H13">
        <f>[7]GA!$F$76/[7]GA!$B$76</f>
        <v>1.9134844676552486E-2</v>
      </c>
      <c r="I13">
        <f>[8]GA!$F$76/[8]GA!$B$76</f>
        <v>2.2985084268167172E-2</v>
      </c>
      <c r="J13">
        <f>[9]GA!$F$76/[9]GA!$B$76</f>
        <v>5.6182459321846099E-3</v>
      </c>
      <c r="K13">
        <f>[10]GA!$F$76/[10]GA!$B$76</f>
        <v>1.3839474812283042E-2</v>
      </c>
      <c r="L13">
        <f>[11]GA!$F$76/[11]GA!$B$76</f>
        <v>3.8440395191214873E-2</v>
      </c>
      <c r="M13">
        <f>[12]GA!$F$76/[12]GA!$B$76</f>
        <v>4.779680229025448E-2</v>
      </c>
      <c r="N13">
        <f>[13]GA!$F$78/[13]GA!$B$78</f>
        <v>1.3398734646300627E-2</v>
      </c>
      <c r="O13">
        <f>[14]GA!$F$78/[14]GA!$B$78</f>
        <v>2.788661065401303E-2</v>
      </c>
    </row>
    <row r="14" spans="1:15" x14ac:dyDescent="0.2">
      <c r="A14" s="2" t="s">
        <v>26</v>
      </c>
      <c r="B14">
        <f>[1]HI!$F$68/[1]HI!$B$68</f>
        <v>8.1620219945013738E-3</v>
      </c>
      <c r="C14">
        <f>[2]HI!$F$68/[2]HI!$B$68</f>
        <v>5.4898413150834321E-3</v>
      </c>
      <c r="D14">
        <f>[3]HI!$F$68/[3]HI!$B$68</f>
        <v>4.6489795596367914E-2</v>
      </c>
      <c r="E14" t="e">
        <f>[4]HI!$F$68/[4]HI!$B$68</f>
        <v>#VALUE!</v>
      </c>
      <c r="F14">
        <f>[5]HI!$F$68/[5]HI!$B$68</f>
        <v>5.9769976152383251E-3</v>
      </c>
      <c r="G14">
        <f>[6]HI!$F$68/[6]HI!$B$68</f>
        <v>2.0211478292643937E-3</v>
      </c>
      <c r="H14" t="e">
        <f>[7]HI!$F$76/[7]HI!$B$76</f>
        <v>#VALUE!</v>
      </c>
      <c r="I14">
        <f>[8]HI!$F$76/[8]HI!$B$76</f>
        <v>2.3524091659975821E-2</v>
      </c>
      <c r="J14">
        <f>[9]HI!$F$76/[9]HI!$B$76</f>
        <v>5.1813212868445355E-2</v>
      </c>
      <c r="K14">
        <f>[10]HI!$F$76/[10]HI!$B$76</f>
        <v>7.8430898631991104E-3</v>
      </c>
      <c r="L14">
        <f>[11]HI!$F$76/[11]HI!$B$76</f>
        <v>1.6349614395886891E-2</v>
      </c>
      <c r="M14">
        <f>[12]HI!$F$76/[12]HI!$B$76</f>
        <v>7.6625777180305832E-3</v>
      </c>
      <c r="N14">
        <f>[13]HI!$F$78/[13]HI!$B$78</f>
        <v>1.3830641563308647E-3</v>
      </c>
      <c r="O14">
        <f>[14]HI!$F$78/[14]HI!$B$78</f>
        <v>1.0115571923533545E-2</v>
      </c>
    </row>
    <row r="15" spans="1:15" x14ac:dyDescent="0.2">
      <c r="A15" s="2" t="s">
        <v>27</v>
      </c>
      <c r="B15" t="e">
        <f>[1]ID!$F$68/[1]ID!$B$68</f>
        <v>#VALUE!</v>
      </c>
      <c r="C15" t="e">
        <f>[2]ID!$F$68/[2]ID!$B$68</f>
        <v>#VALUE!</v>
      </c>
      <c r="D15">
        <f>[3]ID!$F$68/[3]ID!$B$68</f>
        <v>3.8737683171689748E-2</v>
      </c>
      <c r="E15">
        <f>[4]ID!$F$68/[4]ID!$B$68</f>
        <v>3.3070833591699223E-4</v>
      </c>
      <c r="F15">
        <f>[5]ID!$F$68/[5]ID!$B$68</f>
        <v>2.2110146277492141E-2</v>
      </c>
      <c r="G15">
        <f>[6]ID!$F$68/[6]ID!$B$68</f>
        <v>7.797932796402153E-3</v>
      </c>
      <c r="H15">
        <f>[7]ID!$F$76/[7]ID!$B$76</f>
        <v>8.5647264197261461E-3</v>
      </c>
      <c r="I15" t="e">
        <f>[8]ID!$F$76/[8]ID!$B$76</f>
        <v>#VALUE!</v>
      </c>
      <c r="J15" t="e">
        <f>[9]ID!$F$76/[9]ID!$B$76</f>
        <v>#VALUE!</v>
      </c>
      <c r="K15">
        <f>[10]ID!$F$76/[10]ID!$B$76</f>
        <v>1.9369316168654779E-2</v>
      </c>
      <c r="L15">
        <f>[11]ID!$F$76/[11]ID!$B$76</f>
        <v>1.1403578380346448E-2</v>
      </c>
      <c r="M15">
        <f>[12]ID!$F$76/[12]ID!$B$76</f>
        <v>3.6742268554845622E-2</v>
      </c>
      <c r="N15">
        <f>[13]ID!$F$78/[13]ID!$B$78</f>
        <v>1.8435750389463731E-3</v>
      </c>
      <c r="O15">
        <f>[14]ID!$F$78/[14]ID!$B$78</f>
        <v>2.0899791002089978E-3</v>
      </c>
    </row>
    <row r="16" spans="1:15" x14ac:dyDescent="0.2">
      <c r="A16" s="2" t="s">
        <v>28</v>
      </c>
      <c r="B16" s="3">
        <f>[1]IL!$F$68/[1]IL!$B$68</f>
        <v>2.6447595862138094E-2</v>
      </c>
      <c r="C16" s="3" t="e">
        <f>[2]IL!$F$68/[2]IL!$B$68</f>
        <v>#VALUE!</v>
      </c>
      <c r="D16" s="3">
        <f>[3]IL!$F$68/[3]IL!$B$68</f>
        <v>1.1599389699993705E-2</v>
      </c>
      <c r="E16" s="3">
        <f>[4]IL!$F$68/[4]IL!$B$68</f>
        <v>4.0659657923406062E-2</v>
      </c>
      <c r="F16" s="3">
        <f>[5]IL!$F$68/[5]IL!$B$68</f>
        <v>6.1567621959043462E-3</v>
      </c>
      <c r="G16" s="3">
        <f>[6]IL!$F$68/[6]IL!$B$68</f>
        <v>5.9825084023129079E-3</v>
      </c>
      <c r="H16" s="3">
        <f>[7]IL!$F$76/[7]IL!$B$76</f>
        <v>7.1735478470649289E-2</v>
      </c>
      <c r="I16" s="3" t="e">
        <f>[8]IL!$F$76/[8]IL!$B$76</f>
        <v>#VALUE!</v>
      </c>
      <c r="J16" s="3" t="e">
        <f>[9]IL!$F$76/[9]IL!$B$76</f>
        <v>#VALUE!</v>
      </c>
      <c r="K16" s="3">
        <f>[10]IL!$F$76/[10]IL!$B$76</f>
        <v>2.5088911290044556E-2</v>
      </c>
      <c r="L16" s="3">
        <f>[11]IL!$F$76/[11]IL!$B$76</f>
        <v>1.7833305010908226E-2</v>
      </c>
      <c r="M16" s="3">
        <f>[12]IL!$F$76/[12]IL!$B$76</f>
        <v>2.082693427951067E-2</v>
      </c>
      <c r="N16" s="3">
        <f>[13]IL!$F$78/[13]IL!$B$78</f>
        <v>2.2176043922071793E-2</v>
      </c>
      <c r="O16" s="3">
        <f>[14]IL!$F$78/[14]IL!$B$78</f>
        <v>1.2787067832372928E-2</v>
      </c>
    </row>
    <row r="17" spans="1:15" x14ac:dyDescent="0.2">
      <c r="A17" s="2" t="s">
        <v>29</v>
      </c>
      <c r="B17" s="3">
        <f>[1]IN!$F$68/[1]IN!$B$68</f>
        <v>7.1460832036934815E-3</v>
      </c>
      <c r="C17" s="3">
        <f>[2]IN!$F$68/[2]IN!$B$68</f>
        <v>1.0646217295359216E-2</v>
      </c>
      <c r="D17" s="3">
        <f>[3]IN!$F$68/[3]IN!$B$68</f>
        <v>2.4185159015348921E-2</v>
      </c>
      <c r="E17" s="3">
        <f>[4]IN!$F$68/[4]IN!$B$68</f>
        <v>1.0550352641923923E-2</v>
      </c>
      <c r="F17" s="3">
        <f>[5]IN!$F$68/[5]IN!$B$68</f>
        <v>2.4595836339246229E-3</v>
      </c>
      <c r="G17" s="3">
        <f>[6]IN!$F$68/[6]IN!$B$68</f>
        <v>2.6285176631596956E-2</v>
      </c>
      <c r="H17" s="3">
        <f>[7]IN!$F$76/[7]IN!$B$76</f>
        <v>4.5443181022671586E-3</v>
      </c>
      <c r="I17" s="3">
        <f>[8]IN!$F$76/[8]IN!$B$76</f>
        <v>1.7195000827677537E-3</v>
      </c>
      <c r="J17" s="3">
        <f>[9]IN!$F$76/[9]IN!$B$76</f>
        <v>2.9892192928673615E-2</v>
      </c>
      <c r="K17" s="3">
        <f>[10]IN!$F$76/[10]IN!$B$76</f>
        <v>8.1259420700586626E-3</v>
      </c>
      <c r="L17" s="3">
        <f>[11]IN!$F$76/[11]IN!$B$76</f>
        <v>2.8750357943969837E-2</v>
      </c>
      <c r="M17" s="3">
        <f>[12]IN!$F$76/[12]IN!$B$76</f>
        <v>2.6901755208682255E-2</v>
      </c>
      <c r="N17" s="3">
        <f>[13]IN!$F$78/[13]IN!$B$78</f>
        <v>1.1136000513845733E-2</v>
      </c>
      <c r="O17" s="3">
        <f>[14]IN!$F$78/[14]IN!$B$78</f>
        <v>2.9691685087329008E-2</v>
      </c>
    </row>
    <row r="18" spans="1:15" x14ac:dyDescent="0.2">
      <c r="A18" s="2" t="s">
        <v>30</v>
      </c>
      <c r="B18" s="3">
        <f>[1]IA!$F$68/[1]IA!$B$68</f>
        <v>5.7720902816071194E-2</v>
      </c>
      <c r="C18" s="3">
        <f>[2]IA!$F$68/[2]IA!$B$68</f>
        <v>5.7602210638698741E-2</v>
      </c>
      <c r="D18" s="3">
        <f>[3]IA!$F$68/[3]IA!$B$68</f>
        <v>8.8888064821166998E-3</v>
      </c>
      <c r="E18" s="3">
        <f>[4]IA!$F$68/[4]IA!$B$68</f>
        <v>8.1798785363513316E-2</v>
      </c>
      <c r="F18" s="3">
        <f>[5]IA!$F$68/[5]IA!$B$68</f>
        <v>9.6236140515704727E-3</v>
      </c>
      <c r="G18" s="3">
        <f>[6]IA!$F$68/[6]IA!$B$68</f>
        <v>3.3812786330430479E-2</v>
      </c>
      <c r="H18" s="3">
        <f>[7]IA!$F$76/[7]IA!$B$76</f>
        <v>1.6700486296181455E-2</v>
      </c>
      <c r="I18" s="3" t="e">
        <f>[8]IA!$F$76/[8]IA!$B$76</f>
        <v>#VALUE!</v>
      </c>
      <c r="J18" s="3">
        <f>[9]IA!$F$76/[9]IA!$B$76</f>
        <v>7.744304431277643E-4</v>
      </c>
      <c r="K18" s="3">
        <f>[10]IA!$F$76/[10]IA!$B$76</f>
        <v>5.462441178179283E-2</v>
      </c>
      <c r="L18" s="3">
        <f>[11]IA!$F$76/[11]IA!$B$76</f>
        <v>6.4987838031191875E-2</v>
      </c>
      <c r="M18" s="3">
        <f>[12]IA!$F$76/[12]IA!$B$76</f>
        <v>3.4439489001436238E-3</v>
      </c>
      <c r="N18" s="3" t="e">
        <f>[13]IA!$F$78/[13]IA!$B$78</f>
        <v>#VALUE!</v>
      </c>
      <c r="O18" s="3">
        <f>[14]IA!$F$78/[14]IA!$B$78</f>
        <v>2.8312395733953024E-2</v>
      </c>
    </row>
    <row r="19" spans="1:15" x14ac:dyDescent="0.2">
      <c r="A19" s="2" t="s">
        <v>31</v>
      </c>
      <c r="B19" s="3" t="e">
        <f>[1]KS!$F$68/[1]KS!$B$68</f>
        <v>#VALUE!</v>
      </c>
      <c r="C19" s="3" t="s">
        <v>66</v>
      </c>
      <c r="D19" s="3">
        <f>[3]KS!$F$68/[3]KS!$B$68</f>
        <v>1.8181467255988112E-3</v>
      </c>
      <c r="E19" s="3">
        <f>[4]KS!$F$68/[4]KS!$B$68</f>
        <v>1.8059576581013818E-2</v>
      </c>
      <c r="F19" s="3">
        <f>[5]KS!$F$68/[5]KS!$B$68</f>
        <v>1.8931569755587272E-2</v>
      </c>
      <c r="G19" s="3">
        <f>[6]KS!$F$68/[6]KS!$B$68</f>
        <v>3.8154009756018965E-2</v>
      </c>
      <c r="H19" s="3">
        <f>[7]KS!$F$76/[7]KS!$B$76</f>
        <v>2.7294652836330124E-3</v>
      </c>
      <c r="I19" s="3">
        <f>[8]KS!$F$76/[8]KS!$B$76</f>
        <v>2.795254575821754E-2</v>
      </c>
      <c r="J19" s="3">
        <f>[9]KS!$F$76/[9]KS!$B$76</f>
        <v>1.5787878427690149E-2</v>
      </c>
      <c r="K19" s="3" t="e">
        <f>[10]KS!$F$76/[10]KS!$B$76</f>
        <v>#VALUE!</v>
      </c>
      <c r="L19" s="3">
        <f>[11]KS!$F$76/[11]KS!$B$76</f>
        <v>1.0123592187961362E-3</v>
      </c>
      <c r="M19" s="3">
        <f>[12]KS!$F$76/[12]KS!$B$76</f>
        <v>9.1243294524704747E-3</v>
      </c>
      <c r="N19" s="3">
        <f>[13]KS!$F$78/[13]KS!$B$78</f>
        <v>7.4646646923216403E-2</v>
      </c>
      <c r="O19" s="3">
        <f>[14]KS!$F$78/[14]KS!$B$78</f>
        <v>2.4857913470486485E-2</v>
      </c>
    </row>
    <row r="20" spans="1:15" x14ac:dyDescent="0.2">
      <c r="A20" s="2" t="s">
        <v>32</v>
      </c>
      <c r="B20" s="3">
        <f>[1]KY!$F$68/[1]KY!$B$68</f>
        <v>1.4292337710006247E-2</v>
      </c>
      <c r="C20" s="3" t="e">
        <f>[2]KY!$F$68/[2]KY!$B$68</f>
        <v>#VALUE!</v>
      </c>
      <c r="D20" s="3">
        <f>[3]KY!$F$68/[3]KY!$B$68</f>
        <v>1.5067674642142727E-3</v>
      </c>
      <c r="E20" s="3">
        <f>[4]KY!$F$68/[4]KY!$B$68</f>
        <v>1.4534531808001938E-2</v>
      </c>
      <c r="F20" s="3">
        <f>[5]KY!$F$68/[5]KY!$B$68</f>
        <v>5.9454078778505379E-2</v>
      </c>
      <c r="G20" s="3">
        <f>[6]KY!$F$68/[6]KY!$B$68</f>
        <v>9.8587076063761381E-3</v>
      </c>
      <c r="H20" s="3" t="e">
        <f>[7]KY!$F$76/[7]KY!$B$76</f>
        <v>#VALUE!</v>
      </c>
      <c r="I20" s="3">
        <f>[8]KY!$F$76/[8]KY!$B$76</f>
        <v>3.3345280616974204E-3</v>
      </c>
      <c r="J20" s="3">
        <f>[9]KY!$F$76/[9]KY!$B$76</f>
        <v>5.9889912770733605E-2</v>
      </c>
      <c r="K20" s="3">
        <f>[10]KY!$F$76/[10]KY!$B$76</f>
        <v>7.9912679568157008E-2</v>
      </c>
      <c r="L20" s="3">
        <f>[11]KY!$F$76/[11]KY!$B$76</f>
        <v>2.0801763864920979E-3</v>
      </c>
      <c r="M20" s="3">
        <f>[12]KY!$F$76/[12]KY!$B$76</f>
        <v>2.120258965873238E-3</v>
      </c>
      <c r="N20" s="3">
        <f>[13]KY!$F$78/[13]KY!$B$78</f>
        <v>2.1789043798178948E-2</v>
      </c>
      <c r="O20" s="3">
        <f>[14]KY!$F$78/[14]KY!$B$78</f>
        <v>1.2906426330550844E-2</v>
      </c>
    </row>
    <row r="21" spans="1:15" x14ac:dyDescent="0.2">
      <c r="A21" s="2" t="s">
        <v>33</v>
      </c>
      <c r="B21" s="3">
        <f>[1]LA!$F$68/[1]LA!$B$68</f>
        <v>2.9148245894198926E-3</v>
      </c>
      <c r="C21" s="3">
        <f>[2]LA!$F$68/[2]LA!$B$68</f>
        <v>2.1376833355355621E-2</v>
      </c>
      <c r="D21" s="3">
        <f>[3]LA!$F$68/[3]LA!$B$68</f>
        <v>2.999410570817158E-3</v>
      </c>
      <c r="E21" s="3">
        <f>[4]LA!$F$68/[4]LA!$B$68</f>
        <v>1.5695714105407405E-2</v>
      </c>
      <c r="F21" s="3">
        <f>[5]LA!$F$68/[5]LA!$B$68</f>
        <v>8.1325311958869634E-2</v>
      </c>
      <c r="G21" s="3">
        <f>[6]LA!$F$68/[6]LA!$B$68</f>
        <v>8.0261812987204913E-3</v>
      </c>
      <c r="H21" s="3">
        <f>[7]LA!$F$76/[7]LA!$B$76</f>
        <v>3.3326236079353473E-3</v>
      </c>
      <c r="I21" s="3">
        <f>[8]LA!$F$76/[8]LA!$B$76</f>
        <v>3.7099304540767201E-2</v>
      </c>
      <c r="J21" s="3">
        <f>[9]LA!$F$76/[9]LA!$B$76</f>
        <v>2.1635579689546432E-2</v>
      </c>
      <c r="K21" s="3">
        <f>[10]LA!$F$76/[10]LA!$B$76</f>
        <v>1.7449592749595039E-2</v>
      </c>
      <c r="L21" s="3">
        <f>[11]LA!$F$76/[11]LA!$B$76</f>
        <v>1.2359889210494863E-2</v>
      </c>
      <c r="M21" s="3">
        <f>[12]LA!$F$76/[12]LA!$B$76</f>
        <v>9.3902008651645733E-3</v>
      </c>
      <c r="N21" s="3">
        <f>[13]LA!$F$78/[13]LA!$B$78</f>
        <v>2.5410713924869158E-2</v>
      </c>
      <c r="O21" s="3">
        <f>[14]LA!$F$78/[14]LA!$B$78</f>
        <v>3.4759235645417268E-2</v>
      </c>
    </row>
    <row r="22" spans="1:15" x14ac:dyDescent="0.2">
      <c r="A22" s="2" t="s">
        <v>34</v>
      </c>
      <c r="B22" s="3">
        <f>[1]ME!$F$68/[1]ME!$B$68</f>
        <v>3.0610766755868653E-2</v>
      </c>
      <c r="C22" s="3">
        <f>[2]ME!$F$68/[2]ME!$B$68</f>
        <v>2.8560121919388382E-2</v>
      </c>
      <c r="D22" s="3">
        <f>[3]ME!$F$68/[3]ME!$B$68</f>
        <v>1.4118351718089316E-3</v>
      </c>
      <c r="E22" s="3">
        <f>[4]ME!$F$68/[4]ME!$B$68</f>
        <v>8.6593659253950833E-4</v>
      </c>
      <c r="F22" s="3">
        <f>[5]ME!$F$68/[5]ME!$B$68</f>
        <v>1.0878966690372307E-2</v>
      </c>
      <c r="G22" s="3">
        <f>[6]ME!$F$68/[6]ME!$B$68</f>
        <v>1.763866996922615E-3</v>
      </c>
      <c r="H22" s="3">
        <f>[7]ME!$F$76/[7]ME!$B$76</f>
        <v>2.3999573882010971E-2</v>
      </c>
      <c r="I22" s="3">
        <f>[8]ME!$F$76/[8]ME!$B$76</f>
        <v>7.1168160963694743E-2</v>
      </c>
      <c r="J22" s="3">
        <f>[9]ME!$F$76/[9]ME!$B$76</f>
        <v>4.6179329730453257E-3</v>
      </c>
      <c r="K22" s="3">
        <f>[10]ME!$F$76/[10]ME!$B$76</f>
        <v>3.818128825415331E-2</v>
      </c>
      <c r="L22" s="3">
        <f>[11]ME!$F$76/[11]ME!$B$76</f>
        <v>5.4504393070041735E-3</v>
      </c>
      <c r="M22" s="3">
        <f>[12]ME!$F$76/[12]ME!$B$76</f>
        <v>5.7420756037549335E-2</v>
      </c>
      <c r="N22" s="3" t="e">
        <f>[13]ME!$F$78/[13]ME!$B$78</f>
        <v>#VALUE!</v>
      </c>
      <c r="O22" s="3">
        <f>[14]ME!$F$78/[14]ME!$B$78</f>
        <v>5.3152445387709156E-2</v>
      </c>
    </row>
    <row r="23" spans="1:15" x14ac:dyDescent="0.2">
      <c r="A23" s="2" t="s">
        <v>35</v>
      </c>
      <c r="B23" s="3">
        <f>[1]MD!$F$68/[1]MD!$B$68</f>
        <v>0.10419412635723632</v>
      </c>
      <c r="C23" s="3">
        <f>[2]MD!$F$68/[2]MD!$B$68</f>
        <v>8.6981181589618123E-2</v>
      </c>
      <c r="D23" s="3">
        <f>[3]MD!$F$68/[3]MD!$B$68</f>
        <v>9.7543957960779144E-3</v>
      </c>
      <c r="E23" s="3">
        <f>[4]MD!$F$68/[4]MD!$B$68</f>
        <v>7.1404465443435945E-3</v>
      </c>
      <c r="F23" s="3">
        <f>[5]MD!$F$68/[5]MD!$B$68</f>
        <v>2.6966555413313827E-2</v>
      </c>
      <c r="G23" s="3">
        <f>[6]MD!$F$68/[6]MD!$B$68</f>
        <v>6.6132258752587006E-2</v>
      </c>
      <c r="H23" s="3">
        <f>[7]MD!$F$76/[7]MD!$B$76</f>
        <v>4.5662736359978959E-2</v>
      </c>
      <c r="I23" s="3">
        <f>[8]MD!$F$76/[8]MD!$B$76</f>
        <v>7.9632465543644712E-3</v>
      </c>
      <c r="J23" s="3">
        <f>[9]MD!$F$76/[9]MD!$B$76</f>
        <v>1.7404233166488748E-2</v>
      </c>
      <c r="K23" s="3">
        <f>[10]MD!$F$76/[10]MD!$B$76</f>
        <v>3.1450241628985222E-2</v>
      </c>
      <c r="L23" s="3">
        <f>[11]MD!$F$76/[11]MD!$B$76</f>
        <v>3.0900538671868604E-2</v>
      </c>
      <c r="M23" s="3">
        <f>[12]MD!$F$76/[12]MD!$B$76</f>
        <v>1.1496509758729274E-2</v>
      </c>
      <c r="N23" s="3">
        <f>[13]MD!$F$78/[13]MD!$B$78</f>
        <v>3.7057119618726903E-2</v>
      </c>
      <c r="O23" s="3">
        <f>[14]MD!$F$78/[14]MD!$B$78</f>
        <v>7.534601228710973E-3</v>
      </c>
    </row>
    <row r="24" spans="1:15" x14ac:dyDescent="0.2">
      <c r="A24" s="2" t="s">
        <v>36</v>
      </c>
      <c r="B24" s="3">
        <f>[1]MA!$F$68/[1]MA!$B$68</f>
        <v>2.8389618344360238E-3</v>
      </c>
      <c r="C24" s="3">
        <f>[2]MA!$F$68/[2]MA!$B$68</f>
        <v>4.4785654092552489E-3</v>
      </c>
      <c r="D24" s="3">
        <f>[3]MA!$F$68/[3]MA!$B$68</f>
        <v>2.6693811672352446E-2</v>
      </c>
      <c r="E24" s="3">
        <f>[4]MA!$F$68/[4]MA!$B$68</f>
        <v>6.5173909655297816E-3</v>
      </c>
      <c r="F24" s="3" t="e">
        <f>[5]MA!$F$68/[5]MA!$B$68</f>
        <v>#VALUE!</v>
      </c>
      <c r="G24" s="3">
        <f>[6]MA!$F$68/[6]MA!$B$68</f>
        <v>1.550284853969628E-2</v>
      </c>
      <c r="H24" s="3">
        <f>[7]MA!$F$76/[7]MA!$B$76</f>
        <v>7.8207913125208067E-3</v>
      </c>
      <c r="I24" s="3" t="e">
        <f>[8]MA!$F$76/[8]MA!$B$76</f>
        <v>#VALUE!</v>
      </c>
      <c r="J24" s="3">
        <f>[9]MA!$F$76/[9]MA!$B$76</f>
        <v>5.5414365696596795E-4</v>
      </c>
      <c r="K24" s="3">
        <f>[10]MA!$F$76/[10]MA!$B$76</f>
        <v>1.3227948328767381E-2</v>
      </c>
      <c r="L24" s="3">
        <f>[11]MA!$F$76/[11]MA!$B$76</f>
        <v>3.5136535608571895E-3</v>
      </c>
      <c r="M24" s="3" t="e">
        <f>[12]MA!$F$76/[12]MA!$B$76</f>
        <v>#VALUE!</v>
      </c>
      <c r="N24" s="3">
        <f>[13]MA!$F$78/[13]MA!$B$78</f>
        <v>1.6394568502021114E-2</v>
      </c>
      <c r="O24" s="3">
        <f>[14]MA!$F$78/[14]MA!$B$78</f>
        <v>3.6095620324579997E-2</v>
      </c>
    </row>
    <row r="25" spans="1:15" x14ac:dyDescent="0.2">
      <c r="A25" s="2" t="s">
        <v>37</v>
      </c>
      <c r="B25" s="3">
        <f>[1]MI!$F$68/[1]MI!$B$68</f>
        <v>3.8729048473160117E-2</v>
      </c>
      <c r="C25" s="3">
        <f>[2]MI!$F$68/[2]MI!$B$68</f>
        <v>1.7536742092107156E-2</v>
      </c>
      <c r="D25" s="3">
        <f>[3]MI!$F$68/[3]MI!$B$68</f>
        <v>8.1443817496473416E-3</v>
      </c>
      <c r="E25" s="3">
        <f>[4]MI!$F$68/[4]MI!$B$68</f>
        <v>1.1158894359759945E-2</v>
      </c>
      <c r="F25" s="3">
        <f>[5]MI!$F$68/[5]MI!$B$68</f>
        <v>1.0339016777594251E-2</v>
      </c>
      <c r="G25" s="3">
        <f>[6]MI!$F$68/[6]MI!$B$68</f>
        <v>1.4009675190048376E-2</v>
      </c>
      <c r="H25" s="3">
        <f>[7]MI!$F$76/[7]MI!$B$76</f>
        <v>1.1379906008151178E-2</v>
      </c>
      <c r="I25" s="3">
        <f>[8]MI!$F$76/[8]MI!$B$76</f>
        <v>1.8465161726755695E-2</v>
      </c>
      <c r="J25" s="3">
        <f>[9]MI!$F$76/[9]MI!$B$76</f>
        <v>2.8172742399031918E-3</v>
      </c>
      <c r="K25" s="3">
        <f>[10]MI!$F$76/[10]MI!$B$76</f>
        <v>1.4437173489182042E-3</v>
      </c>
      <c r="L25" s="3">
        <f>[11]MI!$F$76/[11]MI!$B$76</f>
        <v>4.7157332611464185E-3</v>
      </c>
      <c r="M25" s="3">
        <f>[12]MI!$F$76/[12]MI!$B$76</f>
        <v>3.4589893340467525E-3</v>
      </c>
      <c r="N25" s="3">
        <f>[13]MI!$F$78/[13]MI!$B$78</f>
        <v>1.1207076308449202E-2</v>
      </c>
      <c r="O25" s="3">
        <f>[14]MI!$F$78/[14]MI!$B$78</f>
        <v>3.4010123414661891E-2</v>
      </c>
    </row>
    <row r="26" spans="1:15" x14ac:dyDescent="0.2">
      <c r="A26" s="2" t="s">
        <v>38</v>
      </c>
      <c r="B26" s="3">
        <f>[1]MN!$F$68/[1]MN!$B$68</f>
        <v>2.1325537434599959E-2</v>
      </c>
      <c r="C26" s="3">
        <f>[2]MN!$F$68/[2]MN!$B$68</f>
        <v>1.3825470005245286E-2</v>
      </c>
      <c r="D26" s="3" t="e">
        <f>[3]MN!$F$68/[3]MN!$B$68</f>
        <v>#VALUE!</v>
      </c>
      <c r="E26" s="3" t="e">
        <f>[4]MN!$F$68/[4]MN!$B$68</f>
        <v>#VALUE!</v>
      </c>
      <c r="F26" s="3">
        <f>[5]MN!$F$68/[5]MN!$B$68</f>
        <v>9.7480825075056621E-2</v>
      </c>
      <c r="G26" s="3" t="e">
        <f>[6]MN!$F$68/[6]MN!$B$68</f>
        <v>#VALUE!</v>
      </c>
      <c r="H26" s="3">
        <f>[7]MN!$F$76/[7]MN!$B$76</f>
        <v>6.8145848683952371E-3</v>
      </c>
      <c r="I26" s="3">
        <f>[8]MN!$F$76/[8]MN!$B$76</f>
        <v>1.5741208381296164E-2</v>
      </c>
      <c r="J26" s="3" t="e">
        <f>[9]MN!$F$76/[9]MN!$B$76</f>
        <v>#VALUE!</v>
      </c>
      <c r="K26" s="3">
        <f>[10]MN!$F$76/[10]MN!$B$76</f>
        <v>1.2322912315819614E-2</v>
      </c>
      <c r="L26" s="3">
        <f>[11]MN!$F$76/[11]MN!$B$76</f>
        <v>3.1321595581081507E-3</v>
      </c>
      <c r="M26" s="3">
        <f>[12]MN!$F$76/[12]MN!$B$76</f>
        <v>4.5434241592750939E-3</v>
      </c>
      <c r="N26" s="3">
        <f>[13]MN!$F$78/[13]MN!$B$78</f>
        <v>3.5278082358674467E-2</v>
      </c>
      <c r="O26" s="3">
        <f>[14]MN!$F$78/[14]MN!$B$78</f>
        <v>9.3293577767942417E-3</v>
      </c>
    </row>
    <row r="27" spans="1:15" x14ac:dyDescent="0.2">
      <c r="A27" s="2" t="s">
        <v>39</v>
      </c>
      <c r="B27" s="3" t="s">
        <v>67</v>
      </c>
      <c r="C27" s="3">
        <f>[2]MS!$F$68/[2]MS!$B$68</f>
        <v>1.4876391391129484E-2</v>
      </c>
      <c r="D27" s="3">
        <f>[3]MS!$F$68/[3]MS!$B$68</f>
        <v>2.167272548835193E-3</v>
      </c>
      <c r="E27" s="3">
        <f>[4]MS!$F$68/[4]MS!$B$68</f>
        <v>4.57826662896096E-2</v>
      </c>
      <c r="F27" s="3">
        <f>[5]MS!$F$68/[5]MS!$B$68</f>
        <v>2.5526704319092593E-2</v>
      </c>
      <c r="G27" s="3">
        <f>[6]MS!$F$68/[6]MS!$B$68</f>
        <v>1.9766379737428785E-2</v>
      </c>
      <c r="H27" s="3" t="e">
        <f>[7]MS!$F$76/[7]MS!$B$76</f>
        <v>#VALUE!</v>
      </c>
      <c r="I27" s="3">
        <f>[8]MS!$F$76/[8]MS!$B$76</f>
        <v>3.5884685661138714E-4</v>
      </c>
      <c r="J27" s="3">
        <f>[9]MS!$F$76/[9]MS!$B$76</f>
        <v>2.0798999436837723E-3</v>
      </c>
      <c r="K27" s="3">
        <f>[10]MS!$F$76/[10]MS!$B$76</f>
        <v>1.0867313232712959E-3</v>
      </c>
      <c r="L27" s="3">
        <f>[11]MS!$F$76/[11]MS!$B$76</f>
        <v>1.1227775529067766E-2</v>
      </c>
      <c r="M27" s="3">
        <f>[12]MS!$F$76/[12]MS!$B$76</f>
        <v>4.9562760985011091E-3</v>
      </c>
      <c r="N27" s="3">
        <f>[13]MS!$F$78/[13]MS!$B$78</f>
        <v>8.8356379158616646E-3</v>
      </c>
      <c r="O27" s="3">
        <f>[14]MS!$F$78/[14]MS!$B$78</f>
        <v>2.6030109989740653E-2</v>
      </c>
    </row>
    <row r="28" spans="1:15" x14ac:dyDescent="0.2">
      <c r="A28" s="2" t="s">
        <v>40</v>
      </c>
      <c r="B28" s="3">
        <f>[1]MO!$F$68/[1]MO!$B$68</f>
        <v>5.1942758276883376E-2</v>
      </c>
      <c r="C28" s="3" t="e">
        <f>[2]MO!$F$68/[2]MO!$B$68</f>
        <v>#VALUE!</v>
      </c>
      <c r="D28" s="3">
        <f>[3]MO!$F$68/[3]MO!$B$68</f>
        <v>1.528290444829853E-2</v>
      </c>
      <c r="E28" s="3">
        <f>[4]MO!$F$68/[4]MO!$B$68</f>
        <v>1.3363451976366363E-3</v>
      </c>
      <c r="F28" s="3">
        <f>[5]MO!$F$68/[5]MO!$B$68</f>
        <v>4.6476975161880551E-3</v>
      </c>
      <c r="G28" s="3">
        <f>[6]MO!$F$68/[6]MO!$B$68</f>
        <v>7.6614400554217463E-2</v>
      </c>
      <c r="H28" s="3">
        <f>[7]MO!$F$76/[7]MO!$B$76</f>
        <v>2.5799517811923536E-2</v>
      </c>
      <c r="I28" s="3">
        <f>[8]MO!$F$76/[8]MO!$B$76</f>
        <v>3.7542123638187783E-3</v>
      </c>
      <c r="J28" s="3" t="e">
        <f>[9]MO!$F$76/[9]MO!$B$76</f>
        <v>#VALUE!</v>
      </c>
      <c r="K28" s="3">
        <f>[10]MO!$F$76/[10]MO!$B$76</f>
        <v>3.0399185344799806E-3</v>
      </c>
      <c r="L28" s="3">
        <f>[11]MO!$F$76/[11]MO!$B$76</f>
        <v>3.9513817339766805E-2</v>
      </c>
      <c r="M28" s="3">
        <f>[12]MO!$F$76/[12]MO!$B$76</f>
        <v>3.0898077557718132E-2</v>
      </c>
      <c r="N28" s="3">
        <f>[13]MO!$F$78/[13]MO!$B$78</f>
        <v>2.0787244904637861E-2</v>
      </c>
      <c r="O28" s="3">
        <f>[14]MO!$F$78/[14]MO!$B$78</f>
        <v>2.3449303803700146E-2</v>
      </c>
    </row>
    <row r="29" spans="1:15" x14ac:dyDescent="0.2">
      <c r="A29" s="2" t="s">
        <v>41</v>
      </c>
      <c r="B29" s="3" t="e">
        <f>[1]MT!$F$68/[1]MT!$B$68</f>
        <v>#VALUE!</v>
      </c>
      <c r="C29" s="3" t="e">
        <f>[2]MT!$F$68/[2]MT!$B$68</f>
        <v>#VALUE!</v>
      </c>
      <c r="D29" s="3">
        <f>[3]MT!$F$68/[3]MT!$B$68</f>
        <v>9.535195103289977E-3</v>
      </c>
      <c r="E29" s="3">
        <f>[4]MT!$F$68/[4]MT!$B$68</f>
        <v>1.075583464485974E-3</v>
      </c>
      <c r="F29" s="3" t="e">
        <f>[5]MT!$F$68/[5]MT!$B$68</f>
        <v>#VALUE!</v>
      </c>
      <c r="G29" s="3">
        <f>[6]MT!$F$68/[6]MT!$B$68</f>
        <v>3.5226393272984984E-2</v>
      </c>
      <c r="H29" s="3">
        <f>[7]MT!$F$76/[7]MT!$B$76</f>
        <v>5.1251880031849953E-2</v>
      </c>
      <c r="I29" s="3">
        <f>[8]MT!$F$76/[8]MT!$B$76</f>
        <v>2.6315789473684209E-2</v>
      </c>
      <c r="J29" s="3">
        <f>[9]MT!$F$76/[9]MT!$B$76</f>
        <v>1.3496619676607504E-2</v>
      </c>
      <c r="K29" s="3">
        <f>[10]MT!$F$76/[10]MT!$B$76</f>
        <v>1.8790609437989093E-2</v>
      </c>
      <c r="L29" s="3">
        <f>[11]MT!$F$76/[11]MT!$B$76</f>
        <v>0.11977307623282618</v>
      </c>
      <c r="M29" s="3" t="e">
        <f>[12]MT!$F$76/[12]MT!$B$76</f>
        <v>#VALUE!</v>
      </c>
      <c r="N29" s="3" t="e">
        <f>[13]MT!$F$78/[13]MT!$B$78</f>
        <v>#VALUE!</v>
      </c>
      <c r="O29" s="3">
        <f>[14]MT!$F$78/[14]MT!$B$78</f>
        <v>1.2253443526170799E-2</v>
      </c>
    </row>
    <row r="30" spans="1:15" x14ac:dyDescent="0.2">
      <c r="A30" s="2" t="s">
        <v>42</v>
      </c>
      <c r="B30" s="3">
        <f>[1]NE!$F$68/[1]NE!$B$68</f>
        <v>1.1968851188938995E-3</v>
      </c>
      <c r="C30" s="3">
        <f>[2]NE!$F$68/[2]NE!$B$68</f>
        <v>5.8258526008632397E-3</v>
      </c>
      <c r="D30" s="3">
        <f>[3]NE!$F$68/[3]NE!$B$68</f>
        <v>9.6310710144072956E-4</v>
      </c>
      <c r="E30" s="3">
        <f>[4]NE!$F$68/[4]NE!$B$68</f>
        <v>3.9816856504824374E-3</v>
      </c>
      <c r="F30" s="3">
        <f>[5]NE!$F$68/[5]NE!$B$68</f>
        <v>3.0209241200409014E-2</v>
      </c>
      <c r="G30" s="3" t="e">
        <f>[6]NE!$F$68/[6]NE!$B$68</f>
        <v>#VALUE!</v>
      </c>
      <c r="H30" s="3" t="e">
        <f>[7]NE!$F$76/[7]NE!$B$76</f>
        <v>#VALUE!</v>
      </c>
      <c r="I30" s="3">
        <f>[8]NE!$F$76/[8]NE!$B$76</f>
        <v>1.084754347459058E-2</v>
      </c>
      <c r="J30" s="3">
        <f>[9]NE!$F$76/[9]NE!$B$76</f>
        <v>3.0178823245375779E-4</v>
      </c>
      <c r="K30" s="3">
        <f>[10]NE!$F$76/[10]NE!$B$76</f>
        <v>2.3395244220772871E-3</v>
      </c>
      <c r="L30" s="3">
        <f>[11]NE!$F$76/[11]NE!$B$76</f>
        <v>1.6838113050706566E-2</v>
      </c>
      <c r="M30" s="3">
        <f>[12]NE!$F$76/[12]NE!$B$76</f>
        <v>4.2737926535753651E-3</v>
      </c>
      <c r="N30" s="3">
        <f>[13]NE!$F$78/[13]NE!$B$78</f>
        <v>7.1589068297016247E-3</v>
      </c>
      <c r="O30" s="3">
        <f>[14]NE!$F$78/[14]NE!$B$78</f>
        <v>9.0352025391235852E-3</v>
      </c>
    </row>
    <row r="31" spans="1:15" x14ac:dyDescent="0.2">
      <c r="A31" s="2" t="s">
        <v>43</v>
      </c>
      <c r="B31" s="3">
        <f>[1]NV!$F$68/[1]NV!$B$68</f>
        <v>3.8822708564039868E-2</v>
      </c>
      <c r="C31" s="3">
        <f>[2]NV!$F$68/[2]NV!$B$68</f>
        <v>1.0371981178286749E-2</v>
      </c>
      <c r="D31" s="3">
        <f>[3]NV!$F$68/[3]NV!$B$68</f>
        <v>9.8507133980399245E-3</v>
      </c>
      <c r="E31" s="3">
        <f>[4]NV!$F$68/[4]NV!$B$68</f>
        <v>3.7124771636562734E-2</v>
      </c>
      <c r="F31" s="3">
        <f>[5]NV!$F$68/[5]NV!$B$68</f>
        <v>1.6817666875797249E-2</v>
      </c>
      <c r="G31" s="3">
        <f>[6]NV!$F$68/[6]NV!$B$68</f>
        <v>7.4006381581726094E-2</v>
      </c>
      <c r="H31" s="3">
        <f>[7]NV!$F$76/[7]NV!$B$76</f>
        <v>1.3608695917086576E-2</v>
      </c>
      <c r="I31" s="3">
        <f>[8]NV!$F$76/[8]NV!$B$76</f>
        <v>6.7099436934441953E-2</v>
      </c>
      <c r="J31" s="3">
        <f>[9]NV!$F$76/[9]NV!$B$76</f>
        <v>1.2007843273351957E-3</v>
      </c>
      <c r="K31" s="3">
        <f>[10]NV!$F$76/[10]NV!$B$76</f>
        <v>1.432819984009206E-2</v>
      </c>
      <c r="L31" s="3">
        <f>[11]NV!$F$76/[11]NV!$B$76</f>
        <v>1.6580471589338331E-2</v>
      </c>
      <c r="M31" s="3">
        <f>[12]NV!$F$76/[12]NV!$B$76</f>
        <v>1.4806010405922405E-2</v>
      </c>
      <c r="N31" s="3">
        <f>[13]NV!$F$78/[13]NV!$B$78</f>
        <v>1.0171438600410049E-3</v>
      </c>
      <c r="O31" s="3">
        <f>[14]NV!$F$78/[14]NV!$B$78</f>
        <v>1.9106997266318163E-2</v>
      </c>
    </row>
    <row r="32" spans="1:15" x14ac:dyDescent="0.2">
      <c r="A32" s="2" t="s">
        <v>44</v>
      </c>
      <c r="B32" s="3" t="e">
        <f>[1]NH!$F$68/[1]NH!$B$68</f>
        <v>#VALUE!</v>
      </c>
      <c r="C32" s="3" t="e">
        <f>[2]NH!$F$68/[2]NH!$B$68</f>
        <v>#VALUE!</v>
      </c>
      <c r="D32" s="3">
        <f>[3]NH!$F$68/[3]NH!$B$68</f>
        <v>2.9623940532682337E-2</v>
      </c>
      <c r="E32" s="3" t="e">
        <f>[4]NH!$F$68/[4]NH!$B$68</f>
        <v>#VALUE!</v>
      </c>
      <c r="F32" s="3">
        <f>[5]NH!$F$68/[5]NH!$B$68</f>
        <v>9.7045392980147832E-2</v>
      </c>
      <c r="G32" s="3">
        <f>[6]NH!$F$68/[6]NH!$B$68</f>
        <v>1.0961830344594975E-3</v>
      </c>
      <c r="H32" s="3">
        <f>[7]NH!$F$76/[7]NH!$B$76</f>
        <v>4.4677675605411388E-3</v>
      </c>
      <c r="I32" s="3">
        <f>[8]NH!$F$76/[8]NH!$B$76</f>
        <v>2.1547186232260419E-3</v>
      </c>
      <c r="J32" s="3">
        <f>[9]NH!$F$76/[9]NH!$B$76</f>
        <v>1.7247599767493134E-2</v>
      </c>
      <c r="K32" s="3">
        <f>[10]NH!$F$76/[10]NH!$B$76</f>
        <v>3.1734248863320033E-2</v>
      </c>
      <c r="L32" s="3">
        <f>[11]NH!$F$76/[11]NH!$B$76</f>
        <v>2.8688891876148228E-2</v>
      </c>
      <c r="M32" s="3">
        <f>[12]NH!$F$76/[12]NH!$B$76</f>
        <v>1.200668680095684E-3</v>
      </c>
      <c r="N32" s="3">
        <f>[13]NH!$F$78/[13]NH!$B$78</f>
        <v>4.0003248170366539E-2</v>
      </c>
      <c r="O32" s="3">
        <f>[14]NH!$F$78/[14]NH!$B$78</f>
        <v>3.1285008431504342E-2</v>
      </c>
    </row>
    <row r="33" spans="1:15" x14ac:dyDescent="0.2">
      <c r="A33" s="2" t="s">
        <v>45</v>
      </c>
      <c r="B33" s="3" t="e">
        <f>[1]NJ!$F$68/[1]NJ!$B$68</f>
        <v>#VALUE!</v>
      </c>
      <c r="C33" s="3">
        <f>[2]NJ!$F$68/[2]NJ!$B$68</f>
        <v>1.4337235820003166E-2</v>
      </c>
      <c r="D33" s="3">
        <f>[3]NJ!$F$68/[3]NJ!$B$68</f>
        <v>3.8581142466071407E-3</v>
      </c>
      <c r="E33" s="3">
        <f>[4]NJ!$F$68/[4]NJ!$B$68</f>
        <v>2.8474648226832981E-2</v>
      </c>
      <c r="F33" s="3">
        <f>[5]NJ!$F$68/[5]NJ!$B$68</f>
        <v>5.6950643475122392E-3</v>
      </c>
      <c r="G33" s="3">
        <f>[6]NJ!$F$68/[6]NJ!$B$68</f>
        <v>6.005241767007255E-2</v>
      </c>
      <c r="H33" s="3">
        <f>[7]NJ!$F$76/[7]NJ!$B$76</f>
        <v>1.6321936319040699E-2</v>
      </c>
      <c r="I33" s="3">
        <f>[8]NJ!$F$76/[8]NJ!$B$76</f>
        <v>1.8614452803643603E-2</v>
      </c>
      <c r="J33" s="3">
        <f>[9]NJ!$F$76/[9]NJ!$B$76</f>
        <v>4.5980574113007724E-2</v>
      </c>
      <c r="K33" s="3">
        <f>[10]NJ!$F$76/[10]NJ!$B$76</f>
        <v>0.11865577739374199</v>
      </c>
      <c r="L33" s="3">
        <f>[11]NJ!$F$76/[11]NJ!$B$76</f>
        <v>7.797687023745164E-3</v>
      </c>
      <c r="M33" s="3">
        <f>[12]NJ!$F$76/[12]NJ!$B$76</f>
        <v>1.9653275120319662E-2</v>
      </c>
      <c r="N33" s="3">
        <f>[13]NJ!$F$78/[13]NJ!$B$78</f>
        <v>1.0349557879173597E-2</v>
      </c>
      <c r="O33" s="3">
        <f>[14]NJ!$F$78/[14]NJ!$B$78</f>
        <v>2.8363589187586295E-2</v>
      </c>
    </row>
    <row r="34" spans="1:15" x14ac:dyDescent="0.2">
      <c r="A34" s="2" t="s">
        <v>46</v>
      </c>
      <c r="B34" s="3" t="e">
        <f>[1]NM!$F$68/[1]NM!$B$68</f>
        <v>#VALUE!</v>
      </c>
      <c r="C34" s="3">
        <f>[2]NM!$F$68/[2]NM!$B$68</f>
        <v>3.3616572598151708E-3</v>
      </c>
      <c r="D34" s="3">
        <f>[3]NM!$F$68/[3]NM!$B$68</f>
        <v>1.1839494634994728E-2</v>
      </c>
      <c r="E34" s="3">
        <f>[4]NM!$F$68/[4]NM!$B$68</f>
        <v>3.0594352000588589E-3</v>
      </c>
      <c r="F34" s="3">
        <f>[5]NM!$F$68/[5]NM!$B$68</f>
        <v>1.7780774417260642E-2</v>
      </c>
      <c r="G34" s="3">
        <f>[6]NM!$F$68/[6]NM!$B$68</f>
        <v>1.0294303717387453E-2</v>
      </c>
      <c r="H34" s="3" t="e">
        <f>[7]NM!$F$76/[7]NM!$B$76</f>
        <v>#VALUE!</v>
      </c>
      <c r="I34" s="3">
        <f>[8]NM!$F$76/[8]NM!$B$76</f>
        <v>2.463166019659924E-3</v>
      </c>
      <c r="J34" s="3">
        <f>[9]NM!$F$76/[9]NM!$B$76</f>
        <v>3.6525774327490473E-3</v>
      </c>
      <c r="K34" s="3" t="e">
        <f>[10]NM!$F$76/[10]NM!$B$76</f>
        <v>#VALUE!</v>
      </c>
      <c r="L34" s="3" t="e">
        <f>[11]NM!$F$76/[11]NM!$B$76</f>
        <v>#VALUE!</v>
      </c>
      <c r="M34" s="3">
        <f>[12]NM!$F$76/[12]NM!$B$76</f>
        <v>2.928375963082267E-4</v>
      </c>
      <c r="N34" s="3">
        <f>[13]NM!$F$78/[13]NM!$B$78</f>
        <v>2.3845670042724847E-2</v>
      </c>
      <c r="O34" s="3">
        <f>[14]NM!$F$78/[14]NM!$B$78</f>
        <v>2.2550773988429265E-2</v>
      </c>
    </row>
    <row r="35" spans="1:15" x14ac:dyDescent="0.2">
      <c r="A35" s="2" t="s">
        <v>47</v>
      </c>
      <c r="B35" s="3">
        <f>[1]NY!$F$68/[1]NY!$B$68</f>
        <v>6.1108567551276518E-3</v>
      </c>
      <c r="C35" s="3">
        <f>[2]NY!$F$68/[2]NY!$B$68</f>
        <v>7.6593932874905568E-2</v>
      </c>
      <c r="D35" s="3">
        <f>[3]NY!$F$68/[3]NY!$B$68</f>
        <v>1.32642168409083E-2</v>
      </c>
      <c r="E35" s="3" t="e">
        <f>[4]NY!$F$68/[4]NY!$B$68</f>
        <v>#VALUE!</v>
      </c>
      <c r="F35" s="3">
        <f>[5]NY!$F$68/[5]NY!$B$68</f>
        <v>2.1932559682073553E-3</v>
      </c>
      <c r="G35" s="3">
        <f>[6]NY!$F$68/[6]NY!$B$68</f>
        <v>9.0765327369759317E-3</v>
      </c>
      <c r="H35" s="3" t="e">
        <f>[7]NY!$F$76/[7]NY!$B$76</f>
        <v>#VALUE!</v>
      </c>
      <c r="I35" s="3">
        <f>[8]NY!$F$76/[8]NY!$B$76</f>
        <v>3.2695930102742923E-2</v>
      </c>
      <c r="J35" s="3">
        <f>[9]NY!$F$76/[9]NY!$B$76</f>
        <v>3.5188466522237449E-2</v>
      </c>
      <c r="K35" s="3">
        <f>[10]NY!$F$76/[10]NY!$B$76</f>
        <v>3.1368569005336029E-3</v>
      </c>
      <c r="L35" s="3">
        <f>[11]NY!$F$76/[11]NY!$B$76</f>
        <v>1.3581041968642979E-2</v>
      </c>
      <c r="M35" s="3">
        <f>[12]NY!$F$76/[12]NY!$B$76</f>
        <v>9.2114032253449676E-2</v>
      </c>
      <c r="N35" s="3">
        <f>[13]NY!$F$78/[13]NY!$B$78</f>
        <v>2.592671276900281E-2</v>
      </c>
      <c r="O35" s="3">
        <f>[14]NY!$F$78/[14]NY!$B$78</f>
        <v>2.6775248947642005E-2</v>
      </c>
    </row>
    <row r="36" spans="1:15" x14ac:dyDescent="0.2">
      <c r="A36" s="2" t="s">
        <v>48</v>
      </c>
      <c r="B36" s="3">
        <f>[1]NC!$F$68/[1]NC!$B$68</f>
        <v>1.25769513291E-2</v>
      </c>
      <c r="C36" s="3">
        <f>[2]NC!$F$68/[2]NC!$B$68</f>
        <v>0.11313129265926664</v>
      </c>
      <c r="D36" s="3">
        <f>[3]NC!$F$68/[3]NC!$B$68</f>
        <v>7.8861183547565744E-2</v>
      </c>
      <c r="E36" s="3">
        <f>[4]NC!$F$68/[4]NC!$B$68</f>
        <v>1.4275044806095687E-2</v>
      </c>
      <c r="F36" s="3">
        <f>[5]NC!$F$68/[5]NC!$B$68</f>
        <v>5.7125418719010709E-2</v>
      </c>
      <c r="G36" s="3" t="e">
        <f>[6]NC!$F$68/[6]NC!$B$68</f>
        <v>#VALUE!</v>
      </c>
      <c r="H36" s="3">
        <f>[7]NC!$F$76/[7]NC!$B$76</f>
        <v>1.561253678091391E-2</v>
      </c>
      <c r="I36" s="3">
        <f>[8]NC!$F$76/[8]NC!$B$76</f>
        <v>2.675673833187741E-2</v>
      </c>
      <c r="J36" s="3">
        <f>[9]NC!$F$76/[9]NC!$B$76</f>
        <v>1.8923191928236782E-2</v>
      </c>
      <c r="K36" s="3" t="e">
        <f>[10]NC!$F$76/[10]NC!$B$76</f>
        <v>#VALUE!</v>
      </c>
      <c r="L36" s="3">
        <f>[11]NC!$F$76/[11]NC!$B$76</f>
        <v>1.9547100362532497E-3</v>
      </c>
      <c r="M36" s="3">
        <f>[12]NC!$F$76/[12]NC!$B$76</f>
        <v>4.7685082252411873E-2</v>
      </c>
      <c r="N36" s="3">
        <f>[13]NC!$F$78/[13]NC!$B$78</f>
        <v>1.8440437609693345E-2</v>
      </c>
      <c r="O36" s="3">
        <f>[14]NC!$F$78/[14]NC!$B$78</f>
        <v>3.3762258729464679E-2</v>
      </c>
    </row>
    <row r="37" spans="1:15" x14ac:dyDescent="0.2">
      <c r="A37" s="2" t="s">
        <v>49</v>
      </c>
      <c r="B37" s="3" t="e">
        <f>[1]ND!$F$68/[1]ND!$B$68</f>
        <v>#VALUE!</v>
      </c>
      <c r="C37" s="3">
        <f>[2]ND!$F$68/[2]ND!$B$68</f>
        <v>0.11272157477230438</v>
      </c>
      <c r="D37" s="3" t="s">
        <v>68</v>
      </c>
      <c r="E37" s="3">
        <f>[4]ND!$F$68/[4]ND!$B$68</f>
        <v>1.651089000875795E-3</v>
      </c>
      <c r="F37" s="3">
        <f>[5]ND!$F$68/[5]ND!$B$68</f>
        <v>1.3715740674016959E-2</v>
      </c>
      <c r="G37" s="3">
        <f>[6]ND!$F$68/[6]ND!$B$68</f>
        <v>6.3172671970051471E-3</v>
      </c>
      <c r="H37" s="3">
        <f>[7]ND!$F$76/[7]ND!$B$76</f>
        <v>6.5166411112113284E-3</v>
      </c>
      <c r="I37" s="3">
        <f>[8]ND!$F$76/[8]ND!$B$76</f>
        <v>4.5806611519038323E-2</v>
      </c>
      <c r="J37" s="3">
        <f>[9]ND!$F$76/[9]ND!$B$76</f>
        <v>3.1146044923312431E-2</v>
      </c>
      <c r="K37" s="3">
        <f>[10]ND!$F$76/[10]ND!$B$76</f>
        <v>6.3206885689026191E-3</v>
      </c>
      <c r="L37" s="3">
        <f>[11]ND!$F$76/[11]ND!$B$76</f>
        <v>4.1535844202547752E-2</v>
      </c>
      <c r="M37" s="3" t="e">
        <f>[12]ND!$F$76/[12]ND!$B$76</f>
        <v>#VALUE!</v>
      </c>
      <c r="N37" s="3">
        <f>[13]ND!$F$78/[13]ND!$B$78</f>
        <v>9.9929485242268561E-3</v>
      </c>
      <c r="O37" s="3">
        <f>[14]ND!$F$78/[14]ND!$B$78</f>
        <v>5.9411164057181755E-2</v>
      </c>
    </row>
    <row r="38" spans="1:15" x14ac:dyDescent="0.2">
      <c r="A38" s="2" t="s">
        <v>50</v>
      </c>
      <c r="B38" s="3" t="s">
        <v>69</v>
      </c>
      <c r="C38" s="3">
        <f>[2]OH!$F$68/[2]OH!$B$68</f>
        <v>3.2671965075278448E-3</v>
      </c>
      <c r="D38" s="3">
        <f>[3]OH!$F$68/[3]OH!$B$68</f>
        <v>7.7804655885558988E-3</v>
      </c>
      <c r="E38" s="3">
        <f>[4]OH!$F$68/[4]OH!$B$68</f>
        <v>8.6847750091556368E-3</v>
      </c>
      <c r="F38" s="3">
        <f>[5]OH!$F$68/[5]OH!$B$68</f>
        <v>9.1623051848892798E-4</v>
      </c>
      <c r="G38" s="3">
        <f>[6]OH!$F$68/[6]OH!$B$68</f>
        <v>2.5008581332356335E-2</v>
      </c>
      <c r="H38" s="3" t="e">
        <f>[7]OH!$F$76/[7]OH!$B$76</f>
        <v>#VALUE!</v>
      </c>
      <c r="I38" s="3">
        <f>[8]OH!$F$76/[8]OH!$B$76</f>
        <v>5.9556167735244622E-2</v>
      </c>
      <c r="J38" s="3">
        <f>[9]OH!$F$76/[9]OH!$B$76</f>
        <v>1.7613864110466539E-3</v>
      </c>
      <c r="K38" s="3">
        <f>[10]OH!$F$76/[10]OH!$B$76</f>
        <v>9.6066392074599209E-3</v>
      </c>
      <c r="L38" s="3" t="e">
        <f>[11]OH!$F$76/[11]OH!$B$76</f>
        <v>#VALUE!</v>
      </c>
      <c r="M38" s="3">
        <f>[12]OH!$F$76/[12]OH!$B$76</f>
        <v>1.0778913030097865E-2</v>
      </c>
      <c r="N38" s="3">
        <f>[13]OH!$F$78/[13]OH!$B$78</f>
        <v>3.0506924660665926E-2</v>
      </c>
      <c r="O38" s="3">
        <f>[14]OH!$F$78/[14]OH!$B$78</f>
        <v>3.9431004348363533E-3</v>
      </c>
    </row>
    <row r="39" spans="1:15" x14ac:dyDescent="0.2">
      <c r="A39" s="2" t="s">
        <v>51</v>
      </c>
      <c r="B39" s="3">
        <f>[1]OK!$F$68/[1]OK!$B$68</f>
        <v>3.4194041542127844E-2</v>
      </c>
      <c r="C39" s="3">
        <f>[2]OK!$F$68/[2]OK!$B$68</f>
        <v>2.6341763263959862E-2</v>
      </c>
      <c r="D39" s="3">
        <f>[3]OK!$F$68/[3]OK!$B$68</f>
        <v>5.8999392616921241E-2</v>
      </c>
      <c r="E39" s="3">
        <f>[4]OK!$F$68/[4]OK!$B$68</f>
        <v>5.2075375207755797E-3</v>
      </c>
      <c r="F39" s="3">
        <f>[5]OK!$F$68/[5]OK!$B$68</f>
        <v>3.7109505116127584E-3</v>
      </c>
      <c r="G39" s="3">
        <f>[6]OK!$F$68/[6]OK!$B$68</f>
        <v>5.4132568927520146E-3</v>
      </c>
      <c r="H39" s="3">
        <f>[7]OK!$F$76/[7]OK!$B$76</f>
        <v>1.1674974169155132E-2</v>
      </c>
      <c r="I39" s="3">
        <f>[8]OK!$F$76/[8]OK!$B$76</f>
        <v>1.4465147990131648E-2</v>
      </c>
      <c r="J39" s="3">
        <f>[9]OK!$F$76/[9]OK!$B$76</f>
        <v>2.7550673082698738E-2</v>
      </c>
      <c r="K39" s="3">
        <f>[10]OK!$F$76/[10]OK!$B$76</f>
        <v>5.2929140641826404E-2</v>
      </c>
      <c r="L39" s="3">
        <f>[11]OK!$F$76/[11]OK!$B$76</f>
        <v>5.1795162389135429E-3</v>
      </c>
      <c r="M39" s="3">
        <f>[12]OK!$F$76/[12]OK!$B$76</f>
        <v>1.1452548115547172E-2</v>
      </c>
      <c r="N39" s="3">
        <f>[13]OK!$F$78/[13]OK!$B$78</f>
        <v>3.3245893038659539E-2</v>
      </c>
      <c r="O39" s="3">
        <f>[14]OK!$F$78/[14]OK!$B$78</f>
        <v>2.777170745920746E-3</v>
      </c>
    </row>
    <row r="40" spans="1:15" x14ac:dyDescent="0.2">
      <c r="A40" s="2" t="s">
        <v>52</v>
      </c>
      <c r="B40" s="3">
        <f>[1]OR!$F$68/[1]OR!$B$68</f>
        <v>1.0473772837192814E-2</v>
      </c>
      <c r="C40" s="3">
        <f>[2]OR!$F$68/[2]OR!$B$68</f>
        <v>4.6856543496694063E-3</v>
      </c>
      <c r="D40" s="3">
        <f>[3]OR!$F$68/[3]OR!$B$68</f>
        <v>2.115545481529453E-2</v>
      </c>
      <c r="E40" s="3">
        <f>[4]OR!$F$68/[4]OR!$B$68</f>
        <v>3.0170462174509052E-2</v>
      </c>
      <c r="F40" s="3">
        <f>[5]OR!$F$68/[5]OR!$B$68</f>
        <v>6.5487386459229288E-2</v>
      </c>
      <c r="G40" s="3">
        <f>[6]OR!$F$68/[6]OR!$B$68</f>
        <v>5.1489242693621524E-3</v>
      </c>
      <c r="H40" s="3">
        <f>[7]OR!$F$76/[7]OR!$B$76</f>
        <v>4.8922828266295673E-3</v>
      </c>
      <c r="I40" s="3">
        <f>[8]OR!$F$76/[8]OR!$B$76</f>
        <v>9.4134622321621814E-2</v>
      </c>
      <c r="J40" s="3">
        <f>[9]OR!$F$76/[9]OR!$B$76</f>
        <v>5.3470666924356628E-3</v>
      </c>
      <c r="K40" s="3">
        <f>[10]OR!$F$76/[10]OR!$B$76</f>
        <v>2.2032106931963382E-3</v>
      </c>
      <c r="L40" s="3">
        <f>[11]OR!$F$76/[11]OR!$B$76</f>
        <v>7.0705281492634249E-3</v>
      </c>
      <c r="M40" s="3" t="e">
        <f>[12]OR!$F$76/[12]OR!$B$76</f>
        <v>#VALUE!</v>
      </c>
      <c r="N40" s="3">
        <f>[13]OR!$F$78/[13]OR!$B$78</f>
        <v>2.8014251238331258E-2</v>
      </c>
      <c r="O40" s="3">
        <f>[14]OR!$F$78/[14]OR!$B$78</f>
        <v>3.8059820332918042E-2</v>
      </c>
    </row>
    <row r="41" spans="1:15" x14ac:dyDescent="0.2">
      <c r="A41" s="2" t="s">
        <v>53</v>
      </c>
      <c r="B41" s="3">
        <f>[1]PA!$F$68/[1]PA!$B$68</f>
        <v>5.0388362378222709E-2</v>
      </c>
      <c r="C41" s="3">
        <f>[2]PA!$F$68/[2]PA!$B$68</f>
        <v>8.4000663954213305E-3</v>
      </c>
      <c r="D41" s="3">
        <f>[3]PA!$F$68/[3]PA!$B$68</f>
        <v>7.9836274091692975E-3</v>
      </c>
      <c r="E41" s="3" t="e">
        <f>[4]PA!$F$68/[4]PA!$B$68</f>
        <v>#VALUE!</v>
      </c>
      <c r="F41" s="3">
        <f>[5]PA!$F$68/[5]PA!$B$68</f>
        <v>2.1721268238845699E-2</v>
      </c>
      <c r="G41" s="3">
        <f>[6]PA!$F$68/[6]PA!$B$68</f>
        <v>1.0347961187816961E-2</v>
      </c>
      <c r="H41" s="3">
        <f>[7]PA!$F$76/[7]PA!$B$76</f>
        <v>2.9558326371444564E-3</v>
      </c>
      <c r="I41" s="3">
        <f>[8]PA!$F$76/[8]PA!$B$76</f>
        <v>9.7966765876378813E-4</v>
      </c>
      <c r="J41" s="3">
        <f>[9]PA!$F$76/[9]PA!$B$76</f>
        <v>1.2883425463347649E-2</v>
      </c>
      <c r="K41" s="3">
        <f>[10]PA!$F$76/[10]PA!$B$76</f>
        <v>5.2657008649530962E-2</v>
      </c>
      <c r="L41" s="3">
        <f>[11]PA!$F$76/[11]PA!$B$76</f>
        <v>2.9054717707116498E-2</v>
      </c>
      <c r="M41" s="3">
        <f>[12]PA!$F$76/[12]PA!$B$76</f>
        <v>5.8001922108827974E-3</v>
      </c>
      <c r="N41" s="3">
        <f>[13]PA!$F$78/[13]PA!$B$78</f>
        <v>6.7416155965116433E-3</v>
      </c>
      <c r="O41" s="3">
        <f>[14]PA!$F$78/[14]PA!$B$78</f>
        <v>1.7204353015290299E-2</v>
      </c>
    </row>
    <row r="42" spans="1:15" x14ac:dyDescent="0.2">
      <c r="A42" s="2" t="s">
        <v>54</v>
      </c>
      <c r="B42" s="3">
        <f>[1]RI!$F$68/[1]RI!$B$68</f>
        <v>2.8147615870245855E-2</v>
      </c>
      <c r="C42" s="3" t="e">
        <f>[2]RI!$F$68/[2]RI!$B$68</f>
        <v>#VALUE!</v>
      </c>
      <c r="D42" s="3">
        <f>[3]RI!$F$68/[3]RI!$B$68</f>
        <v>1.6574585635359116E-3</v>
      </c>
      <c r="E42" s="3" t="e">
        <f>[4]RI!$F$68/[4]RI!$B$68</f>
        <v>#VALUE!</v>
      </c>
      <c r="F42" s="3">
        <f>[5]RI!$F$68/[5]RI!$B$68</f>
        <v>1.090842979213381E-3</v>
      </c>
      <c r="G42" s="3" t="e">
        <f>[6]RI!$F$68/[6]RI!$B$68</f>
        <v>#VALUE!</v>
      </c>
      <c r="H42" s="3" t="e">
        <f>[7]RI!$F$76/[7]RI!$B$76</f>
        <v>#VALUE!</v>
      </c>
      <c r="I42" s="3">
        <f>[8]RI!$F$76/[8]RI!$B$76</f>
        <v>1.1835052475113733E-2</v>
      </c>
      <c r="J42" s="3" t="e">
        <f>[9]RI!$F$76/[9]RI!$B$76</f>
        <v>#VALUE!</v>
      </c>
      <c r="K42" s="3">
        <f>[10]RI!$F$76/[10]RI!$B$76</f>
        <v>1.3769324631418688E-3</v>
      </c>
      <c r="L42" s="3" t="e">
        <f>[11]RI!$F$76/[11]RI!$B$76</f>
        <v>#VALUE!</v>
      </c>
      <c r="M42" s="3">
        <f>[12]RI!$F$76/[12]RI!$B$76</f>
        <v>4.7996257601746452E-2</v>
      </c>
      <c r="N42" s="3">
        <f>[13]RI!$F$78/[13]RI!$B$78</f>
        <v>1.6925321660697705E-2</v>
      </c>
      <c r="O42" s="3">
        <f>[14]RI!$F$78/[14]RI!$B$78</f>
        <v>4.4413403839849486E-2</v>
      </c>
    </row>
    <row r="43" spans="1:15" x14ac:dyDescent="0.2">
      <c r="A43" s="2" t="s">
        <v>55</v>
      </c>
      <c r="B43" s="3">
        <f>[1]SC!$F$68/[1]SC!$B$68</f>
        <v>8.7882956108540702E-3</v>
      </c>
      <c r="C43" s="3" t="e">
        <f>[2]SC!$F$68/[2]SC!$B$68</f>
        <v>#VALUE!</v>
      </c>
      <c r="D43" s="3">
        <f>[3]SC!$F$68/[3]SC!$B$68</f>
        <v>5.4033828492195388E-2</v>
      </c>
      <c r="E43" s="3">
        <f>[4]SC!$F$68/[4]SC!$B$68</f>
        <v>5.6928714965900185E-2</v>
      </c>
      <c r="F43" s="3">
        <f>[5]SC!$F$68/[5]SC!$B$68</f>
        <v>2.1864291709210264E-2</v>
      </c>
      <c r="G43" s="3">
        <f>[6]SC!$F$68/[6]SC!$B$68</f>
        <v>1.8637863549647898E-2</v>
      </c>
      <c r="H43" s="3">
        <f>[7]SC!$F$76/[7]SC!$B$76</f>
        <v>4.8589824975061216E-2</v>
      </c>
      <c r="I43" s="3">
        <f>[8]SC!$F$76/[8]SC!$B$76</f>
        <v>1.8933120368815823E-2</v>
      </c>
      <c r="J43" s="3">
        <f>[9]SC!$F$76/[9]SC!$B$76</f>
        <v>3.6276551819057666E-2</v>
      </c>
      <c r="K43" s="3">
        <f>[10]SC!$F$76/[10]SC!$B$76</f>
        <v>2.5186453348413573E-2</v>
      </c>
      <c r="L43" s="3">
        <f>[11]SC!$F$76/[11]SC!$B$76</f>
        <v>0.23744626193785226</v>
      </c>
      <c r="M43" s="3" t="e">
        <f>[12]SC!$F$76/[12]SC!$B$76</f>
        <v>#VALUE!</v>
      </c>
      <c r="N43" s="3">
        <f>[13]SC!$F$78/[13]SC!$B$78</f>
        <v>4.3262905536443463E-2</v>
      </c>
      <c r="O43" s="3">
        <f>[14]SC!$F$78/[14]SC!$B$78</f>
        <v>6.0868154417779888E-2</v>
      </c>
    </row>
    <row r="44" spans="1:15" x14ac:dyDescent="0.2">
      <c r="A44" s="2" t="s">
        <v>56</v>
      </c>
      <c r="B44" s="3" t="e">
        <f>[1]SD!$F$68/[1]SD!$B$68</f>
        <v>#VALUE!</v>
      </c>
      <c r="C44" s="3">
        <f>[2]SD!$F$68/[2]SD!$B$68</f>
        <v>1.8271888573787559E-2</v>
      </c>
      <c r="D44" s="3" t="e">
        <f>[3]SD!$F$68/[3]SD!$B$68</f>
        <v>#VALUE!</v>
      </c>
      <c r="E44" s="3">
        <f>[4]SD!$F$68/[4]SD!$B$68</f>
        <v>1.4000743402304547E-2</v>
      </c>
      <c r="F44" s="3">
        <f>[5]SD!$F$68/[5]SD!$B$68</f>
        <v>8.4929272476728813E-3</v>
      </c>
      <c r="G44" s="3">
        <f>[6]SD!$F$68/[6]SD!$B$68</f>
        <v>9.0936358182908874E-3</v>
      </c>
      <c r="H44" s="3">
        <f>[7]SD!$F$76/[7]SD!$B$76</f>
        <v>9.168211493511727E-3</v>
      </c>
      <c r="I44" s="3">
        <f>[8]SD!$F$76/[8]SD!$B$76</f>
        <v>6.8918295351364225E-3</v>
      </c>
      <c r="J44" s="3">
        <f>[9]SD!$F$76/[9]SD!$B$76</f>
        <v>3.9828151320858195E-3</v>
      </c>
      <c r="K44" s="3">
        <f>[10]SD!$F$76/[10]SD!$B$76</f>
        <v>8.8795752011223781E-3</v>
      </c>
      <c r="L44" s="3" t="e">
        <f>[11]SD!$F$76/[11]SD!$B$76</f>
        <v>#VALUE!</v>
      </c>
      <c r="M44" s="3" t="e">
        <f>[12]SD!$F$76/[12]SD!$B$76</f>
        <v>#VALUE!</v>
      </c>
      <c r="N44" s="3">
        <f>[13]SD!$F$78/[13]SD!$B$78</f>
        <v>7.0992875083294889E-3</v>
      </c>
      <c r="O44" s="3">
        <f>[14]SD!$F$78/[14]SD!$B$78</f>
        <v>9.574406818705368E-3</v>
      </c>
    </row>
    <row r="45" spans="1:15" x14ac:dyDescent="0.2">
      <c r="A45" s="2" t="s">
        <v>57</v>
      </c>
      <c r="B45" s="3">
        <f>[1]TN!$F$68/[1]TN!$B$68</f>
        <v>3.9067609292198499E-3</v>
      </c>
      <c r="C45" s="3">
        <f>[2]TN!$F$68/[2]TN!$B$68</f>
        <v>1.8918176871061454E-2</v>
      </c>
      <c r="D45" s="3">
        <f>[3]TN!$F$68/[3]TN!$B$68</f>
        <v>9.8978344478842968E-3</v>
      </c>
      <c r="E45" s="3">
        <f>[4]TN!$F$68/[4]TN!$B$68</f>
        <v>3.4343743708952256E-3</v>
      </c>
      <c r="F45" s="3">
        <f>[5]TN!$F$68/[5]TN!$B$68</f>
        <v>2.1956708440812579E-2</v>
      </c>
      <c r="G45" s="3">
        <f>[6]TN!$F$68/[6]TN!$B$68</f>
        <v>6.22900772652632E-3</v>
      </c>
      <c r="H45" s="3">
        <f>[7]TN!$F$76/[7]TN!$B$76</f>
        <v>2.6581324134654612E-3</v>
      </c>
      <c r="I45" s="3">
        <f>[8]TN!$F$76/[8]TN!$B$76</f>
        <v>5.3306189967457498E-3</v>
      </c>
      <c r="J45" s="3">
        <f>[9]TN!$F$76/[9]TN!$B$76</f>
        <v>2.9187712767920772E-3</v>
      </c>
      <c r="K45" s="3">
        <f>[10]TN!$F$76/[10]TN!$B$76</f>
        <v>2.0297278031523088E-2</v>
      </c>
      <c r="L45" s="3">
        <f>[11]TN!$F$76/[11]TN!$B$76</f>
        <v>7.7909672687698876E-3</v>
      </c>
      <c r="M45" s="3">
        <f>[12]TN!$F$76/[12]TN!$B$76</f>
        <v>2.587015243517831E-2</v>
      </c>
      <c r="N45" s="3">
        <f>[13]TN!$F$78/[13]TN!$B$78</f>
        <v>1.6483505307713118E-2</v>
      </c>
      <c r="O45" s="3">
        <f>[14]TN!$F$78/[14]TN!$B$78</f>
        <v>2.4376740812586638E-3</v>
      </c>
    </row>
    <row r="46" spans="1:15" x14ac:dyDescent="0.2">
      <c r="A46" s="2" t="s">
        <v>58</v>
      </c>
      <c r="B46" s="3">
        <f>[1]TX!$F$68/[1]TX!$B$68</f>
        <v>6.2251059456980527E-3</v>
      </c>
      <c r="C46" s="3">
        <f>[2]TX!$F$68/[2]TX!$B$68</f>
        <v>5.4149006392440243E-3</v>
      </c>
      <c r="D46" s="3">
        <f>[3]TX!$F$68/[3]TX!$B$68</f>
        <v>7.5299639358067929E-3</v>
      </c>
      <c r="E46" s="3">
        <f>[4]TX!$F$68/[4]TX!$B$68</f>
        <v>2.1809313055064772E-2</v>
      </c>
      <c r="F46" s="3">
        <f>[5]TX!$F$68/[5]TX!$B$68</f>
        <v>1.0973960277431159E-2</v>
      </c>
      <c r="G46" s="3">
        <f>[6]TX!$F$68/[6]TX!$B$68</f>
        <v>6.356458676876015E-3</v>
      </c>
      <c r="H46" s="3">
        <f>[7]TX!$F$76/[7]TX!$B$76</f>
        <v>1.5216695158660171E-2</v>
      </c>
      <c r="I46" s="3">
        <f>[8]TX!$F$76/[8]TX!$B$76</f>
        <v>7.5807057057057058E-3</v>
      </c>
      <c r="J46" s="3">
        <f>[9]TX!$F$76/[9]TX!$B$76</f>
        <v>1.7953077978323791E-2</v>
      </c>
      <c r="K46" s="3">
        <f>[10]TX!$F$76/[10]TX!$B$76</f>
        <v>1.8907515055799219E-2</v>
      </c>
      <c r="L46" s="3">
        <f>[11]TX!$F$76/[11]TX!$B$76</f>
        <v>2.6591762224655074E-2</v>
      </c>
      <c r="M46" s="3">
        <f>[12]TX!$F$76/[12]TX!$B$76</f>
        <v>9.3407626738588063E-3</v>
      </c>
      <c r="N46" s="3">
        <f>[13]TX!$F$78/[13]TX!$B$78</f>
        <v>2.804752310794998E-2</v>
      </c>
      <c r="O46" s="3">
        <f>[14]TX!$F$78/[14]TX!$B$78</f>
        <v>2.0007795858002126E-2</v>
      </c>
    </row>
    <row r="47" spans="1:15" x14ac:dyDescent="0.2">
      <c r="A47" s="2" t="s">
        <v>59</v>
      </c>
      <c r="B47" s="3" t="e">
        <f>[1]UT!$F$68/[1]UT!$B$68</f>
        <v>#VALUE!</v>
      </c>
      <c r="C47" s="3" t="e">
        <f>[2]UT!$F$68/[2]UT!$B$68</f>
        <v>#VALUE!</v>
      </c>
      <c r="D47" s="3">
        <f>[3]UT!$F$68/[3]UT!$B$68</f>
        <v>5.4080401076965923E-3</v>
      </c>
      <c r="E47" s="3">
        <f>[4]UT!$F$68/[4]UT!$B$68</f>
        <v>2.7405142027783536E-2</v>
      </c>
      <c r="F47" s="3">
        <f>[5]UT!$F$68/[5]UT!$B$68</f>
        <v>2.7458561080744789E-2</v>
      </c>
      <c r="G47" s="3" t="e">
        <f>[6]UT!$F$68/[6]UT!$B$68</f>
        <v>#VALUE!</v>
      </c>
      <c r="H47" s="3">
        <f>[7]UT!$F$76/[7]UT!$B$76</f>
        <v>3.7411954890112002E-2</v>
      </c>
      <c r="I47" s="3">
        <f>[8]UT!$F$76/[8]UT!$B$76</f>
        <v>1.2717873301469871E-3</v>
      </c>
      <c r="J47" s="3">
        <f>[9]UT!$F$76/[9]UT!$B$76</f>
        <v>2.5378701377787926E-2</v>
      </c>
      <c r="K47" s="3">
        <f>[10]UT!$F$76/[10]UT!$B$76</f>
        <v>2.3421855209063056E-3</v>
      </c>
      <c r="L47" s="3">
        <f>[11]UT!$F$76/[11]UT!$B$76</f>
        <v>9.4608893132726007E-3</v>
      </c>
      <c r="M47" s="3">
        <f>[12]UT!$F$76/[12]UT!$B$76</f>
        <v>7.9039739025152603E-3</v>
      </c>
      <c r="N47" s="3">
        <f>[13]UT!$F$78/[13]UT!$B$78</f>
        <v>2.5842334227522677E-3</v>
      </c>
      <c r="O47" s="3">
        <f>[14]UT!$F$78/[14]UT!$B$78</f>
        <v>6.7500559838766438E-3</v>
      </c>
    </row>
    <row r="48" spans="1:15" x14ac:dyDescent="0.2">
      <c r="A48" s="2" t="s">
        <v>60</v>
      </c>
      <c r="B48" s="3" t="e">
        <f>[1]VT!$F$68/[1]VT!$B$68</f>
        <v>#VALUE!</v>
      </c>
      <c r="C48" s="3">
        <f>[2]VT!$F$68/[2]VT!$B$68</f>
        <v>3.448527090365981E-3</v>
      </c>
      <c r="D48" s="3">
        <f>[3]VT!$F$68/[3]VT!$B$68</f>
        <v>1.7087444999786407E-2</v>
      </c>
      <c r="E48" s="3">
        <f>[4]VT!$F$68/[4]VT!$B$68</f>
        <v>1.5944729625202166E-2</v>
      </c>
      <c r="F48" s="3">
        <f>[5]VT!$F$68/[5]VT!$B$68</f>
        <v>3.7196845707484008E-2</v>
      </c>
      <c r="G48" s="3">
        <f>[6]VT!$F$68/[6]VT!$B$68</f>
        <v>7.5594271371622621E-3</v>
      </c>
      <c r="H48" s="3">
        <f>[7]VT!$F$76/[7]VT!$B$76</f>
        <v>5.2767917106399309E-3</v>
      </c>
      <c r="I48" s="3" t="e">
        <f>[8]VT!$F$76/[8]VT!$B$76</f>
        <v>#VALUE!</v>
      </c>
      <c r="J48" s="3">
        <f>[9]VT!$F$76/[9]VT!$B$76</f>
        <v>9.8633001147688144E-3</v>
      </c>
      <c r="K48" s="3" t="e">
        <f>[10]VT!$F$76/[10]VT!$B$76</f>
        <v>#VALUE!</v>
      </c>
      <c r="L48" s="3">
        <f>[11]VT!$F$76/[11]VT!$B$76</f>
        <v>6.8340212463630827E-3</v>
      </c>
      <c r="M48" s="3">
        <f>[12]VT!$F$76/[12]VT!$B$76</f>
        <v>3.9296161084782656E-2</v>
      </c>
      <c r="N48" s="3">
        <f>[13]VT!$F$78/[13]VT!$B$78</f>
        <v>5.502861487973746E-3</v>
      </c>
      <c r="O48" s="3">
        <f>[14]VT!$F$78/[14]VT!$B$78</f>
        <v>2.7172730164576671E-2</v>
      </c>
    </row>
    <row r="49" spans="1:15" x14ac:dyDescent="0.2">
      <c r="A49" s="2" t="s">
        <v>61</v>
      </c>
      <c r="B49" s="3">
        <f>[1]VA!$F$68/[1]VA!$B$68</f>
        <v>4.4676646814379502E-2</v>
      </c>
      <c r="C49" s="3">
        <f>[2]VA!$F$68/[2]VA!$B$68</f>
        <v>6.4185385046295331E-3</v>
      </c>
      <c r="D49" s="3">
        <f>[3]VA!$F$68/[3]VA!$B$68</f>
        <v>1.121024857051402E-2</v>
      </c>
      <c r="E49" s="3">
        <f>[4]VA!$F$68/[4]VA!$B$68</f>
        <v>1.2210164008163391E-2</v>
      </c>
      <c r="F49" s="3">
        <f>[5]VA!$F$68/[5]VA!$B$68</f>
        <v>2.3074058964268344E-2</v>
      </c>
      <c r="G49" s="3">
        <f>[6]VA!$F$68/[6]VA!$B$68</f>
        <v>1.395296371426441E-2</v>
      </c>
      <c r="H49" s="3">
        <f>[7]VA!$F$76/[7]VA!$B$76</f>
        <v>2.1402678256964406E-2</v>
      </c>
      <c r="I49" s="3">
        <f>[8]VA!$F$76/[8]VA!$B$76</f>
        <v>1.7118210842677868E-3</v>
      </c>
      <c r="J49" s="3">
        <f>[9]VA!$F$76/[9]VA!$B$76</f>
        <v>9.236187817708021E-3</v>
      </c>
      <c r="K49" s="3">
        <f>[10]VA!$F$76/[10]VA!$B$76</f>
        <v>6.349662898866534E-3</v>
      </c>
      <c r="L49" s="3">
        <f>[11]VA!$F$76/[11]VA!$B$76</f>
        <v>5.201902762916015E-2</v>
      </c>
      <c r="M49" s="3" t="e">
        <f>[12]VA!$F$76/[12]VA!$B$76</f>
        <v>#VALUE!</v>
      </c>
      <c r="N49" s="3">
        <f>[13]VA!$F$78/[13]VA!$B$78</f>
        <v>0.11490058771566442</v>
      </c>
      <c r="O49" s="3">
        <f>[14]VA!$F$78/[14]VA!$B$78</f>
        <v>3.341775221007609E-2</v>
      </c>
    </row>
    <row r="50" spans="1:15" x14ac:dyDescent="0.2">
      <c r="A50" s="2" t="s">
        <v>62</v>
      </c>
      <c r="B50" s="3">
        <f>[1]WA!$F$68/[1]WA!$B$68</f>
        <v>1.1696526103697978E-2</v>
      </c>
      <c r="C50" s="3" t="e">
        <f>[2]WA!$F$68/[2]WA!$B$68</f>
        <v>#VALUE!</v>
      </c>
      <c r="D50" s="3">
        <f>[3]WA!$F$68/[3]WA!$B$68</f>
        <v>2.5069512821941899E-2</v>
      </c>
      <c r="E50" s="3">
        <f>[4]WA!$F$68/[4]WA!$B$68</f>
        <v>1.4286636678647525E-2</v>
      </c>
      <c r="F50" s="3">
        <f>[5]WA!$F$68/[5]WA!$B$68</f>
        <v>6.7080609340298414E-3</v>
      </c>
      <c r="G50" s="3">
        <f>[6]WA!$F$68/[6]WA!$B$68</f>
        <v>8.5298538439128272E-3</v>
      </c>
      <c r="H50" s="3">
        <f>[7]WA!$F$76/[7]WA!$B$76</f>
        <v>1.1800910131754067E-2</v>
      </c>
      <c r="I50" s="3" t="e">
        <f>[8]WA!$F$76/[8]WA!$B$76</f>
        <v>#VALUE!</v>
      </c>
      <c r="J50" s="3">
        <f>[9]WA!$F$76/[9]WA!$B$76</f>
        <v>6.2021657962960667E-5</v>
      </c>
      <c r="K50" s="3">
        <f>[10]WA!$F$76/[10]WA!$B$76</f>
        <v>2.0951558210081573E-3</v>
      </c>
      <c r="L50" s="3" t="e">
        <f>[11]WA!$F$76/[11]WA!$B$76</f>
        <v>#VALUE!</v>
      </c>
      <c r="M50" s="3">
        <f>[12]WA!$F$76/[12]WA!$B$76</f>
        <v>3.6276124051085662E-3</v>
      </c>
      <c r="N50" s="3">
        <f>[13]WA!$F$78/[13]WA!$B$78</f>
        <v>1.4503163119080073E-2</v>
      </c>
      <c r="O50" s="3">
        <f>[14]WA!$F$78/[14]WA!$B$78</f>
        <v>1.4775082470387771E-2</v>
      </c>
    </row>
    <row r="51" spans="1:15" x14ac:dyDescent="0.2">
      <c r="A51" s="2" t="s">
        <v>63</v>
      </c>
      <c r="B51" s="3" t="e">
        <f>[1]WV!$F$68/[1]WV!$B$68</f>
        <v>#VALUE!</v>
      </c>
      <c r="C51" s="3">
        <f>[2]WV!$F$68/[2]WV!$B$68</f>
        <v>6.1469894822964548E-3</v>
      </c>
      <c r="D51" s="3" t="e">
        <f>[3]WV!$F$68/[3]WV!$B$68</f>
        <v>#VALUE!</v>
      </c>
      <c r="E51" s="3" t="e">
        <f>[4]WV!$F$68/[4]WV!$B$68</f>
        <v>#VALUE!</v>
      </c>
      <c r="F51" s="3" t="e">
        <f>[5]WV!$F$68/[5]WV!$B$68</f>
        <v>#VALUE!</v>
      </c>
      <c r="G51" s="3">
        <f>[6]WV!$F$68/[6]WV!$B$68</f>
        <v>1.896705988362132E-2</v>
      </c>
      <c r="H51" s="3" t="e">
        <f>[7]WV!$F$76/[7]WV!$B$76</f>
        <v>#VALUE!</v>
      </c>
      <c r="I51" s="3" t="e">
        <f>[8]WV!$F$76/[8]WV!$B$76</f>
        <v>#VALUE!</v>
      </c>
      <c r="J51" s="3" t="e">
        <f>[9]WV!$F$76/[9]WV!$B$76</f>
        <v>#VALUE!</v>
      </c>
      <c r="K51" s="3">
        <f>[10]WV!$F$76/[10]WV!$B$76</f>
        <v>9.5484989944092848E-3</v>
      </c>
      <c r="L51" s="3">
        <f>[11]WV!$F$76/[11]WV!$B$76</f>
        <v>1.8710704044440991E-2</v>
      </c>
      <c r="M51" s="3">
        <f>[12]WV!$F$76/[12]WV!$B$76</f>
        <v>6.0276322058122916E-2</v>
      </c>
      <c r="N51" s="3">
        <f>[13]WV!$F$78/[13]WV!$B$78</f>
        <v>5.0810264504115354E-2</v>
      </c>
      <c r="O51" s="3">
        <f>[14]WV!$F$78/[14]WV!$B$78</f>
        <v>3.6346882358963858E-3</v>
      </c>
    </row>
    <row r="52" spans="1:15" x14ac:dyDescent="0.2">
      <c r="A52" s="2" t="s">
        <v>64</v>
      </c>
      <c r="B52" s="3">
        <f>[1]WI!$F$68/[1]WI!$B$68</f>
        <v>5.6452901262076327E-3</v>
      </c>
      <c r="C52" s="3">
        <f>[2]WI!$F$68/[2]WI!$B$68</f>
        <v>3.3231626542489633E-3</v>
      </c>
      <c r="D52" s="3">
        <f>[3]WI!$F$68/[3]WI!$B$68</f>
        <v>1.2296425838889495E-3</v>
      </c>
      <c r="E52" s="3">
        <f>[4]WI!$F$68/[4]WI!$B$68</f>
        <v>5.3977994951017782E-3</v>
      </c>
      <c r="F52" s="3">
        <f>[5]WI!$F$68/[5]WI!$B$68</f>
        <v>2.5505521365704734E-3</v>
      </c>
      <c r="G52" s="3">
        <f>[6]WI!$F$68/[6]WI!$B$68</f>
        <v>5.519255405610172E-3</v>
      </c>
      <c r="H52" s="3">
        <f>[7]WI!$F$76/[7]WI!$B$76</f>
        <v>7.862855023883758E-3</v>
      </c>
      <c r="I52" s="3">
        <f>[8]WI!$F$76/[8]WI!$B$76</f>
        <v>6.2032412014765689E-3</v>
      </c>
      <c r="J52" s="3" t="e">
        <f>[9]WI!$F$76/[9]WI!$B$76</f>
        <v>#VALUE!</v>
      </c>
      <c r="K52" s="3">
        <f>[10]WI!$F$76/[10]WI!$B$76</f>
        <v>5.1707027613230611E-3</v>
      </c>
      <c r="L52" s="3" t="e">
        <f>[11]WI!$F$76/[11]WI!$B$76</f>
        <v>#VALUE!</v>
      </c>
      <c r="M52" s="3">
        <f>[12]WI!$F$76/[12]WI!$B$76</f>
        <v>4.2692395769225268E-2</v>
      </c>
      <c r="N52" s="3">
        <f>[13]WI!$F$78/[13]WI!$B$78</f>
        <v>1.8574203617826385E-2</v>
      </c>
      <c r="O52" s="3">
        <f>[14]WI!$F$78/[14]WI!$B$78</f>
        <v>1.9708950960642232E-2</v>
      </c>
    </row>
    <row r="53" spans="1:15" x14ac:dyDescent="0.2">
      <c r="A53" s="2" t="s">
        <v>65</v>
      </c>
      <c r="B53" s="3" t="e">
        <f>[1]WY!$F$68/[1]WY!$B$68</f>
        <v>#VALUE!</v>
      </c>
      <c r="C53" s="3">
        <f>[2]WY!$F$68/[2]WY!$B$68</f>
        <v>2.8095939104520483E-2</v>
      </c>
      <c r="D53" s="3">
        <f>[3]WY!$F$68/[3]WY!$B$68</f>
        <v>3.4167289021657956E-3</v>
      </c>
      <c r="E53" s="3">
        <f>[4]WY!$F$68/[4]WY!$B$68</f>
        <v>1.0433496727551551E-2</v>
      </c>
      <c r="F53" s="3">
        <f>[5]WY!$F$68/[5]WY!$B$68</f>
        <v>1.9568481249683699E-2</v>
      </c>
      <c r="G53" s="3">
        <f>[6]WY!$F$68/[6]WY!$B$68</f>
        <v>2.4529369929024484E-3</v>
      </c>
      <c r="H53" s="3">
        <f>[7]WY!$F$76/[7]WY!$B$76</f>
        <v>0.185065477848983</v>
      </c>
      <c r="I53" s="3" t="e">
        <f>[8]WY!$F$76/[8]WY!$B$76</f>
        <v>#VALUE!</v>
      </c>
      <c r="J53" s="3">
        <f>[9]WY!$F$76/[9]WY!$B$76</f>
        <v>1.1889446819106112E-2</v>
      </c>
      <c r="K53" s="3" t="e">
        <f>[10]WY!$F$76/[10]WY!$B$76</f>
        <v>#VALUE!</v>
      </c>
      <c r="L53" s="3" t="e">
        <f>[11]WY!$F$76/[11]WY!$B$76</f>
        <v>#VALUE!</v>
      </c>
      <c r="M53" s="3" t="e">
        <f>[12]WY!$F$76/[12]WY!$B$76</f>
        <v>#VALUE!</v>
      </c>
      <c r="N53" s="3">
        <f>[13]WY!$F$78/[13]WY!$B$78</f>
        <v>4.1481407883951415E-3</v>
      </c>
      <c r="O53" s="3">
        <f>[14]WY!$F$78/[14]WY!$B$78</f>
        <v>5.373863178173021E-2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E0C9-8E1A-D041-B391-323C9CB0CD19}">
  <dimension ref="A1:O53"/>
  <sheetViews>
    <sheetView workbookViewId="0"/>
  </sheetViews>
  <sheetFormatPr baseColWidth="10" defaultRowHeight="16" x14ac:dyDescent="0.2"/>
  <sheetData>
    <row r="1" spans="1:15" x14ac:dyDescent="0.2">
      <c r="A1" s="7" t="s">
        <v>82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">
      <c r="A2" s="8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</row>
    <row r="3" spans="1:15" x14ac:dyDescent="0.2">
      <c r="A3" s="9" t="s">
        <v>15</v>
      </c>
      <c r="B3" s="7">
        <v>6.5308505536209524E-2</v>
      </c>
      <c r="C3" s="7">
        <v>0.16142840417955298</v>
      </c>
      <c r="D3" s="7">
        <v>0.17270312105818852</v>
      </c>
      <c r="E3" s="7">
        <v>5.5588692070494494E-2</v>
      </c>
      <c r="F3" s="7">
        <v>0.1418182746503914</v>
      </c>
      <c r="G3" s="7">
        <v>1.5008576329331046E-2</v>
      </c>
      <c r="H3" s="7">
        <v>0.13022919333894734</v>
      </c>
      <c r="I3" s="7">
        <v>0.14816907971871274</v>
      </c>
      <c r="J3" s="7">
        <v>3.2509777427264824E-2</v>
      </c>
      <c r="K3" s="7">
        <v>0.12157584391195014</v>
      </c>
      <c r="L3" s="7">
        <v>0.17644225495853383</v>
      </c>
      <c r="M3" s="7">
        <v>0.16019875598770286</v>
      </c>
      <c r="N3" s="7">
        <v>0.13664499167246297</v>
      </c>
      <c r="O3" s="7">
        <v>0.14699137898087433</v>
      </c>
    </row>
    <row r="4" spans="1:15" x14ac:dyDescent="0.2">
      <c r="A4" s="9" t="s">
        <v>16</v>
      </c>
      <c r="B4" s="7">
        <v>4.5992115637319315E-2</v>
      </c>
      <c r="C4" s="7">
        <v>5.8491980938097196E-2</v>
      </c>
      <c r="D4" s="7">
        <v>3.511762700306853E-2</v>
      </c>
      <c r="E4" s="7">
        <v>2.0129150793007484E-2</v>
      </c>
      <c r="F4" s="7">
        <v>3.6429324100556978E-2</v>
      </c>
      <c r="G4" s="7">
        <v>4.1097489784004668E-2</v>
      </c>
      <c r="H4" s="7">
        <v>9.9766694402297157E-2</v>
      </c>
      <c r="I4" s="7">
        <v>3.8324787604326511E-2</v>
      </c>
      <c r="J4" s="7">
        <v>5.5408926900975541E-2</v>
      </c>
      <c r="K4" s="7">
        <v>6.8397705887624338E-2</v>
      </c>
      <c r="L4" s="7">
        <v>6.9235192639447954E-2</v>
      </c>
      <c r="M4" s="7">
        <v>7.2651403662375894E-2</v>
      </c>
      <c r="N4" s="7">
        <v>0.10176205732098018</v>
      </c>
      <c r="O4" s="7">
        <v>6.1965651717414132E-2</v>
      </c>
    </row>
    <row r="5" spans="1:15" x14ac:dyDescent="0.2">
      <c r="A5" s="9" t="s">
        <v>17</v>
      </c>
      <c r="B5" s="7">
        <v>0.1312125284838831</v>
      </c>
      <c r="C5" s="7">
        <v>1.9105614173252759E-2</v>
      </c>
      <c r="D5" s="7">
        <v>7.4382878630243732E-2</v>
      </c>
      <c r="E5" s="7">
        <v>4.192260260915482E-2</v>
      </c>
      <c r="F5" s="7">
        <v>0.11816138123943851</v>
      </c>
      <c r="G5" s="7">
        <v>0.14894226097461688</v>
      </c>
      <c r="H5" s="7">
        <v>8.4115627726121037E-2</v>
      </c>
      <c r="I5" s="7">
        <v>4.1966578703878009E-2</v>
      </c>
      <c r="J5" s="7">
        <v>7.0693967696442345E-2</v>
      </c>
      <c r="K5" s="7">
        <v>3.2779704577800502E-2</v>
      </c>
      <c r="L5" s="7">
        <v>0.1462409288162789</v>
      </c>
      <c r="M5" s="7">
        <v>8.6693912686859581E-2</v>
      </c>
      <c r="N5" s="7">
        <v>0.1279322468325462</v>
      </c>
      <c r="O5" s="7">
        <v>9.8341063400802217E-2</v>
      </c>
    </row>
    <row r="6" spans="1:15" x14ac:dyDescent="0.2">
      <c r="A6" s="9" t="s">
        <v>18</v>
      </c>
      <c r="B6" s="7">
        <v>4.7457261915297214E-2</v>
      </c>
      <c r="C6" s="7">
        <v>1.5444259830682807E-2</v>
      </c>
      <c r="D6" s="7">
        <v>4.0989695942006778E-2</v>
      </c>
      <c r="E6" s="7">
        <v>4.2250797274288897E-2</v>
      </c>
      <c r="F6" s="7">
        <v>0.16927280650442253</v>
      </c>
      <c r="G6" s="7">
        <v>0.2375795515321634</v>
      </c>
      <c r="H6" s="7">
        <v>2.9985226257136083E-2</v>
      </c>
      <c r="I6" s="7">
        <v>7.2799970824312638E-2</v>
      </c>
      <c r="J6" s="7">
        <v>4.1074264133360308E-2</v>
      </c>
      <c r="K6" s="7">
        <v>0.11346678711154116</v>
      </c>
      <c r="L6" s="7">
        <v>0.12375236828651338</v>
      </c>
      <c r="M6" s="7">
        <v>8.9943184428551745E-2</v>
      </c>
      <c r="N6" s="7">
        <v>8.6420260658635853E-2</v>
      </c>
      <c r="O6" s="7">
        <v>0.13006959724107797</v>
      </c>
    </row>
    <row r="7" spans="1:15" x14ac:dyDescent="0.2">
      <c r="A7" s="9" t="s">
        <v>19</v>
      </c>
      <c r="B7" s="7">
        <v>0.10263899915425509</v>
      </c>
      <c r="C7" s="7">
        <v>0.13488633841772901</v>
      </c>
      <c r="D7" s="7">
        <v>6.6984537656341353E-2</v>
      </c>
      <c r="E7" s="7">
        <v>9.3964874414979527E-2</v>
      </c>
      <c r="F7" s="7">
        <v>0.16640866508146301</v>
      </c>
      <c r="G7" s="7">
        <v>0.10384733908807979</v>
      </c>
      <c r="H7" s="7">
        <v>0.10309935506967111</v>
      </c>
      <c r="I7" s="7">
        <v>9.1298584982919775E-2</v>
      </c>
      <c r="J7" s="7">
        <v>0.14031518809612187</v>
      </c>
      <c r="K7" s="7">
        <v>0.12745877112202927</v>
      </c>
      <c r="L7" s="7">
        <v>0.10789257263979167</v>
      </c>
      <c r="M7" s="7">
        <v>0.16598876771537502</v>
      </c>
      <c r="N7" s="7">
        <v>6.3809838518767953E-2</v>
      </c>
      <c r="O7" s="7">
        <v>0.10455976324668716</v>
      </c>
    </row>
    <row r="8" spans="1:15" x14ac:dyDescent="0.2">
      <c r="A8" s="9" t="s">
        <v>20</v>
      </c>
      <c r="B8" s="7">
        <v>5.1030022522057156E-2</v>
      </c>
      <c r="C8" s="7">
        <v>1.7553628085804938E-2</v>
      </c>
      <c r="D8" s="7">
        <v>0.10539735782956362</v>
      </c>
      <c r="E8" s="7">
        <v>7.9752947725572482E-2</v>
      </c>
      <c r="F8" s="7">
        <v>7.1096947826613702E-2</v>
      </c>
      <c r="G8" s="7">
        <v>3.9677958064449619E-2</v>
      </c>
      <c r="H8" s="7">
        <v>0.10167130243147078</v>
      </c>
      <c r="I8" s="7">
        <v>8.1529968952466239E-2</v>
      </c>
      <c r="J8" s="7">
        <v>1.5527490323090292E-2</v>
      </c>
      <c r="K8" s="7">
        <v>6.2573735116805695E-2</v>
      </c>
      <c r="L8" s="7">
        <v>6.0797236345635844E-2</v>
      </c>
      <c r="M8" s="7">
        <v>3.4803425098977991E-2</v>
      </c>
      <c r="N8" s="7">
        <v>8.1308078134581421E-2</v>
      </c>
      <c r="O8" s="7">
        <v>8.9869492740479701E-2</v>
      </c>
    </row>
    <row r="9" spans="1:15" x14ac:dyDescent="0.2">
      <c r="A9" s="9" t="s">
        <v>21</v>
      </c>
      <c r="B9" s="7">
        <v>0.11693747068845764</v>
      </c>
      <c r="C9" s="7">
        <v>0.19304349223439043</v>
      </c>
      <c r="D9" s="7">
        <v>0.12585891727208812</v>
      </c>
      <c r="E9" s="7">
        <v>9.735866163187161E-2</v>
      </c>
      <c r="F9" s="7">
        <v>0.14455385601595469</v>
      </c>
      <c r="G9" s="7">
        <v>6.1043927858561338E-2</v>
      </c>
      <c r="H9" s="7">
        <v>8.9916731175596801E-2</v>
      </c>
      <c r="I9" s="7">
        <v>0.2433761267413275</v>
      </c>
      <c r="J9" s="7">
        <v>0.10246303620877642</v>
      </c>
      <c r="K9" s="7">
        <v>6.7886869648984188E-2</v>
      </c>
      <c r="L9" s="7">
        <v>6.8761868032382364E-2</v>
      </c>
      <c r="M9" s="7">
        <v>0.13811018094751584</v>
      </c>
      <c r="N9" s="7">
        <v>0.10622480805600566</v>
      </c>
      <c r="O9" s="7">
        <v>7.9222280822751429E-2</v>
      </c>
    </row>
    <row r="10" spans="1:15" x14ac:dyDescent="0.2">
      <c r="A10" s="9" t="s">
        <v>22</v>
      </c>
      <c r="B10" s="7">
        <v>9.0485638928545498E-2</v>
      </c>
      <c r="C10" s="7">
        <v>3.042276657380379E-2</v>
      </c>
      <c r="D10" s="7">
        <v>6.2301633948512992E-2</v>
      </c>
      <c r="E10" s="7">
        <v>0.25580055815160957</v>
      </c>
      <c r="F10" s="7">
        <v>6.6574061525952022E-2</v>
      </c>
      <c r="G10" s="7">
        <v>0.14519474075911684</v>
      </c>
      <c r="H10" s="7">
        <v>0.13872862687506557</v>
      </c>
      <c r="I10" s="7">
        <v>2.7521975722059441E-2</v>
      </c>
      <c r="J10" s="7">
        <v>0.13099696640575259</v>
      </c>
      <c r="K10" s="7">
        <v>3.2084272312771868E-2</v>
      </c>
      <c r="L10" s="7">
        <v>0.13210985078546922</v>
      </c>
      <c r="M10" s="7">
        <v>0.31887451725617605</v>
      </c>
      <c r="N10" s="7">
        <v>0.1086363199978056</v>
      </c>
      <c r="O10" s="7">
        <v>9.5571241176838032E-2</v>
      </c>
    </row>
    <row r="11" spans="1:15" x14ac:dyDescent="0.2">
      <c r="A11" s="9" t="s">
        <v>23</v>
      </c>
      <c r="B11" s="7">
        <v>0.25070743449340338</v>
      </c>
      <c r="C11" s="7">
        <v>6.4564680456931145E-2</v>
      </c>
      <c r="D11" s="7">
        <v>0.18022485149000933</v>
      </c>
      <c r="E11" s="7">
        <v>9.7509398496240605E-3</v>
      </c>
      <c r="F11" s="7">
        <v>0.3267715131414714</v>
      </c>
      <c r="G11" s="7">
        <v>0.11075211349723059</v>
      </c>
      <c r="H11" s="7">
        <v>3.0707225794069665E-3</v>
      </c>
      <c r="I11" s="7">
        <v>0.11401369634207449</v>
      </c>
      <c r="J11" s="7">
        <v>0.26672125275062691</v>
      </c>
      <c r="K11" s="7">
        <v>0.3575262666971718</v>
      </c>
      <c r="L11" s="7">
        <v>0.18549510005437017</v>
      </c>
      <c r="M11" s="7">
        <v>0.25855339739346767</v>
      </c>
      <c r="N11" s="7">
        <v>0.19365654489900766</v>
      </c>
      <c r="O11" s="7">
        <v>3.8983804714685646E-3</v>
      </c>
    </row>
    <row r="12" spans="1:15" x14ac:dyDescent="0.2">
      <c r="A12" s="9" t="s">
        <v>24</v>
      </c>
      <c r="B12" s="7">
        <v>7.4772710863661968E-2</v>
      </c>
      <c r="C12" s="7">
        <v>7.8400144340779132E-2</v>
      </c>
      <c r="D12" s="7">
        <v>8.3067616387125204E-2</v>
      </c>
      <c r="E12" s="7">
        <v>0.13800394299980989</v>
      </c>
      <c r="F12" s="7">
        <v>8.6340583774660903E-2</v>
      </c>
      <c r="G12" s="7">
        <v>0.10278116871473801</v>
      </c>
      <c r="H12" s="7">
        <v>0.11615971372068933</v>
      </c>
      <c r="I12" s="7">
        <v>0.10547415528579825</v>
      </c>
      <c r="J12" s="7">
        <v>0.13567494468357882</v>
      </c>
      <c r="K12" s="7">
        <v>6.0340092461207487E-2</v>
      </c>
      <c r="L12" s="7">
        <v>7.366175579109796E-2</v>
      </c>
      <c r="M12" s="7">
        <v>0.13276837598714938</v>
      </c>
      <c r="N12" s="7">
        <v>0.11404122750058127</v>
      </c>
      <c r="O12" s="7">
        <v>0.10373278333168434</v>
      </c>
    </row>
    <row r="13" spans="1:15" x14ac:dyDescent="0.2">
      <c r="A13" s="9" t="s">
        <v>25</v>
      </c>
      <c r="B13" s="7">
        <v>6.0179267196780253E-2</v>
      </c>
      <c r="C13" s="7">
        <v>0.25143327621662992</v>
      </c>
      <c r="D13" s="7">
        <v>6.0816469742214906E-2</v>
      </c>
      <c r="E13" s="7">
        <v>5.0741778953919639E-2</v>
      </c>
      <c r="F13" s="7">
        <v>6.5000209178764173E-2</v>
      </c>
      <c r="G13" s="7">
        <v>0.21368788862303553</v>
      </c>
      <c r="H13" s="7">
        <v>8.740852138120081E-2</v>
      </c>
      <c r="I13" s="7">
        <v>5.8432970864260469E-2</v>
      </c>
      <c r="J13" s="7">
        <v>0.13649684526393152</v>
      </c>
      <c r="K13" s="7">
        <v>3.2638518769151706E-2</v>
      </c>
      <c r="L13" s="7">
        <v>7.9601056693665725E-2</v>
      </c>
      <c r="M13" s="7">
        <v>0.13188106076982062</v>
      </c>
      <c r="N13" s="7">
        <v>8.1672584676957496E-2</v>
      </c>
      <c r="O13" s="7">
        <v>9.7292963591775139E-2</v>
      </c>
    </row>
    <row r="14" spans="1:15" x14ac:dyDescent="0.2">
      <c r="A14" s="9" t="s">
        <v>26</v>
      </c>
      <c r="B14" s="7">
        <v>0.17043395401149714</v>
      </c>
      <c r="C14" s="7">
        <v>6.1466394859624879E-2</v>
      </c>
      <c r="D14" s="7">
        <v>2.4589969942962631E-2</v>
      </c>
      <c r="E14" s="7">
        <v>0.14514969422081783</v>
      </c>
      <c r="F14" s="7">
        <v>0.20049103953471992</v>
      </c>
      <c r="G14" s="7">
        <v>3.8070660241624227E-2</v>
      </c>
      <c r="H14" s="7">
        <v>8.836090567324173E-2</v>
      </c>
      <c r="I14" s="7">
        <v>4.6559059405483723E-2</v>
      </c>
      <c r="J14" s="7">
        <v>0.10365970333025516</v>
      </c>
      <c r="K14" s="7">
        <v>0.16448735921109875</v>
      </c>
      <c r="L14" s="7">
        <v>0.21017994858611824</v>
      </c>
      <c r="M14" s="7">
        <v>7.7062678541421611E-2</v>
      </c>
      <c r="N14" s="7">
        <v>9.1487463192647459E-2</v>
      </c>
      <c r="O14" s="7">
        <v>3.6525089041261845E-2</v>
      </c>
    </row>
    <row r="15" spans="1:15" x14ac:dyDescent="0.2">
      <c r="A15" s="9" t="s">
        <v>27</v>
      </c>
      <c r="B15" s="7">
        <v>5.1205473501303216E-2</v>
      </c>
      <c r="C15" s="7">
        <v>2.2853556721385459E-2</v>
      </c>
      <c r="D15" s="7">
        <v>2.7077666344927972E-2</v>
      </c>
      <c r="E15" s="7">
        <v>3.9581653955065008E-2</v>
      </c>
      <c r="F15" s="7">
        <v>3.6842073010056195E-2</v>
      </c>
      <c r="G15" s="7">
        <v>9.9475128434903123E-2</v>
      </c>
      <c r="H15" s="7">
        <v>3.4240721546378632E-2</v>
      </c>
      <c r="I15" s="7">
        <v>3.4401985805684716E-2</v>
      </c>
      <c r="J15" s="7">
        <v>9.3398071346685554E-2</v>
      </c>
      <c r="K15" s="7">
        <v>5.2015668674461633E-2</v>
      </c>
      <c r="L15" s="7">
        <v>9.0028987401449836E-2</v>
      </c>
      <c r="M15" s="7">
        <v>4.7764949121299305E-2</v>
      </c>
      <c r="N15" s="7">
        <v>9.3090335176908373E-2</v>
      </c>
      <c r="O15" s="7">
        <v>6.4191233087669122E-2</v>
      </c>
    </row>
    <row r="16" spans="1:15" x14ac:dyDescent="0.2">
      <c r="A16" s="9" t="s">
        <v>28</v>
      </c>
      <c r="B16" s="10">
        <v>9.559928298671648E-2</v>
      </c>
      <c r="C16" s="10">
        <v>0.17610302019830942</v>
      </c>
      <c r="D16" s="10">
        <v>9.5097849842758764E-2</v>
      </c>
      <c r="E16" s="10">
        <v>5.6335724967350925E-2</v>
      </c>
      <c r="F16" s="10">
        <v>9.9039455053384864E-2</v>
      </c>
      <c r="G16" s="10">
        <v>7.2062219730366112E-2</v>
      </c>
      <c r="H16" s="10">
        <v>3.5883992620962923E-2</v>
      </c>
      <c r="I16" s="10">
        <v>0.1217582953202897</v>
      </c>
      <c r="J16" s="10">
        <v>3.9370482040845596E-2</v>
      </c>
      <c r="K16" s="10">
        <v>0.17552791724872133</v>
      </c>
      <c r="L16" s="10">
        <v>4.3963934584038529E-2</v>
      </c>
      <c r="M16" s="10">
        <v>0.13706508499708733</v>
      </c>
      <c r="N16" s="10">
        <v>6.4053796170067859E-2</v>
      </c>
      <c r="O16" s="10">
        <v>9.2736817232441079E-2</v>
      </c>
    </row>
    <row r="17" spans="1:15" x14ac:dyDescent="0.2">
      <c r="A17" s="9" t="s">
        <v>29</v>
      </c>
      <c r="B17" s="10">
        <v>5.2653853230959669E-2</v>
      </c>
      <c r="C17" s="10">
        <v>5.1754177608575362E-2</v>
      </c>
      <c r="D17" s="10">
        <v>0.10124553904865138</v>
      </c>
      <c r="E17" s="10">
        <v>9.4995681241626023E-2</v>
      </c>
      <c r="F17" s="10">
        <v>8.4048997727015601E-2</v>
      </c>
      <c r="G17" s="10">
        <v>2.1547914350069853E-2</v>
      </c>
      <c r="H17" s="10">
        <v>5.8302081145680196E-2</v>
      </c>
      <c r="I17" s="10">
        <v>0.15095596755504057</v>
      </c>
      <c r="J17" s="10">
        <v>7.8349172286940522E-2</v>
      </c>
      <c r="K17" s="10">
        <v>4.7119177975687383E-2</v>
      </c>
      <c r="L17" s="10">
        <v>5.527102324249511E-2</v>
      </c>
      <c r="M17" s="10">
        <v>4.574135794198432E-2</v>
      </c>
      <c r="N17" s="10">
        <v>0.11523191303160954</v>
      </c>
      <c r="O17" s="10">
        <v>0.13994090025189185</v>
      </c>
    </row>
    <row r="18" spans="1:15" x14ac:dyDescent="0.2">
      <c r="A18" s="9" t="s">
        <v>30</v>
      </c>
      <c r="B18" s="10">
        <v>3.8751877697704933E-2</v>
      </c>
      <c r="C18" s="10">
        <v>4.4560279679289917E-2</v>
      </c>
      <c r="D18" s="10">
        <v>0.16400348580646357</v>
      </c>
      <c r="E18" s="10">
        <v>3.3767206375086303E-2</v>
      </c>
      <c r="F18" s="10">
        <v>9.9090084234776291E-2</v>
      </c>
      <c r="G18" s="10">
        <v>8.1947253291510175E-2</v>
      </c>
      <c r="H18" s="10">
        <v>4.1996522530938094E-2</v>
      </c>
      <c r="I18" s="10">
        <v>1.9141172590088233E-2</v>
      </c>
      <c r="J18" s="10">
        <v>2.6817992155553701E-2</v>
      </c>
      <c r="K18" s="10">
        <v>7.1243391622610813E-2</v>
      </c>
      <c r="L18" s="10">
        <v>4.6190953130429452E-2</v>
      </c>
      <c r="M18" s="10">
        <v>4.5890089953889185E-2</v>
      </c>
      <c r="N18" s="10">
        <v>6.2833028909743655E-2</v>
      </c>
      <c r="O18" s="10">
        <v>7.4218770819897556E-2</v>
      </c>
    </row>
    <row r="19" spans="1:15" x14ac:dyDescent="0.2">
      <c r="A19" s="9" t="s">
        <v>31</v>
      </c>
      <c r="B19" s="10">
        <v>0.10763281058218944</v>
      </c>
      <c r="C19" s="10">
        <v>9.2238664930624437E-2</v>
      </c>
      <c r="D19" s="10">
        <v>0.14362973113817529</v>
      </c>
      <c r="E19" s="10">
        <v>4.5717557832690638E-2</v>
      </c>
      <c r="F19" s="10">
        <v>6.9564986126009518E-2</v>
      </c>
      <c r="G19" s="10">
        <v>7.0370623990461498E-2</v>
      </c>
      <c r="H19" s="10">
        <v>4.1722386713464968E-2</v>
      </c>
      <c r="I19" s="10">
        <v>4.0714912960380184E-2</v>
      </c>
      <c r="J19" s="10">
        <v>6.0860443831643511E-2</v>
      </c>
      <c r="K19" s="10">
        <v>4.6200840015273005E-2</v>
      </c>
      <c r="L19" s="10">
        <v>3.6082872850494226E-2</v>
      </c>
      <c r="M19" s="10">
        <v>2.5949927800604101E-2</v>
      </c>
      <c r="N19" s="10">
        <v>7.6692943299458638E-2</v>
      </c>
      <c r="O19" s="10">
        <v>0.11237585501653514</v>
      </c>
    </row>
    <row r="20" spans="1:15" x14ac:dyDescent="0.2">
      <c r="A20" s="9" t="s">
        <v>32</v>
      </c>
      <c r="B20" s="10">
        <v>4.5072862266811765E-2</v>
      </c>
      <c r="C20" s="10">
        <v>2.972066306920287E-2</v>
      </c>
      <c r="D20" s="10">
        <v>0.14035576041655068</v>
      </c>
      <c r="E20" s="10">
        <v>0.17468676230252406</v>
      </c>
      <c r="F20" s="10">
        <v>7.4059144207882233E-2</v>
      </c>
      <c r="G20" s="10">
        <v>4.4227695198998378E-2</v>
      </c>
      <c r="H20" s="10">
        <v>0.16945300072091179</v>
      </c>
      <c r="I20" s="10">
        <v>7.7487609842913821E-2</v>
      </c>
      <c r="J20" s="10">
        <v>2.6796092620875574E-2</v>
      </c>
      <c r="K20" s="10">
        <v>3.1413111514605997E-2</v>
      </c>
      <c r="L20" s="10">
        <v>8.6619479644266459E-2</v>
      </c>
      <c r="M20" s="10">
        <v>0.10405188965969724</v>
      </c>
      <c r="N20" s="10">
        <v>0.11158359803167685</v>
      </c>
      <c r="O20" s="10">
        <v>0.11736616892258915</v>
      </c>
    </row>
    <row r="21" spans="1:15" x14ac:dyDescent="0.2">
      <c r="A21" s="9" t="s">
        <v>33</v>
      </c>
      <c r="B21" s="10">
        <v>1.124577653011481E-2</v>
      </c>
      <c r="C21" s="10">
        <v>4.5840790880370935E-2</v>
      </c>
      <c r="D21" s="10">
        <v>0.16241532399731709</v>
      </c>
      <c r="E21" s="10">
        <v>0.12020458820913195</v>
      </c>
      <c r="F21" s="10">
        <v>0.11885677562168627</v>
      </c>
      <c r="G21" s="10">
        <v>0.10325665307931974</v>
      </c>
      <c r="H21" s="10">
        <v>4.6217009340603389E-2</v>
      </c>
      <c r="I21" s="10">
        <v>8.4041580935717675E-2</v>
      </c>
      <c r="J21" s="10">
        <v>8.7047078107524364E-2</v>
      </c>
      <c r="K21" s="10">
        <v>5.0639928594496592E-2</v>
      </c>
      <c r="L21" s="10">
        <v>0.11515457006708689</v>
      </c>
      <c r="M21" s="10">
        <v>0.15724675381374587</v>
      </c>
      <c r="N21" s="10">
        <v>0.10142731087625706</v>
      </c>
      <c r="O21" s="10">
        <v>0.11543906966219294</v>
      </c>
    </row>
    <row r="22" spans="1:15" x14ac:dyDescent="0.2">
      <c r="A22" s="9" t="s">
        <v>34</v>
      </c>
      <c r="B22" s="10">
        <v>2.4259890365423177E-2</v>
      </c>
      <c r="C22" s="10">
        <v>2.6699335674050872E-2</v>
      </c>
      <c r="D22" s="10">
        <v>9.3715907389317107E-2</v>
      </c>
      <c r="E22" s="10">
        <v>1.0182219932964564E-2</v>
      </c>
      <c r="F22" s="10">
        <v>4.2535606512003381E-2</v>
      </c>
      <c r="G22" s="10">
        <v>9.3090895443969077E-2</v>
      </c>
      <c r="H22" s="10">
        <v>6.1231633173285449E-2</v>
      </c>
      <c r="I22" s="10">
        <v>5.7114279294624157E-3</v>
      </c>
      <c r="J22" s="10">
        <v>0.39219803570532236</v>
      </c>
      <c r="K22" s="10">
        <v>5.5394585697875767E-2</v>
      </c>
      <c r="L22" s="10">
        <v>6.9052198131049944E-2</v>
      </c>
      <c r="M22" s="10">
        <v>5.1605082581119989E-2</v>
      </c>
      <c r="N22" s="10">
        <v>5.9732053413181566E-2</v>
      </c>
      <c r="O22" s="10">
        <v>0.11474737051932976</v>
      </c>
    </row>
    <row r="23" spans="1:15" x14ac:dyDescent="0.2">
      <c r="A23" s="9" t="s">
        <v>35</v>
      </c>
      <c r="B23" s="10">
        <v>0.13177780914129611</v>
      </c>
      <c r="C23" s="10">
        <v>0.32200108920473947</v>
      </c>
      <c r="D23" s="10">
        <v>0.20123008122711453</v>
      </c>
      <c r="E23" s="10">
        <v>0.11304641290253824</v>
      </c>
      <c r="F23" s="10">
        <v>3.5170537673738116E-2</v>
      </c>
      <c r="G23" s="10">
        <v>7.4851697480154272E-2</v>
      </c>
      <c r="H23" s="10">
        <v>0.19872806610342586</v>
      </c>
      <c r="I23" s="10">
        <v>6.7182600452125721E-2</v>
      </c>
      <c r="J23" s="10">
        <v>0.11884992697595372</v>
      </c>
      <c r="K23" s="10">
        <v>0.13425458627354242</v>
      </c>
      <c r="L23" s="10">
        <v>9.2334392900664974E-2</v>
      </c>
      <c r="M23" s="10">
        <v>9.8686480177925237E-2</v>
      </c>
      <c r="N23" s="10">
        <v>9.5054294316576526E-2</v>
      </c>
      <c r="O23" s="10">
        <v>5.3265600291084146E-2</v>
      </c>
    </row>
    <row r="24" spans="1:15" x14ac:dyDescent="0.2">
      <c r="A24" s="9" t="s">
        <v>36</v>
      </c>
      <c r="B24" s="10">
        <v>0.11324978489030621</v>
      </c>
      <c r="C24" s="10">
        <v>6.7604363939506515E-2</v>
      </c>
      <c r="D24" s="10">
        <v>0.10606360735116099</v>
      </c>
      <c r="E24" s="10">
        <v>9.8350520819804138E-2</v>
      </c>
      <c r="F24" s="10">
        <v>0.1092851705037671</v>
      </c>
      <c r="G24" s="10">
        <v>0.11757189689342465</v>
      </c>
      <c r="H24" s="10">
        <v>6.9822450379727743E-2</v>
      </c>
      <c r="I24" s="10">
        <v>6.5610731691857743E-2</v>
      </c>
      <c r="J24" s="10">
        <v>4.2524686993760046E-2</v>
      </c>
      <c r="K24" s="10">
        <v>4.1821932549211259E-2</v>
      </c>
      <c r="L24" s="10">
        <v>0.12051950018573859</v>
      </c>
      <c r="M24" s="10">
        <v>7.9599413328444404E-2</v>
      </c>
      <c r="N24" s="10">
        <v>9.6132902947294069E-2</v>
      </c>
      <c r="O24" s="10">
        <v>0.13258276088405208</v>
      </c>
    </row>
    <row r="25" spans="1:15" x14ac:dyDescent="0.2">
      <c r="A25" s="9" t="s">
        <v>37</v>
      </c>
      <c r="B25" s="10">
        <v>5.8182411119420185E-2</v>
      </c>
      <c r="C25" s="10">
        <v>5.2346470453811023E-2</v>
      </c>
      <c r="D25" s="10">
        <v>0.13388294059154082</v>
      </c>
      <c r="E25" s="10">
        <v>0.10196852597029928</v>
      </c>
      <c r="F25" s="10">
        <v>6.9361861412646442E-2</v>
      </c>
      <c r="G25" s="10">
        <v>5.4646579129232896E-2</v>
      </c>
      <c r="H25" s="10">
        <v>0.12171216056234216</v>
      </c>
      <c r="I25" s="10">
        <v>4.5485696094888735E-2</v>
      </c>
      <c r="J25" s="10">
        <v>3.2950133615691019E-2</v>
      </c>
      <c r="K25" s="10">
        <v>4.5763359346705494E-2</v>
      </c>
      <c r="L25" s="10">
        <v>8.391113626715721E-2</v>
      </c>
      <c r="M25" s="10">
        <v>8.8592275891311259E-2</v>
      </c>
      <c r="N25" s="10">
        <v>5.1142768209799128E-2</v>
      </c>
      <c r="O25" s="10">
        <v>5.9282358080399222E-2</v>
      </c>
    </row>
    <row r="26" spans="1:15" x14ac:dyDescent="0.2">
      <c r="A26" s="9" t="s">
        <v>38</v>
      </c>
      <c r="B26" s="10">
        <v>9.1308497709057551E-2</v>
      </c>
      <c r="C26" s="10">
        <v>3.2868619385473315E-2</v>
      </c>
      <c r="D26" s="10">
        <v>2.6430180089277788E-2</v>
      </c>
      <c r="E26" s="10">
        <v>2.4536954877035017E-2</v>
      </c>
      <c r="F26" s="10">
        <v>5.7680141461877055E-2</v>
      </c>
      <c r="G26" s="10">
        <v>6.6176536332829647E-2</v>
      </c>
      <c r="H26" s="10">
        <v>6.0435296323263325E-2</v>
      </c>
      <c r="I26" s="10">
        <v>6.375189394424946E-2</v>
      </c>
      <c r="J26" s="10">
        <v>4.2459098860999946E-2</v>
      </c>
      <c r="K26" s="10">
        <v>0.10580471953618985</v>
      </c>
      <c r="L26" s="10">
        <v>8.5145780372218566E-2</v>
      </c>
      <c r="M26" s="10">
        <v>1.5547827196732819E-2</v>
      </c>
      <c r="N26" s="10">
        <v>0.10824043615984405</v>
      </c>
      <c r="O26" s="10">
        <v>5.648396189056349E-2</v>
      </c>
    </row>
    <row r="27" spans="1:15" x14ac:dyDescent="0.2">
      <c r="A27" s="9" t="s">
        <v>39</v>
      </c>
      <c r="B27" s="10">
        <v>5.0929068386220938E-2</v>
      </c>
      <c r="C27" s="10">
        <v>0.22249549596692805</v>
      </c>
      <c r="D27" s="10">
        <v>0.29508438050763247</v>
      </c>
      <c r="E27" s="10">
        <v>0.36582969919776148</v>
      </c>
      <c r="F27" s="10">
        <v>0.13373837032176419</v>
      </c>
      <c r="G27" s="10">
        <v>9.3959004211047803E-2</v>
      </c>
      <c r="H27" s="10">
        <v>8.8725587325654526E-2</v>
      </c>
      <c r="I27" s="10">
        <v>2.4405247952192812E-2</v>
      </c>
      <c r="J27" s="10">
        <v>8.4612540898364758E-2</v>
      </c>
      <c r="K27" s="10">
        <v>6.512569728668989E-2</v>
      </c>
      <c r="L27" s="10">
        <v>7.7383145952019908E-2</v>
      </c>
      <c r="M27" s="10">
        <v>0.19353492658647367</v>
      </c>
      <c r="N27" s="10">
        <v>4.8507500429896523E-2</v>
      </c>
      <c r="O27" s="10">
        <v>0.19055662920812158</v>
      </c>
    </row>
    <row r="28" spans="1:15" x14ac:dyDescent="0.2">
      <c r="A28" s="9" t="s">
        <v>40</v>
      </c>
      <c r="B28" s="10">
        <v>5.3608398580686785E-2</v>
      </c>
      <c r="C28" s="10">
        <v>6.1678438845953386E-2</v>
      </c>
      <c r="D28" s="10">
        <v>8.8678895934580948E-2</v>
      </c>
      <c r="E28" s="10">
        <v>5.5809935986577755E-2</v>
      </c>
      <c r="F28" s="10">
        <v>0.11144394166821882</v>
      </c>
      <c r="G28" s="10">
        <v>7.6734754983333847E-2</v>
      </c>
      <c r="H28" s="10">
        <v>5.0095267536377178E-2</v>
      </c>
      <c r="I28" s="10">
        <v>9.7078214106075377E-3</v>
      </c>
      <c r="J28" s="10">
        <v>3.6505120237936915E-2</v>
      </c>
      <c r="K28" s="10">
        <v>4.8789081214162797E-2</v>
      </c>
      <c r="L28" s="10">
        <v>7.1060604514990466E-2</v>
      </c>
      <c r="M28" s="10">
        <v>7.237939682061717E-2</v>
      </c>
      <c r="N28" s="10">
        <v>0.10718041356319732</v>
      </c>
      <c r="O28" s="10">
        <v>8.2360310869218314E-2</v>
      </c>
    </row>
    <row r="29" spans="1:15" x14ac:dyDescent="0.2">
      <c r="A29" s="9" t="s">
        <v>41</v>
      </c>
      <c r="B29" s="10">
        <v>2.4972367410404841E-2</v>
      </c>
      <c r="C29" s="10">
        <v>7.1410279392558063E-2</v>
      </c>
      <c r="D29" s="10">
        <v>2.3689747513389443E-2</v>
      </c>
      <c r="E29" s="10">
        <v>2.9032844839176546E-2</v>
      </c>
      <c r="F29" s="10">
        <v>6.417023006613766E-2</v>
      </c>
      <c r="G29" s="10">
        <v>9.6557361368359726E-2</v>
      </c>
      <c r="H29" s="10">
        <v>3.2876227550207908E-2</v>
      </c>
      <c r="I29" s="10">
        <v>3.5394430131272234E-2</v>
      </c>
      <c r="J29" s="10">
        <v>1.5437632622176895E-2</v>
      </c>
      <c r="K29" s="10">
        <v>5.5935499170026083E-2</v>
      </c>
      <c r="L29" s="10">
        <v>9.4847354882450302E-2</v>
      </c>
      <c r="M29" s="10">
        <v>8.5684430512016713E-2</v>
      </c>
      <c r="N29" s="10">
        <v>4.4998502545672357E-2</v>
      </c>
      <c r="O29" s="10">
        <v>1.1856749311294766E-2</v>
      </c>
    </row>
    <row r="30" spans="1:15" x14ac:dyDescent="0.2">
      <c r="A30" s="9" t="s">
        <v>42</v>
      </c>
      <c r="B30" s="10">
        <v>9.047656886310812E-2</v>
      </c>
      <c r="C30" s="10">
        <v>8.0802042594581448E-3</v>
      </c>
      <c r="D30" s="10">
        <v>2.8971834031094601E-2</v>
      </c>
      <c r="E30" s="10">
        <v>6.0926110588334435E-2</v>
      </c>
      <c r="F30" s="10">
        <v>3.4827782619735514E-2</v>
      </c>
      <c r="G30" s="10">
        <v>3.3159926531240717E-2</v>
      </c>
      <c r="H30" s="10">
        <v>0.13716250398156302</v>
      </c>
      <c r="I30" s="10">
        <v>9.2822170232266465E-2</v>
      </c>
      <c r="J30" s="10">
        <v>5.3778663023259642E-2</v>
      </c>
      <c r="K30" s="10">
        <v>0.13798680538316294</v>
      </c>
      <c r="L30" s="10">
        <v>0.16594451371571073</v>
      </c>
      <c r="M30" s="10">
        <v>6.4911037631868992E-2</v>
      </c>
      <c r="N30" s="10">
        <v>7.4391231645503472E-2</v>
      </c>
      <c r="O30" s="10">
        <v>0.15248641823720882</v>
      </c>
    </row>
    <row r="31" spans="1:15" x14ac:dyDescent="0.2">
      <c r="A31" s="9" t="s">
        <v>43</v>
      </c>
      <c r="B31" s="10">
        <v>8.5595590918110656E-2</v>
      </c>
      <c r="C31" s="10">
        <v>0.11986596208938829</v>
      </c>
      <c r="D31" s="10">
        <v>9.8868945555223464E-2</v>
      </c>
      <c r="E31" s="10">
        <v>8.5487538479588357E-2</v>
      </c>
      <c r="F31" s="10">
        <v>4.4669697573391454E-2</v>
      </c>
      <c r="G31" s="10">
        <v>0.10090732115636411</v>
      </c>
      <c r="H31" s="10">
        <v>0.10671264844049889</v>
      </c>
      <c r="I31" s="10">
        <v>0.19041047764037866</v>
      </c>
      <c r="J31" s="10">
        <v>7.817938884936404E-2</v>
      </c>
      <c r="K31" s="10">
        <v>0.18284426909368065</v>
      </c>
      <c r="L31" s="10">
        <v>9.5298940710822816E-2</v>
      </c>
      <c r="M31" s="10">
        <v>0.13711417085484567</v>
      </c>
      <c r="N31" s="10">
        <v>7.4111893802203413E-2</v>
      </c>
      <c r="O31" s="10">
        <v>9.688264351829648E-2</v>
      </c>
    </row>
    <row r="32" spans="1:15" x14ac:dyDescent="0.2">
      <c r="A32" s="9" t="s">
        <v>44</v>
      </c>
      <c r="B32" s="10">
        <v>5.0222234542917604E-2</v>
      </c>
      <c r="C32" s="10">
        <v>0.15882622327121571</v>
      </c>
      <c r="D32" s="10">
        <v>0.14477329456620128</v>
      </c>
      <c r="E32" s="10">
        <v>2.137500684219169E-2</v>
      </c>
      <c r="F32" s="10">
        <v>4.5180140087457913E-3</v>
      </c>
      <c r="G32" s="10">
        <v>8.0920793748945979E-2</v>
      </c>
      <c r="H32" s="10">
        <v>0.12816908189302392</v>
      </c>
      <c r="I32" s="10">
        <v>7.2369067505158688E-2</v>
      </c>
      <c r="J32" s="10">
        <v>0.22307630634783829</v>
      </c>
      <c r="K32" s="10">
        <v>5.9258142340168879E-2</v>
      </c>
      <c r="L32" s="10">
        <v>5.7624232647757317E-2</v>
      </c>
      <c r="M32" s="10">
        <v>3.2898321834621741E-2</v>
      </c>
      <c r="N32" s="10">
        <v>8.2310667194494355E-2</v>
      </c>
      <c r="O32" s="10">
        <v>0.11521090553177439</v>
      </c>
    </row>
    <row r="33" spans="1:15" x14ac:dyDescent="0.2">
      <c r="A33" s="9" t="s">
        <v>45</v>
      </c>
      <c r="B33" s="10">
        <v>0.17547900653053478</v>
      </c>
      <c r="C33" s="10">
        <v>0.10264709059777453</v>
      </c>
      <c r="D33" s="10">
        <v>0.14434910330861311</v>
      </c>
      <c r="E33" s="10">
        <v>6.0286239561934025E-2</v>
      </c>
      <c r="F33" s="10">
        <v>0.15692902992951466</v>
      </c>
      <c r="G33" s="10">
        <v>8.84106899872419E-2</v>
      </c>
      <c r="H33" s="10">
        <v>5.7150197583575583E-2</v>
      </c>
      <c r="I33" s="10">
        <v>0.14613612247087859</v>
      </c>
      <c r="J33" s="10">
        <v>0.10739318936318791</v>
      </c>
      <c r="K33" s="10">
        <v>0.11497049383994203</v>
      </c>
      <c r="L33" s="10">
        <v>3.2410645985009125E-2</v>
      </c>
      <c r="M33" s="10">
        <v>7.5959897701692342E-2</v>
      </c>
      <c r="N33" s="10">
        <v>0.2144722011812448</v>
      </c>
      <c r="O33" s="10">
        <v>0.10136869515257661</v>
      </c>
    </row>
    <row r="34" spans="1:15" x14ac:dyDescent="0.2">
      <c r="A34" s="9" t="s">
        <v>46</v>
      </c>
      <c r="B34" s="10">
        <v>8.9045215230808675E-2</v>
      </c>
      <c r="C34" s="10">
        <v>8.5592011412268191E-3</v>
      </c>
      <c r="D34" s="10">
        <v>1.6547305502941131E-2</v>
      </c>
      <c r="E34" s="10">
        <v>6.216355409498351E-2</v>
      </c>
      <c r="F34" s="10">
        <v>6.5928209079817626E-2</v>
      </c>
      <c r="G34" s="10">
        <v>6.4620290001771385E-2</v>
      </c>
      <c r="H34" s="10">
        <v>5.7490157104086231E-3</v>
      </c>
      <c r="I34" s="10">
        <v>0.15681400258802697</v>
      </c>
      <c r="J34" s="10">
        <v>5.3028611225714145E-2</v>
      </c>
      <c r="K34" s="10">
        <v>4.3051612079500479E-2</v>
      </c>
      <c r="L34" s="10">
        <v>9.8965589846742433E-2</v>
      </c>
      <c r="M34" s="10">
        <v>9.1430966061132379E-2</v>
      </c>
      <c r="N34" s="10">
        <v>0.17406037866793903</v>
      </c>
      <c r="O34" s="10">
        <v>0.14278103047887095</v>
      </c>
    </row>
    <row r="35" spans="1:15" x14ac:dyDescent="0.2">
      <c r="A35" s="9" t="s">
        <v>47</v>
      </c>
      <c r="B35" s="10">
        <v>0.182675173501889</v>
      </c>
      <c r="C35" s="10">
        <v>0.15198225193039069</v>
      </c>
      <c r="D35" s="10">
        <v>0.11490549180232761</v>
      </c>
      <c r="E35" s="10">
        <v>9.3430658696221525E-2</v>
      </c>
      <c r="F35" s="10">
        <v>0.11418749610245305</v>
      </c>
      <c r="G35" s="10">
        <v>0.14322484300671268</v>
      </c>
      <c r="H35" s="10">
        <v>2.0849529377750649E-2</v>
      </c>
      <c r="I35" s="10">
        <v>5.4096565231189803E-2</v>
      </c>
      <c r="J35" s="10">
        <v>0.16514018363143115</v>
      </c>
      <c r="K35" s="10">
        <v>6.3790976572208377E-2</v>
      </c>
      <c r="L35" s="10">
        <v>7.8970087148619195E-2</v>
      </c>
      <c r="M35" s="10">
        <v>0.1188300046826052</v>
      </c>
      <c r="N35" s="10">
        <v>6.9897070923301011E-2</v>
      </c>
      <c r="O35" s="10">
        <v>0.12150924305276939</v>
      </c>
    </row>
    <row r="36" spans="1:15" x14ac:dyDescent="0.2">
      <c r="A36" s="9" t="s">
        <v>48</v>
      </c>
      <c r="B36" s="10">
        <v>0.11237348785122929</v>
      </c>
      <c r="C36" s="10">
        <v>6.2647226001873807E-2</v>
      </c>
      <c r="D36" s="10">
        <v>0.2076515973199794</v>
      </c>
      <c r="E36" s="10">
        <v>6.5414040348932834E-2</v>
      </c>
      <c r="F36" s="10">
        <v>0.11605941778410123</v>
      </c>
      <c r="G36" s="10">
        <v>0.10025612221972591</v>
      </c>
      <c r="H36" s="10">
        <v>0.11694741482719379</v>
      </c>
      <c r="I36" s="10">
        <v>0.19077552845231999</v>
      </c>
      <c r="J36" s="10">
        <v>7.174922848142759E-2</v>
      </c>
      <c r="K36" s="10">
        <v>6.3608060557225121E-2</v>
      </c>
      <c r="L36" s="10">
        <v>0.19243990143824555</v>
      </c>
      <c r="M36" s="10">
        <v>3.8029563650783096E-2</v>
      </c>
      <c r="N36" s="10">
        <v>0.11454814710903738</v>
      </c>
      <c r="O36" s="10">
        <v>7.9447810606533831E-2</v>
      </c>
    </row>
    <row r="37" spans="1:15" x14ac:dyDescent="0.2">
      <c r="A37" s="9" t="s">
        <v>49</v>
      </c>
      <c r="B37" s="10">
        <v>1.8176180139780073E-2</v>
      </c>
      <c r="C37" s="10" t="s">
        <v>80</v>
      </c>
      <c r="D37" s="10">
        <v>6.06785287241447E-3</v>
      </c>
      <c r="E37" s="10">
        <v>8.6287346915335031E-3</v>
      </c>
      <c r="F37" s="10">
        <v>1.8123513727750954E-2</v>
      </c>
      <c r="G37" s="10">
        <v>7.6821088753704567E-2</v>
      </c>
      <c r="H37" s="10">
        <v>2.6382249481374581E-3</v>
      </c>
      <c r="I37" s="10">
        <v>2.7294977848003221E-2</v>
      </c>
      <c r="J37" s="10">
        <v>7.420000588772116E-2</v>
      </c>
      <c r="K37" s="10">
        <v>5.3512453382381336E-2</v>
      </c>
      <c r="L37" s="10">
        <v>0.11760881893248869</v>
      </c>
      <c r="M37" s="10">
        <v>5.2908192173182503E-2</v>
      </c>
      <c r="N37" s="10">
        <v>6.5216077364762773E-2</v>
      </c>
      <c r="O37" s="10">
        <v>6.8379850238257323E-2</v>
      </c>
    </row>
    <row r="38" spans="1:15" x14ac:dyDescent="0.2">
      <c r="A38" s="9" t="s">
        <v>50</v>
      </c>
      <c r="B38" s="10">
        <v>6.5681832039949151E-2</v>
      </c>
      <c r="C38" s="10">
        <v>9.6160169586388317E-2</v>
      </c>
      <c r="D38" s="10">
        <v>4.005957980558169E-2</v>
      </c>
      <c r="E38" s="10">
        <v>3.6248392809298008E-2</v>
      </c>
      <c r="F38" s="10">
        <v>0.12243348038697675</v>
      </c>
      <c r="G38" s="10">
        <v>0.14643932508932589</v>
      </c>
      <c r="H38" s="10">
        <v>0.14928207757367049</v>
      </c>
      <c r="I38" s="10">
        <v>0.10993710331338276</v>
      </c>
      <c r="J38" s="10">
        <v>3.7755555745975708E-2</v>
      </c>
      <c r="K38" s="10">
        <v>0.1575096847295166</v>
      </c>
      <c r="L38" s="10">
        <v>0.10758856985637089</v>
      </c>
      <c r="M38" s="10">
        <v>0.1535225733981658</v>
      </c>
      <c r="N38" s="10">
        <v>3.7188092667894954E-2</v>
      </c>
      <c r="O38" s="10">
        <v>0.13695076288040359</v>
      </c>
    </row>
    <row r="39" spans="1:15" x14ac:dyDescent="0.2">
      <c r="A39" s="9" t="s">
        <v>51</v>
      </c>
      <c r="B39" s="10">
        <v>9.1750501113453981E-2</v>
      </c>
      <c r="C39" s="10">
        <v>0.10069190231908466</v>
      </c>
      <c r="D39" s="10">
        <v>1.7123703687040245E-2</v>
      </c>
      <c r="E39" s="10">
        <v>3.4531898506029203E-2</v>
      </c>
      <c r="F39" s="10">
        <v>0.10567079625055825</v>
      </c>
      <c r="G39" s="10">
        <v>8.9794565937707085E-2</v>
      </c>
      <c r="H39" s="10">
        <v>0.12540165544491502</v>
      </c>
      <c r="I39" s="10">
        <v>0.16349319032189288</v>
      </c>
      <c r="J39" s="10">
        <v>5.6786555698677861E-2</v>
      </c>
      <c r="K39" s="10">
        <v>6.971354727546844E-2</v>
      </c>
      <c r="L39" s="10">
        <v>6.2927779652491703E-2</v>
      </c>
      <c r="M39" s="10">
        <v>0.14125973663068916</v>
      </c>
      <c r="N39" s="10">
        <v>0.11411942158245074</v>
      </c>
      <c r="O39" s="10">
        <v>9.3965496309246305E-2</v>
      </c>
    </row>
    <row r="40" spans="1:15" x14ac:dyDescent="0.2">
      <c r="A40" s="9" t="s">
        <v>52</v>
      </c>
      <c r="B40" s="10">
        <v>2.8882797564032767E-2</v>
      </c>
      <c r="C40" s="10">
        <v>4.4062795610384897E-2</v>
      </c>
      <c r="D40" s="10">
        <v>9.145367706041227E-2</v>
      </c>
      <c r="E40" s="10">
        <v>0.1071985061530631</v>
      </c>
      <c r="F40" s="10">
        <v>3.8592047183810811E-2</v>
      </c>
      <c r="G40" s="10">
        <v>9.5966759224115544E-2</v>
      </c>
      <c r="H40" s="10">
        <v>3.1414951511927657E-2</v>
      </c>
      <c r="I40" s="10">
        <v>7.2332443546641659E-2</v>
      </c>
      <c r="J40" s="10">
        <v>7.667034253817033E-2</v>
      </c>
      <c r="K40" s="10">
        <v>4.3009932852027324E-2</v>
      </c>
      <c r="L40" s="10">
        <v>0.10303402204031023</v>
      </c>
      <c r="M40" s="10">
        <v>9.0344897511654171E-2</v>
      </c>
      <c r="N40" s="10">
        <v>7.6163166172776173E-2</v>
      </c>
      <c r="O40" s="10">
        <v>7.7771428749855584E-2</v>
      </c>
    </row>
    <row r="41" spans="1:15" x14ac:dyDescent="0.2">
      <c r="A41" s="9" t="s">
        <v>53</v>
      </c>
      <c r="B41" s="10">
        <v>8.3212295600392991E-2</v>
      </c>
      <c r="C41" s="10">
        <v>3.3608107560582558E-2</v>
      </c>
      <c r="D41" s="10">
        <v>0.1675542199084637</v>
      </c>
      <c r="E41" s="10">
        <v>6.9026112524657304E-2</v>
      </c>
      <c r="F41" s="10">
        <v>8.0588715043903067E-2</v>
      </c>
      <c r="G41" s="10">
        <v>7.7054991442468357E-2</v>
      </c>
      <c r="H41" s="10">
        <v>0.14630326082514303</v>
      </c>
      <c r="I41" s="10">
        <v>0.16392314524166265</v>
      </c>
      <c r="J41" s="10">
        <v>5.6624392014070019E-2</v>
      </c>
      <c r="K41" s="10">
        <v>7.8650064520718765E-2</v>
      </c>
      <c r="L41" s="10">
        <v>4.3507891777259694E-2</v>
      </c>
      <c r="M41" s="10">
        <v>4.7433984714658366E-2</v>
      </c>
      <c r="N41" s="10">
        <v>4.9902160749947029E-2</v>
      </c>
      <c r="O41" s="10">
        <v>4.9618497295970017E-2</v>
      </c>
    </row>
    <row r="42" spans="1:15" x14ac:dyDescent="0.2">
      <c r="A42" s="9" t="s">
        <v>54</v>
      </c>
      <c r="B42" s="10">
        <v>3.0293076014987427E-2</v>
      </c>
      <c r="C42" s="10">
        <v>0.10055723397113125</v>
      </c>
      <c r="D42" s="10">
        <v>3.5413017113596554E-2</v>
      </c>
      <c r="E42" s="10">
        <v>3.9851275499217617E-2</v>
      </c>
      <c r="F42" s="10">
        <v>8.9473365250590867E-2</v>
      </c>
      <c r="G42" s="10">
        <v>5.5450125100316293E-2</v>
      </c>
      <c r="H42" s="10">
        <v>0.12657682818973143</v>
      </c>
      <c r="I42" s="10">
        <v>2.8467186162785461E-2</v>
      </c>
      <c r="J42" s="10">
        <v>7.417886578914995E-2</v>
      </c>
      <c r="K42" s="10">
        <v>2.888199800736603E-2</v>
      </c>
      <c r="L42" s="10">
        <v>0.24845632008860585</v>
      </c>
      <c r="M42" s="10">
        <v>4.7528457820053015E-2</v>
      </c>
      <c r="N42" s="10">
        <v>0.15775301764159702</v>
      </c>
      <c r="O42" s="10">
        <v>0.20621730640402514</v>
      </c>
    </row>
    <row r="43" spans="1:15" x14ac:dyDescent="0.2">
      <c r="A43" s="9" t="s">
        <v>55</v>
      </c>
      <c r="B43" s="10">
        <v>7.7421533074903084E-2</v>
      </c>
      <c r="C43" s="10">
        <v>7.9253773897497937E-2</v>
      </c>
      <c r="D43" s="10">
        <v>6.4889940152727796E-2</v>
      </c>
      <c r="E43" s="10">
        <v>0.13108966815721346</v>
      </c>
      <c r="F43" s="10">
        <v>5.7697139466382982E-2</v>
      </c>
      <c r="G43" s="10">
        <v>7.4869881561928489E-2</v>
      </c>
      <c r="H43" s="10">
        <v>1.8673645208514167E-2</v>
      </c>
      <c r="I43" s="10">
        <v>5.4934409046151891E-2</v>
      </c>
      <c r="J43" s="10">
        <v>7.1125384227187227E-2</v>
      </c>
      <c r="K43" s="10">
        <v>0.18589364945027492</v>
      </c>
      <c r="L43" s="10">
        <v>3.4122909736263113E-2</v>
      </c>
      <c r="M43" s="10">
        <v>3.5028011143799206E-2</v>
      </c>
      <c r="N43" s="10">
        <v>0.13171833429164514</v>
      </c>
      <c r="O43" s="10">
        <v>5.779698275665078E-2</v>
      </c>
    </row>
    <row r="44" spans="1:15" x14ac:dyDescent="0.2">
      <c r="A44" s="9" t="s">
        <v>56</v>
      </c>
      <c r="B44" s="10">
        <v>1.3924455825864277E-2</v>
      </c>
      <c r="C44" s="10">
        <v>0.14018020605233872</v>
      </c>
      <c r="D44" s="10">
        <v>1.9377188500791287E-2</v>
      </c>
      <c r="E44" s="10">
        <v>2.9612191797794573E-2</v>
      </c>
      <c r="F44" s="10">
        <v>4.2028740965718944E-2</v>
      </c>
      <c r="G44" s="10">
        <v>6.1692207013142826E-2</v>
      </c>
      <c r="H44" s="10">
        <v>0.36981139679213348</v>
      </c>
      <c r="I44" s="10">
        <v>0.11860496271267174</v>
      </c>
      <c r="J44" s="10">
        <v>0.16353047180036304</v>
      </c>
      <c r="K44" s="10">
        <v>7.812250261947469E-2</v>
      </c>
      <c r="L44" s="10">
        <v>5.0483064115782642E-2</v>
      </c>
      <c r="M44" s="10">
        <v>3.3590301599596722E-2</v>
      </c>
      <c r="N44" s="10">
        <v>0.30961351171254292</v>
      </c>
      <c r="O44" s="10">
        <v>5.6769753513015435E-2</v>
      </c>
    </row>
    <row r="45" spans="1:15" x14ac:dyDescent="0.2">
      <c r="A45" s="9" t="s">
        <v>57</v>
      </c>
      <c r="B45" s="10">
        <v>4.475929887051406E-2</v>
      </c>
      <c r="C45" s="10">
        <v>6.6364050367364785E-2</v>
      </c>
      <c r="D45" s="10">
        <v>7.9971703815126416E-2</v>
      </c>
      <c r="E45" s="10">
        <v>0.10574638280885711</v>
      </c>
      <c r="F45" s="10">
        <v>8.6519725114749341E-2</v>
      </c>
      <c r="G45" s="10">
        <v>6.1923306959352414E-2</v>
      </c>
      <c r="H45" s="10">
        <v>0.11366840346809466</v>
      </c>
      <c r="I45" s="10">
        <v>8.1756261108020423E-2</v>
      </c>
      <c r="J45" s="10">
        <v>0.11591184629318887</v>
      </c>
      <c r="K45" s="10">
        <v>4.290994534942049E-2</v>
      </c>
      <c r="L45" s="10">
        <v>9.7824029714799435E-2</v>
      </c>
      <c r="M45" s="10">
        <v>6.2015796243287638E-2</v>
      </c>
      <c r="N45" s="10">
        <v>0.11764430694630047</v>
      </c>
      <c r="O45" s="10">
        <v>6.9128231098369589E-2</v>
      </c>
    </row>
    <row r="46" spans="1:15" x14ac:dyDescent="0.2">
      <c r="A46" s="9" t="s">
        <v>58</v>
      </c>
      <c r="B46" s="10">
        <v>9.265046836915812E-2</v>
      </c>
      <c r="C46" s="10">
        <v>0.14218011742634798</v>
      </c>
      <c r="D46" s="10">
        <v>4.7637945098564304E-2</v>
      </c>
      <c r="E46" s="10">
        <v>8.8938241955622485E-2</v>
      </c>
      <c r="F46" s="10">
        <v>9.1904683126429368E-2</v>
      </c>
      <c r="G46" s="10">
        <v>9.8706315750090604E-2</v>
      </c>
      <c r="H46" s="10">
        <v>0.1174789758647361</v>
      </c>
      <c r="I46" s="10">
        <v>0.12317239114114115</v>
      </c>
      <c r="J46" s="10">
        <v>0.14017936019995547</v>
      </c>
      <c r="K46" s="10">
        <v>0.16303694260244128</v>
      </c>
      <c r="L46" s="10">
        <v>0.15773107386448326</v>
      </c>
      <c r="M46" s="10">
        <v>0.18470859674688098</v>
      </c>
      <c r="N46" s="10">
        <v>0.10979942369967073</v>
      </c>
      <c r="O46" s="10">
        <v>0.17545069214194503</v>
      </c>
    </row>
    <row r="47" spans="1:15" x14ac:dyDescent="0.2">
      <c r="A47" s="9" t="s">
        <v>59</v>
      </c>
      <c r="B47" s="10">
        <v>4.1093679385370264E-2</v>
      </c>
      <c r="C47" s="10">
        <v>9.6484088874420112E-3</v>
      </c>
      <c r="D47" s="10">
        <v>3.758703927211958E-2</v>
      </c>
      <c r="E47" s="10">
        <v>0.10267986730250882</v>
      </c>
      <c r="F47" s="10">
        <v>0.12747189263653735</v>
      </c>
      <c r="G47" s="10">
        <v>5.9828034872705035E-2</v>
      </c>
      <c r="H47" s="10">
        <v>4.4008121319425733E-2</v>
      </c>
      <c r="I47" s="10">
        <v>0.10002100887625022</v>
      </c>
      <c r="J47" s="10">
        <v>0.2114599984775824</v>
      </c>
      <c r="K47" s="10">
        <v>9.5081410406096759E-2</v>
      </c>
      <c r="L47" s="10">
        <v>3.7053859454437531E-2</v>
      </c>
      <c r="M47" s="10">
        <v>7.2407586377860253E-2</v>
      </c>
      <c r="N47" s="10">
        <v>9.2926201845543871E-2</v>
      </c>
      <c r="O47" s="10">
        <v>9.9235420198982696E-2</v>
      </c>
    </row>
    <row r="48" spans="1:15" x14ac:dyDescent="0.2">
      <c r="A48" s="9" t="s">
        <v>60</v>
      </c>
      <c r="B48" s="10">
        <v>2.4155964281902594E-2</v>
      </c>
      <c r="C48" s="10" t="s">
        <v>80</v>
      </c>
      <c r="D48" s="10">
        <v>8.37284804989534E-3</v>
      </c>
      <c r="E48" s="10">
        <v>4.3949089374868154E-2</v>
      </c>
      <c r="F48" s="10">
        <v>0.15021149063702255</v>
      </c>
      <c r="G48" s="10">
        <v>3.3928835080466561E-2</v>
      </c>
      <c r="H48" s="10">
        <v>6.9717611692091206E-3</v>
      </c>
      <c r="I48" s="10">
        <v>1.3615517532577205E-2</v>
      </c>
      <c r="J48" s="10">
        <v>4.9384680067724965E-2</v>
      </c>
      <c r="K48" s="10">
        <v>0.12261035125893689</v>
      </c>
      <c r="L48" s="10">
        <v>2.8655524731037281E-2</v>
      </c>
      <c r="M48" s="10">
        <v>7.5145688306387612E-2</v>
      </c>
      <c r="N48" s="10">
        <v>7.5999519750270139E-2</v>
      </c>
      <c r="O48" s="10">
        <v>3.0219826215071407E-2</v>
      </c>
    </row>
    <row r="49" spans="1:15" x14ac:dyDescent="0.2">
      <c r="A49" s="9" t="s">
        <v>61</v>
      </c>
      <c r="B49" s="10">
        <v>7.6680324634052791E-2</v>
      </c>
      <c r="C49" s="10">
        <v>0.12777663561449537</v>
      </c>
      <c r="D49" s="10">
        <v>9.9132600676218152E-2</v>
      </c>
      <c r="E49" s="10">
        <v>0.10247262456364832</v>
      </c>
      <c r="F49" s="10">
        <v>8.0181998599736695E-2</v>
      </c>
      <c r="G49" s="10">
        <v>4.0975598564553968E-2</v>
      </c>
      <c r="H49" s="10">
        <v>8.206410652738623E-2</v>
      </c>
      <c r="I49" s="10">
        <v>5.3245906141645781E-2</v>
      </c>
      <c r="J49" s="10">
        <v>0.28349331118474946</v>
      </c>
      <c r="K49" s="10">
        <v>0.21160540799944977</v>
      </c>
      <c r="L49" s="10">
        <v>2.0030798145252011E-2</v>
      </c>
      <c r="M49" s="10">
        <v>0.25281683860035081</v>
      </c>
      <c r="N49" s="10">
        <v>9.9987326376081279E-2</v>
      </c>
      <c r="O49" s="10">
        <v>4.8056250627458927E-2</v>
      </c>
    </row>
    <row r="50" spans="1:15" x14ac:dyDescent="0.2">
      <c r="A50" s="9" t="s">
        <v>62</v>
      </c>
      <c r="B50" s="10">
        <v>8.0018200829322039E-2</v>
      </c>
      <c r="C50" s="10">
        <v>0.10533722417622579</v>
      </c>
      <c r="D50" s="10">
        <v>3.5871093193626497E-2</v>
      </c>
      <c r="E50" s="10">
        <v>0.15260960334029228</v>
      </c>
      <c r="F50" s="10">
        <v>0.11098095029559886</v>
      </c>
      <c r="G50" s="10">
        <v>0.10236211337216047</v>
      </c>
      <c r="H50" s="10">
        <v>1.8793988248490379E-2</v>
      </c>
      <c r="I50" s="10">
        <v>4.9222980695155023E-2</v>
      </c>
      <c r="J50" s="10">
        <v>1.2992651319555074E-2</v>
      </c>
      <c r="K50" s="10">
        <v>2.652871075099586E-2</v>
      </c>
      <c r="L50" s="10">
        <v>3.5669889360155617E-2</v>
      </c>
      <c r="M50" s="10">
        <v>7.2424287273601839E-2</v>
      </c>
      <c r="N50" s="10">
        <v>5.9031491384432561E-2</v>
      </c>
      <c r="O50" s="10">
        <v>8.0495612236837655E-2</v>
      </c>
    </row>
    <row r="51" spans="1:15" x14ac:dyDescent="0.2">
      <c r="A51" s="9" t="s">
        <v>63</v>
      </c>
      <c r="B51" s="10">
        <v>5.3874095286558003E-2</v>
      </c>
      <c r="C51" s="10">
        <v>8.460453649976854E-2</v>
      </c>
      <c r="D51" s="10">
        <v>4.0354878042558835E-2</v>
      </c>
      <c r="E51" s="10">
        <v>0.1257802095534554</v>
      </c>
      <c r="F51" s="10">
        <v>0.20869391559046732</v>
      </c>
      <c r="G51" s="10">
        <v>0.1749043397699078</v>
      </c>
      <c r="H51" s="10">
        <v>3.0145230058624978E-2</v>
      </c>
      <c r="I51" s="10">
        <v>4.1223699921768844E-2</v>
      </c>
      <c r="J51" s="10">
        <v>8.2106596637878421E-2</v>
      </c>
      <c r="K51" s="10">
        <v>0.17455301953982694</v>
      </c>
      <c r="L51" s="10">
        <v>5.2119169267648154E-2</v>
      </c>
      <c r="M51" s="10">
        <v>2.6965221534063839E-2</v>
      </c>
      <c r="N51" s="10">
        <v>0.14751590416658014</v>
      </c>
      <c r="O51" s="10">
        <v>0.11922161359680557</v>
      </c>
    </row>
    <row r="52" spans="1:15" x14ac:dyDescent="0.2">
      <c r="A52" s="9" t="s">
        <v>64</v>
      </c>
      <c r="B52" s="10">
        <v>2.9371652470760356E-2</v>
      </c>
      <c r="C52" s="10">
        <v>8.2936945883682292E-2</v>
      </c>
      <c r="D52" s="10">
        <v>6.8167090860827881E-2</v>
      </c>
      <c r="E52" s="10">
        <v>7.0721224053020226E-2</v>
      </c>
      <c r="F52" s="10">
        <v>0.15864241065821635</v>
      </c>
      <c r="G52" s="10">
        <v>3.5925669129362715E-2</v>
      </c>
      <c r="H52" s="10">
        <v>4.4820469282901766E-2</v>
      </c>
      <c r="I52" s="10">
        <v>1.4035985793909949E-2</v>
      </c>
      <c r="J52" s="10">
        <v>0.13608056090184217</v>
      </c>
      <c r="K52" s="10">
        <v>6.7593587264561147E-2</v>
      </c>
      <c r="L52" s="10">
        <v>9.1803544404805884E-2</v>
      </c>
      <c r="M52" s="10">
        <v>0.13801900699881206</v>
      </c>
      <c r="N52" s="10">
        <v>0.10306201506866235</v>
      </c>
      <c r="O52" s="10">
        <v>4.8955599558443905E-2</v>
      </c>
    </row>
    <row r="53" spans="1:15" x14ac:dyDescent="0.2">
      <c r="A53" s="9" t="s">
        <v>65</v>
      </c>
      <c r="B53" s="10">
        <v>0.10879396167485442</v>
      </c>
      <c r="C53" s="10">
        <v>2.6911062439409716E-2</v>
      </c>
      <c r="D53" s="10">
        <v>0.19546303211351754</v>
      </c>
      <c r="E53" s="10">
        <v>4.0255223594490235E-2</v>
      </c>
      <c r="F53" s="10">
        <v>3.7011420570522445E-2</v>
      </c>
      <c r="G53" s="10">
        <v>2.7112936702614047E-2</v>
      </c>
      <c r="H53" s="10">
        <v>6.6350886969443676E-2</v>
      </c>
      <c r="I53" s="10">
        <v>6.0650402952803197E-2</v>
      </c>
      <c r="J53" s="10">
        <v>5.1977424575673323E-2</v>
      </c>
      <c r="K53" s="10">
        <v>0.1653638869461472</v>
      </c>
      <c r="L53" s="10">
        <v>4.8630029042934009E-2</v>
      </c>
      <c r="M53" s="10">
        <v>6.8293383091718105E-2</v>
      </c>
      <c r="N53" s="10">
        <v>3.422837129585931E-2</v>
      </c>
      <c r="O53" s="10">
        <v>0.16695040544778461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7D813-7D9D-0047-8518-591AFA738C8A}">
  <dimension ref="A1:O53"/>
  <sheetViews>
    <sheetView tabSelected="1" workbookViewId="0">
      <selection activeCell="O25" sqref="O25"/>
    </sheetView>
  </sheetViews>
  <sheetFormatPr baseColWidth="10" defaultRowHeight="16" x14ac:dyDescent="0.2"/>
  <sheetData>
    <row r="1" spans="1:15" x14ac:dyDescent="0.2">
      <c r="A1" s="7" t="s">
        <v>83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">
      <c r="A2" s="8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</row>
    <row r="3" spans="1:15" x14ac:dyDescent="0.2">
      <c r="A3" s="9" t="s">
        <v>15</v>
      </c>
      <c r="B3" s="7">
        <v>2.8903496882624016E-2</v>
      </c>
      <c r="C3" s="7" t="s">
        <v>80</v>
      </c>
      <c r="D3" s="7">
        <v>3.7311922062309042E-3</v>
      </c>
      <c r="E3" s="7">
        <v>2.7853429066600644E-3</v>
      </c>
      <c r="F3" s="7">
        <v>1.2115266439216702E-2</v>
      </c>
      <c r="G3" s="7">
        <v>2.3270306663888043E-2</v>
      </c>
      <c r="H3" s="7">
        <v>3.0557590446131694E-3</v>
      </c>
      <c r="I3" s="7">
        <v>2.5035260056862263E-4</v>
      </c>
      <c r="J3" s="7">
        <v>1.1555263660808734E-2</v>
      </c>
      <c r="K3" s="7">
        <v>1.4058429106106093E-2</v>
      </c>
      <c r="L3" s="7">
        <v>3.4169651245415829E-3</v>
      </c>
      <c r="M3" s="7">
        <v>1.1203260170158004E-2</v>
      </c>
      <c r="N3" s="7">
        <v>2.4114760479615083E-2</v>
      </c>
      <c r="O3" s="7">
        <v>9.3034937239635934E-2</v>
      </c>
    </row>
    <row r="4" spans="1:15" x14ac:dyDescent="0.2">
      <c r="A4" s="9" t="s">
        <v>16</v>
      </c>
      <c r="B4" s="7">
        <v>4.7266950399121342E-2</v>
      </c>
      <c r="C4" s="7" t="s">
        <v>80</v>
      </c>
      <c r="D4" s="7">
        <v>5.7639125658218736E-2</v>
      </c>
      <c r="E4" s="7">
        <v>4.971494960957553E-3</v>
      </c>
      <c r="F4" s="7">
        <v>6.6020085589557215E-3</v>
      </c>
      <c r="G4" s="7" t="s">
        <v>80</v>
      </c>
      <c r="H4" s="7">
        <v>1.8501297048602615E-2</v>
      </c>
      <c r="I4" s="7" t="s">
        <v>80</v>
      </c>
      <c r="J4" s="7">
        <v>2.2768274756113857E-2</v>
      </c>
      <c r="K4" s="7">
        <v>4.2790572631956269E-3</v>
      </c>
      <c r="L4" s="7" t="s">
        <v>80</v>
      </c>
      <c r="M4" s="7">
        <v>1.4194966561725751E-2</v>
      </c>
      <c r="N4" s="7">
        <v>2.1192311022599358E-2</v>
      </c>
      <c r="O4" s="7" t="s">
        <v>80</v>
      </c>
    </row>
    <row r="5" spans="1:15" x14ac:dyDescent="0.2">
      <c r="A5" s="9" t="s">
        <v>17</v>
      </c>
      <c r="B5" s="7">
        <v>1.4392657242096414E-2</v>
      </c>
      <c r="C5" s="7">
        <v>7.8599045649457562E-4</v>
      </c>
      <c r="D5" s="7">
        <v>3.1674300581189196E-2</v>
      </c>
      <c r="E5" s="7">
        <v>5.7244175120074091E-2</v>
      </c>
      <c r="F5" s="7">
        <v>5.7280116013433774E-2</v>
      </c>
      <c r="G5" s="7">
        <v>1.4352684726799994E-2</v>
      </c>
      <c r="H5" s="7">
        <v>6.1660578019537265E-3</v>
      </c>
      <c r="I5" s="7">
        <v>4.0118333339037797E-2</v>
      </c>
      <c r="J5" s="7">
        <v>1.6629081184641174E-2</v>
      </c>
      <c r="K5" s="7">
        <v>1.5489629824100813E-3</v>
      </c>
      <c r="L5" s="7">
        <v>7.2820180876668368E-3</v>
      </c>
      <c r="M5" s="7">
        <v>8.1880178418796915E-3</v>
      </c>
      <c r="N5" s="7">
        <v>1.6889131488745664E-2</v>
      </c>
      <c r="O5" s="7">
        <v>3.0380590049942646E-2</v>
      </c>
    </row>
    <row r="6" spans="1:15" x14ac:dyDescent="0.2">
      <c r="A6" s="9" t="s">
        <v>18</v>
      </c>
      <c r="B6" s="7">
        <v>1.2062470901934227E-2</v>
      </c>
      <c r="C6" s="7">
        <v>1.9819605981485876E-3</v>
      </c>
      <c r="D6" s="7">
        <v>6.7177927395202106E-2</v>
      </c>
      <c r="E6" s="7">
        <v>2.4598898036107708E-2</v>
      </c>
      <c r="F6" s="7">
        <v>9.9953281851766062E-3</v>
      </c>
      <c r="G6" s="7">
        <v>5.5529033392798816E-3</v>
      </c>
      <c r="H6" s="7">
        <v>5.0096971686699378E-3</v>
      </c>
      <c r="I6" s="7">
        <v>1.5532738105105413E-2</v>
      </c>
      <c r="J6" s="7">
        <v>5.4258860747852635E-4</v>
      </c>
      <c r="K6" s="7">
        <v>2.6164612995830509E-2</v>
      </c>
      <c r="L6" s="7">
        <v>9.7571733602435286E-3</v>
      </c>
      <c r="M6" s="7">
        <v>3.8469195546639305E-3</v>
      </c>
      <c r="N6" s="7">
        <v>1.0890469468769842E-2</v>
      </c>
      <c r="O6" s="7">
        <v>3.1560632304979477E-2</v>
      </c>
    </row>
    <row r="7" spans="1:15" x14ac:dyDescent="0.2">
      <c r="A7" s="9" t="s">
        <v>19</v>
      </c>
      <c r="B7" s="7">
        <v>1.3326168214907008E-3</v>
      </c>
      <c r="C7" s="7">
        <v>1.6104156920635639E-2</v>
      </c>
      <c r="D7" s="7">
        <v>5.7026560921802473E-3</v>
      </c>
      <c r="E7" s="7">
        <v>1.6117899659385995E-2</v>
      </c>
      <c r="F7" s="7">
        <v>2.0132767353815254E-2</v>
      </c>
      <c r="G7" s="7">
        <v>3.5519154850790088E-2</v>
      </c>
      <c r="H7" s="7">
        <v>5.2591684764046092E-3</v>
      </c>
      <c r="I7" s="7">
        <v>1.3709586015098942E-2</v>
      </c>
      <c r="J7" s="7">
        <v>1.8539693042622211E-2</v>
      </c>
      <c r="K7" s="7">
        <v>1.34117899344277E-2</v>
      </c>
      <c r="L7" s="7">
        <v>7.1746830552239654E-3</v>
      </c>
      <c r="M7" s="7">
        <v>8.6782061117844284E-2</v>
      </c>
      <c r="N7" s="7">
        <v>2.1524672714882481E-2</v>
      </c>
      <c r="O7" s="7">
        <v>1.1209196639254508E-2</v>
      </c>
    </row>
    <row r="8" spans="1:15" x14ac:dyDescent="0.2">
      <c r="A8" s="9" t="s">
        <v>20</v>
      </c>
      <c r="B8" s="7">
        <v>3.6574581069074533E-2</v>
      </c>
      <c r="C8" s="7">
        <v>3.5445656713050742E-2</v>
      </c>
      <c r="D8" s="7">
        <v>1.5154062757400909E-3</v>
      </c>
      <c r="E8" s="7">
        <v>5.9143427850307682E-3</v>
      </c>
      <c r="F8" s="7">
        <v>2.3040577377398167E-3</v>
      </c>
      <c r="G8" s="7">
        <v>1.6751541141785044E-2</v>
      </c>
      <c r="H8" s="7">
        <v>1.6520474223367815E-3</v>
      </c>
      <c r="I8" s="7">
        <v>2.1088540282827983E-3</v>
      </c>
      <c r="J8" s="7">
        <v>1.1365431708665771E-2</v>
      </c>
      <c r="K8" s="7">
        <v>1.9084792197347041E-2</v>
      </c>
      <c r="L8" s="7">
        <v>2.4750715532653829E-3</v>
      </c>
      <c r="M8" s="7">
        <v>4.536107786268913E-3</v>
      </c>
      <c r="N8" s="7">
        <v>1.9394755737713511E-2</v>
      </c>
      <c r="O8" s="7">
        <v>2.2232010986448319E-2</v>
      </c>
    </row>
    <row r="9" spans="1:15" x14ac:dyDescent="0.2">
      <c r="A9" s="9" t="s">
        <v>21</v>
      </c>
      <c r="B9" s="7">
        <v>5.037429726504758E-2</v>
      </c>
      <c r="C9" s="7">
        <v>1.2467291772123083E-2</v>
      </c>
      <c r="D9" s="7">
        <v>0.21213030232013125</v>
      </c>
      <c r="E9" s="7">
        <v>2.4358955810510376E-2</v>
      </c>
      <c r="F9" s="7" t="s">
        <v>80</v>
      </c>
      <c r="G9" s="7">
        <v>2.9513791895007899E-2</v>
      </c>
      <c r="H9" s="7">
        <v>2.6800845241333138E-2</v>
      </c>
      <c r="I9" s="7">
        <v>4.1445170508268023E-3</v>
      </c>
      <c r="J9" s="7">
        <v>4.6395773741908109E-3</v>
      </c>
      <c r="K9" s="7" t="s">
        <v>80</v>
      </c>
      <c r="L9" s="7">
        <v>4.9907016723916477E-3</v>
      </c>
      <c r="M9" s="7">
        <v>1.5144407029395719E-2</v>
      </c>
      <c r="N9" s="7">
        <v>1.4714577813485955E-2</v>
      </c>
      <c r="O9" s="7">
        <v>4.3105196965394135E-3</v>
      </c>
    </row>
    <row r="10" spans="1:15" x14ac:dyDescent="0.2">
      <c r="A10" s="9" t="s">
        <v>22</v>
      </c>
      <c r="B10" s="7">
        <v>1.4857115203135965E-2</v>
      </c>
      <c r="C10" s="7" t="s">
        <v>80</v>
      </c>
      <c r="D10" s="7">
        <v>2.8995729007484034E-3</v>
      </c>
      <c r="E10" s="7">
        <v>1.1438862928348909E-3</v>
      </c>
      <c r="F10" s="7">
        <v>5.6240683019379316E-3</v>
      </c>
      <c r="G10" s="7">
        <v>1.6720416770032252E-2</v>
      </c>
      <c r="H10" s="7">
        <v>1.3807300954578831E-2</v>
      </c>
      <c r="I10" s="7">
        <v>2.4892737547090833E-2</v>
      </c>
      <c r="J10" s="7">
        <v>7.9210516460057681E-3</v>
      </c>
      <c r="K10" s="7">
        <v>4.0144646506996493E-3</v>
      </c>
      <c r="L10" s="7" t="s">
        <v>80</v>
      </c>
      <c r="M10" s="7">
        <v>1.8022436093912832E-2</v>
      </c>
      <c r="N10" s="7">
        <v>1.0011932028582009E-2</v>
      </c>
      <c r="O10" s="7">
        <v>1.3289399712661628E-2</v>
      </c>
    </row>
    <row r="11" spans="1:15" x14ac:dyDescent="0.2">
      <c r="A11" s="9" t="s">
        <v>23</v>
      </c>
      <c r="B11" s="7">
        <v>1.4755062290985263E-2</v>
      </c>
      <c r="C11" s="7" t="s">
        <v>80</v>
      </c>
      <c r="D11" s="7">
        <v>1.5071923020275909E-2</v>
      </c>
      <c r="E11" s="7">
        <v>1.4538298872180451E-2</v>
      </c>
      <c r="F11" s="7">
        <v>6.0982133304803678E-3</v>
      </c>
      <c r="G11" s="7" t="s">
        <v>80</v>
      </c>
      <c r="H11" s="7" t="s">
        <v>80</v>
      </c>
      <c r="I11" s="7" t="s">
        <v>80</v>
      </c>
      <c r="J11" s="7">
        <v>3.6077989867458163E-3</v>
      </c>
      <c r="K11" s="7" t="s">
        <v>80</v>
      </c>
      <c r="L11" s="7">
        <v>1.7106711400495962E-3</v>
      </c>
      <c r="M11" s="7" t="s">
        <v>80</v>
      </c>
      <c r="N11" s="7">
        <v>1.214071330070573E-2</v>
      </c>
      <c r="O11" s="7">
        <v>7.1949975144554035E-2</v>
      </c>
    </row>
    <row r="12" spans="1:15" x14ac:dyDescent="0.2">
      <c r="A12" s="9" t="s">
        <v>24</v>
      </c>
      <c r="B12" s="7">
        <v>4.5938583403623744E-2</v>
      </c>
      <c r="C12" s="7">
        <v>4.3632733655851789E-2</v>
      </c>
      <c r="D12" s="7">
        <v>2.4550073897408264E-2</v>
      </c>
      <c r="E12" s="7">
        <v>2.0895063057536918E-2</v>
      </c>
      <c r="F12" s="7">
        <v>5.0985264151922727E-2</v>
      </c>
      <c r="G12" s="7">
        <v>2.0922504058890137E-2</v>
      </c>
      <c r="H12" s="7">
        <v>2.2393822393822392E-2</v>
      </c>
      <c r="I12" s="7">
        <v>4.3318647346572321E-2</v>
      </c>
      <c r="J12" s="7">
        <v>3.6217846890893808E-2</v>
      </c>
      <c r="K12" s="7">
        <v>1.3363772295204529E-2</v>
      </c>
      <c r="L12" s="7">
        <v>1.9851847089295882E-2</v>
      </c>
      <c r="M12" s="7">
        <v>5.1578627737767693E-3</v>
      </c>
      <c r="N12" s="7">
        <v>6.697029311738549E-2</v>
      </c>
      <c r="O12" s="7">
        <v>7.6956180911059005E-2</v>
      </c>
    </row>
    <row r="13" spans="1:15" x14ac:dyDescent="0.2">
      <c r="A13" s="9" t="s">
        <v>25</v>
      </c>
      <c r="B13" s="7">
        <v>4.4726825452035768E-2</v>
      </c>
      <c r="C13" s="7" t="s">
        <v>80</v>
      </c>
      <c r="D13" s="7">
        <v>1.6338736851938956E-2</v>
      </c>
      <c r="E13" s="7">
        <v>7.2179241321034442E-3</v>
      </c>
      <c r="F13" s="7" t="s">
        <v>80</v>
      </c>
      <c r="G13" s="7">
        <v>1.30981298947885E-2</v>
      </c>
      <c r="H13" s="7">
        <v>1.9134844676552486E-2</v>
      </c>
      <c r="I13" s="7">
        <v>2.2985084268167172E-2</v>
      </c>
      <c r="J13" s="7">
        <v>5.6182459321846099E-3</v>
      </c>
      <c r="K13" s="7">
        <v>1.3839474812283042E-2</v>
      </c>
      <c r="L13" s="7">
        <v>3.8440395191214873E-2</v>
      </c>
      <c r="M13" s="7">
        <v>4.779680229025448E-2</v>
      </c>
      <c r="N13" s="7">
        <v>1.3398734646300627E-2</v>
      </c>
      <c r="O13" s="7">
        <v>2.788661065401303E-2</v>
      </c>
    </row>
    <row r="14" spans="1:15" x14ac:dyDescent="0.2">
      <c r="A14" s="9" t="s">
        <v>26</v>
      </c>
      <c r="B14" s="7">
        <v>8.1620219945013738E-3</v>
      </c>
      <c r="C14" s="7">
        <v>5.4898413150834321E-3</v>
      </c>
      <c r="D14" s="7">
        <v>4.6489795596367914E-2</v>
      </c>
      <c r="E14" s="7" t="s">
        <v>80</v>
      </c>
      <c r="F14" s="7">
        <v>5.9769976152383251E-3</v>
      </c>
      <c r="G14" s="7">
        <v>2.0211478292643937E-3</v>
      </c>
      <c r="H14" s="7" t="s">
        <v>80</v>
      </c>
      <c r="I14" s="7">
        <v>2.3524091659975821E-2</v>
      </c>
      <c r="J14" s="7">
        <v>5.1813212868445355E-2</v>
      </c>
      <c r="K14" s="7">
        <v>7.8430898631991104E-3</v>
      </c>
      <c r="L14" s="7">
        <v>1.6349614395886891E-2</v>
      </c>
      <c r="M14" s="7">
        <v>7.6625777180305832E-3</v>
      </c>
      <c r="N14" s="7">
        <v>1.3830641563308647E-3</v>
      </c>
      <c r="O14" s="7">
        <v>1.0115571923533545E-2</v>
      </c>
    </row>
    <row r="15" spans="1:15" x14ac:dyDescent="0.2">
      <c r="A15" s="9" t="s">
        <v>27</v>
      </c>
      <c r="B15" s="7" t="s">
        <v>80</v>
      </c>
      <c r="C15" s="7" t="s">
        <v>80</v>
      </c>
      <c r="D15" s="7">
        <v>3.8737683171689748E-2</v>
      </c>
      <c r="E15" s="7">
        <v>3.3070833591699223E-4</v>
      </c>
      <c r="F15" s="7">
        <v>2.2110146277492141E-2</v>
      </c>
      <c r="G15" s="7">
        <v>7.797932796402153E-3</v>
      </c>
      <c r="H15" s="7">
        <v>8.5647264197261461E-3</v>
      </c>
      <c r="I15" s="7" t="s">
        <v>80</v>
      </c>
      <c r="J15" s="7" t="s">
        <v>80</v>
      </c>
      <c r="K15" s="7">
        <v>1.9369316168654779E-2</v>
      </c>
      <c r="L15" s="7">
        <v>1.1403578380346448E-2</v>
      </c>
      <c r="M15" s="7">
        <v>3.6742268554845622E-2</v>
      </c>
      <c r="N15" s="7">
        <v>1.8435750389463731E-3</v>
      </c>
      <c r="O15" s="7">
        <v>2.0899791002089978E-3</v>
      </c>
    </row>
    <row r="16" spans="1:15" x14ac:dyDescent="0.2">
      <c r="A16" s="9" t="s">
        <v>28</v>
      </c>
      <c r="B16" s="10">
        <v>2.6447595862138094E-2</v>
      </c>
      <c r="C16" s="10" t="s">
        <v>80</v>
      </c>
      <c r="D16" s="10">
        <v>1.1599389699993705E-2</v>
      </c>
      <c r="E16" s="10">
        <v>4.0659657923406062E-2</v>
      </c>
      <c r="F16" s="10">
        <v>6.1567621959043462E-3</v>
      </c>
      <c r="G16" s="10">
        <v>5.9825084023129079E-3</v>
      </c>
      <c r="H16" s="10">
        <v>7.1735478470649289E-2</v>
      </c>
      <c r="I16" s="10" t="s">
        <v>80</v>
      </c>
      <c r="J16" s="10" t="s">
        <v>80</v>
      </c>
      <c r="K16" s="10">
        <v>2.5088911290044556E-2</v>
      </c>
      <c r="L16" s="10">
        <v>1.7833305010908226E-2</v>
      </c>
      <c r="M16" s="10">
        <v>2.082693427951067E-2</v>
      </c>
      <c r="N16" s="10">
        <v>2.2176043922071793E-2</v>
      </c>
      <c r="O16" s="10">
        <v>1.2787067832372928E-2</v>
      </c>
    </row>
    <row r="17" spans="1:15" x14ac:dyDescent="0.2">
      <c r="A17" s="9" t="s">
        <v>29</v>
      </c>
      <c r="B17" s="10">
        <v>7.1460832036934815E-3</v>
      </c>
      <c r="C17" s="10">
        <v>1.0646217295359216E-2</v>
      </c>
      <c r="D17" s="10">
        <v>2.4185159015348921E-2</v>
      </c>
      <c r="E17" s="10">
        <v>1.0550352641923923E-2</v>
      </c>
      <c r="F17" s="10">
        <v>2.4595836339246229E-3</v>
      </c>
      <c r="G17" s="10">
        <v>2.6285176631596956E-2</v>
      </c>
      <c r="H17" s="10">
        <v>4.5443181022671586E-3</v>
      </c>
      <c r="I17" s="10">
        <v>1.7195000827677537E-3</v>
      </c>
      <c r="J17" s="10">
        <v>2.9892192928673615E-2</v>
      </c>
      <c r="K17" s="10">
        <v>8.1259420700586626E-3</v>
      </c>
      <c r="L17" s="10">
        <v>2.8750357943969837E-2</v>
      </c>
      <c r="M17" s="10">
        <v>2.6901755208682255E-2</v>
      </c>
      <c r="N17" s="10">
        <v>1.1136000513845733E-2</v>
      </c>
      <c r="O17" s="10">
        <v>2.9691685087329008E-2</v>
      </c>
    </row>
    <row r="18" spans="1:15" x14ac:dyDescent="0.2">
      <c r="A18" s="9" t="s">
        <v>30</v>
      </c>
      <c r="B18" s="10">
        <v>5.7720902816071194E-2</v>
      </c>
      <c r="C18" s="10">
        <v>5.7602210638698741E-2</v>
      </c>
      <c r="D18" s="10">
        <v>8.8888064821166998E-3</v>
      </c>
      <c r="E18" s="10">
        <v>8.1798785363513316E-2</v>
      </c>
      <c r="F18" s="10">
        <v>9.6236140515704727E-3</v>
      </c>
      <c r="G18" s="10">
        <v>3.3812786330430479E-2</v>
      </c>
      <c r="H18" s="10">
        <v>1.6700486296181455E-2</v>
      </c>
      <c r="I18" s="10" t="s">
        <v>80</v>
      </c>
      <c r="J18" s="10">
        <v>7.744304431277643E-4</v>
      </c>
      <c r="K18" s="10">
        <v>5.462441178179283E-2</v>
      </c>
      <c r="L18" s="10">
        <v>6.4987838031191875E-2</v>
      </c>
      <c r="M18" s="10">
        <v>3.4439489001436238E-3</v>
      </c>
      <c r="N18" s="10" t="s">
        <v>80</v>
      </c>
      <c r="O18" s="10">
        <v>2.8312395733953024E-2</v>
      </c>
    </row>
    <row r="19" spans="1:15" x14ac:dyDescent="0.2">
      <c r="A19" s="9" t="s">
        <v>31</v>
      </c>
      <c r="B19" s="10" t="s">
        <v>80</v>
      </c>
      <c r="C19" s="10" t="s">
        <v>66</v>
      </c>
      <c r="D19" s="10">
        <v>1.8181467255988112E-3</v>
      </c>
      <c r="E19" s="10">
        <v>1.8059576581013818E-2</v>
      </c>
      <c r="F19" s="10">
        <v>1.8931569755587272E-2</v>
      </c>
      <c r="G19" s="10">
        <v>3.8154009756018965E-2</v>
      </c>
      <c r="H19" s="10">
        <v>2.7294652836330124E-3</v>
      </c>
      <c r="I19" s="10">
        <v>2.795254575821754E-2</v>
      </c>
      <c r="J19" s="10">
        <v>1.5787878427690149E-2</v>
      </c>
      <c r="K19" s="10" t="s">
        <v>80</v>
      </c>
      <c r="L19" s="10">
        <v>1.0123592187961362E-3</v>
      </c>
      <c r="M19" s="10">
        <v>9.1243294524704747E-3</v>
      </c>
      <c r="N19" s="10">
        <v>7.4646646923216403E-2</v>
      </c>
      <c r="O19" s="10">
        <v>2.4857913470486485E-2</v>
      </c>
    </row>
    <row r="20" spans="1:15" x14ac:dyDescent="0.2">
      <c r="A20" s="9" t="s">
        <v>32</v>
      </c>
      <c r="B20" s="10">
        <v>1.4292337710006247E-2</v>
      </c>
      <c r="C20" s="10" t="s">
        <v>80</v>
      </c>
      <c r="D20" s="10">
        <v>1.5067674642142727E-3</v>
      </c>
      <c r="E20" s="10">
        <v>1.4534531808001938E-2</v>
      </c>
      <c r="F20" s="10">
        <v>5.9454078778505379E-2</v>
      </c>
      <c r="G20" s="10">
        <v>9.8587076063761381E-3</v>
      </c>
      <c r="H20" s="10" t="s">
        <v>80</v>
      </c>
      <c r="I20" s="10">
        <v>3.3345280616974204E-3</v>
      </c>
      <c r="J20" s="10">
        <v>5.9889912770733605E-2</v>
      </c>
      <c r="K20" s="10">
        <v>7.9912679568157008E-2</v>
      </c>
      <c r="L20" s="10">
        <v>2.0801763864920979E-3</v>
      </c>
      <c r="M20" s="10">
        <v>2.120258965873238E-3</v>
      </c>
      <c r="N20" s="10">
        <v>2.1789043798178948E-2</v>
      </c>
      <c r="O20" s="10">
        <v>1.2906426330550844E-2</v>
      </c>
    </row>
    <row r="21" spans="1:15" x14ac:dyDescent="0.2">
      <c r="A21" s="9" t="s">
        <v>33</v>
      </c>
      <c r="B21" s="10">
        <v>2.9148245894198926E-3</v>
      </c>
      <c r="C21" s="10">
        <v>2.1376833355355621E-2</v>
      </c>
      <c r="D21" s="10">
        <v>2.999410570817158E-3</v>
      </c>
      <c r="E21" s="10">
        <v>1.5695714105407405E-2</v>
      </c>
      <c r="F21" s="10">
        <v>8.1325311958869634E-2</v>
      </c>
      <c r="G21" s="10">
        <v>8.0261812987204913E-3</v>
      </c>
      <c r="H21" s="10">
        <v>3.3326236079353473E-3</v>
      </c>
      <c r="I21" s="10">
        <v>3.7099304540767201E-2</v>
      </c>
      <c r="J21" s="10">
        <v>2.1635579689546432E-2</v>
      </c>
      <c r="K21" s="10">
        <v>1.7449592749595039E-2</v>
      </c>
      <c r="L21" s="10">
        <v>1.2359889210494863E-2</v>
      </c>
      <c r="M21" s="10">
        <v>9.3902008651645733E-3</v>
      </c>
      <c r="N21" s="10">
        <v>2.5410713924869158E-2</v>
      </c>
      <c r="O21" s="10">
        <v>3.4759235645417268E-2</v>
      </c>
    </row>
    <row r="22" spans="1:15" x14ac:dyDescent="0.2">
      <c r="A22" s="9" t="s">
        <v>34</v>
      </c>
      <c r="B22" s="10">
        <v>3.0610766755868653E-2</v>
      </c>
      <c r="C22" s="10">
        <v>2.8560121919388382E-2</v>
      </c>
      <c r="D22" s="10">
        <v>1.4118351718089316E-3</v>
      </c>
      <c r="E22" s="10">
        <v>8.6593659253950833E-4</v>
      </c>
      <c r="F22" s="10">
        <v>1.0878966690372307E-2</v>
      </c>
      <c r="G22" s="10">
        <v>1.763866996922615E-3</v>
      </c>
      <c r="H22" s="10">
        <v>2.3999573882010971E-2</v>
      </c>
      <c r="I22" s="10">
        <v>7.1168160963694743E-2</v>
      </c>
      <c r="J22" s="10">
        <v>4.6179329730453257E-3</v>
      </c>
      <c r="K22" s="10">
        <v>3.818128825415331E-2</v>
      </c>
      <c r="L22" s="10">
        <v>5.4504393070041735E-3</v>
      </c>
      <c r="M22" s="10">
        <v>5.7420756037549335E-2</v>
      </c>
      <c r="N22" s="10" t="s">
        <v>80</v>
      </c>
      <c r="O22" s="10">
        <v>5.3152445387709156E-2</v>
      </c>
    </row>
    <row r="23" spans="1:15" x14ac:dyDescent="0.2">
      <c r="A23" s="9" t="s">
        <v>35</v>
      </c>
      <c r="B23" s="10">
        <v>0.10419412635723632</v>
      </c>
      <c r="C23" s="10">
        <v>8.6981181589618123E-2</v>
      </c>
      <c r="D23" s="10">
        <v>9.7543957960779144E-3</v>
      </c>
      <c r="E23" s="10">
        <v>7.1404465443435945E-3</v>
      </c>
      <c r="F23" s="10">
        <v>2.6966555413313827E-2</v>
      </c>
      <c r="G23" s="10">
        <v>6.6132258752587006E-2</v>
      </c>
      <c r="H23" s="10">
        <v>4.5662736359978959E-2</v>
      </c>
      <c r="I23" s="10">
        <v>7.9632465543644712E-3</v>
      </c>
      <c r="J23" s="10">
        <v>1.7404233166488748E-2</v>
      </c>
      <c r="K23" s="10">
        <v>3.1450241628985222E-2</v>
      </c>
      <c r="L23" s="10">
        <v>3.0900538671868604E-2</v>
      </c>
      <c r="M23" s="10">
        <v>1.1496509758729274E-2</v>
      </c>
      <c r="N23" s="10">
        <v>3.7057119618726903E-2</v>
      </c>
      <c r="O23" s="10">
        <v>7.534601228710973E-3</v>
      </c>
    </row>
    <row r="24" spans="1:15" x14ac:dyDescent="0.2">
      <c r="A24" s="9" t="s">
        <v>36</v>
      </c>
      <c r="B24" s="10">
        <v>2.8389618344360238E-3</v>
      </c>
      <c r="C24" s="10">
        <v>4.4785654092552489E-3</v>
      </c>
      <c r="D24" s="10">
        <v>2.6693811672352446E-2</v>
      </c>
      <c r="E24" s="10">
        <v>6.5173909655297816E-3</v>
      </c>
      <c r="F24" s="10" t="s">
        <v>80</v>
      </c>
      <c r="G24" s="10">
        <v>1.550284853969628E-2</v>
      </c>
      <c r="H24" s="10">
        <v>7.8207913125208067E-3</v>
      </c>
      <c r="I24" s="10" t="s">
        <v>80</v>
      </c>
      <c r="J24" s="10">
        <v>5.5414365696596795E-4</v>
      </c>
      <c r="K24" s="10">
        <v>1.3227948328767381E-2</v>
      </c>
      <c r="L24" s="10">
        <v>3.5136535608571895E-3</v>
      </c>
      <c r="M24" s="10" t="s">
        <v>80</v>
      </c>
      <c r="N24" s="10">
        <v>1.6394568502021114E-2</v>
      </c>
      <c r="O24" s="10">
        <v>3.6095620324579997E-2</v>
      </c>
    </row>
    <row r="25" spans="1:15" x14ac:dyDescent="0.2">
      <c r="A25" s="9" t="s">
        <v>37</v>
      </c>
      <c r="B25" s="10">
        <v>3.8729048473160117E-2</v>
      </c>
      <c r="C25" s="10">
        <v>1.7536742092107156E-2</v>
      </c>
      <c r="D25" s="10">
        <v>8.1443817496473416E-3</v>
      </c>
      <c r="E25" s="10">
        <v>1.1158894359759945E-2</v>
      </c>
      <c r="F25" s="10">
        <v>1.0339016777594251E-2</v>
      </c>
      <c r="G25" s="10">
        <v>1.4009675190048376E-2</v>
      </c>
      <c r="H25" s="10">
        <v>1.1379906008151178E-2</v>
      </c>
      <c r="I25" s="10">
        <v>1.8465161726755695E-2</v>
      </c>
      <c r="J25" s="10">
        <v>2.8172742399031918E-3</v>
      </c>
      <c r="K25" s="10">
        <v>1.4437173489182042E-3</v>
      </c>
      <c r="L25" s="10">
        <v>4.7157332611464185E-3</v>
      </c>
      <c r="M25" s="10">
        <v>3.4589893340467525E-3</v>
      </c>
      <c r="N25" s="10">
        <v>1.1207076308449202E-2</v>
      </c>
      <c r="O25" s="10">
        <v>3.4010123414661891E-2</v>
      </c>
    </row>
    <row r="26" spans="1:15" x14ac:dyDescent="0.2">
      <c r="A26" s="9" t="s">
        <v>38</v>
      </c>
      <c r="B26" s="10">
        <v>2.1325537434599959E-2</v>
      </c>
      <c r="C26" s="10">
        <v>1.3825470005245286E-2</v>
      </c>
      <c r="D26" s="10" t="s">
        <v>80</v>
      </c>
      <c r="E26" s="10" t="s">
        <v>80</v>
      </c>
      <c r="F26" s="10">
        <v>9.7480825075056621E-2</v>
      </c>
      <c r="G26" s="10" t="s">
        <v>80</v>
      </c>
      <c r="H26" s="10">
        <v>6.8145848683952371E-3</v>
      </c>
      <c r="I26" s="10">
        <v>1.5741208381296164E-2</v>
      </c>
      <c r="J26" s="10" t="s">
        <v>80</v>
      </c>
      <c r="K26" s="10">
        <v>1.2322912315819614E-2</v>
      </c>
      <c r="L26" s="10">
        <v>3.1321595581081507E-3</v>
      </c>
      <c r="M26" s="10">
        <v>4.5434241592750939E-3</v>
      </c>
      <c r="N26" s="10">
        <v>3.5278082358674467E-2</v>
      </c>
      <c r="O26" s="10">
        <v>9.3293577767942417E-3</v>
      </c>
    </row>
    <row r="27" spans="1:15" x14ac:dyDescent="0.2">
      <c r="A27" s="9" t="s">
        <v>39</v>
      </c>
      <c r="B27" s="10" t="s">
        <v>67</v>
      </c>
      <c r="C27" s="10">
        <v>1.4876391391129484E-2</v>
      </c>
      <c r="D27" s="10">
        <v>2.167272548835193E-3</v>
      </c>
      <c r="E27" s="10">
        <v>4.57826662896096E-2</v>
      </c>
      <c r="F27" s="10">
        <v>2.5526704319092593E-2</v>
      </c>
      <c r="G27" s="10">
        <v>1.9766379737428785E-2</v>
      </c>
      <c r="H27" s="10" t="s">
        <v>80</v>
      </c>
      <c r="I27" s="10">
        <v>3.5884685661138714E-4</v>
      </c>
      <c r="J27" s="10">
        <v>2.0798999436837723E-3</v>
      </c>
      <c r="K27" s="10">
        <v>1.0867313232712959E-3</v>
      </c>
      <c r="L27" s="10">
        <v>1.1227775529067766E-2</v>
      </c>
      <c r="M27" s="10">
        <v>4.9562760985011091E-3</v>
      </c>
      <c r="N27" s="10">
        <v>8.8356379158616646E-3</v>
      </c>
      <c r="O27" s="10">
        <v>2.6030109989740653E-2</v>
      </c>
    </row>
    <row r="28" spans="1:15" x14ac:dyDescent="0.2">
      <c r="A28" s="9" t="s">
        <v>40</v>
      </c>
      <c r="B28" s="10">
        <v>5.1942758276883376E-2</v>
      </c>
      <c r="C28" s="10" t="s">
        <v>80</v>
      </c>
      <c r="D28" s="10">
        <v>1.528290444829853E-2</v>
      </c>
      <c r="E28" s="10">
        <v>1.3363451976366363E-3</v>
      </c>
      <c r="F28" s="10">
        <v>4.6476975161880551E-3</v>
      </c>
      <c r="G28" s="10">
        <v>7.6614400554217463E-2</v>
      </c>
      <c r="H28" s="10">
        <v>2.5799517811923536E-2</v>
      </c>
      <c r="I28" s="10">
        <v>3.7542123638187783E-3</v>
      </c>
      <c r="J28" s="10" t="s">
        <v>80</v>
      </c>
      <c r="K28" s="10">
        <v>3.0399185344799806E-3</v>
      </c>
      <c r="L28" s="10">
        <v>3.9513817339766805E-2</v>
      </c>
      <c r="M28" s="10">
        <v>3.0898077557718132E-2</v>
      </c>
      <c r="N28" s="10">
        <v>2.0787244904637861E-2</v>
      </c>
      <c r="O28" s="10">
        <v>2.3449303803700146E-2</v>
      </c>
    </row>
    <row r="29" spans="1:15" x14ac:dyDescent="0.2">
      <c r="A29" s="9" t="s">
        <v>41</v>
      </c>
      <c r="B29" s="10" t="s">
        <v>80</v>
      </c>
      <c r="C29" s="10" t="s">
        <v>80</v>
      </c>
      <c r="D29" s="10">
        <v>9.535195103289977E-3</v>
      </c>
      <c r="E29" s="10">
        <v>1.075583464485974E-3</v>
      </c>
      <c r="F29" s="10" t="s">
        <v>80</v>
      </c>
      <c r="G29" s="10">
        <v>3.5226393272984984E-2</v>
      </c>
      <c r="H29" s="10">
        <v>5.1251880031849953E-2</v>
      </c>
      <c r="I29" s="10">
        <v>2.6315789473684209E-2</v>
      </c>
      <c r="J29" s="10">
        <v>1.3496619676607504E-2</v>
      </c>
      <c r="K29" s="10">
        <v>1.8790609437989093E-2</v>
      </c>
      <c r="L29" s="10">
        <v>0.11977307623282618</v>
      </c>
      <c r="M29" s="10" t="s">
        <v>80</v>
      </c>
      <c r="N29" s="10" t="s">
        <v>80</v>
      </c>
      <c r="O29" s="10">
        <v>1.2253443526170799E-2</v>
      </c>
    </row>
    <row r="30" spans="1:15" x14ac:dyDescent="0.2">
      <c r="A30" s="9" t="s">
        <v>42</v>
      </c>
      <c r="B30" s="10">
        <v>1.1968851188938995E-3</v>
      </c>
      <c r="C30" s="10">
        <v>5.8258526008632397E-3</v>
      </c>
      <c r="D30" s="10">
        <v>9.6310710144072956E-4</v>
      </c>
      <c r="E30" s="10">
        <v>3.9816856504824374E-3</v>
      </c>
      <c r="F30" s="10">
        <v>3.0209241200409014E-2</v>
      </c>
      <c r="G30" s="10" t="s">
        <v>80</v>
      </c>
      <c r="H30" s="10" t="s">
        <v>80</v>
      </c>
      <c r="I30" s="10">
        <v>1.084754347459058E-2</v>
      </c>
      <c r="J30" s="10">
        <v>3.0178823245375779E-4</v>
      </c>
      <c r="K30" s="10">
        <v>2.3395244220772871E-3</v>
      </c>
      <c r="L30" s="10">
        <v>1.6838113050706566E-2</v>
      </c>
      <c r="M30" s="10">
        <v>4.2737926535753651E-3</v>
      </c>
      <c r="N30" s="10">
        <v>7.1589068297016247E-3</v>
      </c>
      <c r="O30" s="10">
        <v>9.0352025391235852E-3</v>
      </c>
    </row>
    <row r="31" spans="1:15" x14ac:dyDescent="0.2">
      <c r="A31" s="9" t="s">
        <v>43</v>
      </c>
      <c r="B31" s="10">
        <v>3.8822708564039868E-2</v>
      </c>
      <c r="C31" s="10">
        <v>1.0371981178286749E-2</v>
      </c>
      <c r="D31" s="10">
        <v>9.8507133980399245E-3</v>
      </c>
      <c r="E31" s="10">
        <v>3.7124771636562734E-2</v>
      </c>
      <c r="F31" s="10">
        <v>1.6817666875797249E-2</v>
      </c>
      <c r="G31" s="10">
        <v>7.4006381581726094E-2</v>
      </c>
      <c r="H31" s="10">
        <v>1.3608695917086576E-2</v>
      </c>
      <c r="I31" s="10">
        <v>6.7099436934441953E-2</v>
      </c>
      <c r="J31" s="10">
        <v>1.2007843273351957E-3</v>
      </c>
      <c r="K31" s="10">
        <v>1.432819984009206E-2</v>
      </c>
      <c r="L31" s="10">
        <v>1.6580471589338331E-2</v>
      </c>
      <c r="M31" s="10">
        <v>1.4806010405922405E-2</v>
      </c>
      <c r="N31" s="10">
        <v>1.0171438600410049E-3</v>
      </c>
      <c r="O31" s="10">
        <v>1.9106997266318163E-2</v>
      </c>
    </row>
    <row r="32" spans="1:15" x14ac:dyDescent="0.2">
      <c r="A32" s="9" t="s">
        <v>44</v>
      </c>
      <c r="B32" s="10" t="s">
        <v>80</v>
      </c>
      <c r="C32" s="10" t="s">
        <v>80</v>
      </c>
      <c r="D32" s="10">
        <v>2.9623940532682337E-2</v>
      </c>
      <c r="E32" s="10" t="s">
        <v>80</v>
      </c>
      <c r="F32" s="10">
        <v>9.7045392980147832E-2</v>
      </c>
      <c r="G32" s="10">
        <v>1.0961830344594975E-3</v>
      </c>
      <c r="H32" s="10">
        <v>4.4677675605411388E-3</v>
      </c>
      <c r="I32" s="10">
        <v>2.1547186232260419E-3</v>
      </c>
      <c r="J32" s="10">
        <v>1.7247599767493134E-2</v>
      </c>
      <c r="K32" s="10">
        <v>3.1734248863320033E-2</v>
      </c>
      <c r="L32" s="10">
        <v>2.8688891876148228E-2</v>
      </c>
      <c r="M32" s="10">
        <v>1.200668680095684E-3</v>
      </c>
      <c r="N32" s="10">
        <v>4.0003248170366539E-2</v>
      </c>
      <c r="O32" s="10">
        <v>3.1285008431504342E-2</v>
      </c>
    </row>
    <row r="33" spans="1:15" x14ac:dyDescent="0.2">
      <c r="A33" s="9" t="s">
        <v>45</v>
      </c>
      <c r="B33" s="10" t="s">
        <v>80</v>
      </c>
      <c r="C33" s="10">
        <v>1.4337235820003166E-2</v>
      </c>
      <c r="D33" s="10">
        <v>3.8581142466071407E-3</v>
      </c>
      <c r="E33" s="10">
        <v>2.8474648226832981E-2</v>
      </c>
      <c r="F33" s="10">
        <v>5.6950643475122392E-3</v>
      </c>
      <c r="G33" s="10">
        <v>6.005241767007255E-2</v>
      </c>
      <c r="H33" s="10">
        <v>1.6321936319040699E-2</v>
      </c>
      <c r="I33" s="10">
        <v>1.8614452803643603E-2</v>
      </c>
      <c r="J33" s="10">
        <v>4.5980574113007724E-2</v>
      </c>
      <c r="K33" s="10">
        <v>0.11865577739374199</v>
      </c>
      <c r="L33" s="10">
        <v>7.797687023745164E-3</v>
      </c>
      <c r="M33" s="10">
        <v>1.9653275120319662E-2</v>
      </c>
      <c r="N33" s="10">
        <v>1.0349557879173597E-2</v>
      </c>
      <c r="O33" s="10">
        <v>2.8363589187586295E-2</v>
      </c>
    </row>
    <row r="34" spans="1:15" x14ac:dyDescent="0.2">
      <c r="A34" s="9" t="s">
        <v>46</v>
      </c>
      <c r="B34" s="10" t="s">
        <v>80</v>
      </c>
      <c r="C34" s="10">
        <v>3.3616572598151708E-3</v>
      </c>
      <c r="D34" s="10">
        <v>1.1839494634994728E-2</v>
      </c>
      <c r="E34" s="10">
        <v>3.0594352000588589E-3</v>
      </c>
      <c r="F34" s="10">
        <v>1.7780774417260642E-2</v>
      </c>
      <c r="G34" s="10">
        <v>1.0294303717387453E-2</v>
      </c>
      <c r="H34" s="10" t="s">
        <v>80</v>
      </c>
      <c r="I34" s="10">
        <v>2.463166019659924E-3</v>
      </c>
      <c r="J34" s="10">
        <v>3.6525774327490473E-3</v>
      </c>
      <c r="K34" s="10" t="s">
        <v>80</v>
      </c>
      <c r="L34" s="10" t="s">
        <v>80</v>
      </c>
      <c r="M34" s="10">
        <v>2.928375963082267E-4</v>
      </c>
      <c r="N34" s="10">
        <v>2.3845670042724847E-2</v>
      </c>
      <c r="O34" s="10">
        <v>2.2550773988429265E-2</v>
      </c>
    </row>
    <row r="35" spans="1:15" x14ac:dyDescent="0.2">
      <c r="A35" s="9" t="s">
        <v>47</v>
      </c>
      <c r="B35" s="10">
        <v>6.1108567551276518E-3</v>
      </c>
      <c r="C35" s="10">
        <v>7.6593932874905568E-2</v>
      </c>
      <c r="D35" s="10">
        <v>1.32642168409083E-2</v>
      </c>
      <c r="E35" s="10" t="s">
        <v>80</v>
      </c>
      <c r="F35" s="10">
        <v>2.1932559682073553E-3</v>
      </c>
      <c r="G35" s="10">
        <v>9.0765327369759317E-3</v>
      </c>
      <c r="H35" s="10" t="s">
        <v>80</v>
      </c>
      <c r="I35" s="10">
        <v>3.2695930102742923E-2</v>
      </c>
      <c r="J35" s="10">
        <v>3.5188466522237449E-2</v>
      </c>
      <c r="K35" s="10">
        <v>3.1368569005336029E-3</v>
      </c>
      <c r="L35" s="10">
        <v>1.3581041968642979E-2</v>
      </c>
      <c r="M35" s="10">
        <v>9.2114032253449676E-2</v>
      </c>
      <c r="N35" s="10">
        <v>2.592671276900281E-2</v>
      </c>
      <c r="O35" s="10">
        <v>2.6775248947642005E-2</v>
      </c>
    </row>
    <row r="36" spans="1:15" x14ac:dyDescent="0.2">
      <c r="A36" s="9" t="s">
        <v>48</v>
      </c>
      <c r="B36" s="10">
        <v>1.25769513291E-2</v>
      </c>
      <c r="C36" s="10">
        <v>0.11313129265926664</v>
      </c>
      <c r="D36" s="10">
        <v>7.8861183547565744E-2</v>
      </c>
      <c r="E36" s="10">
        <v>1.4275044806095687E-2</v>
      </c>
      <c r="F36" s="10">
        <v>5.7125418719010709E-2</v>
      </c>
      <c r="G36" s="10" t="s">
        <v>80</v>
      </c>
      <c r="H36" s="10">
        <v>1.561253678091391E-2</v>
      </c>
      <c r="I36" s="10">
        <v>2.675673833187741E-2</v>
      </c>
      <c r="J36" s="10">
        <v>1.8923191928236782E-2</v>
      </c>
      <c r="K36" s="10" t="s">
        <v>80</v>
      </c>
      <c r="L36" s="10">
        <v>1.9547100362532497E-3</v>
      </c>
      <c r="M36" s="10">
        <v>4.7685082252411873E-2</v>
      </c>
      <c r="N36" s="10">
        <v>1.8440437609693345E-2</v>
      </c>
      <c r="O36" s="10">
        <v>3.3762258729464679E-2</v>
      </c>
    </row>
    <row r="37" spans="1:15" x14ac:dyDescent="0.2">
      <c r="A37" s="9" t="s">
        <v>49</v>
      </c>
      <c r="B37" s="10" t="s">
        <v>80</v>
      </c>
      <c r="C37" s="10">
        <v>0.11272157477230438</v>
      </c>
      <c r="D37" s="10" t="s">
        <v>68</v>
      </c>
      <c r="E37" s="10">
        <v>1.651089000875795E-3</v>
      </c>
      <c r="F37" s="10">
        <v>1.3715740674016959E-2</v>
      </c>
      <c r="G37" s="10">
        <v>6.3172671970051471E-3</v>
      </c>
      <c r="H37" s="10">
        <v>6.5166411112113284E-3</v>
      </c>
      <c r="I37" s="10">
        <v>4.5806611519038323E-2</v>
      </c>
      <c r="J37" s="10">
        <v>3.1146044923312431E-2</v>
      </c>
      <c r="K37" s="10">
        <v>6.3206885689026191E-3</v>
      </c>
      <c r="L37" s="10">
        <v>4.1535844202547752E-2</v>
      </c>
      <c r="M37" s="10" t="s">
        <v>80</v>
      </c>
      <c r="N37" s="10">
        <v>9.9929485242268561E-3</v>
      </c>
      <c r="O37" s="10">
        <v>5.9411164057181755E-2</v>
      </c>
    </row>
    <row r="38" spans="1:15" x14ac:dyDescent="0.2">
      <c r="A38" s="9" t="s">
        <v>50</v>
      </c>
      <c r="B38" s="10" t="s">
        <v>69</v>
      </c>
      <c r="C38" s="10">
        <v>3.2671965075278448E-3</v>
      </c>
      <c r="D38" s="10">
        <v>7.7804655885558988E-3</v>
      </c>
      <c r="E38" s="10">
        <v>8.6847750091556368E-3</v>
      </c>
      <c r="F38" s="10">
        <v>9.1623051848892798E-4</v>
      </c>
      <c r="G38" s="10">
        <v>2.5008581332356335E-2</v>
      </c>
      <c r="H38" s="10" t="s">
        <v>80</v>
      </c>
      <c r="I38" s="10">
        <v>5.9556167735244622E-2</v>
      </c>
      <c r="J38" s="10">
        <v>1.7613864110466539E-3</v>
      </c>
      <c r="K38" s="10">
        <v>9.6066392074599209E-3</v>
      </c>
      <c r="L38" s="10" t="s">
        <v>80</v>
      </c>
      <c r="M38" s="10">
        <v>1.0778913030097865E-2</v>
      </c>
      <c r="N38" s="10">
        <v>3.0506924660665926E-2</v>
      </c>
      <c r="O38" s="10">
        <v>3.9431004348363533E-3</v>
      </c>
    </row>
    <row r="39" spans="1:15" x14ac:dyDescent="0.2">
      <c r="A39" s="9" t="s">
        <v>51</v>
      </c>
      <c r="B39" s="10">
        <v>3.4194041542127844E-2</v>
      </c>
      <c r="C39" s="10">
        <v>2.6341763263959862E-2</v>
      </c>
      <c r="D39" s="10">
        <v>5.8999392616921241E-2</v>
      </c>
      <c r="E39" s="10">
        <v>5.2075375207755797E-3</v>
      </c>
      <c r="F39" s="10">
        <v>3.7109505116127584E-3</v>
      </c>
      <c r="G39" s="10">
        <v>5.4132568927520146E-3</v>
      </c>
      <c r="H39" s="10">
        <v>1.1674974169155132E-2</v>
      </c>
      <c r="I39" s="10">
        <v>1.4465147990131648E-2</v>
      </c>
      <c r="J39" s="10">
        <v>2.7550673082698738E-2</v>
      </c>
      <c r="K39" s="10">
        <v>5.2929140641826404E-2</v>
      </c>
      <c r="L39" s="10">
        <v>5.1795162389135429E-3</v>
      </c>
      <c r="M39" s="10">
        <v>1.1452548115547172E-2</v>
      </c>
      <c r="N39" s="10">
        <v>3.3245893038659539E-2</v>
      </c>
      <c r="O39" s="10">
        <v>2.777170745920746E-3</v>
      </c>
    </row>
    <row r="40" spans="1:15" x14ac:dyDescent="0.2">
      <c r="A40" s="9" t="s">
        <v>52</v>
      </c>
      <c r="B40" s="10">
        <v>1.0473772837192814E-2</v>
      </c>
      <c r="C40" s="10">
        <v>4.6856543496694063E-3</v>
      </c>
      <c r="D40" s="10">
        <v>2.115545481529453E-2</v>
      </c>
      <c r="E40" s="10">
        <v>3.0170462174509052E-2</v>
      </c>
      <c r="F40" s="10">
        <v>6.5487386459229288E-2</v>
      </c>
      <c r="G40" s="10">
        <v>5.1489242693621524E-3</v>
      </c>
      <c r="H40" s="10">
        <v>4.8922828266295673E-3</v>
      </c>
      <c r="I40" s="10">
        <v>9.4134622321621814E-2</v>
      </c>
      <c r="J40" s="10">
        <v>5.3470666924356628E-3</v>
      </c>
      <c r="K40" s="10">
        <v>2.2032106931963382E-3</v>
      </c>
      <c r="L40" s="10">
        <v>7.0705281492634249E-3</v>
      </c>
      <c r="M40" s="10" t="s">
        <v>80</v>
      </c>
      <c r="N40" s="10">
        <v>2.8014251238331258E-2</v>
      </c>
      <c r="O40" s="10">
        <v>3.8059820332918042E-2</v>
      </c>
    </row>
    <row r="41" spans="1:15" x14ac:dyDescent="0.2">
      <c r="A41" s="9" t="s">
        <v>53</v>
      </c>
      <c r="B41" s="10">
        <v>5.0388362378222709E-2</v>
      </c>
      <c r="C41" s="10">
        <v>8.4000663954213305E-3</v>
      </c>
      <c r="D41" s="10">
        <v>7.9836274091692975E-3</v>
      </c>
      <c r="E41" s="10" t="s">
        <v>80</v>
      </c>
      <c r="F41" s="10">
        <v>2.1721268238845699E-2</v>
      </c>
      <c r="G41" s="10">
        <v>1.0347961187816961E-2</v>
      </c>
      <c r="H41" s="10">
        <v>2.9558326371444564E-3</v>
      </c>
      <c r="I41" s="10">
        <v>9.7966765876378813E-4</v>
      </c>
      <c r="J41" s="10">
        <v>1.2883425463347649E-2</v>
      </c>
      <c r="K41" s="10">
        <v>5.2657008649530962E-2</v>
      </c>
      <c r="L41" s="10">
        <v>2.9054717707116498E-2</v>
      </c>
      <c r="M41" s="10">
        <v>5.8001922108827974E-3</v>
      </c>
      <c r="N41" s="10">
        <v>6.7416155965116433E-3</v>
      </c>
      <c r="O41" s="10">
        <v>1.7204353015290299E-2</v>
      </c>
    </row>
    <row r="42" spans="1:15" x14ac:dyDescent="0.2">
      <c r="A42" s="9" t="s">
        <v>54</v>
      </c>
      <c r="B42" s="10">
        <v>2.8147615870245855E-2</v>
      </c>
      <c r="C42" s="10" t="s">
        <v>80</v>
      </c>
      <c r="D42" s="10">
        <v>1.6574585635359116E-3</v>
      </c>
      <c r="E42" s="10" t="s">
        <v>80</v>
      </c>
      <c r="F42" s="10">
        <v>1.090842979213381E-3</v>
      </c>
      <c r="G42" s="10" t="s">
        <v>80</v>
      </c>
      <c r="H42" s="10" t="s">
        <v>80</v>
      </c>
      <c r="I42" s="10">
        <v>1.1835052475113733E-2</v>
      </c>
      <c r="J42" s="10" t="s">
        <v>80</v>
      </c>
      <c r="K42" s="10">
        <v>1.3769324631418688E-3</v>
      </c>
      <c r="L42" s="10" t="s">
        <v>80</v>
      </c>
      <c r="M42" s="10">
        <v>4.7996257601746452E-2</v>
      </c>
      <c r="N42" s="10">
        <v>1.6925321660697705E-2</v>
      </c>
      <c r="O42" s="10">
        <v>4.4413403839849486E-2</v>
      </c>
    </row>
    <row r="43" spans="1:15" x14ac:dyDescent="0.2">
      <c r="A43" s="9" t="s">
        <v>55</v>
      </c>
      <c r="B43" s="10">
        <v>8.7882956108540702E-3</v>
      </c>
      <c r="C43" s="10" t="s">
        <v>80</v>
      </c>
      <c r="D43" s="10">
        <v>5.4033828492195388E-2</v>
      </c>
      <c r="E43" s="10">
        <v>5.6928714965900185E-2</v>
      </c>
      <c r="F43" s="10">
        <v>2.1864291709210264E-2</v>
      </c>
      <c r="G43" s="10">
        <v>1.8637863549647898E-2</v>
      </c>
      <c r="H43" s="10">
        <v>4.8589824975061216E-2</v>
      </c>
      <c r="I43" s="10">
        <v>1.8933120368815823E-2</v>
      </c>
      <c r="J43" s="10">
        <v>3.6276551819057666E-2</v>
      </c>
      <c r="K43" s="10">
        <v>2.5186453348413573E-2</v>
      </c>
      <c r="L43" s="10">
        <v>0.23744626193785226</v>
      </c>
      <c r="M43" s="10" t="s">
        <v>80</v>
      </c>
      <c r="N43" s="10">
        <v>4.3262905536443463E-2</v>
      </c>
      <c r="O43" s="10">
        <v>6.0868154417779888E-2</v>
      </c>
    </row>
    <row r="44" spans="1:15" x14ac:dyDescent="0.2">
      <c r="A44" s="9" t="s">
        <v>56</v>
      </c>
      <c r="B44" s="10" t="s">
        <v>80</v>
      </c>
      <c r="C44" s="10">
        <v>1.8271888573787559E-2</v>
      </c>
      <c r="D44" s="10" t="s">
        <v>80</v>
      </c>
      <c r="E44" s="10">
        <v>1.4000743402304547E-2</v>
      </c>
      <c r="F44" s="10">
        <v>8.4929272476728813E-3</v>
      </c>
      <c r="G44" s="10">
        <v>9.0936358182908874E-3</v>
      </c>
      <c r="H44" s="10">
        <v>9.168211493511727E-3</v>
      </c>
      <c r="I44" s="10">
        <v>6.8918295351364225E-3</v>
      </c>
      <c r="J44" s="10">
        <v>3.9828151320858195E-3</v>
      </c>
      <c r="K44" s="10">
        <v>8.8795752011223781E-3</v>
      </c>
      <c r="L44" s="10" t="s">
        <v>80</v>
      </c>
      <c r="M44" s="10" t="s">
        <v>80</v>
      </c>
      <c r="N44" s="10">
        <v>7.0992875083294889E-3</v>
      </c>
      <c r="O44" s="10">
        <v>9.574406818705368E-3</v>
      </c>
    </row>
    <row r="45" spans="1:15" x14ac:dyDescent="0.2">
      <c r="A45" s="9" t="s">
        <v>57</v>
      </c>
      <c r="B45" s="10">
        <v>3.9067609292198499E-3</v>
      </c>
      <c r="C45" s="10">
        <v>1.8918176871061454E-2</v>
      </c>
      <c r="D45" s="10">
        <v>9.8978344478842968E-3</v>
      </c>
      <c r="E45" s="10">
        <v>3.4343743708952256E-3</v>
      </c>
      <c r="F45" s="10">
        <v>2.1956708440812579E-2</v>
      </c>
      <c r="G45" s="10">
        <v>6.22900772652632E-3</v>
      </c>
      <c r="H45" s="10">
        <v>2.6581324134654612E-3</v>
      </c>
      <c r="I45" s="10">
        <v>5.3306189967457498E-3</v>
      </c>
      <c r="J45" s="10">
        <v>2.9187712767920772E-3</v>
      </c>
      <c r="K45" s="10">
        <v>2.0297278031523088E-2</v>
      </c>
      <c r="L45" s="10">
        <v>7.7909672687698876E-3</v>
      </c>
      <c r="M45" s="10">
        <v>2.587015243517831E-2</v>
      </c>
      <c r="N45" s="10">
        <v>1.6483505307713118E-2</v>
      </c>
      <c r="O45" s="10">
        <v>2.4376740812586638E-3</v>
      </c>
    </row>
    <row r="46" spans="1:15" x14ac:dyDescent="0.2">
      <c r="A46" s="9" t="s">
        <v>58</v>
      </c>
      <c r="B46" s="10">
        <v>6.2251059456980527E-3</v>
      </c>
      <c r="C46" s="10">
        <v>5.4149006392440243E-3</v>
      </c>
      <c r="D46" s="10">
        <v>7.5299639358067929E-3</v>
      </c>
      <c r="E46" s="10">
        <v>2.1809313055064772E-2</v>
      </c>
      <c r="F46" s="10">
        <v>1.0973960277431159E-2</v>
      </c>
      <c r="G46" s="10">
        <v>6.356458676876015E-3</v>
      </c>
      <c r="H46" s="10">
        <v>1.5216695158660171E-2</v>
      </c>
      <c r="I46" s="10">
        <v>7.5807057057057058E-3</v>
      </c>
      <c r="J46" s="10">
        <v>1.7953077978323791E-2</v>
      </c>
      <c r="K46" s="10">
        <v>1.8907515055799219E-2</v>
      </c>
      <c r="L46" s="10">
        <v>2.6591762224655074E-2</v>
      </c>
      <c r="M46" s="10">
        <v>9.3407626738588063E-3</v>
      </c>
      <c r="N46" s="10">
        <v>2.804752310794998E-2</v>
      </c>
      <c r="O46" s="10">
        <v>2.0007795858002126E-2</v>
      </c>
    </row>
    <row r="47" spans="1:15" x14ac:dyDescent="0.2">
      <c r="A47" s="9" t="s">
        <v>59</v>
      </c>
      <c r="B47" s="10" t="s">
        <v>80</v>
      </c>
      <c r="C47" s="10" t="s">
        <v>80</v>
      </c>
      <c r="D47" s="10">
        <v>5.4080401076965923E-3</v>
      </c>
      <c r="E47" s="10">
        <v>2.7405142027783536E-2</v>
      </c>
      <c r="F47" s="10">
        <v>2.7458561080744789E-2</v>
      </c>
      <c r="G47" s="10" t="s">
        <v>80</v>
      </c>
      <c r="H47" s="10">
        <v>3.7411954890112002E-2</v>
      </c>
      <c r="I47" s="10">
        <v>1.2717873301469871E-3</v>
      </c>
      <c r="J47" s="10">
        <v>2.5378701377787926E-2</v>
      </c>
      <c r="K47" s="10">
        <v>2.3421855209063056E-3</v>
      </c>
      <c r="L47" s="10">
        <v>9.4608893132726007E-3</v>
      </c>
      <c r="M47" s="10">
        <v>7.9039739025152603E-3</v>
      </c>
      <c r="N47" s="10">
        <v>2.5842334227522677E-3</v>
      </c>
      <c r="O47" s="10">
        <v>6.7500559838766438E-3</v>
      </c>
    </row>
    <row r="48" spans="1:15" x14ac:dyDescent="0.2">
      <c r="A48" s="9" t="s">
        <v>60</v>
      </c>
      <c r="B48" s="10" t="s">
        <v>80</v>
      </c>
      <c r="C48" s="10">
        <v>3.448527090365981E-3</v>
      </c>
      <c r="D48" s="10">
        <v>1.7087444999786407E-2</v>
      </c>
      <c r="E48" s="10">
        <v>1.5944729625202166E-2</v>
      </c>
      <c r="F48" s="10">
        <v>3.7196845707484008E-2</v>
      </c>
      <c r="G48" s="10">
        <v>7.5594271371622621E-3</v>
      </c>
      <c r="H48" s="10">
        <v>5.2767917106399309E-3</v>
      </c>
      <c r="I48" s="10" t="s">
        <v>80</v>
      </c>
      <c r="J48" s="10">
        <v>9.8633001147688144E-3</v>
      </c>
      <c r="K48" s="10" t="s">
        <v>80</v>
      </c>
      <c r="L48" s="10">
        <v>6.8340212463630827E-3</v>
      </c>
      <c r="M48" s="10">
        <v>3.9296161084782656E-2</v>
      </c>
      <c r="N48" s="10">
        <v>5.502861487973746E-3</v>
      </c>
      <c r="O48" s="10">
        <v>2.7172730164576671E-2</v>
      </c>
    </row>
    <row r="49" spans="1:15" x14ac:dyDescent="0.2">
      <c r="A49" s="9" t="s">
        <v>61</v>
      </c>
      <c r="B49" s="10">
        <v>4.4676646814379502E-2</v>
      </c>
      <c r="C49" s="10">
        <v>6.4185385046295331E-3</v>
      </c>
      <c r="D49" s="10">
        <v>1.121024857051402E-2</v>
      </c>
      <c r="E49" s="10">
        <v>1.2210164008163391E-2</v>
      </c>
      <c r="F49" s="10">
        <v>2.3074058964268344E-2</v>
      </c>
      <c r="G49" s="10">
        <v>1.395296371426441E-2</v>
      </c>
      <c r="H49" s="10">
        <v>2.1402678256964406E-2</v>
      </c>
      <c r="I49" s="10">
        <v>1.7118210842677868E-3</v>
      </c>
      <c r="J49" s="10">
        <v>9.236187817708021E-3</v>
      </c>
      <c r="K49" s="10">
        <v>6.349662898866534E-3</v>
      </c>
      <c r="L49" s="10">
        <v>5.201902762916015E-2</v>
      </c>
      <c r="M49" s="10" t="s">
        <v>80</v>
      </c>
      <c r="N49" s="10">
        <v>0.11490058771566442</v>
      </c>
      <c r="O49" s="10">
        <v>3.341775221007609E-2</v>
      </c>
    </row>
    <row r="50" spans="1:15" x14ac:dyDescent="0.2">
      <c r="A50" s="9" t="s">
        <v>62</v>
      </c>
      <c r="B50" s="10">
        <v>1.1696526103697978E-2</v>
      </c>
      <c r="C50" s="10" t="s">
        <v>80</v>
      </c>
      <c r="D50" s="10">
        <v>2.5069512821941899E-2</v>
      </c>
      <c r="E50" s="10">
        <v>1.4286636678647525E-2</v>
      </c>
      <c r="F50" s="10">
        <v>6.7080609340298414E-3</v>
      </c>
      <c r="G50" s="10">
        <v>8.5298538439128272E-3</v>
      </c>
      <c r="H50" s="10">
        <v>1.1800910131754067E-2</v>
      </c>
      <c r="I50" s="10" t="s">
        <v>80</v>
      </c>
      <c r="J50" s="10">
        <v>6.2021657962960667E-5</v>
      </c>
      <c r="K50" s="10">
        <v>2.0951558210081573E-3</v>
      </c>
      <c r="L50" s="10" t="s">
        <v>80</v>
      </c>
      <c r="M50" s="10">
        <v>3.6276124051085662E-3</v>
      </c>
      <c r="N50" s="10">
        <v>1.4503163119080073E-2</v>
      </c>
      <c r="O50" s="10">
        <v>1.4775082470387771E-2</v>
      </c>
    </row>
    <row r="51" spans="1:15" x14ac:dyDescent="0.2">
      <c r="A51" s="9" t="s">
        <v>63</v>
      </c>
      <c r="B51" s="10" t="s">
        <v>80</v>
      </c>
      <c r="C51" s="10">
        <v>6.1469894822964548E-3</v>
      </c>
      <c r="D51" s="10" t="s">
        <v>80</v>
      </c>
      <c r="E51" s="10" t="s">
        <v>80</v>
      </c>
      <c r="F51" s="10" t="s">
        <v>80</v>
      </c>
      <c r="G51" s="10">
        <v>1.896705988362132E-2</v>
      </c>
      <c r="H51" s="10" t="s">
        <v>80</v>
      </c>
      <c r="I51" s="10" t="s">
        <v>80</v>
      </c>
      <c r="J51" s="10" t="s">
        <v>80</v>
      </c>
      <c r="K51" s="10">
        <v>9.5484989944092848E-3</v>
      </c>
      <c r="L51" s="10">
        <v>1.8710704044440991E-2</v>
      </c>
      <c r="M51" s="10">
        <v>6.0276322058122916E-2</v>
      </c>
      <c r="N51" s="10">
        <v>5.0810264504115354E-2</v>
      </c>
      <c r="O51" s="10">
        <v>3.6346882358963858E-3</v>
      </c>
    </row>
    <row r="52" spans="1:15" x14ac:dyDescent="0.2">
      <c r="A52" s="9" t="s">
        <v>64</v>
      </c>
      <c r="B52" s="10">
        <v>5.6452901262076327E-3</v>
      </c>
      <c r="C52" s="10">
        <v>3.3231626542489633E-3</v>
      </c>
      <c r="D52" s="10">
        <v>1.2296425838889495E-3</v>
      </c>
      <c r="E52" s="10">
        <v>5.3977994951017782E-3</v>
      </c>
      <c r="F52" s="10">
        <v>2.5505521365704734E-3</v>
      </c>
      <c r="G52" s="10">
        <v>5.519255405610172E-3</v>
      </c>
      <c r="H52" s="10">
        <v>7.862855023883758E-3</v>
      </c>
      <c r="I52" s="10">
        <v>6.2032412014765689E-3</v>
      </c>
      <c r="J52" s="10" t="s">
        <v>80</v>
      </c>
      <c r="K52" s="10">
        <v>5.1707027613230611E-3</v>
      </c>
      <c r="L52" s="10" t="s">
        <v>80</v>
      </c>
      <c r="M52" s="10">
        <v>4.2692395769225268E-2</v>
      </c>
      <c r="N52" s="10">
        <v>1.8574203617826385E-2</v>
      </c>
      <c r="O52" s="10">
        <v>1.9708950960642232E-2</v>
      </c>
    </row>
    <row r="53" spans="1:15" x14ac:dyDescent="0.2">
      <c r="A53" s="9" t="s">
        <v>65</v>
      </c>
      <c r="B53" s="10" t="s">
        <v>80</v>
      </c>
      <c r="C53" s="10">
        <v>2.8095939104520483E-2</v>
      </c>
      <c r="D53" s="10">
        <v>3.4167289021657956E-3</v>
      </c>
      <c r="E53" s="10">
        <v>1.0433496727551551E-2</v>
      </c>
      <c r="F53" s="10">
        <v>1.9568481249683699E-2</v>
      </c>
      <c r="G53" s="10">
        <v>2.4529369929024484E-3</v>
      </c>
      <c r="H53" s="10">
        <v>0.185065477848983</v>
      </c>
      <c r="I53" s="10" t="s">
        <v>80</v>
      </c>
      <c r="J53" s="10">
        <v>1.1889446819106112E-2</v>
      </c>
      <c r="K53" s="10" t="s">
        <v>80</v>
      </c>
      <c r="L53" s="10" t="s">
        <v>80</v>
      </c>
      <c r="M53" s="10" t="s">
        <v>80</v>
      </c>
      <c r="N53" s="10">
        <v>4.1481407883951415E-3</v>
      </c>
      <c r="O53" s="10">
        <v>5.373863178173021E-2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Raw Data_Sometimes</vt:lpstr>
      <vt:lpstr>Raw Data_Often</vt:lpstr>
      <vt:lpstr>Final Data_Sometimes</vt:lpstr>
      <vt:lpstr>Final Data_Often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Choi</cp:lastModifiedBy>
  <dcterms:created xsi:type="dcterms:W3CDTF">2020-10-06T05:36:08Z</dcterms:created>
  <dcterms:modified xsi:type="dcterms:W3CDTF">2020-10-06T10:06:18Z</dcterms:modified>
</cp:coreProperties>
</file>