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biehl1_jh_edu/Documents/COVID19 Response/P- COVID19 Indicators/Data Collection/Cleaned Data/"/>
    </mc:Choice>
  </mc:AlternateContent>
  <xr:revisionPtr revIDLastSave="1952" documentId="8_{4357B82A-B5FC-2246-A085-51CB6D8A73D9}" xr6:coauthVersionLast="45" xr6:coauthVersionMax="45" xr10:uidLastSave="{1F4ABADE-FDC0-454F-9F1A-91140B1B5850}"/>
  <bookViews>
    <workbookView xWindow="0" yWindow="460" windowWidth="35840" windowHeight="21940" activeTab="2" xr2:uid="{305622CE-00C3-6347-A28D-19DA02657956}"/>
  </bookViews>
  <sheets>
    <sheet name="Note" sheetId="3" r:id="rId1"/>
    <sheet name="Raw Data_Sometimes" sheetId="1" r:id="rId2"/>
    <sheet name="Raw Data_Often" sheetId="2" r:id="rId3"/>
    <sheet name="Final Data_Sometimes" sheetId="4" r:id="rId4"/>
    <sheet name="Final Data_Often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3" i="2" l="1"/>
  <c r="N52" i="2"/>
  <c r="N51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50" i="2" l="1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M8" i="2"/>
  <c r="M7" i="2"/>
  <c r="M6" i="2"/>
  <c r="M5" i="2"/>
  <c r="M4" i="2"/>
  <c r="M3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6" i="2"/>
  <c r="K24" i="2"/>
  <c r="K23" i="2"/>
  <c r="K21" i="2"/>
  <c r="K22" i="2"/>
  <c r="K20" i="2"/>
  <c r="K19" i="2"/>
  <c r="K18" i="2"/>
  <c r="K17" i="2"/>
  <c r="K16" i="2"/>
  <c r="K13" i="2"/>
  <c r="K15" i="2"/>
  <c r="K14" i="2"/>
  <c r="K12" i="2"/>
  <c r="K11" i="2"/>
  <c r="K10" i="2"/>
  <c r="K9" i="2"/>
  <c r="K8" i="2"/>
  <c r="K7" i="2"/>
  <c r="K6" i="2"/>
  <c r="K5" i="2"/>
  <c r="K4" i="2"/>
  <c r="K3" i="2"/>
  <c r="J51" i="2"/>
  <c r="J53" i="2"/>
  <c r="J52" i="2"/>
  <c r="J50" i="2"/>
  <c r="J49" i="2"/>
  <c r="J47" i="2"/>
  <c r="J48" i="2"/>
  <c r="J46" i="2"/>
  <c r="J45" i="2"/>
  <c r="J44" i="2"/>
  <c r="J43" i="2"/>
  <c r="J42" i="2"/>
  <c r="J41" i="2"/>
  <c r="J40" i="2"/>
  <c r="J39" i="2"/>
  <c r="J38" i="2"/>
  <c r="J36" i="2"/>
  <c r="J37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7" i="2"/>
  <c r="J18" i="2"/>
  <c r="J16" i="2"/>
  <c r="J15" i="2"/>
  <c r="J14" i="2"/>
  <c r="J13" i="2"/>
  <c r="J12" i="2"/>
  <c r="J11" i="2"/>
  <c r="J10" i="2"/>
  <c r="J9" i="2"/>
  <c r="J8" i="2"/>
  <c r="J6" i="2"/>
  <c r="J5" i="2"/>
  <c r="J7" i="2"/>
  <c r="J4" i="2"/>
  <c r="J3" i="2"/>
  <c r="I53" i="2"/>
  <c r="I52" i="2"/>
  <c r="I51" i="2"/>
  <c r="I50" i="2"/>
  <c r="I49" i="2"/>
  <c r="I48" i="2"/>
  <c r="I47" i="2"/>
  <c r="I45" i="2"/>
  <c r="I46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53" i="2"/>
  <c r="G52" i="2"/>
  <c r="G51" i="2"/>
  <c r="G49" i="2"/>
  <c r="G47" i="2"/>
  <c r="G50" i="2"/>
  <c r="G48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6" i="2"/>
  <c r="G27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7" i="2"/>
  <c r="G13" i="2"/>
  <c r="G11" i="2"/>
  <c r="G10" i="2"/>
  <c r="G9" i="2"/>
  <c r="G8" i="2"/>
  <c r="G6" i="2"/>
  <c r="G5" i="2"/>
  <c r="G4" i="2"/>
  <c r="G3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7" i="2"/>
  <c r="E38" i="2"/>
  <c r="E36" i="2"/>
  <c r="E35" i="2"/>
  <c r="E34" i="2"/>
  <c r="E33" i="2"/>
  <c r="E32" i="2"/>
  <c r="E31" i="2"/>
  <c r="E30" i="2"/>
  <c r="E28" i="2"/>
  <c r="E29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3" i="2"/>
  <c r="C52" i="2"/>
  <c r="C51" i="2"/>
  <c r="C50" i="2"/>
  <c r="C47" i="2"/>
  <c r="C49" i="2"/>
  <c r="C4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O8" i="1"/>
  <c r="N8" i="1"/>
  <c r="M8" i="1"/>
  <c r="L8" i="1"/>
  <c r="K8" i="1"/>
  <c r="J8" i="1"/>
  <c r="I8" i="1"/>
  <c r="H8" i="1"/>
  <c r="G8" i="1"/>
  <c r="F8" i="1"/>
  <c r="E8" i="1"/>
  <c r="D8" i="1"/>
  <c r="C8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5" i="1"/>
  <c r="N5" i="1"/>
  <c r="M5" i="1"/>
  <c r="L5" i="1"/>
  <c r="K5" i="1"/>
  <c r="J5" i="1"/>
  <c r="I5" i="1"/>
  <c r="H5" i="1"/>
  <c r="G5" i="1"/>
  <c r="F5" i="1"/>
  <c r="E5" i="1"/>
  <c r="D5" i="1"/>
  <c r="C5" i="1"/>
  <c r="O4" i="1"/>
  <c r="N4" i="1"/>
  <c r="M4" i="1"/>
  <c r="L4" i="1"/>
  <c r="K4" i="1"/>
  <c r="J4" i="1"/>
  <c r="I4" i="1"/>
  <c r="H4" i="1"/>
  <c r="G4" i="1"/>
  <c r="F4" i="1"/>
  <c r="E4" i="1"/>
  <c r="D4" i="1"/>
  <c r="C4" i="1"/>
  <c r="O3" i="1"/>
  <c r="N3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<sst xmlns="http://schemas.openxmlformats.org/spreadsheetml/2006/main" count="299" uniqueCount="79">
  <si>
    <t>State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</si>
  <si>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</si>
  <si>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</si>
  <si>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</si>
  <si>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</si>
  <si>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</si>
  <si>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</si>
  <si>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</si>
  <si>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</si>
  <si>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District of Columbia - DC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</si>
  <si>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</si>
  <si>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</si>
  <si>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</si>
  <si>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</si>
  <si>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</si>
  <si>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</si>
  <si>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</si>
  <si>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</si>
  <si>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</si>
  <si>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</si>
  <si>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</si>
  <si>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</si>
  <si>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</si>
  <si>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</si>
  <si>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</si>
  <si>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</si>
  <si>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</si>
  <si>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</si>
  <si>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</si>
  <si>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</si>
  <si>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</si>
  <si>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</si>
  <si>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</si>
  <si>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</si>
  <si>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</si>
  <si>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</si>
  <si>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</si>
  <si>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</si>
  <si>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</si>
  <si>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</si>
  <si>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</si>
  <si>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</si>
  <si>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</si>
  <si>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</si>
  <si>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</si>
  <si>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</si>
  <si>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</si>
  <si>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</si>
  <si>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</si>
  <si>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</si>
  <si>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</si>
  <si>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</si>
  <si>
    <t>COVID-19 food insecurity among households with high school degree as highest level of education reported having 'sometimes not enough to eat'</t>
  </si>
  <si>
    <t>COVID-19 food insecurity among households with high school degree as highest level of education reported having 'often not enough to eat'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</si>
  <si>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</si>
  <si>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</si>
  <si>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</si>
  <si>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</si>
  <si>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</si>
  <si>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</si>
  <si>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</si>
  <si>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</si>
  <si>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</si>
  <si>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</si>
  <si>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</si>
  <si>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</si>
  <si>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</si>
  <si>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</si>
  <si>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Source</t>
  </si>
  <si>
    <t>US Census Bureau</t>
  </si>
  <si>
    <t>Date Downloaded</t>
  </si>
  <si>
    <t>URL</t>
  </si>
  <si>
    <t>https://www.census.gov/programs-surveys/household-pulse-survey/data.html</t>
  </si>
  <si>
    <t>Geographic Unit</t>
  </si>
  <si>
    <t>Time Period</t>
  </si>
  <si>
    <t>Weekly</t>
  </si>
  <si>
    <t>Note:</t>
  </si>
  <si>
    <t>Raw data can be found in Data Collection&gt;Raw Data&gt;USCB_CensusPulseIndicators - Households_v2_10_5_2020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</si>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</sst>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66C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6" fillId="0" borderId="0" xfId="0" applyFont="1"/>
    <xf numFmtId="0" fontId="5" fillId="0" borderId="0" xfId="0" applyFont="1"/>
    <xf numFmtId="10" fontId="0" fillId="0" borderId="0" xfId="1" applyNumberFormat="1" applyFont="1"/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Johns%20Hopkins/Erin%20Biehl%20-%20P-%20COVID19%20Indicators/Data%20Collection/Raw%20Data/USCB_CensusPulseIndicators%20-%20Households_v2_10_5_2020/food2b_week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5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Johns%20Hopkins/Erin%20Biehl%20-%20P-%20COVID19%20Indicators/Data%20Collection/Raw%20Data/USCB_CensusPulseIndicators%20-%20Households_v2_10_5_2020/food2b_week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Johns%20Hopkins/Erin%20Biehl%20-%20P-%20COVID19%20Indicators/Data%20Collection/Raw%20Data/USCB_CensusPulseIndicators%20-%20Households_v2_10_5_2020/food2b_week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/Johns%20Hopkins/Erin%20Biehl%20-%20P-%20COVID19%20Indicators/Data%20Collection/Raw%20Data/USCB_CensusPulseIndicators%20-%20Households_v2_10_5_2020/food2b_week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San.Francisco_Metro_Area"/>
      <sheetName val="Atlanta_Metro_Area"/>
      <sheetName val="Dallas_Metro_Area"/>
      <sheetName val="Boston_Metro_Area"/>
      <sheetName val="Riverside_Metro_Area"/>
      <sheetName val="Detroit_Metro_Area"/>
      <sheetName val="Chicago_Metro_Area"/>
      <sheetName val="Houston_Metro_Area"/>
      <sheetName val="Seattle_Metro_Area"/>
      <sheetName val="Miami_Metro_Area"/>
      <sheetName val="New.York_Metro_Area"/>
      <sheetName val="Philadelphia_Metro_Area"/>
      <sheetName val="Phoenix_Metro_Area"/>
      <sheetName val="Washington.DC_Metro_Area"/>
    </sheetNames>
    <sheetDataSet>
      <sheetData sheetId="0" refreshError="1"/>
      <sheetData sheetId="1" refreshError="1">
        <row r="25">
          <cell r="B25">
            <v>1414724</v>
          </cell>
          <cell r="E25">
            <v>144748</v>
          </cell>
        </row>
      </sheetData>
      <sheetData sheetId="2" refreshError="1">
        <row r="25">
          <cell r="B25">
            <v>178142</v>
          </cell>
          <cell r="E25">
            <v>9709</v>
          </cell>
        </row>
      </sheetData>
      <sheetData sheetId="3" refreshError="1">
        <row r="25">
          <cell r="B25">
            <v>1754713</v>
          </cell>
          <cell r="E25">
            <v>158257</v>
          </cell>
        </row>
      </sheetData>
      <sheetData sheetId="4" refreshError="1">
        <row r="25">
          <cell r="B25">
            <v>840847</v>
          </cell>
          <cell r="E25">
            <v>78237</v>
          </cell>
        </row>
      </sheetData>
      <sheetData sheetId="5" refreshError="1">
        <row r="25">
          <cell r="B25">
            <v>7840244</v>
          </cell>
          <cell r="E25">
            <v>840939</v>
          </cell>
        </row>
      </sheetData>
      <sheetData sheetId="6" refreshError="1">
        <row r="25">
          <cell r="B25">
            <v>1187428</v>
          </cell>
          <cell r="E25">
            <v>74056</v>
          </cell>
        </row>
      </sheetData>
      <sheetData sheetId="7" refreshError="1">
        <row r="25">
          <cell r="B25">
            <v>819417</v>
          </cell>
          <cell r="E25">
            <v>123735</v>
          </cell>
        </row>
      </sheetData>
      <sheetData sheetId="8" refreshError="1">
        <row r="25">
          <cell r="B25">
            <v>301424</v>
          </cell>
          <cell r="E25">
            <v>17366</v>
          </cell>
        </row>
      </sheetData>
      <sheetData sheetId="9" refreshError="1">
        <row r="25">
          <cell r="B25">
            <v>110309</v>
          </cell>
          <cell r="E25">
            <v>40176</v>
          </cell>
        </row>
      </sheetData>
      <sheetData sheetId="10" refreshError="1">
        <row r="25">
          <cell r="B25">
            <v>6353949</v>
          </cell>
          <cell r="E25">
            <v>536079</v>
          </cell>
        </row>
      </sheetData>
      <sheetData sheetId="11" refreshError="1">
        <row r="25">
          <cell r="B25">
            <v>2656841</v>
          </cell>
          <cell r="E25">
            <v>438134</v>
          </cell>
        </row>
      </sheetData>
      <sheetData sheetId="12" refreshError="1">
        <row r="25">
          <cell r="B25">
            <v>337065</v>
          </cell>
          <cell r="E25">
            <v>20590</v>
          </cell>
        </row>
      </sheetData>
      <sheetData sheetId="13" refreshError="1">
        <row r="25">
          <cell r="B25">
            <v>446529</v>
          </cell>
          <cell r="E25">
            <v>54346</v>
          </cell>
        </row>
      </sheetData>
      <sheetData sheetId="14" refreshError="1">
        <row r="25">
          <cell r="B25">
            <v>2813396</v>
          </cell>
          <cell r="E25">
            <v>673819</v>
          </cell>
        </row>
      </sheetData>
      <sheetData sheetId="15" refreshError="1">
        <row r="25">
          <cell r="B25">
            <v>1912198</v>
          </cell>
          <cell r="E25">
            <v>207182</v>
          </cell>
        </row>
      </sheetData>
      <sheetData sheetId="16" refreshError="1">
        <row r="25">
          <cell r="B25">
            <v>839806</v>
          </cell>
          <cell r="E25">
            <v>75182</v>
          </cell>
        </row>
      </sheetData>
      <sheetData sheetId="17" refreshError="1">
        <row r="25">
          <cell r="B25">
            <v>600942</v>
          </cell>
          <cell r="E25">
            <v>62162</v>
          </cell>
        </row>
      </sheetData>
      <sheetData sheetId="18" refreshError="1">
        <row r="25">
          <cell r="B25">
            <v>1338988</v>
          </cell>
          <cell r="E25">
            <v>142928</v>
          </cell>
        </row>
      </sheetData>
      <sheetData sheetId="19" refreshError="1">
        <row r="25">
          <cell r="B25">
            <v>1321865</v>
          </cell>
          <cell r="E25">
            <v>194583</v>
          </cell>
        </row>
      </sheetData>
      <sheetData sheetId="20" refreshError="1">
        <row r="25">
          <cell r="B25">
            <v>406962</v>
          </cell>
          <cell r="E25">
            <v>9424</v>
          </cell>
        </row>
      </sheetData>
      <sheetData sheetId="21" refreshError="1">
        <row r="25">
          <cell r="B25">
            <v>1425770</v>
          </cell>
          <cell r="E25">
            <v>182820</v>
          </cell>
        </row>
      </sheetData>
      <sheetData sheetId="22" refreshError="1">
        <row r="25">
          <cell r="B25">
            <v>1422351</v>
          </cell>
          <cell r="E25">
            <v>178878</v>
          </cell>
        </row>
      </sheetData>
      <sheetData sheetId="23" refreshError="1">
        <row r="25">
          <cell r="B25">
            <v>2371636</v>
          </cell>
          <cell r="E25">
            <v>243617</v>
          </cell>
        </row>
      </sheetData>
      <sheetData sheetId="24" refreshError="1">
        <row r="25">
          <cell r="B25">
            <v>1115941</v>
          </cell>
          <cell r="E25">
            <v>134243</v>
          </cell>
        </row>
      </sheetData>
      <sheetData sheetId="25" refreshError="1">
        <row r="25">
          <cell r="B25">
            <v>757398</v>
          </cell>
          <cell r="E25">
            <v>198955</v>
          </cell>
        </row>
      </sheetData>
      <sheetData sheetId="26" refreshError="1">
        <row r="25">
          <cell r="B25">
            <v>1552561</v>
          </cell>
          <cell r="E25">
            <v>222215</v>
          </cell>
        </row>
      </sheetData>
      <sheetData sheetId="27" refreshError="1">
        <row r="25">
          <cell r="B25">
            <v>270071</v>
          </cell>
          <cell r="E25">
            <v>39873</v>
          </cell>
        </row>
      </sheetData>
      <sheetData sheetId="28" refreshError="1">
        <row r="25">
          <cell r="B25">
            <v>446619</v>
          </cell>
          <cell r="E25">
            <v>34242</v>
          </cell>
        </row>
      </sheetData>
      <sheetData sheetId="29" refreshError="1">
        <row r="25">
          <cell r="B25">
            <v>869661</v>
          </cell>
          <cell r="E25">
            <v>82550</v>
          </cell>
        </row>
      </sheetData>
      <sheetData sheetId="30" refreshError="1">
        <row r="25">
          <cell r="B25">
            <v>328734</v>
          </cell>
          <cell r="E25">
            <v>25226</v>
          </cell>
        </row>
      </sheetData>
      <sheetData sheetId="31" refreshError="1">
        <row r="25">
          <cell r="B25">
            <v>1999858</v>
          </cell>
          <cell r="E25">
            <v>280286</v>
          </cell>
        </row>
      </sheetData>
      <sheetData sheetId="32" refreshError="1">
        <row r="25">
          <cell r="B25">
            <v>572151</v>
          </cell>
          <cell r="E25">
            <v>16473</v>
          </cell>
        </row>
      </sheetData>
      <sheetData sheetId="33" refreshError="1">
        <row r="25">
          <cell r="B25">
            <v>5007841</v>
          </cell>
          <cell r="E25">
            <v>658407</v>
          </cell>
        </row>
      </sheetData>
      <sheetData sheetId="34" refreshError="1">
        <row r="25">
          <cell r="B25">
            <v>2446486</v>
          </cell>
          <cell r="E25">
            <v>392057</v>
          </cell>
        </row>
      </sheetData>
      <sheetData sheetId="35" refreshError="1">
        <row r="25">
          <cell r="B25">
            <v>160632</v>
          </cell>
          <cell r="E25">
            <v>3836</v>
          </cell>
        </row>
      </sheetData>
      <sheetData sheetId="36" refreshError="1">
        <row r="25">
          <cell r="B25">
            <v>3469778</v>
          </cell>
          <cell r="E25">
            <v>363747</v>
          </cell>
        </row>
      </sheetData>
      <sheetData sheetId="37" refreshError="1">
        <row r="25">
          <cell r="B25">
            <v>1072007</v>
          </cell>
          <cell r="E25">
            <v>81391</v>
          </cell>
        </row>
      </sheetData>
      <sheetData sheetId="38" refreshError="1">
        <row r="25">
          <cell r="B25">
            <v>1002006</v>
          </cell>
          <cell r="E25">
            <v>124821</v>
          </cell>
        </row>
      </sheetData>
      <sheetData sheetId="39" refreshError="1">
        <row r="25">
          <cell r="B25">
            <v>3840032</v>
          </cell>
          <cell r="E25">
            <v>308967</v>
          </cell>
        </row>
      </sheetData>
      <sheetData sheetId="40" refreshError="1">
        <row r="25">
          <cell r="B25">
            <v>271998</v>
          </cell>
          <cell r="E25">
            <v>38361</v>
          </cell>
        </row>
      </sheetData>
      <sheetData sheetId="41" refreshError="1">
        <row r="25">
          <cell r="B25">
            <v>1428536</v>
          </cell>
          <cell r="E25">
            <v>221183</v>
          </cell>
        </row>
      </sheetData>
      <sheetData sheetId="42" refreshError="1">
        <row r="25">
          <cell r="B25">
            <v>214679</v>
          </cell>
          <cell r="E25">
            <v>57011</v>
          </cell>
        </row>
      </sheetData>
      <sheetData sheetId="43" refreshError="1">
        <row r="25">
          <cell r="B25">
            <v>2035422</v>
          </cell>
          <cell r="E25">
            <v>112312</v>
          </cell>
        </row>
      </sheetData>
      <sheetData sheetId="44" refreshError="1">
        <row r="25">
          <cell r="B25">
            <v>7628347</v>
          </cell>
          <cell r="E25">
            <v>1184405</v>
          </cell>
        </row>
      </sheetData>
      <sheetData sheetId="45" refreshError="1">
        <row r="25">
          <cell r="B25">
            <v>686975</v>
          </cell>
          <cell r="E25">
            <v>140710</v>
          </cell>
        </row>
      </sheetData>
      <sheetData sheetId="46" refreshError="1">
        <row r="25">
          <cell r="B25">
            <v>151396</v>
          </cell>
          <cell r="E25">
            <v>3526</v>
          </cell>
        </row>
      </sheetData>
      <sheetData sheetId="47" refreshError="1">
        <row r="25">
          <cell r="B25">
            <v>2124092</v>
          </cell>
          <cell r="E25">
            <v>173267</v>
          </cell>
        </row>
      </sheetData>
      <sheetData sheetId="48" refreshError="1">
        <row r="25">
          <cell r="B25">
            <v>1581268</v>
          </cell>
          <cell r="E25">
            <v>260794</v>
          </cell>
        </row>
      </sheetData>
      <sheetData sheetId="49" refreshError="1">
        <row r="25">
          <cell r="B25">
            <v>658282</v>
          </cell>
          <cell r="E25">
            <v>88637</v>
          </cell>
        </row>
      </sheetData>
      <sheetData sheetId="50" refreshError="1">
        <row r="25">
          <cell r="B25">
            <v>1474619</v>
          </cell>
          <cell r="E25">
            <v>80857</v>
          </cell>
        </row>
      </sheetData>
      <sheetData sheetId="51" refreshError="1">
        <row r="25">
          <cell r="B25">
            <v>154907</v>
          </cell>
          <cell r="E25">
            <v>10855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San.Francisco_Metro_Area"/>
      <sheetName val="Washington.DC_Metro_Area"/>
      <sheetName val="Atlanta_Metro_Area"/>
      <sheetName val="Boston_Metro_Area"/>
      <sheetName val="Detroit_Metro_Area"/>
      <sheetName val="Houston_Metro_Area"/>
      <sheetName val="Phoenix_Metro_Area"/>
      <sheetName val="Miami_Metro_Area"/>
      <sheetName val="Philadelphia_Metro_Area"/>
      <sheetName val="Riverside_Metro_Area"/>
      <sheetName val="Dallas_Metro_Area"/>
      <sheetName val="Chicago_Metro_Area"/>
      <sheetName val="New.York_Metro_Area"/>
      <sheetName val="Seattle_Metro_Area"/>
      <sheetName val="Los.Angeles_Metro_Area"/>
    </sheetNames>
    <sheetDataSet>
      <sheetData sheetId="0"/>
      <sheetData sheetId="1">
        <row r="25">
          <cell r="B25">
            <v>1283115</v>
          </cell>
          <cell r="E25">
            <v>176936</v>
          </cell>
          <cell r="F25">
            <v>4635</v>
          </cell>
        </row>
      </sheetData>
      <sheetData sheetId="2">
        <row r="25">
          <cell r="B25">
            <v>171817</v>
          </cell>
          <cell r="E25">
            <v>26126</v>
          </cell>
          <cell r="F25">
            <v>2514</v>
          </cell>
        </row>
      </sheetData>
      <sheetData sheetId="3">
        <row r="25">
          <cell r="B25">
            <v>1519459</v>
          </cell>
          <cell r="E25">
            <v>294791</v>
          </cell>
          <cell r="F25">
            <v>6408</v>
          </cell>
        </row>
      </sheetData>
      <sheetData sheetId="4">
        <row r="25">
          <cell r="B25">
            <v>875310</v>
          </cell>
          <cell r="E25">
            <v>88598</v>
          </cell>
          <cell r="F25">
            <v>4436</v>
          </cell>
        </row>
      </sheetData>
      <sheetData sheetId="5">
        <row r="25">
          <cell r="B25">
            <v>6523333</v>
          </cell>
          <cell r="E25">
            <v>848488</v>
          </cell>
          <cell r="F25">
            <v>326270</v>
          </cell>
        </row>
      </sheetData>
      <sheetData sheetId="6">
        <row r="25">
          <cell r="B25">
            <v>1210186</v>
          </cell>
          <cell r="E25">
            <v>163745</v>
          </cell>
          <cell r="F25">
            <v>85287</v>
          </cell>
        </row>
      </sheetData>
      <sheetData sheetId="7">
        <row r="25">
          <cell r="B25">
            <v>809957</v>
          </cell>
          <cell r="E25">
            <v>68720</v>
          </cell>
          <cell r="F25">
            <v>54175</v>
          </cell>
        </row>
      </sheetData>
      <sheetData sheetId="8">
        <row r="25">
          <cell r="B25">
            <v>294776</v>
          </cell>
          <cell r="E25">
            <v>26050</v>
          </cell>
          <cell r="F25">
            <v>6090</v>
          </cell>
        </row>
      </sheetData>
      <sheetData sheetId="9">
        <row r="25">
          <cell r="B25">
            <v>119583</v>
          </cell>
          <cell r="E25">
            <v>43655</v>
          </cell>
          <cell r="F25">
            <v>3075</v>
          </cell>
        </row>
      </sheetData>
      <sheetData sheetId="10">
        <row r="25">
          <cell r="B25">
            <v>4952870</v>
          </cell>
          <cell r="E25">
            <v>507982</v>
          </cell>
          <cell r="F25">
            <v>185194</v>
          </cell>
        </row>
      </sheetData>
      <sheetData sheetId="11">
        <row r="25">
          <cell r="B25">
            <v>2528009</v>
          </cell>
          <cell r="E25">
            <v>153468</v>
          </cell>
          <cell r="F25">
            <v>123895</v>
          </cell>
        </row>
      </sheetData>
      <sheetData sheetId="12">
        <row r="25">
          <cell r="B25">
            <v>333199</v>
          </cell>
          <cell r="E25">
            <v>40682</v>
          </cell>
          <cell r="F25">
            <v>6954</v>
          </cell>
        </row>
      </sheetData>
      <sheetData sheetId="13">
        <row r="25">
          <cell r="B25">
            <v>417840</v>
          </cell>
          <cell r="E25">
            <v>52986</v>
          </cell>
          <cell r="F25">
            <v>3049</v>
          </cell>
        </row>
      </sheetData>
      <sheetData sheetId="14">
        <row r="25">
          <cell r="B25">
            <v>3039343</v>
          </cell>
          <cell r="E25">
            <v>204840</v>
          </cell>
          <cell r="F25">
            <v>80859</v>
          </cell>
        </row>
      </sheetData>
      <sheetData sheetId="15">
        <row r="25">
          <cell r="B25">
            <v>1713468</v>
          </cell>
          <cell r="E25">
            <v>169444</v>
          </cell>
          <cell r="F25">
            <v>28474</v>
          </cell>
        </row>
      </sheetData>
      <sheetData sheetId="16">
        <row r="25">
          <cell r="B25">
            <v>824916</v>
          </cell>
          <cell r="E25">
            <v>30662</v>
          </cell>
          <cell r="F25">
            <v>12826</v>
          </cell>
        </row>
      </sheetData>
      <sheetData sheetId="17">
        <row r="25">
          <cell r="B25">
            <v>569970</v>
          </cell>
          <cell r="E25">
            <v>28867</v>
          </cell>
          <cell r="F25" t="str">
            <v>-</v>
          </cell>
        </row>
      </sheetData>
      <sheetData sheetId="18">
        <row r="25">
          <cell r="B25">
            <v>1391441</v>
          </cell>
          <cell r="E25">
            <v>124401</v>
          </cell>
          <cell r="F25">
            <v>17525</v>
          </cell>
        </row>
      </sheetData>
      <sheetData sheetId="19">
        <row r="25">
          <cell r="B25">
            <v>1324391</v>
          </cell>
          <cell r="E25">
            <v>168550</v>
          </cell>
          <cell r="F25">
            <v>53261</v>
          </cell>
        </row>
      </sheetData>
      <sheetData sheetId="20">
        <row r="25">
          <cell r="B25">
            <v>377242</v>
          </cell>
          <cell r="E25">
            <v>32399</v>
          </cell>
          <cell r="F25">
            <v>1482</v>
          </cell>
        </row>
      </sheetData>
      <sheetData sheetId="21">
        <row r="25">
          <cell r="B25">
            <v>1187712</v>
          </cell>
          <cell r="E25">
            <v>130667</v>
          </cell>
          <cell r="F25">
            <v>41512</v>
          </cell>
        </row>
      </sheetData>
      <sheetData sheetId="22">
        <row r="25">
          <cell r="B25">
            <v>1312288</v>
          </cell>
          <cell r="E25">
            <v>97671</v>
          </cell>
          <cell r="F25">
            <v>7512</v>
          </cell>
        </row>
      </sheetData>
      <sheetData sheetId="23">
        <row r="25">
          <cell r="B25">
            <v>2332317</v>
          </cell>
          <cell r="E25">
            <v>193835</v>
          </cell>
          <cell r="F25">
            <v>18350</v>
          </cell>
        </row>
      </sheetData>
      <sheetData sheetId="24">
        <row r="25">
          <cell r="B25">
            <v>1217518</v>
          </cell>
          <cell r="E25">
            <v>97725</v>
          </cell>
          <cell r="F25">
            <v>14752</v>
          </cell>
        </row>
      </sheetData>
      <sheetData sheetId="25">
        <row r="25">
          <cell r="B25">
            <v>794156</v>
          </cell>
          <cell r="E25">
            <v>70904</v>
          </cell>
          <cell r="F25">
            <v>26368</v>
          </cell>
        </row>
      </sheetData>
      <sheetData sheetId="26">
        <row r="25">
          <cell r="B25">
            <v>1616511</v>
          </cell>
          <cell r="E25">
            <v>193470</v>
          </cell>
          <cell r="F25">
            <v>32727</v>
          </cell>
        </row>
      </sheetData>
      <sheetData sheetId="27">
        <row r="25">
          <cell r="B25">
            <v>261564</v>
          </cell>
          <cell r="E25">
            <v>38122</v>
          </cell>
          <cell r="F25">
            <v>7699</v>
          </cell>
        </row>
      </sheetData>
      <sheetData sheetId="28">
        <row r="25">
          <cell r="B25">
            <v>453674</v>
          </cell>
          <cell r="E25">
            <v>88988</v>
          </cell>
          <cell r="F25">
            <v>3598</v>
          </cell>
        </row>
      </sheetData>
      <sheetData sheetId="29">
        <row r="25">
          <cell r="B25">
            <v>842557</v>
          </cell>
          <cell r="E25">
            <v>134842</v>
          </cell>
          <cell r="F25">
            <v>41473</v>
          </cell>
        </row>
      </sheetData>
      <sheetData sheetId="30">
        <row r="25">
          <cell r="B25">
            <v>316261</v>
          </cell>
          <cell r="E25">
            <v>21685</v>
          </cell>
          <cell r="F25">
            <v>347</v>
          </cell>
        </row>
      </sheetData>
      <sheetData sheetId="31">
        <row r="25">
          <cell r="B25">
            <v>2011228</v>
          </cell>
          <cell r="E25">
            <v>99191</v>
          </cell>
          <cell r="F25">
            <v>14400</v>
          </cell>
        </row>
      </sheetData>
      <sheetData sheetId="32">
        <row r="25">
          <cell r="B25">
            <v>534409</v>
          </cell>
          <cell r="E25">
            <v>66091</v>
          </cell>
          <cell r="F25">
            <v>3799</v>
          </cell>
        </row>
      </sheetData>
      <sheetData sheetId="33">
        <row r="25">
          <cell r="B25">
            <v>4100968</v>
          </cell>
          <cell r="E25">
            <v>459447</v>
          </cell>
          <cell r="F25">
            <v>40841</v>
          </cell>
        </row>
      </sheetData>
      <sheetData sheetId="34">
        <row r="25">
          <cell r="B25">
            <v>2256941</v>
          </cell>
          <cell r="E25">
            <v>355006</v>
          </cell>
          <cell r="F25">
            <v>11374</v>
          </cell>
        </row>
      </sheetData>
      <sheetData sheetId="35">
        <row r="25">
          <cell r="B25">
            <v>179719</v>
          </cell>
          <cell r="E25">
            <v>21259</v>
          </cell>
          <cell r="F25">
            <v>1213</v>
          </cell>
        </row>
      </sheetData>
      <sheetData sheetId="36">
        <row r="25">
          <cell r="B25">
            <v>3224464</v>
          </cell>
          <cell r="E25">
            <v>664470</v>
          </cell>
          <cell r="F25">
            <v>21755</v>
          </cell>
        </row>
      </sheetData>
      <sheetData sheetId="37">
        <row r="25">
          <cell r="B25">
            <v>1088919</v>
          </cell>
          <cell r="E25">
            <v>126779</v>
          </cell>
          <cell r="F25">
            <v>27397</v>
          </cell>
        </row>
      </sheetData>
      <sheetData sheetId="38">
        <row r="25">
          <cell r="B25">
            <v>958631</v>
          </cell>
          <cell r="E25">
            <v>142413</v>
          </cell>
          <cell r="F25">
            <v>4674</v>
          </cell>
        </row>
      </sheetData>
      <sheetData sheetId="39">
        <row r="25">
          <cell r="B25">
            <v>3920773</v>
          </cell>
          <cell r="E25">
            <v>311642</v>
          </cell>
          <cell r="F25">
            <v>81369</v>
          </cell>
        </row>
      </sheetData>
      <sheetData sheetId="40">
        <row r="25">
          <cell r="B25">
            <v>255786</v>
          </cell>
          <cell r="E25">
            <v>28456</v>
          </cell>
          <cell r="F25">
            <v>12080</v>
          </cell>
        </row>
      </sheetData>
      <sheetData sheetId="41">
        <row r="25">
          <cell r="B25">
            <v>1443386</v>
          </cell>
          <cell r="E25">
            <v>166343</v>
          </cell>
          <cell r="F25">
            <v>173312</v>
          </cell>
        </row>
      </sheetData>
      <sheetData sheetId="42">
        <row r="25">
          <cell r="B25">
            <v>224157</v>
          </cell>
          <cell r="E25">
            <v>29185</v>
          </cell>
          <cell r="F25">
            <v>4787</v>
          </cell>
        </row>
      </sheetData>
      <sheetData sheetId="43">
        <row r="25">
          <cell r="B25">
            <v>1962225</v>
          </cell>
          <cell r="E25">
            <v>227467</v>
          </cell>
          <cell r="F25">
            <v>53322</v>
          </cell>
        </row>
      </sheetData>
      <sheetData sheetId="44">
        <row r="25">
          <cell r="B25">
            <v>5597233</v>
          </cell>
          <cell r="E25">
            <v>764811</v>
          </cell>
          <cell r="F25">
            <v>121463</v>
          </cell>
        </row>
      </sheetData>
      <sheetData sheetId="45">
        <row r="25">
          <cell r="B25">
            <v>605311</v>
          </cell>
          <cell r="E25">
            <v>30605</v>
          </cell>
          <cell r="F25">
            <v>3489</v>
          </cell>
        </row>
      </sheetData>
      <sheetData sheetId="46">
        <row r="25">
          <cell r="B25">
            <v>152027</v>
          </cell>
          <cell r="E25">
            <v>11178</v>
          </cell>
          <cell r="F25">
            <v>1476</v>
          </cell>
        </row>
      </sheetData>
      <sheetData sheetId="47">
        <row r="25">
          <cell r="B25">
            <v>1980688</v>
          </cell>
          <cell r="E25">
            <v>92836</v>
          </cell>
          <cell r="F25">
            <v>104882</v>
          </cell>
        </row>
      </sheetData>
      <sheetData sheetId="48">
        <row r="25">
          <cell r="B25">
            <v>1666504</v>
          </cell>
          <cell r="E25">
            <v>132081</v>
          </cell>
          <cell r="F25">
            <v>44979</v>
          </cell>
        </row>
      </sheetData>
      <sheetData sheetId="49">
        <row r="25">
          <cell r="B25">
            <v>667294</v>
          </cell>
          <cell r="E25">
            <v>48412</v>
          </cell>
          <cell r="F25">
            <v>28255</v>
          </cell>
        </row>
      </sheetData>
      <sheetData sheetId="50">
        <row r="25">
          <cell r="B25">
            <v>1495604</v>
          </cell>
          <cell r="E25">
            <v>96137</v>
          </cell>
          <cell r="F25">
            <v>12650</v>
          </cell>
        </row>
      </sheetData>
      <sheetData sheetId="51">
        <row r="25">
          <cell r="B25">
            <v>139352</v>
          </cell>
          <cell r="E25">
            <v>10573</v>
          </cell>
          <cell r="F25">
            <v>5698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Boston_Metro_Area"/>
      <sheetName val="Detroit_Metro_Area"/>
      <sheetName val="Chicago_Metro_Area"/>
      <sheetName val="Phoenix_Metro_Area"/>
      <sheetName val="Dallas_Metro_Area"/>
      <sheetName val="New.York_Metro_Area"/>
      <sheetName val="Seattle_Metro_Area"/>
      <sheetName val="Washington.DC_Metro_Area"/>
      <sheetName val="Houston_Metro_Area"/>
      <sheetName val="Los.Angeles_Metro_Area"/>
      <sheetName val="Miami_Metro_Area"/>
      <sheetName val="Philadelphia_Metro_Area"/>
      <sheetName val="Riverside_Metro_Area"/>
      <sheetName val="San.Francisco_Metro_Area"/>
    </sheetNames>
    <sheetDataSet>
      <sheetData sheetId="0"/>
      <sheetData sheetId="1">
        <row r="25">
          <cell r="B25">
            <v>1400200</v>
          </cell>
          <cell r="E25">
            <v>207590</v>
          </cell>
          <cell r="F25">
            <v>25994</v>
          </cell>
        </row>
      </sheetData>
      <sheetData sheetId="2">
        <row r="25">
          <cell r="B25">
            <v>174441</v>
          </cell>
          <cell r="E25">
            <v>25990</v>
          </cell>
          <cell r="F25">
            <v>1827</v>
          </cell>
        </row>
      </sheetData>
      <sheetData sheetId="3">
        <row r="25">
          <cell r="B25">
            <v>1619676</v>
          </cell>
          <cell r="E25">
            <v>225660</v>
          </cell>
          <cell r="F25">
            <v>30630</v>
          </cell>
        </row>
      </sheetData>
      <sheetData sheetId="4">
        <row r="25">
          <cell r="B25">
            <v>912272</v>
          </cell>
          <cell r="E25">
            <v>134919</v>
          </cell>
          <cell r="F25">
            <v>29596</v>
          </cell>
        </row>
      </sheetData>
      <sheetData sheetId="5">
        <row r="25">
          <cell r="B25">
            <v>6524442</v>
          </cell>
          <cell r="E25">
            <v>994637</v>
          </cell>
          <cell r="F25">
            <v>52972</v>
          </cell>
        </row>
      </sheetData>
      <sheetData sheetId="6">
        <row r="25">
          <cell r="B25">
            <v>1113685</v>
          </cell>
          <cell r="E25">
            <v>53825</v>
          </cell>
          <cell r="F25">
            <v>32507</v>
          </cell>
        </row>
      </sheetData>
      <sheetData sheetId="7">
        <row r="25">
          <cell r="B25">
            <v>835843</v>
          </cell>
          <cell r="E25">
            <v>68015</v>
          </cell>
          <cell r="F25">
            <v>31101</v>
          </cell>
        </row>
      </sheetData>
      <sheetData sheetId="8">
        <row r="25">
          <cell r="B25">
            <v>289106</v>
          </cell>
          <cell r="E25">
            <v>55304</v>
          </cell>
          <cell r="F25">
            <v>8510</v>
          </cell>
        </row>
      </sheetData>
      <sheetData sheetId="9">
        <row r="25">
          <cell r="B25">
            <v>110943</v>
          </cell>
          <cell r="E25">
            <v>27134</v>
          </cell>
          <cell r="F25">
            <v>2611</v>
          </cell>
        </row>
      </sheetData>
      <sheetData sheetId="10">
        <row r="25">
          <cell r="B25">
            <v>4974403</v>
          </cell>
          <cell r="E25">
            <v>761649</v>
          </cell>
          <cell r="F25">
            <v>135448</v>
          </cell>
        </row>
      </sheetData>
      <sheetData sheetId="11">
        <row r="25">
          <cell r="B25">
            <v>2458766</v>
          </cell>
          <cell r="E25">
            <v>307682</v>
          </cell>
          <cell r="F25">
            <v>73326</v>
          </cell>
        </row>
      </sheetData>
      <sheetData sheetId="12">
        <row r="25">
          <cell r="B25">
            <v>317013</v>
          </cell>
          <cell r="E25">
            <v>41022</v>
          </cell>
          <cell r="F25" t="str">
            <v>-</v>
          </cell>
        </row>
      </sheetData>
      <sheetData sheetId="13">
        <row r="25">
          <cell r="B25">
            <v>439999</v>
          </cell>
          <cell r="E25">
            <v>28438</v>
          </cell>
          <cell r="F25">
            <v>13203</v>
          </cell>
        </row>
      </sheetData>
      <sheetData sheetId="14">
        <row r="25">
          <cell r="B25">
            <v>2991690</v>
          </cell>
          <cell r="E25">
            <v>508398</v>
          </cell>
          <cell r="F25">
            <v>25376</v>
          </cell>
        </row>
      </sheetData>
      <sheetData sheetId="15">
        <row r="25">
          <cell r="B25">
            <v>1932812</v>
          </cell>
          <cell r="E25">
            <v>134223</v>
          </cell>
          <cell r="F25">
            <v>73375</v>
          </cell>
        </row>
      </sheetData>
      <sheetData sheetId="16">
        <row r="25">
          <cell r="B25">
            <v>808860</v>
          </cell>
          <cell r="E25">
            <v>30917</v>
          </cell>
          <cell r="F25">
            <v>6718</v>
          </cell>
        </row>
      </sheetData>
      <sheetData sheetId="17">
        <row r="25">
          <cell r="B25">
            <v>618055</v>
          </cell>
          <cell r="E25">
            <v>76235</v>
          </cell>
          <cell r="F25">
            <v>3046</v>
          </cell>
        </row>
      </sheetData>
      <sheetData sheetId="18">
        <row r="25">
          <cell r="B25">
            <v>1407039</v>
          </cell>
          <cell r="E25">
            <v>90987</v>
          </cell>
          <cell r="F25">
            <v>27742</v>
          </cell>
        </row>
      </sheetData>
      <sheetData sheetId="19">
        <row r="25">
          <cell r="B25">
            <v>1322659</v>
          </cell>
          <cell r="E25">
            <v>236190</v>
          </cell>
          <cell r="F25">
            <v>69944</v>
          </cell>
        </row>
      </sheetData>
      <sheetData sheetId="20">
        <row r="25">
          <cell r="B25">
            <v>380015</v>
          </cell>
          <cell r="E25">
            <v>19481</v>
          </cell>
          <cell r="F25">
            <v>9890</v>
          </cell>
        </row>
      </sheetData>
      <sheetData sheetId="21">
        <row r="25">
          <cell r="B25">
            <v>1333198</v>
          </cell>
          <cell r="E25">
            <v>129471</v>
          </cell>
          <cell r="F25">
            <v>82927</v>
          </cell>
        </row>
      </sheetData>
      <sheetData sheetId="22">
        <row r="25">
          <cell r="B25">
            <v>1450816</v>
          </cell>
          <cell r="E25">
            <v>174885</v>
          </cell>
          <cell r="F25">
            <v>25951</v>
          </cell>
        </row>
      </sheetData>
      <sheetData sheetId="23">
        <row r="25">
          <cell r="B25">
            <v>2635497</v>
          </cell>
          <cell r="E25">
            <v>284784</v>
          </cell>
          <cell r="F25">
            <v>32784</v>
          </cell>
        </row>
      </sheetData>
      <sheetData sheetId="24">
        <row r="25">
          <cell r="B25">
            <v>1239950</v>
          </cell>
          <cell r="E25">
            <v>71119</v>
          </cell>
          <cell r="F25">
            <v>47005</v>
          </cell>
        </row>
      </sheetData>
      <sheetData sheetId="25">
        <row r="25">
          <cell r="B25">
            <v>829959</v>
          </cell>
          <cell r="E25">
            <v>139900</v>
          </cell>
          <cell r="F25">
            <v>27025</v>
          </cell>
        </row>
      </sheetData>
      <sheetData sheetId="26">
        <row r="25">
          <cell r="B25">
            <v>1605283</v>
          </cell>
          <cell r="E25">
            <v>94037</v>
          </cell>
          <cell r="F25">
            <v>28187</v>
          </cell>
        </row>
      </sheetData>
      <sheetData sheetId="27">
        <row r="25">
          <cell r="B25">
            <v>259473</v>
          </cell>
          <cell r="E25">
            <v>35365</v>
          </cell>
          <cell r="F25">
            <v>562</v>
          </cell>
        </row>
      </sheetData>
      <sheetData sheetId="28">
        <row r="25">
          <cell r="B25">
            <v>443427</v>
          </cell>
          <cell r="E25">
            <v>55499</v>
          </cell>
          <cell r="F25">
            <v>992</v>
          </cell>
        </row>
      </sheetData>
      <sheetData sheetId="29">
        <row r="25">
          <cell r="B25">
            <v>758491</v>
          </cell>
          <cell r="E25">
            <v>144447</v>
          </cell>
          <cell r="F25">
            <v>16794</v>
          </cell>
        </row>
      </sheetData>
      <sheetData sheetId="30">
        <row r="25">
          <cell r="B25">
            <v>359771</v>
          </cell>
          <cell r="E25">
            <v>8995</v>
          </cell>
          <cell r="F25">
            <v>919</v>
          </cell>
        </row>
      </sheetData>
      <sheetData sheetId="31">
        <row r="25">
          <cell r="B25">
            <v>2049538</v>
          </cell>
          <cell r="E25">
            <v>162329</v>
          </cell>
          <cell r="F25">
            <v>6702</v>
          </cell>
        </row>
      </sheetData>
      <sheetData sheetId="32">
        <row r="25">
          <cell r="B25">
            <v>570858</v>
          </cell>
          <cell r="E25">
            <v>80741</v>
          </cell>
          <cell r="F25">
            <v>8508</v>
          </cell>
        </row>
      </sheetData>
      <sheetData sheetId="33">
        <row r="25">
          <cell r="B25">
            <v>3868830</v>
          </cell>
          <cell r="E25">
            <v>673751</v>
          </cell>
          <cell r="F25">
            <v>270675</v>
          </cell>
        </row>
      </sheetData>
      <sheetData sheetId="34">
        <row r="25">
          <cell r="B25">
            <v>2109911</v>
          </cell>
          <cell r="E25">
            <v>186918</v>
          </cell>
          <cell r="F25">
            <v>54460</v>
          </cell>
        </row>
      </sheetData>
      <sheetData sheetId="35">
        <row r="25">
          <cell r="B25">
            <v>163981</v>
          </cell>
          <cell r="E25">
            <v>28721</v>
          </cell>
          <cell r="F25">
            <v>618</v>
          </cell>
        </row>
      </sheetData>
      <sheetData sheetId="36">
        <row r="25">
          <cell r="B25">
            <v>2972510</v>
          </cell>
          <cell r="E25">
            <v>243978</v>
          </cell>
          <cell r="F25">
            <v>14945</v>
          </cell>
        </row>
      </sheetData>
      <sheetData sheetId="37">
        <row r="25">
          <cell r="B25">
            <v>1014675</v>
          </cell>
          <cell r="E25">
            <v>113483</v>
          </cell>
          <cell r="F25">
            <v>31177</v>
          </cell>
        </row>
      </sheetData>
      <sheetData sheetId="38">
        <row r="25">
          <cell r="B25">
            <v>953182</v>
          </cell>
          <cell r="E25">
            <v>60300</v>
          </cell>
          <cell r="F25">
            <v>43107</v>
          </cell>
        </row>
      </sheetData>
      <sheetData sheetId="39">
        <row r="25">
          <cell r="B25">
            <v>3588842</v>
          </cell>
          <cell r="E25">
            <v>357448</v>
          </cell>
          <cell r="F25">
            <v>87489</v>
          </cell>
        </row>
      </sheetData>
      <sheetData sheetId="40">
        <row r="25">
          <cell r="B25">
            <v>273242</v>
          </cell>
          <cell r="E25">
            <v>38455</v>
          </cell>
          <cell r="F25">
            <v>24316</v>
          </cell>
        </row>
      </sheetData>
      <sheetData sheetId="41">
        <row r="25">
          <cell r="B25">
            <v>1390555</v>
          </cell>
          <cell r="E25">
            <v>143778</v>
          </cell>
          <cell r="F25">
            <v>91178</v>
          </cell>
        </row>
      </sheetData>
      <sheetData sheetId="42">
        <row r="25">
          <cell r="B25">
            <v>193770</v>
          </cell>
          <cell r="E25">
            <v>6240</v>
          </cell>
          <cell r="F25">
            <v>222</v>
          </cell>
        </row>
      </sheetData>
      <sheetData sheetId="43">
        <row r="25">
          <cell r="B25">
            <v>1749169</v>
          </cell>
          <cell r="E25">
            <v>200277</v>
          </cell>
          <cell r="F25">
            <v>57745</v>
          </cell>
        </row>
      </sheetData>
      <sheetData sheetId="44">
        <row r="25">
          <cell r="B25">
            <v>5601041</v>
          </cell>
          <cell r="E25">
            <v>1037011</v>
          </cell>
          <cell r="F25">
            <v>189598</v>
          </cell>
        </row>
      </sheetData>
      <sheetData sheetId="45">
        <row r="25">
          <cell r="B25">
            <v>582605</v>
          </cell>
          <cell r="E25">
            <v>20292</v>
          </cell>
          <cell r="F25">
            <v>1841</v>
          </cell>
        </row>
      </sheetData>
      <sheetData sheetId="46">
        <row r="25">
          <cell r="B25">
            <v>152935</v>
          </cell>
          <cell r="E25">
            <v>10571</v>
          </cell>
          <cell r="F25">
            <v>1200</v>
          </cell>
        </row>
      </sheetData>
      <sheetData sheetId="47">
        <row r="25">
          <cell r="B25">
            <v>1823386</v>
          </cell>
          <cell r="E25">
            <v>122061</v>
          </cell>
          <cell r="F25">
            <v>54240</v>
          </cell>
        </row>
      </sheetData>
      <sheetData sheetId="48">
        <row r="25">
          <cell r="B25">
            <v>1634145</v>
          </cell>
          <cell r="E25">
            <v>297973</v>
          </cell>
          <cell r="F25">
            <v>6273</v>
          </cell>
        </row>
      </sheetData>
      <sheetData sheetId="49">
        <row r="25">
          <cell r="B25">
            <v>621192</v>
          </cell>
          <cell r="E25">
            <v>48489</v>
          </cell>
          <cell r="F25">
            <v>10421</v>
          </cell>
        </row>
      </sheetData>
      <sheetData sheetId="50">
        <row r="25">
          <cell r="B25">
            <v>1464898</v>
          </cell>
          <cell r="E25">
            <v>133855</v>
          </cell>
          <cell r="F25">
            <v>32920</v>
          </cell>
        </row>
      </sheetData>
      <sheetData sheetId="51">
        <row r="25">
          <cell r="B25">
            <v>155376</v>
          </cell>
          <cell r="E25">
            <v>12856</v>
          </cell>
          <cell r="F25">
            <v>1381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/>
      <sheetData sheetId="1">
        <row r="26">
          <cell r="B26">
            <v>1384296</v>
          </cell>
          <cell r="E26">
            <v>201391</v>
          </cell>
          <cell r="F26">
            <v>34789</v>
          </cell>
        </row>
      </sheetData>
      <sheetData sheetId="2">
        <row r="26">
          <cell r="B26">
            <v>164905</v>
          </cell>
          <cell r="E26">
            <v>20641</v>
          </cell>
          <cell r="F26">
            <v>5848</v>
          </cell>
        </row>
      </sheetData>
      <sheetData sheetId="3">
        <row r="26">
          <cell r="B26">
            <v>1639752</v>
          </cell>
          <cell r="E26">
            <v>220879</v>
          </cell>
          <cell r="F26">
            <v>33544</v>
          </cell>
        </row>
      </sheetData>
      <sheetData sheetId="4">
        <row r="26">
          <cell r="B26">
            <v>914737</v>
          </cell>
          <cell r="E26">
            <v>62262</v>
          </cell>
          <cell r="F26">
            <v>25559</v>
          </cell>
        </row>
      </sheetData>
      <sheetData sheetId="5">
        <row r="26">
          <cell r="B26">
            <v>6534926</v>
          </cell>
          <cell r="E26">
            <v>657597</v>
          </cell>
          <cell r="F26">
            <v>167457</v>
          </cell>
        </row>
      </sheetData>
      <sheetData sheetId="6">
        <row r="26">
          <cell r="B26">
            <v>1143830</v>
          </cell>
          <cell r="E26">
            <v>87936</v>
          </cell>
          <cell r="F26">
            <v>34703</v>
          </cell>
        </row>
      </sheetData>
      <sheetData sheetId="7">
        <row r="26">
          <cell r="B26">
            <v>884878</v>
          </cell>
          <cell r="E26">
            <v>76374</v>
          </cell>
          <cell r="F26">
            <v>12092</v>
          </cell>
        </row>
      </sheetData>
      <sheetData sheetId="8">
        <row r="26">
          <cell r="B26">
            <v>291987</v>
          </cell>
          <cell r="E26">
            <v>24539</v>
          </cell>
          <cell r="F26">
            <v>8888</v>
          </cell>
        </row>
      </sheetData>
      <sheetData sheetId="9">
        <row r="26">
          <cell r="B26">
            <v>112392</v>
          </cell>
          <cell r="E26">
            <v>25892</v>
          </cell>
          <cell r="F26">
            <v>4308</v>
          </cell>
        </row>
      </sheetData>
      <sheetData sheetId="10">
        <row r="26">
          <cell r="B26">
            <v>5603928</v>
          </cell>
          <cell r="E26">
            <v>484671</v>
          </cell>
          <cell r="F26">
            <v>354561</v>
          </cell>
        </row>
      </sheetData>
      <sheetData sheetId="11">
        <row r="26">
          <cell r="B26">
            <v>2620688</v>
          </cell>
          <cell r="E26">
            <v>278322</v>
          </cell>
          <cell r="F26">
            <v>31678</v>
          </cell>
        </row>
      </sheetData>
      <sheetData sheetId="12">
        <row r="26">
          <cell r="B26">
            <v>345536</v>
          </cell>
          <cell r="E26">
            <v>26215</v>
          </cell>
          <cell r="F26">
            <v>12469</v>
          </cell>
        </row>
      </sheetData>
      <sheetData sheetId="13">
        <row r="26">
          <cell r="B26">
            <v>439336</v>
          </cell>
          <cell r="E26">
            <v>20428</v>
          </cell>
          <cell r="F26">
            <v>15974</v>
          </cell>
        </row>
      </sheetData>
      <sheetData sheetId="14">
        <row r="26">
          <cell r="B26">
            <v>2630166</v>
          </cell>
          <cell r="E26">
            <v>253586</v>
          </cell>
          <cell r="F26">
            <v>138269</v>
          </cell>
        </row>
      </sheetData>
      <sheetData sheetId="15">
        <row r="26">
          <cell r="B26">
            <v>1806127</v>
          </cell>
          <cell r="E26">
            <v>188815</v>
          </cell>
          <cell r="F26">
            <v>44277</v>
          </cell>
        </row>
      </sheetData>
      <sheetData sheetId="16">
        <row r="26">
          <cell r="B26">
            <v>790323</v>
          </cell>
          <cell r="E26">
            <v>51473</v>
          </cell>
          <cell r="F26">
            <v>12901</v>
          </cell>
        </row>
      </sheetData>
      <sheetData sheetId="17">
        <row r="26">
          <cell r="B26">
            <v>650674</v>
          </cell>
          <cell r="E26">
            <v>68692</v>
          </cell>
          <cell r="F26">
            <v>27978</v>
          </cell>
        </row>
      </sheetData>
      <sheetData sheetId="18">
        <row r="26">
          <cell r="B26">
            <v>1302869</v>
          </cell>
          <cell r="E26">
            <v>107818</v>
          </cell>
          <cell r="F26">
            <v>27006</v>
          </cell>
        </row>
      </sheetData>
      <sheetData sheetId="19">
        <row r="26">
          <cell r="B26">
            <v>1354387</v>
          </cell>
          <cell r="E26">
            <v>161272</v>
          </cell>
          <cell r="F26">
            <v>53566</v>
          </cell>
        </row>
      </sheetData>
      <sheetData sheetId="20">
        <row r="26">
          <cell r="B26">
            <v>380239</v>
          </cell>
          <cell r="E26">
            <v>14961</v>
          </cell>
          <cell r="F26">
            <v>3821</v>
          </cell>
        </row>
      </sheetData>
      <sheetData sheetId="21">
        <row r="26">
          <cell r="B26">
            <v>1243498</v>
          </cell>
          <cell r="E26">
            <v>95031</v>
          </cell>
          <cell r="F26">
            <v>16210</v>
          </cell>
        </row>
      </sheetData>
      <sheetData sheetId="22">
        <row r="26">
          <cell r="B26">
            <v>1493824</v>
          </cell>
          <cell r="E26">
            <v>144777</v>
          </cell>
          <cell r="F26">
            <v>41024</v>
          </cell>
        </row>
      </sheetData>
      <sheetData sheetId="23">
        <row r="26">
          <cell r="B26">
            <v>2368268</v>
          </cell>
          <cell r="E26">
            <v>196027</v>
          </cell>
          <cell r="F26">
            <v>50005</v>
          </cell>
        </row>
      </sheetData>
      <sheetData sheetId="24">
        <row r="26">
          <cell r="B26">
            <v>1229269</v>
          </cell>
          <cell r="E26">
            <v>103488</v>
          </cell>
          <cell r="F26">
            <v>8185</v>
          </cell>
        </row>
      </sheetData>
      <sheetData sheetId="25">
        <row r="26">
          <cell r="B26">
            <v>740332</v>
          </cell>
          <cell r="E26">
            <v>49791</v>
          </cell>
          <cell r="F26">
            <v>38301</v>
          </cell>
        </row>
      </sheetData>
      <sheetData sheetId="26">
        <row r="26">
          <cell r="B26">
            <v>1646835</v>
          </cell>
          <cell r="E26">
            <v>159311</v>
          </cell>
          <cell r="F26">
            <v>26532</v>
          </cell>
        </row>
      </sheetData>
      <sheetData sheetId="27">
        <row r="26">
          <cell r="B26">
            <v>244964</v>
          </cell>
          <cell r="E26">
            <v>14466</v>
          </cell>
          <cell r="F26">
            <v>1732</v>
          </cell>
        </row>
      </sheetData>
      <sheetData sheetId="28">
        <row r="26">
          <cell r="B26">
            <v>422061</v>
          </cell>
          <cell r="E26">
            <v>27243</v>
          </cell>
          <cell r="F26">
            <v>17239</v>
          </cell>
        </row>
      </sheetData>
      <sheetData sheetId="29">
        <row r="26">
          <cell r="B26">
            <v>789051</v>
          </cell>
          <cell r="E26">
            <v>57770</v>
          </cell>
          <cell r="F26">
            <v>11447</v>
          </cell>
        </row>
      </sheetData>
      <sheetData sheetId="30">
        <row r="26">
          <cell r="B26">
            <v>328483</v>
          </cell>
          <cell r="E26">
            <v>14476</v>
          </cell>
          <cell r="F26">
            <v>6951</v>
          </cell>
        </row>
      </sheetData>
      <sheetData sheetId="31">
        <row r="26">
          <cell r="B26">
            <v>2182653</v>
          </cell>
          <cell r="E26">
            <v>169620</v>
          </cell>
          <cell r="F26">
            <v>49286</v>
          </cell>
        </row>
      </sheetData>
      <sheetData sheetId="32">
        <row r="26">
          <cell r="B26">
            <v>554077</v>
          </cell>
          <cell r="E26">
            <v>66255</v>
          </cell>
          <cell r="F26">
            <v>2897</v>
          </cell>
        </row>
      </sheetData>
      <sheetData sheetId="33">
        <row r="26">
          <cell r="B26">
            <v>4623979</v>
          </cell>
          <cell r="E26">
            <v>295065</v>
          </cell>
          <cell r="F26">
            <v>77248</v>
          </cell>
        </row>
      </sheetData>
      <sheetData sheetId="34">
        <row r="26">
          <cell r="B26">
            <v>2625362</v>
          </cell>
          <cell r="E26">
            <v>215781</v>
          </cell>
          <cell r="F26">
            <v>86188</v>
          </cell>
        </row>
      </sheetData>
      <sheetData sheetId="35">
        <row r="26">
          <cell r="B26">
            <v>154710</v>
          </cell>
          <cell r="E26">
            <v>10874</v>
          </cell>
          <cell r="F26">
            <v>1570</v>
          </cell>
        </row>
      </sheetData>
      <sheetData sheetId="36">
        <row r="26">
          <cell r="B26">
            <v>3308336</v>
          </cell>
          <cell r="E26">
            <v>297174</v>
          </cell>
          <cell r="F26">
            <v>192649</v>
          </cell>
        </row>
      </sheetData>
      <sheetData sheetId="37">
        <row r="26">
          <cell r="B26">
            <v>1028321</v>
          </cell>
          <cell r="E26">
            <v>107452</v>
          </cell>
          <cell r="F26">
            <v>49348</v>
          </cell>
        </row>
      </sheetData>
      <sheetData sheetId="38">
        <row r="26">
          <cell r="B26">
            <v>766384</v>
          </cell>
          <cell r="E26">
            <v>58384</v>
          </cell>
          <cell r="F26">
            <v>12677</v>
          </cell>
        </row>
      </sheetData>
      <sheetData sheetId="39">
        <row r="26">
          <cell r="B26">
            <v>3513730</v>
          </cell>
          <cell r="E26">
            <v>244259</v>
          </cell>
          <cell r="F26">
            <v>51001</v>
          </cell>
        </row>
      </sheetData>
      <sheetData sheetId="40">
        <row r="26">
          <cell r="B26">
            <v>268626</v>
          </cell>
          <cell r="E26">
            <v>25990</v>
          </cell>
          <cell r="F26">
            <v>2876</v>
          </cell>
        </row>
      </sheetData>
      <sheetData sheetId="41">
        <row r="26">
          <cell r="B26">
            <v>1493547</v>
          </cell>
          <cell r="E26">
            <v>167041</v>
          </cell>
          <cell r="F26">
            <v>51908</v>
          </cell>
        </row>
      </sheetData>
      <sheetData sheetId="42">
        <row r="26">
          <cell r="B26">
            <v>227169</v>
          </cell>
          <cell r="E26">
            <v>31144</v>
          </cell>
          <cell r="F26">
            <v>1266</v>
          </cell>
        </row>
      </sheetData>
      <sheetData sheetId="43">
        <row r="26">
          <cell r="B26">
            <v>2087125</v>
          </cell>
          <cell r="E26">
            <v>228383</v>
          </cell>
          <cell r="F26">
            <v>35018</v>
          </cell>
        </row>
      </sheetData>
      <sheetData sheetId="44">
        <row r="26">
          <cell r="B26">
            <v>5587763</v>
          </cell>
          <cell r="E26">
            <v>589806</v>
          </cell>
          <cell r="F26">
            <v>217479</v>
          </cell>
        </row>
      </sheetData>
      <sheetData sheetId="45">
        <row r="26">
          <cell r="B26">
            <v>643649</v>
          </cell>
          <cell r="E26">
            <v>41105</v>
          </cell>
          <cell r="F26" t="str">
            <v>-</v>
          </cell>
        </row>
      </sheetData>
      <sheetData sheetId="46">
        <row r="26">
          <cell r="B26">
            <v>161929</v>
          </cell>
          <cell r="E26">
            <v>4383</v>
          </cell>
          <cell r="F26">
            <v>512</v>
          </cell>
        </row>
      </sheetData>
      <sheetData sheetId="47">
        <row r="26">
          <cell r="B26">
            <v>1914641</v>
          </cell>
          <cell r="E26">
            <v>154031</v>
          </cell>
          <cell r="F26">
            <v>31889</v>
          </cell>
        </row>
      </sheetData>
      <sheetData sheetId="48">
        <row r="26">
          <cell r="B26">
            <v>1463851</v>
          </cell>
          <cell r="E26">
            <v>72148</v>
          </cell>
          <cell r="F26">
            <v>26238</v>
          </cell>
        </row>
      </sheetData>
      <sheetData sheetId="49">
        <row r="26">
          <cell r="B26">
            <v>656710</v>
          </cell>
          <cell r="E26">
            <v>75234</v>
          </cell>
          <cell r="F26">
            <v>11746</v>
          </cell>
        </row>
      </sheetData>
      <sheetData sheetId="50">
        <row r="26">
          <cell r="B26">
            <v>1553701</v>
          </cell>
          <cell r="E26">
            <v>96676</v>
          </cell>
          <cell r="F26">
            <v>13694</v>
          </cell>
        </row>
      </sheetData>
      <sheetData sheetId="51">
        <row r="26">
          <cell r="B26">
            <v>137663</v>
          </cell>
          <cell r="E26">
            <v>7512</v>
          </cell>
          <cell r="F26">
            <v>4249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 refreshError="1"/>
      <sheetData sheetId="1" refreshError="1">
        <row r="8">
          <cell r="B8">
            <v>3717378</v>
          </cell>
        </row>
        <row r="26">
          <cell r="B26">
            <v>1288418</v>
          </cell>
          <cell r="E26">
            <v>119928</v>
          </cell>
          <cell r="F26">
            <v>53793</v>
          </cell>
        </row>
      </sheetData>
      <sheetData sheetId="2" refreshError="1">
        <row r="8">
          <cell r="B8">
            <v>524925</v>
          </cell>
        </row>
        <row r="26">
          <cell r="B26">
            <v>168678</v>
          </cell>
          <cell r="E26">
            <v>11749</v>
          </cell>
          <cell r="F26">
            <v>7570</v>
          </cell>
        </row>
      </sheetData>
      <sheetData sheetId="3" refreshError="1">
        <row r="8">
          <cell r="B8">
            <v>5597268</v>
          </cell>
        </row>
        <row r="26">
          <cell r="B26">
            <v>1523289</v>
          </cell>
          <cell r="E26">
            <v>112326</v>
          </cell>
          <cell r="F26">
            <v>21350</v>
          </cell>
        </row>
      </sheetData>
      <sheetData sheetId="4" refreshError="1">
        <row r="8">
          <cell r="B8">
            <v>2246527</v>
          </cell>
        </row>
        <row r="26">
          <cell r="B26">
            <v>925477</v>
          </cell>
          <cell r="E26">
            <v>115462</v>
          </cell>
          <cell r="F26">
            <v>28521</v>
          </cell>
        </row>
      </sheetData>
      <sheetData sheetId="5" refreshError="1">
        <row r="8">
          <cell r="B8">
            <v>29939021</v>
          </cell>
        </row>
        <row r="26">
          <cell r="B26">
            <v>6523995</v>
          </cell>
          <cell r="E26">
            <v>719987</v>
          </cell>
          <cell r="F26">
            <v>186596</v>
          </cell>
        </row>
      </sheetData>
      <sheetData sheetId="6" refreshError="1">
        <row r="8">
          <cell r="B8">
            <v>4454718</v>
          </cell>
        </row>
        <row r="26">
          <cell r="B26">
            <v>1188276</v>
          </cell>
          <cell r="E26">
            <v>146709</v>
          </cell>
          <cell r="F26">
            <v>18652</v>
          </cell>
        </row>
      </sheetData>
      <sheetData sheetId="7" refreshError="1">
        <row r="8">
          <cell r="B8">
            <v>2732423</v>
          </cell>
        </row>
        <row r="26">
          <cell r="B26">
            <v>833218</v>
          </cell>
          <cell r="E26">
            <v>112770</v>
          </cell>
          <cell r="F26">
            <v>15344</v>
          </cell>
        </row>
      </sheetData>
      <sheetData sheetId="8" refreshError="1">
        <row r="8">
          <cell r="B8">
            <v>754637</v>
          </cell>
        </row>
        <row r="26">
          <cell r="B26">
            <v>286536</v>
          </cell>
          <cell r="E26">
            <v>32053</v>
          </cell>
          <cell r="F26">
            <v>10582</v>
          </cell>
        </row>
      </sheetData>
      <sheetData sheetId="9" refreshError="1">
        <row r="8">
          <cell r="B8">
            <v>542635</v>
          </cell>
        </row>
        <row r="26">
          <cell r="B26">
            <v>86810</v>
          </cell>
          <cell r="E26">
            <v>24220</v>
          </cell>
          <cell r="F26">
            <v>5234</v>
          </cell>
        </row>
      </sheetData>
      <sheetData sheetId="10" refreshError="1">
        <row r="8">
          <cell r="B8">
            <v>17085385</v>
          </cell>
        </row>
        <row r="26">
          <cell r="B26">
            <v>4959448</v>
          </cell>
          <cell r="E26">
            <v>591158</v>
          </cell>
          <cell r="F26">
            <v>146654</v>
          </cell>
        </row>
      </sheetData>
      <sheetData sheetId="11" refreshError="1">
        <row r="8">
          <cell r="B8">
            <v>7955983</v>
          </cell>
        </row>
        <row r="26">
          <cell r="B26">
            <v>2470384</v>
          </cell>
          <cell r="E26">
            <v>157906</v>
          </cell>
          <cell r="F26">
            <v>97361</v>
          </cell>
        </row>
      </sheetData>
      <sheetData sheetId="12" refreshError="1">
        <row r="8">
          <cell r="B8">
            <v>1073229</v>
          </cell>
        </row>
        <row r="26">
          <cell r="B26">
            <v>336262</v>
          </cell>
          <cell r="E26">
            <v>17219</v>
          </cell>
          <cell r="F26">
            <v>6440</v>
          </cell>
        </row>
      </sheetData>
      <sheetData sheetId="13" refreshError="1">
        <row r="8">
          <cell r="B8">
            <v>1343198</v>
          </cell>
        </row>
        <row r="26">
          <cell r="B26">
            <v>419106</v>
          </cell>
          <cell r="E26">
            <v>26232</v>
          </cell>
          <cell r="F26">
            <v>3856</v>
          </cell>
        </row>
      </sheetData>
      <sheetData sheetId="14" refreshError="1">
        <row r="8">
          <cell r="B8">
            <v>9546424</v>
          </cell>
        </row>
        <row r="26">
          <cell r="B26">
            <v>2834079</v>
          </cell>
          <cell r="E26">
            <v>259734</v>
          </cell>
          <cell r="F26">
            <v>57500</v>
          </cell>
        </row>
      </sheetData>
      <sheetData sheetId="15" refreshError="1">
        <row r="8">
          <cell r="B8">
            <v>5015550</v>
          </cell>
        </row>
        <row r="26">
          <cell r="B26">
            <v>1965198</v>
          </cell>
          <cell r="E26">
            <v>217883</v>
          </cell>
          <cell r="F26">
            <v>62715</v>
          </cell>
        </row>
      </sheetData>
      <sheetData sheetId="16" refreshError="1">
        <row r="8">
          <cell r="B8">
            <v>2342905</v>
          </cell>
        </row>
        <row r="26">
          <cell r="B26">
            <v>786755</v>
          </cell>
          <cell r="E26">
            <v>26326</v>
          </cell>
          <cell r="F26">
            <v>28752</v>
          </cell>
        </row>
      </sheetData>
      <sheetData sheetId="17" refreshError="1">
        <row r="8">
          <cell r="B8">
            <v>2140957</v>
          </cell>
        </row>
        <row r="26">
          <cell r="B26">
            <v>640355</v>
          </cell>
          <cell r="E26">
            <v>25612</v>
          </cell>
          <cell r="F26">
            <v>30627</v>
          </cell>
        </row>
      </sheetData>
      <sheetData sheetId="18" refreshError="1">
        <row r="8">
          <cell r="B8">
            <v>3344102</v>
          </cell>
        </row>
        <row r="26">
          <cell r="B26">
            <v>1346601</v>
          </cell>
          <cell r="E26">
            <v>164293</v>
          </cell>
          <cell r="F26">
            <v>47657</v>
          </cell>
        </row>
      </sheetData>
      <sheetData sheetId="19" refreshError="1">
        <row r="8">
          <cell r="B8">
            <v>3431432</v>
          </cell>
        </row>
        <row r="26">
          <cell r="B26">
            <v>1352833</v>
          </cell>
          <cell r="E26">
            <v>135688</v>
          </cell>
          <cell r="F26">
            <v>40034</v>
          </cell>
        </row>
      </sheetData>
      <sheetData sheetId="20" refreshError="1">
        <row r="8">
          <cell r="B8">
            <v>1065620</v>
          </cell>
        </row>
        <row r="26">
          <cell r="B26">
            <v>378055</v>
          </cell>
          <cell r="E26">
            <v>20900</v>
          </cell>
          <cell r="F26">
            <v>5696</v>
          </cell>
        </row>
      </sheetData>
      <sheetData sheetId="21" refreshError="1">
        <row r="8">
          <cell r="B8">
            <v>4586920</v>
          </cell>
        </row>
        <row r="26">
          <cell r="B26">
            <v>1239843</v>
          </cell>
          <cell r="E26">
            <v>92331</v>
          </cell>
          <cell r="F26">
            <v>41679</v>
          </cell>
        </row>
      </sheetData>
      <sheetData sheetId="22" refreshError="1">
        <row r="8">
          <cell r="B8">
            <v>5324065</v>
          </cell>
        </row>
        <row r="26">
          <cell r="B26">
            <v>1468464</v>
          </cell>
          <cell r="E26">
            <v>84841</v>
          </cell>
          <cell r="F26">
            <v>50150</v>
          </cell>
        </row>
      </sheetData>
      <sheetData sheetId="23" refreshError="1">
        <row r="8">
          <cell r="B8">
            <v>7644458</v>
          </cell>
        </row>
        <row r="26">
          <cell r="B26">
            <v>2609494</v>
          </cell>
          <cell r="E26">
            <v>177280</v>
          </cell>
          <cell r="F26">
            <v>47845</v>
          </cell>
        </row>
      </sheetData>
      <sheetData sheetId="24" refreshError="1">
        <row r="8">
          <cell r="B8">
            <v>4241624</v>
          </cell>
        </row>
        <row r="26">
          <cell r="B26">
            <v>1186074</v>
          </cell>
          <cell r="E26">
            <v>71094</v>
          </cell>
          <cell r="F26">
            <v>4648</v>
          </cell>
        </row>
      </sheetData>
      <sheetData sheetId="25" refreshError="1">
        <row r="8">
          <cell r="B8">
            <v>2189670</v>
          </cell>
        </row>
        <row r="26">
          <cell r="B26">
            <v>778564</v>
          </cell>
          <cell r="E26">
            <v>107810</v>
          </cell>
          <cell r="F26">
            <v>16388</v>
          </cell>
        </row>
      </sheetData>
      <sheetData sheetId="26" refreshError="1">
        <row r="8">
          <cell r="B8">
            <v>4617880</v>
          </cell>
        </row>
        <row r="26">
          <cell r="B26">
            <v>1538069</v>
          </cell>
          <cell r="E26">
            <v>141741</v>
          </cell>
          <cell r="F26">
            <v>21944</v>
          </cell>
        </row>
      </sheetData>
      <sheetData sheetId="27" refreshError="1">
        <row r="8">
          <cell r="B8">
            <v>822204</v>
          </cell>
        </row>
        <row r="26">
          <cell r="B26">
            <v>258999</v>
          </cell>
          <cell r="E26">
            <v>22146</v>
          </cell>
          <cell r="F26">
            <v>4718</v>
          </cell>
        </row>
      </sheetData>
      <sheetData sheetId="28" refreshError="1">
        <row r="8">
          <cell r="B8">
            <v>1418191</v>
          </cell>
        </row>
        <row r="26">
          <cell r="B26">
            <v>433765</v>
          </cell>
          <cell r="E26">
            <v>34632</v>
          </cell>
          <cell r="F26">
            <v>26655</v>
          </cell>
        </row>
      </sheetData>
      <sheetData sheetId="29" refreshError="1">
        <row r="8">
          <cell r="B8">
            <v>2399457</v>
          </cell>
        </row>
        <row r="26">
          <cell r="B26">
            <v>776175</v>
          </cell>
          <cell r="E26">
            <v>63718</v>
          </cell>
          <cell r="F26">
            <v>26041</v>
          </cell>
        </row>
      </sheetData>
      <sheetData sheetId="30" refreshError="1">
        <row r="8">
          <cell r="B8">
            <v>1073014</v>
          </cell>
        </row>
        <row r="26">
          <cell r="B26">
            <v>350715</v>
          </cell>
          <cell r="E26">
            <v>36376</v>
          </cell>
          <cell r="F26">
            <v>4938</v>
          </cell>
        </row>
      </sheetData>
      <sheetData sheetId="31" refreshError="1">
        <row r="8">
          <cell r="B8">
            <v>6776822</v>
          </cell>
        </row>
        <row r="26">
          <cell r="B26">
            <v>2237415</v>
          </cell>
          <cell r="E26">
            <v>258341</v>
          </cell>
          <cell r="F26">
            <v>86356</v>
          </cell>
        </row>
      </sheetData>
      <sheetData sheetId="32" refreshError="1">
        <row r="8">
          <cell r="B8">
            <v>1589574</v>
          </cell>
        </row>
        <row r="26">
          <cell r="B26">
            <v>466075</v>
          </cell>
          <cell r="E26">
            <v>31191</v>
          </cell>
          <cell r="F26">
            <v>9470</v>
          </cell>
        </row>
      </sheetData>
      <sheetData sheetId="33" refreshError="1">
        <row r="8">
          <cell r="B8">
            <v>14847080</v>
          </cell>
        </row>
        <row r="26">
          <cell r="B26">
            <v>3866428</v>
          </cell>
          <cell r="E26">
            <v>446548</v>
          </cell>
          <cell r="F26">
            <v>36260</v>
          </cell>
        </row>
      </sheetData>
      <sheetData sheetId="34" refreshError="1">
        <row r="8">
          <cell r="B8">
            <v>8017566</v>
          </cell>
        </row>
        <row r="26">
          <cell r="B26">
            <v>2650191</v>
          </cell>
          <cell r="E26">
            <v>137096</v>
          </cell>
          <cell r="F26">
            <v>79180</v>
          </cell>
        </row>
      </sheetData>
      <sheetData sheetId="35" refreshError="1">
        <row r="8">
          <cell r="B8">
            <v>561016</v>
          </cell>
        </row>
        <row r="26">
          <cell r="B26">
            <v>178382</v>
          </cell>
          <cell r="E26">
            <v>15888</v>
          </cell>
          <cell r="F26">
            <v>5818</v>
          </cell>
        </row>
      </sheetData>
      <sheetData sheetId="36" refreshError="1">
        <row r="8">
          <cell r="B8">
            <v>8822539</v>
          </cell>
        </row>
        <row r="26">
          <cell r="B26">
            <v>3333307</v>
          </cell>
          <cell r="E26">
            <v>399797</v>
          </cell>
          <cell r="F26">
            <v>38550</v>
          </cell>
        </row>
      </sheetData>
      <sheetData sheetId="37" refreshError="1">
        <row r="8">
          <cell r="B8">
            <v>2916436</v>
          </cell>
        </row>
        <row r="26">
          <cell r="B26">
            <v>1073190</v>
          </cell>
          <cell r="E26">
            <v>91091</v>
          </cell>
          <cell r="F26">
            <v>37969</v>
          </cell>
        </row>
      </sheetData>
      <sheetData sheetId="38" refreshError="1">
        <row r="8">
          <cell r="B8">
            <v>3302727</v>
          </cell>
        </row>
        <row r="26">
          <cell r="B26">
            <v>890106</v>
          </cell>
          <cell r="E26">
            <v>58894</v>
          </cell>
          <cell r="F26">
            <v>30709</v>
          </cell>
        </row>
      </sheetData>
      <sheetData sheetId="39" refreshError="1">
        <row r="8">
          <cell r="B8">
            <v>9776154</v>
          </cell>
        </row>
        <row r="26">
          <cell r="B26">
            <v>3755126</v>
          </cell>
          <cell r="E26">
            <v>220738</v>
          </cell>
          <cell r="F26">
            <v>88298</v>
          </cell>
        </row>
      </sheetData>
      <sheetData sheetId="40" refreshError="1">
        <row r="8">
          <cell r="B8">
            <v>817559</v>
          </cell>
        </row>
        <row r="26">
          <cell r="B26">
            <v>258663</v>
          </cell>
          <cell r="E26">
            <v>27262</v>
          </cell>
          <cell r="F26">
            <v>3877</v>
          </cell>
        </row>
      </sheetData>
      <sheetData sheetId="41" refreshError="1">
        <row r="8">
          <cell r="B8">
            <v>3969123</v>
          </cell>
        </row>
        <row r="26">
          <cell r="B26">
            <v>1432793</v>
          </cell>
          <cell r="E26">
            <v>159429</v>
          </cell>
          <cell r="F26">
            <v>45576</v>
          </cell>
        </row>
      </sheetData>
      <sheetData sheetId="42" refreshError="1">
        <row r="8">
          <cell r="B8">
            <v>642658</v>
          </cell>
        </row>
        <row r="26">
          <cell r="B26">
            <v>239089</v>
          </cell>
          <cell r="E26">
            <v>13205</v>
          </cell>
          <cell r="F26">
            <v>3810</v>
          </cell>
        </row>
      </sheetData>
      <sheetData sheetId="43" refreshError="1">
        <row r="8">
          <cell r="B8">
            <v>5221475</v>
          </cell>
        </row>
        <row r="26">
          <cell r="B26">
            <v>1900714</v>
          </cell>
          <cell r="E26">
            <v>200616</v>
          </cell>
          <cell r="F26">
            <v>37891</v>
          </cell>
        </row>
      </sheetData>
      <sheetData sheetId="44" refreshError="1">
        <row r="8">
          <cell r="B8">
            <v>21356906</v>
          </cell>
        </row>
        <row r="26">
          <cell r="B26">
            <v>5605892</v>
          </cell>
          <cell r="E26">
            <v>635018</v>
          </cell>
          <cell r="F26">
            <v>125872</v>
          </cell>
        </row>
      </sheetData>
      <sheetData sheetId="45" refreshError="1">
        <row r="8">
          <cell r="B8">
            <v>2281207</v>
          </cell>
        </row>
        <row r="26">
          <cell r="B26">
            <v>619994</v>
          </cell>
          <cell r="E26">
            <v>50529</v>
          </cell>
          <cell r="F26">
            <v>10025</v>
          </cell>
        </row>
      </sheetData>
      <sheetData sheetId="46" refreshError="1">
        <row r="8">
          <cell r="B8">
            <v>485485</v>
          </cell>
        </row>
        <row r="26">
          <cell r="B26">
            <v>161458</v>
          </cell>
          <cell r="E26">
            <v>6288</v>
          </cell>
          <cell r="F26">
            <v>1952</v>
          </cell>
        </row>
      </sheetData>
      <sheetData sheetId="47" refreshError="1">
        <row r="8">
          <cell r="B8">
            <v>6472737</v>
          </cell>
        </row>
        <row r="26">
          <cell r="B26">
            <v>1734768</v>
          </cell>
          <cell r="E26">
            <v>178488</v>
          </cell>
          <cell r="F26">
            <v>47055</v>
          </cell>
        </row>
      </sheetData>
      <sheetData sheetId="48" refreshError="1">
        <row r="8">
          <cell r="B8">
            <v>5890357</v>
          </cell>
        </row>
        <row r="26">
          <cell r="B26">
            <v>1468527</v>
          </cell>
          <cell r="E26">
            <v>59914</v>
          </cell>
          <cell r="F26">
            <v>31906</v>
          </cell>
        </row>
      </sheetData>
      <sheetData sheetId="49" refreshError="1">
        <row r="8">
          <cell r="B8">
            <v>1379576</v>
          </cell>
        </row>
        <row r="26">
          <cell r="B26">
            <v>639149</v>
          </cell>
          <cell r="E26">
            <v>44554</v>
          </cell>
          <cell r="F26">
            <v>21713</v>
          </cell>
        </row>
      </sheetData>
      <sheetData sheetId="50" refreshError="1">
        <row r="8">
          <cell r="B8">
            <v>4438719</v>
          </cell>
        </row>
        <row r="26">
          <cell r="B26">
            <v>1593662</v>
          </cell>
          <cell r="E26">
            <v>165725</v>
          </cell>
          <cell r="F26">
            <v>44942</v>
          </cell>
        </row>
      </sheetData>
      <sheetData sheetId="51" refreshError="1">
        <row r="8">
          <cell r="B8">
            <v>433400</v>
          </cell>
        </row>
        <row r="26">
          <cell r="B26">
            <v>140832</v>
          </cell>
          <cell r="E26">
            <v>16690</v>
          </cell>
          <cell r="F26">
            <v>3593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Dallas_Metro_Area"/>
      <sheetName val="Boston_Metro_Area"/>
      <sheetName val="Houston_Metro_Area"/>
      <sheetName val="Riverside_Metro_Area"/>
      <sheetName val="Phoenix_Metro_Area"/>
      <sheetName val="New.York_Metro_Area"/>
      <sheetName val="Los.Angeles_Metro_Area"/>
      <sheetName val="Miami_Metro_Area"/>
      <sheetName val="Detroit_Metro_Area"/>
      <sheetName val="Seattle_Metro_Area"/>
      <sheetName val="Washington.DC_Metro_Area"/>
      <sheetName val="Chicago_Metro_Area"/>
      <sheetName val="San.Francisco_Metro_Area"/>
    </sheetNames>
    <sheetDataSet>
      <sheetData sheetId="0"/>
      <sheetData sheetId="1">
        <row r="25">
          <cell r="B25">
            <v>1348010</v>
          </cell>
          <cell r="F25">
            <v>53287</v>
          </cell>
        </row>
      </sheetData>
      <sheetData sheetId="2">
        <row r="25">
          <cell r="B25">
            <v>168815</v>
          </cell>
          <cell r="E25">
            <v>10846</v>
          </cell>
          <cell r="F25">
            <v>1253</v>
          </cell>
        </row>
      </sheetData>
      <sheetData sheetId="3">
        <row r="25">
          <cell r="B25">
            <v>1563853</v>
          </cell>
          <cell r="E25">
            <v>238139</v>
          </cell>
          <cell r="F25">
            <v>27417</v>
          </cell>
        </row>
      </sheetData>
      <sheetData sheetId="4">
        <row r="25">
          <cell r="B25">
            <v>824012</v>
          </cell>
          <cell r="E25">
            <v>86832</v>
          </cell>
          <cell r="F25">
            <v>15659</v>
          </cell>
        </row>
      </sheetData>
      <sheetData sheetId="5">
        <row r="25">
          <cell r="B25">
            <v>6531220</v>
          </cell>
          <cell r="E25">
            <v>1167352</v>
          </cell>
          <cell r="F25">
            <v>182127</v>
          </cell>
        </row>
      </sheetData>
      <sheetData sheetId="6">
        <row r="25">
          <cell r="B25">
            <v>1187586</v>
          </cell>
          <cell r="E25">
            <v>109250</v>
          </cell>
          <cell r="F25">
            <v>10115</v>
          </cell>
        </row>
      </sheetData>
      <sheetData sheetId="7">
        <row r="25">
          <cell r="B25">
            <v>889689</v>
          </cell>
          <cell r="E25">
            <v>78970</v>
          </cell>
          <cell r="F25">
            <v>46266</v>
          </cell>
        </row>
      </sheetData>
      <sheetData sheetId="8">
        <row r="25">
          <cell r="B25">
            <v>295641</v>
          </cell>
          <cell r="E25">
            <v>39306</v>
          </cell>
          <cell r="F25">
            <v>4355</v>
          </cell>
        </row>
      </sheetData>
      <sheetData sheetId="9">
        <row r="25">
          <cell r="B25">
            <v>85732</v>
          </cell>
          <cell r="E25">
            <v>27596</v>
          </cell>
          <cell r="F25">
            <v>1329</v>
          </cell>
        </row>
      </sheetData>
      <sheetData sheetId="10">
        <row r="25">
          <cell r="B25">
            <v>4955695</v>
          </cell>
          <cell r="E25">
            <v>880134</v>
          </cell>
          <cell r="F25">
            <v>155705</v>
          </cell>
        </row>
      </sheetData>
      <sheetData sheetId="11">
        <row r="25">
          <cell r="B25">
            <v>2443784</v>
          </cell>
          <cell r="E25">
            <v>309476</v>
          </cell>
          <cell r="F25">
            <v>52623</v>
          </cell>
        </row>
      </sheetData>
      <sheetData sheetId="12">
        <row r="25">
          <cell r="B25">
            <v>340635</v>
          </cell>
          <cell r="E25">
            <v>33338</v>
          </cell>
          <cell r="F25">
            <v>3322</v>
          </cell>
        </row>
      </sheetData>
      <sheetData sheetId="13">
        <row r="25">
          <cell r="B25">
            <v>414327</v>
          </cell>
          <cell r="E25">
            <v>35353</v>
          </cell>
          <cell r="F25">
            <v>19349</v>
          </cell>
        </row>
      </sheetData>
      <sheetData sheetId="14">
        <row r="25">
          <cell r="B25">
            <v>2833188</v>
          </cell>
          <cell r="E25">
            <v>271690</v>
          </cell>
          <cell r="F25">
            <v>85859</v>
          </cell>
        </row>
      </sheetData>
      <sheetData sheetId="15">
        <row r="25">
          <cell r="B25">
            <v>1910757</v>
          </cell>
          <cell r="E25">
            <v>224912</v>
          </cell>
          <cell r="F25">
            <v>59993</v>
          </cell>
        </row>
      </sheetData>
      <sheetData sheetId="16">
        <row r="25">
          <cell r="B25">
            <v>829430</v>
          </cell>
          <cell r="E25">
            <v>40693</v>
          </cell>
          <cell r="F25">
            <v>9853</v>
          </cell>
        </row>
      </sheetData>
      <sheetData sheetId="17">
        <row r="25">
          <cell r="B25">
            <v>634408</v>
          </cell>
          <cell r="E25">
            <v>40707</v>
          </cell>
          <cell r="F25">
            <v>10832</v>
          </cell>
        </row>
      </sheetData>
      <sheetData sheetId="18">
        <row r="25">
          <cell r="B25">
            <v>1282937</v>
          </cell>
          <cell r="E25">
            <v>220277</v>
          </cell>
          <cell r="F25">
            <v>51620</v>
          </cell>
        </row>
      </sheetData>
      <sheetData sheetId="19">
        <row r="25">
          <cell r="B25">
            <v>1301142</v>
          </cell>
          <cell r="E25">
            <v>159719</v>
          </cell>
          <cell r="F25">
            <v>40553</v>
          </cell>
        </row>
      </sheetData>
      <sheetData sheetId="20">
        <row r="25">
          <cell r="B25">
            <v>382199</v>
          </cell>
          <cell r="E25">
            <v>10040</v>
          </cell>
          <cell r="F25">
            <v>13597</v>
          </cell>
        </row>
      </sheetData>
      <sheetData sheetId="21">
        <row r="25">
          <cell r="B25">
            <v>1284992</v>
          </cell>
          <cell r="E25">
            <v>164788</v>
          </cell>
          <cell r="F25">
            <v>24690</v>
          </cell>
        </row>
      </sheetData>
      <sheetData sheetId="22">
        <row r="25">
          <cell r="B25">
            <v>1498337</v>
          </cell>
          <cell r="E25">
            <v>155850</v>
          </cell>
          <cell r="F25">
            <v>13286</v>
          </cell>
        </row>
      </sheetData>
      <sheetData sheetId="23">
        <row r="25">
          <cell r="B25">
            <v>2216889</v>
          </cell>
          <cell r="E25">
            <v>213663</v>
          </cell>
          <cell r="F25">
            <v>56916</v>
          </cell>
        </row>
      </sheetData>
      <sheetData sheetId="24">
        <row r="25">
          <cell r="B25">
            <v>1155309</v>
          </cell>
          <cell r="E25">
            <v>27497</v>
          </cell>
          <cell r="F25">
            <v>36852</v>
          </cell>
        </row>
      </sheetData>
      <sheetData sheetId="25">
        <row r="25">
          <cell r="B25">
            <v>650461</v>
          </cell>
          <cell r="E25">
            <v>121895</v>
          </cell>
          <cell r="F25">
            <v>18235</v>
          </cell>
        </row>
      </sheetData>
      <sheetData sheetId="26">
        <row r="25">
          <cell r="B25">
            <v>1662916</v>
          </cell>
          <cell r="E25">
            <v>150928</v>
          </cell>
          <cell r="F25">
            <v>19805</v>
          </cell>
        </row>
      </sheetData>
      <sheetData sheetId="27">
        <row r="25">
          <cell r="B25">
            <v>250443</v>
          </cell>
          <cell r="E25">
            <v>19870</v>
          </cell>
          <cell r="F25">
            <v>5660</v>
          </cell>
        </row>
      </sheetData>
      <sheetData sheetId="28">
        <row r="25">
          <cell r="B25">
            <v>446171</v>
          </cell>
          <cell r="E25">
            <v>25548</v>
          </cell>
          <cell r="F25">
            <v>11550</v>
          </cell>
        </row>
      </sheetData>
      <sheetData sheetId="29">
        <row r="25">
          <cell r="B25">
            <v>759392</v>
          </cell>
          <cell r="E25">
            <v>50774</v>
          </cell>
          <cell r="F25">
            <v>13274</v>
          </cell>
        </row>
      </sheetData>
      <sheetData sheetId="30">
        <row r="25">
          <cell r="B25">
            <v>330605</v>
          </cell>
          <cell r="E25">
            <v>22873</v>
          </cell>
          <cell r="F25">
            <v>4754</v>
          </cell>
        </row>
      </sheetData>
      <sheetData sheetId="31">
        <row r="25">
          <cell r="B25">
            <v>2025962</v>
          </cell>
          <cell r="E25">
            <v>173027</v>
          </cell>
          <cell r="F25">
            <v>75256</v>
          </cell>
        </row>
      </sheetData>
      <sheetData sheetId="32">
        <row r="25">
          <cell r="B25">
            <v>479387</v>
          </cell>
          <cell r="E25">
            <v>79155</v>
          </cell>
          <cell r="F25">
            <v>9709</v>
          </cell>
        </row>
      </sheetData>
      <sheetData sheetId="33">
        <row r="25">
          <cell r="B25">
            <v>3872733</v>
          </cell>
          <cell r="E25">
            <v>514072</v>
          </cell>
          <cell r="F25">
            <v>226272</v>
          </cell>
        </row>
      </sheetData>
      <sheetData sheetId="34">
        <row r="25">
          <cell r="B25">
            <v>2677198</v>
          </cell>
          <cell r="E25">
            <v>253410</v>
          </cell>
          <cell r="F25">
            <v>97385</v>
          </cell>
        </row>
      </sheetData>
      <sheetData sheetId="35">
        <row r="25">
          <cell r="B25">
            <v>162409</v>
          </cell>
          <cell r="E25">
            <v>6059</v>
          </cell>
          <cell r="F25">
            <v>3626</v>
          </cell>
        </row>
      </sheetData>
      <sheetData sheetId="36">
        <row r="25">
          <cell r="B25">
            <v>3321336</v>
          </cell>
          <cell r="E25">
            <v>330912</v>
          </cell>
          <cell r="F25">
            <v>156524</v>
          </cell>
        </row>
      </sheetData>
      <sheetData sheetId="37">
        <row r="25">
          <cell r="B25">
            <v>1002971</v>
          </cell>
          <cell r="E25">
            <v>132531</v>
          </cell>
          <cell r="F25">
            <v>26744</v>
          </cell>
        </row>
      </sheetData>
      <sheetData sheetId="38">
        <row r="25">
          <cell r="B25">
            <v>904960</v>
          </cell>
          <cell r="E25">
            <v>65736</v>
          </cell>
          <cell r="F25">
            <v>28231</v>
          </cell>
        </row>
      </sheetData>
      <sheetData sheetId="39">
        <row r="25">
          <cell r="B25">
            <v>3972503</v>
          </cell>
          <cell r="E25">
            <v>257454</v>
          </cell>
          <cell r="F25">
            <v>38214</v>
          </cell>
        </row>
      </sheetData>
      <sheetData sheetId="40">
        <row r="25">
          <cell r="B25">
            <v>258182</v>
          </cell>
          <cell r="E25">
            <v>14221</v>
          </cell>
          <cell r="F25">
            <v>5467</v>
          </cell>
        </row>
      </sheetData>
      <sheetData sheetId="41">
        <row r="25">
          <cell r="B25">
            <v>1313239</v>
          </cell>
          <cell r="E25">
            <v>115438</v>
          </cell>
          <cell r="F25">
            <v>74813</v>
          </cell>
        </row>
      </sheetData>
      <sheetData sheetId="42">
        <row r="25">
          <cell r="B25">
            <v>217400</v>
          </cell>
          <cell r="E25">
            <v>8067</v>
          </cell>
          <cell r="F25">
            <v>8161</v>
          </cell>
        </row>
      </sheetData>
      <sheetData sheetId="43">
        <row r="25">
          <cell r="B25">
            <v>1910445</v>
          </cell>
          <cell r="E25">
            <v>125319</v>
          </cell>
          <cell r="F25">
            <v>33878</v>
          </cell>
        </row>
      </sheetData>
      <sheetData sheetId="44">
        <row r="25">
          <cell r="B25">
            <v>5593495</v>
          </cell>
          <cell r="E25">
            <v>584472</v>
          </cell>
          <cell r="F25">
            <v>72307</v>
          </cell>
        </row>
      </sheetData>
      <sheetData sheetId="45">
        <row r="25">
          <cell r="B25">
            <v>623981</v>
          </cell>
          <cell r="E25">
            <v>73579</v>
          </cell>
          <cell r="F25">
            <v>11781</v>
          </cell>
        </row>
      </sheetData>
      <sheetData sheetId="46">
        <row r="25">
          <cell r="B25">
            <v>161759</v>
          </cell>
          <cell r="E25">
            <v>9450</v>
          </cell>
          <cell r="F25">
            <v>428</v>
          </cell>
        </row>
      </sheetData>
      <sheetData sheetId="47">
        <row r="25">
          <cell r="B25">
            <v>1923116</v>
          </cell>
          <cell r="E25">
            <v>122850</v>
          </cell>
          <cell r="F25">
            <v>45551</v>
          </cell>
        </row>
      </sheetData>
      <sheetData sheetId="48">
        <row r="25">
          <cell r="B25">
            <v>1412899</v>
          </cell>
          <cell r="E25">
            <v>134718</v>
          </cell>
          <cell r="F25">
            <v>36771</v>
          </cell>
        </row>
      </sheetData>
      <sheetData sheetId="49">
        <row r="25">
          <cell r="B25">
            <v>649709</v>
          </cell>
          <cell r="E25">
            <v>67168</v>
          </cell>
          <cell r="F25">
            <v>15554</v>
          </cell>
        </row>
      </sheetData>
      <sheetData sheetId="50">
        <row r="25">
          <cell r="B25">
            <v>1503289</v>
          </cell>
          <cell r="E25">
            <v>168482</v>
          </cell>
          <cell r="F25">
            <v>12943</v>
          </cell>
        </row>
      </sheetData>
      <sheetData sheetId="51">
        <row r="25">
          <cell r="B25">
            <v>151760</v>
          </cell>
          <cell r="E25">
            <v>14858</v>
          </cell>
          <cell r="F25">
            <v>3275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Atlanta_Metro_Area"/>
      <sheetName val="Los.Angeles_Metro_Area"/>
      <sheetName val="Phoenix_Metro_Area"/>
      <sheetName val="New.York_Metro_Area"/>
      <sheetName val="San.Francisco_Metro_Area"/>
      <sheetName val="Chicago_Metro_Area"/>
      <sheetName val="Dallas_Metro_Area"/>
      <sheetName val="Riverside_Metro_Area"/>
      <sheetName val="Detroit_Metro_Area"/>
      <sheetName val="Houston_Metro_Area"/>
      <sheetName val="Washington.DC_Metro_Area"/>
      <sheetName val="Philadelphia_Metro_Area"/>
      <sheetName val="Seattle_Metro_Area"/>
      <sheetName val="Miami_Metro_Area"/>
    </sheetNames>
    <sheetDataSet>
      <sheetData sheetId="0"/>
      <sheetData sheetId="1">
        <row r="25">
          <cell r="B25">
            <v>1379818</v>
          </cell>
          <cell r="F25">
            <v>27954</v>
          </cell>
        </row>
      </sheetData>
      <sheetData sheetId="2">
        <row r="25">
          <cell r="B25">
            <v>174748</v>
          </cell>
          <cell r="F25">
            <v>8685</v>
          </cell>
        </row>
      </sheetData>
      <sheetData sheetId="3">
        <row r="25">
          <cell r="B25">
            <v>1509585</v>
          </cell>
          <cell r="F25">
            <v>27113</v>
          </cell>
        </row>
      </sheetData>
      <sheetData sheetId="4">
        <row r="25">
          <cell r="B25">
            <v>937171</v>
          </cell>
          <cell r="F25">
            <v>12312</v>
          </cell>
        </row>
      </sheetData>
      <sheetData sheetId="5">
        <row r="25">
          <cell r="B25">
            <v>6526005</v>
          </cell>
          <cell r="F25">
            <v>95784</v>
          </cell>
        </row>
      </sheetData>
      <sheetData sheetId="6">
        <row r="25">
          <cell r="B25">
            <v>1226056</v>
          </cell>
          <cell r="F25">
            <v>57204</v>
          </cell>
        </row>
      </sheetData>
      <sheetData sheetId="7">
        <row r="25">
          <cell r="B25">
            <v>891950</v>
          </cell>
          <cell r="F25">
            <v>2936</v>
          </cell>
        </row>
      </sheetData>
      <sheetData sheetId="8">
        <row r="25">
          <cell r="B25">
            <v>309115</v>
          </cell>
          <cell r="F25">
            <v>26888</v>
          </cell>
        </row>
      </sheetData>
      <sheetData sheetId="9">
        <row r="25">
          <cell r="B25">
            <v>121243</v>
          </cell>
          <cell r="F25">
            <v>2986</v>
          </cell>
        </row>
      </sheetData>
      <sheetData sheetId="10">
        <row r="25">
          <cell r="B25">
            <v>6350177</v>
          </cell>
          <cell r="F25">
            <v>190789</v>
          </cell>
        </row>
      </sheetData>
      <sheetData sheetId="11">
        <row r="25">
          <cell r="B25">
            <v>2736092</v>
          </cell>
          <cell r="F25">
            <v>115573</v>
          </cell>
        </row>
      </sheetData>
      <sheetData sheetId="12">
        <row r="25">
          <cell r="B25">
            <v>367608</v>
          </cell>
          <cell r="F25">
            <v>3754</v>
          </cell>
        </row>
      </sheetData>
      <sheetData sheetId="13">
        <row r="25">
          <cell r="B25">
            <v>407637</v>
          </cell>
          <cell r="F25">
            <v>10083</v>
          </cell>
        </row>
      </sheetData>
      <sheetData sheetId="14">
        <row r="25">
          <cell r="B25">
            <v>2981580</v>
          </cell>
          <cell r="F25">
            <v>12758</v>
          </cell>
        </row>
      </sheetData>
      <sheetData sheetId="15">
        <row r="25">
          <cell r="B25">
            <v>1981047</v>
          </cell>
          <cell r="F25">
            <v>70353</v>
          </cell>
        </row>
      </sheetData>
      <sheetData sheetId="16">
        <row r="25">
          <cell r="B25">
            <v>822484</v>
          </cell>
          <cell r="F25">
            <v>11062</v>
          </cell>
        </row>
      </sheetData>
      <sheetData sheetId="17">
        <row r="25">
          <cell r="B25">
            <v>660961</v>
          </cell>
          <cell r="F25">
            <v>3882</v>
          </cell>
        </row>
      </sheetData>
      <sheetData sheetId="18">
        <row r="25">
          <cell r="B25">
            <v>1315426</v>
          </cell>
          <cell r="F25">
            <v>76313</v>
          </cell>
        </row>
      </sheetData>
      <sheetData sheetId="19">
        <row r="25">
          <cell r="B25">
            <v>1396806</v>
          </cell>
          <cell r="F25">
            <v>77768</v>
          </cell>
        </row>
      </sheetData>
      <sheetData sheetId="20">
        <row r="25">
          <cell r="B25">
            <v>383434</v>
          </cell>
          <cell r="F25">
            <v>4002</v>
          </cell>
        </row>
      </sheetData>
      <sheetData sheetId="21">
        <row r="25">
          <cell r="B25">
            <v>1247098</v>
          </cell>
          <cell r="F25">
            <v>45999</v>
          </cell>
        </row>
      </sheetData>
      <sheetData sheetId="22">
        <row r="25">
          <cell r="B25">
            <v>1476457</v>
          </cell>
          <cell r="F25">
            <v>2773</v>
          </cell>
        </row>
      </sheetData>
      <sheetData sheetId="23">
        <row r="25">
          <cell r="B25">
            <v>2573895</v>
          </cell>
          <cell r="F25">
            <v>49939</v>
          </cell>
        </row>
      </sheetData>
      <sheetData sheetId="24">
        <row r="25">
          <cell r="B25">
            <v>1181438</v>
          </cell>
          <cell r="F25">
            <v>30686</v>
          </cell>
        </row>
      </sheetData>
      <sheetData sheetId="25">
        <row r="25">
          <cell r="B25">
            <v>800577</v>
          </cell>
          <cell r="F25">
            <v>31381</v>
          </cell>
        </row>
      </sheetData>
      <sheetData sheetId="26">
        <row r="25">
          <cell r="B25">
            <v>1718526</v>
          </cell>
          <cell r="F25">
            <v>26458</v>
          </cell>
        </row>
      </sheetData>
      <sheetData sheetId="27">
        <row r="25">
          <cell r="B25">
            <v>271817</v>
          </cell>
          <cell r="F25">
            <v>13106</v>
          </cell>
        </row>
      </sheetData>
      <sheetData sheetId="28">
        <row r="25">
          <cell r="B25">
            <v>447151</v>
          </cell>
          <cell r="F25">
            <v>6033</v>
          </cell>
        </row>
      </sheetData>
      <sheetData sheetId="29">
        <row r="25">
          <cell r="B25">
            <v>855290</v>
          </cell>
          <cell r="F25">
            <v>18176</v>
          </cell>
        </row>
      </sheetData>
      <sheetData sheetId="30">
        <row r="25">
          <cell r="B25">
            <v>334517</v>
          </cell>
          <cell r="F25">
            <v>4464</v>
          </cell>
        </row>
      </sheetData>
      <sheetData sheetId="31">
        <row r="25">
          <cell r="B25">
            <v>2149050</v>
          </cell>
          <cell r="F25">
            <v>37879</v>
          </cell>
        </row>
      </sheetData>
      <sheetData sheetId="32">
        <row r="25">
          <cell r="B25">
            <v>580323</v>
          </cell>
          <cell r="F25">
            <v>4637</v>
          </cell>
        </row>
      </sheetData>
      <sheetData sheetId="33">
        <row r="25">
          <cell r="B25">
            <v>4592951</v>
          </cell>
          <cell r="F25">
            <v>186588</v>
          </cell>
        </row>
      </sheetData>
      <sheetData sheetId="34">
        <row r="25">
          <cell r="B25">
            <v>2651244</v>
          </cell>
          <cell r="F25">
            <v>25250</v>
          </cell>
        </row>
      </sheetData>
      <sheetData sheetId="35">
        <row r="25">
          <cell r="B25">
            <v>154188</v>
          </cell>
          <cell r="F25">
            <v>2851</v>
          </cell>
        </row>
      </sheetData>
      <sheetData sheetId="36">
        <row r="25">
          <cell r="B25">
            <v>3255123</v>
          </cell>
          <cell r="F25">
            <v>93920</v>
          </cell>
        </row>
      </sheetData>
      <sheetData sheetId="37">
        <row r="25">
          <cell r="B25">
            <v>1095538</v>
          </cell>
          <cell r="F25">
            <v>19761</v>
          </cell>
        </row>
      </sheetData>
      <sheetData sheetId="38">
        <row r="25">
          <cell r="B25">
            <v>986982</v>
          </cell>
          <cell r="F25">
            <v>14666</v>
          </cell>
        </row>
      </sheetData>
      <sheetData sheetId="39">
        <row r="25">
          <cell r="B25">
            <v>3557164</v>
          </cell>
          <cell r="F25">
            <v>86951</v>
          </cell>
        </row>
      </sheetData>
      <sheetData sheetId="40">
        <row r="25">
          <cell r="B25">
            <v>277097</v>
          </cell>
          <cell r="F25">
            <v>7295</v>
          </cell>
        </row>
      </sheetData>
      <sheetData sheetId="41">
        <row r="25">
          <cell r="B25">
            <v>1367794</v>
          </cell>
          <cell r="F25">
            <v>21838</v>
          </cell>
        </row>
      </sheetData>
      <sheetData sheetId="42">
        <row r="25">
          <cell r="B25">
            <v>226514</v>
          </cell>
          <cell r="F25">
            <v>4740</v>
          </cell>
        </row>
      </sheetData>
      <sheetData sheetId="43">
        <row r="25">
          <cell r="B25">
            <v>2006565</v>
          </cell>
          <cell r="F25">
            <v>14017</v>
          </cell>
        </row>
      </sheetData>
      <sheetData sheetId="44">
        <row r="25">
          <cell r="B25">
            <v>6670937</v>
          </cell>
          <cell r="F25">
            <v>112228</v>
          </cell>
        </row>
      </sheetData>
      <sheetData sheetId="45">
        <row r="25">
          <cell r="B25">
            <v>662303</v>
          </cell>
          <cell r="F25">
            <v>14254</v>
          </cell>
        </row>
      </sheetData>
      <sheetData sheetId="46">
        <row r="25">
          <cell r="B25">
            <v>159821</v>
          </cell>
          <cell r="F25">
            <v>1055</v>
          </cell>
        </row>
      </sheetData>
      <sheetData sheetId="47">
        <row r="25">
          <cell r="B25">
            <v>2112354</v>
          </cell>
          <cell r="F25">
            <v>88450</v>
          </cell>
        </row>
      </sheetData>
      <sheetData sheetId="48">
        <row r="25">
          <cell r="B25">
            <v>1650541</v>
          </cell>
          <cell r="F25">
            <v>25393</v>
          </cell>
        </row>
      </sheetData>
      <sheetData sheetId="49">
        <row r="25">
          <cell r="B25">
            <v>656363</v>
          </cell>
          <cell r="F25">
            <v>6412</v>
          </cell>
        </row>
      </sheetData>
      <sheetData sheetId="50">
        <row r="25">
          <cell r="B25">
            <v>1587327</v>
          </cell>
          <cell r="F25">
            <v>92865</v>
          </cell>
        </row>
      </sheetData>
      <sheetData sheetId="51">
        <row r="25">
          <cell r="B25">
            <v>139061</v>
          </cell>
          <cell r="F25" t="str">
            <v>-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San.Francisco_Metro_Area"/>
      <sheetName val="Atlanta_Metro_Area"/>
      <sheetName val="Dallas_Metro_Area"/>
      <sheetName val="Boston_Metro_Area"/>
      <sheetName val="Riverside_Metro_Area"/>
      <sheetName val="Detroit_Metro_Area"/>
      <sheetName val="Chicago_Metro_Area"/>
      <sheetName val="Houston_Metro_Area"/>
      <sheetName val="Seattle_Metro_Area"/>
      <sheetName val="Miami_Metro_Area"/>
      <sheetName val="New.York_Metro_Area"/>
      <sheetName val="Philadelphia_Metro_Area"/>
      <sheetName val="Phoenix_Metro_Area"/>
      <sheetName val="Washington.DC_Metro_Area"/>
    </sheetNames>
    <sheetDataSet>
      <sheetData sheetId="0"/>
      <sheetData sheetId="1">
        <row r="25">
          <cell r="B25">
            <v>1414724</v>
          </cell>
          <cell r="F25">
            <v>6201</v>
          </cell>
        </row>
      </sheetData>
      <sheetData sheetId="2">
        <row r="25">
          <cell r="B25">
            <v>178142</v>
          </cell>
          <cell r="F25" t="str">
            <v>-</v>
          </cell>
        </row>
      </sheetData>
      <sheetData sheetId="3">
        <row r="25">
          <cell r="B25">
            <v>1754713</v>
          </cell>
          <cell r="F25">
            <v>15371</v>
          </cell>
        </row>
      </sheetData>
      <sheetData sheetId="4">
        <row r="25">
          <cell r="B25">
            <v>840847</v>
          </cell>
          <cell r="F25" t="str">
            <v>-</v>
          </cell>
        </row>
      </sheetData>
      <sheetData sheetId="5">
        <row r="25">
          <cell r="B25">
            <v>7840244</v>
          </cell>
          <cell r="F25">
            <v>405594</v>
          </cell>
        </row>
      </sheetData>
      <sheetData sheetId="6">
        <row r="25">
          <cell r="B25">
            <v>1187428</v>
          </cell>
          <cell r="F25">
            <v>13842</v>
          </cell>
        </row>
      </sheetData>
      <sheetData sheetId="7">
        <row r="25">
          <cell r="B25">
            <v>819417</v>
          </cell>
          <cell r="F25">
            <v>4655</v>
          </cell>
        </row>
      </sheetData>
      <sheetData sheetId="8">
        <row r="25">
          <cell r="B25">
            <v>301424</v>
          </cell>
          <cell r="F25">
            <v>2431</v>
          </cell>
        </row>
      </sheetData>
      <sheetData sheetId="9">
        <row r="25">
          <cell r="B25">
            <v>110309</v>
          </cell>
          <cell r="F25">
            <v>4711</v>
          </cell>
        </row>
      </sheetData>
      <sheetData sheetId="10">
        <row r="25">
          <cell r="B25">
            <v>6353949</v>
          </cell>
          <cell r="F25">
            <v>450608</v>
          </cell>
        </row>
      </sheetData>
      <sheetData sheetId="11">
        <row r="25">
          <cell r="B25">
            <v>2656841</v>
          </cell>
          <cell r="F25">
            <v>118512</v>
          </cell>
        </row>
      </sheetData>
      <sheetData sheetId="12">
        <row r="25">
          <cell r="B25">
            <v>337065</v>
          </cell>
          <cell r="F25">
            <v>275</v>
          </cell>
        </row>
      </sheetData>
      <sheetData sheetId="13">
        <row r="25">
          <cell r="B25">
            <v>446529</v>
          </cell>
          <cell r="F25">
            <v>2904</v>
          </cell>
        </row>
      </sheetData>
      <sheetData sheetId="14">
        <row r="25">
          <cell r="B25">
            <v>2813396</v>
          </cell>
          <cell r="F25">
            <v>18186</v>
          </cell>
        </row>
      </sheetData>
      <sheetData sheetId="15">
        <row r="25">
          <cell r="B25">
            <v>1912198</v>
          </cell>
          <cell r="F25" t="str">
            <v>-</v>
          </cell>
        </row>
      </sheetData>
      <sheetData sheetId="16">
        <row r="25">
          <cell r="B25">
            <v>839806</v>
          </cell>
          <cell r="F25">
            <v>9943</v>
          </cell>
        </row>
      </sheetData>
      <sheetData sheetId="17">
        <row r="25">
          <cell r="B25">
            <v>600942</v>
          </cell>
          <cell r="F25" t="str">
            <v>-</v>
          </cell>
        </row>
      </sheetData>
      <sheetData sheetId="18">
        <row r="25">
          <cell r="B25">
            <v>1338988</v>
          </cell>
          <cell r="F25">
            <v>10035</v>
          </cell>
        </row>
      </sheetData>
      <sheetData sheetId="19">
        <row r="25">
          <cell r="B25">
            <v>1321865</v>
          </cell>
          <cell r="F25">
            <v>59590</v>
          </cell>
        </row>
      </sheetData>
      <sheetData sheetId="20">
        <row r="25">
          <cell r="B25">
            <v>406962</v>
          </cell>
          <cell r="F25">
            <v>35896</v>
          </cell>
        </row>
      </sheetData>
      <sheetData sheetId="21">
        <row r="25">
          <cell r="B25">
            <v>1425770</v>
          </cell>
          <cell r="F25">
            <v>188781</v>
          </cell>
        </row>
      </sheetData>
      <sheetData sheetId="22">
        <row r="25">
          <cell r="B25">
            <v>1422351</v>
          </cell>
          <cell r="F25">
            <v>5610</v>
          </cell>
        </row>
      </sheetData>
      <sheetData sheetId="23">
        <row r="25">
          <cell r="B25">
            <v>2371636</v>
          </cell>
          <cell r="F25">
            <v>65154</v>
          </cell>
        </row>
      </sheetData>
      <sheetData sheetId="24">
        <row r="25">
          <cell r="B25">
            <v>1115941</v>
          </cell>
          <cell r="F25">
            <v>17717</v>
          </cell>
        </row>
      </sheetData>
      <sheetData sheetId="25">
        <row r="25">
          <cell r="B25">
            <v>757398</v>
          </cell>
          <cell r="F25">
            <v>10389</v>
          </cell>
        </row>
      </sheetData>
      <sheetData sheetId="26">
        <row r="25">
          <cell r="B25">
            <v>1552561</v>
          </cell>
          <cell r="F25">
            <v>75461</v>
          </cell>
        </row>
      </sheetData>
      <sheetData sheetId="27">
        <row r="25">
          <cell r="B25">
            <v>270071</v>
          </cell>
          <cell r="F25">
            <v>1005</v>
          </cell>
        </row>
      </sheetData>
      <sheetData sheetId="28">
        <row r="25">
          <cell r="B25">
            <v>446619</v>
          </cell>
          <cell r="F25">
            <v>11815</v>
          </cell>
        </row>
      </sheetData>
      <sheetData sheetId="29">
        <row r="25">
          <cell r="B25">
            <v>869661</v>
          </cell>
          <cell r="F25">
            <v>47213</v>
          </cell>
        </row>
      </sheetData>
      <sheetData sheetId="30">
        <row r="25">
          <cell r="B25">
            <v>328734</v>
          </cell>
          <cell r="F25">
            <v>1595</v>
          </cell>
        </row>
      </sheetData>
      <sheetData sheetId="31">
        <row r="25">
          <cell r="B25">
            <v>1999858</v>
          </cell>
          <cell r="F25">
            <v>135972</v>
          </cell>
        </row>
      </sheetData>
      <sheetData sheetId="32">
        <row r="25">
          <cell r="B25">
            <v>572151</v>
          </cell>
          <cell r="F25">
            <v>67603</v>
          </cell>
        </row>
      </sheetData>
      <sheetData sheetId="33">
        <row r="25">
          <cell r="B25">
            <v>5007841</v>
          </cell>
          <cell r="F25">
            <v>135448</v>
          </cell>
        </row>
      </sheetData>
      <sheetData sheetId="34">
        <row r="25">
          <cell r="B25">
            <v>2446486</v>
          </cell>
          <cell r="F25">
            <v>103759</v>
          </cell>
        </row>
      </sheetData>
      <sheetData sheetId="35">
        <row r="25">
          <cell r="B25">
            <v>160632</v>
          </cell>
          <cell r="F25" t="str">
            <v>-</v>
          </cell>
        </row>
      </sheetData>
      <sheetData sheetId="36">
        <row r="25">
          <cell r="B25">
            <v>3469778</v>
          </cell>
          <cell r="F25">
            <v>52032</v>
          </cell>
        </row>
      </sheetData>
      <sheetData sheetId="37">
        <row r="25">
          <cell r="B25">
            <v>1072007</v>
          </cell>
          <cell r="F25">
            <v>46998</v>
          </cell>
        </row>
      </sheetData>
      <sheetData sheetId="38">
        <row r="25">
          <cell r="B25">
            <v>1002006</v>
          </cell>
          <cell r="F25">
            <v>4027</v>
          </cell>
        </row>
      </sheetData>
      <sheetData sheetId="39">
        <row r="25">
          <cell r="B25">
            <v>3840032</v>
          </cell>
          <cell r="F25">
            <v>44433</v>
          </cell>
        </row>
      </sheetData>
      <sheetData sheetId="40">
        <row r="25">
          <cell r="B25">
            <v>271998</v>
          </cell>
          <cell r="F25">
            <v>27249</v>
          </cell>
        </row>
      </sheetData>
      <sheetData sheetId="41">
        <row r="25">
          <cell r="B25">
            <v>1428536</v>
          </cell>
          <cell r="F25">
            <v>31046</v>
          </cell>
        </row>
      </sheetData>
      <sheetData sheetId="42">
        <row r="25">
          <cell r="B25">
            <v>214679</v>
          </cell>
          <cell r="F25" t="str">
            <v>-</v>
          </cell>
        </row>
      </sheetData>
      <sheetData sheetId="43">
        <row r="25">
          <cell r="B25">
            <v>2035422</v>
          </cell>
          <cell r="F25">
            <v>58740</v>
          </cell>
        </row>
      </sheetData>
      <sheetData sheetId="44">
        <row r="25">
          <cell r="B25">
            <v>7628347</v>
          </cell>
          <cell r="F25">
            <v>219749</v>
          </cell>
        </row>
      </sheetData>
      <sheetData sheetId="45">
        <row r="25">
          <cell r="B25">
            <v>686975</v>
          </cell>
          <cell r="F25" t="str">
            <v>-</v>
          </cell>
        </row>
      </sheetData>
      <sheetData sheetId="46">
        <row r="25">
          <cell r="B25">
            <v>151396</v>
          </cell>
          <cell r="F25">
            <v>4099</v>
          </cell>
        </row>
      </sheetData>
      <sheetData sheetId="47">
        <row r="25">
          <cell r="B25">
            <v>2124092</v>
          </cell>
          <cell r="F25">
            <v>55211</v>
          </cell>
        </row>
      </sheetData>
      <sheetData sheetId="48">
        <row r="25">
          <cell r="B25">
            <v>1581268</v>
          </cell>
          <cell r="F25">
            <v>40286</v>
          </cell>
        </row>
      </sheetData>
      <sheetData sheetId="49">
        <row r="25">
          <cell r="B25">
            <v>658282</v>
          </cell>
          <cell r="F25" t="str">
            <v>-</v>
          </cell>
        </row>
      </sheetData>
      <sheetData sheetId="50">
        <row r="25">
          <cell r="B25">
            <v>1474619</v>
          </cell>
          <cell r="F25">
            <v>5461</v>
          </cell>
        </row>
      </sheetData>
      <sheetData sheetId="51">
        <row r="25">
          <cell r="B25">
            <v>154907</v>
          </cell>
          <cell r="F25">
            <v>534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San.Francisco_Metro_Area"/>
      <sheetName val="Atlanta_Metro_Area"/>
      <sheetName val="Dallas_Metro_Area"/>
      <sheetName val="Boston_Metro_Area"/>
      <sheetName val="Chicago_Metro_Area"/>
      <sheetName val="Houston_Metro_Area"/>
      <sheetName val="Los.Angeles_Metro_Area"/>
      <sheetName val="Seattle_Metro_Area"/>
      <sheetName val="Miami_Metro_Area"/>
      <sheetName val="New.York_Metro_Area"/>
      <sheetName val="Phoenix_Metro_Area"/>
      <sheetName val="Riverside_Metro_Area"/>
      <sheetName val="Washington.DC_Metro_Area"/>
      <sheetName val="Detroit_Metro_Area"/>
    </sheetNames>
    <sheetDataSet>
      <sheetData sheetId="0"/>
      <sheetData sheetId="1">
        <row r="25">
          <cell r="B25">
            <v>1449497</v>
          </cell>
          <cell r="F25">
            <v>25527</v>
          </cell>
        </row>
      </sheetData>
      <sheetData sheetId="2">
        <row r="25">
          <cell r="B25">
            <v>171030</v>
          </cell>
          <cell r="F25">
            <v>7448</v>
          </cell>
        </row>
      </sheetData>
      <sheetData sheetId="3">
        <row r="25">
          <cell r="B25">
            <v>1550155</v>
          </cell>
          <cell r="F25">
            <v>8283</v>
          </cell>
        </row>
      </sheetData>
      <sheetData sheetId="4">
        <row r="25">
          <cell r="B25">
            <v>771551</v>
          </cell>
          <cell r="F25">
            <v>1751</v>
          </cell>
        </row>
      </sheetData>
      <sheetData sheetId="5">
        <row r="25">
          <cell r="B25">
            <v>6529527</v>
          </cell>
          <cell r="F25">
            <v>200974</v>
          </cell>
        </row>
      </sheetData>
      <sheetData sheetId="6">
        <row r="25">
          <cell r="B25">
            <v>1204922</v>
          </cell>
          <cell r="F25">
            <v>58634</v>
          </cell>
        </row>
      </sheetData>
      <sheetData sheetId="7">
        <row r="25">
          <cell r="B25">
            <v>853367</v>
          </cell>
          <cell r="F25">
            <v>34486</v>
          </cell>
        </row>
      </sheetData>
      <sheetData sheetId="8">
        <row r="25">
          <cell r="B25">
            <v>283348</v>
          </cell>
          <cell r="F25">
            <v>28945</v>
          </cell>
        </row>
      </sheetData>
      <sheetData sheetId="9">
        <row r="25">
          <cell r="B25">
            <v>124634</v>
          </cell>
          <cell r="F25">
            <v>3432</v>
          </cell>
        </row>
      </sheetData>
      <sheetData sheetId="10">
        <row r="25">
          <cell r="B25">
            <v>4960587</v>
          </cell>
          <cell r="F25">
            <v>224570</v>
          </cell>
        </row>
      </sheetData>
      <sheetData sheetId="11">
        <row r="25">
          <cell r="B25">
            <v>2260091</v>
          </cell>
          <cell r="F25">
            <v>88086</v>
          </cell>
        </row>
      </sheetData>
      <sheetData sheetId="12">
        <row r="25">
          <cell r="B25">
            <v>334633</v>
          </cell>
          <cell r="F25">
            <v>2751</v>
          </cell>
        </row>
      </sheetData>
      <sheetData sheetId="13">
        <row r="25">
          <cell r="B25">
            <v>429061</v>
          </cell>
          <cell r="F25">
            <v>4275</v>
          </cell>
        </row>
      </sheetData>
      <sheetData sheetId="14">
        <row r="25">
          <cell r="B25">
            <v>2534839</v>
          </cell>
          <cell r="F25">
            <v>31098</v>
          </cell>
        </row>
      </sheetData>
      <sheetData sheetId="15">
        <row r="25">
          <cell r="B25">
            <v>1659552</v>
          </cell>
          <cell r="F25">
            <v>90750</v>
          </cell>
        </row>
      </sheetData>
      <sheetData sheetId="16">
        <row r="25">
          <cell r="B25">
            <v>792672</v>
          </cell>
          <cell r="F25">
            <v>5060</v>
          </cell>
        </row>
      </sheetData>
      <sheetData sheetId="17">
        <row r="25">
          <cell r="B25">
            <v>579060</v>
          </cell>
          <cell r="F25">
            <v>1431</v>
          </cell>
        </row>
      </sheetData>
      <sheetData sheetId="18">
        <row r="25">
          <cell r="B25">
            <v>1378649</v>
          </cell>
          <cell r="F25">
            <v>3987</v>
          </cell>
        </row>
      </sheetData>
      <sheetData sheetId="19">
        <row r="25">
          <cell r="B25">
            <v>1351262</v>
          </cell>
          <cell r="F25">
            <v>74537</v>
          </cell>
        </row>
      </sheetData>
      <sheetData sheetId="20">
        <row r="25">
          <cell r="B25">
            <v>389475</v>
          </cell>
          <cell r="F25">
            <v>860</v>
          </cell>
        </row>
      </sheetData>
      <sheetData sheetId="21">
        <row r="25">
          <cell r="B25">
            <v>1146330</v>
          </cell>
          <cell r="F25">
            <v>2277</v>
          </cell>
        </row>
      </sheetData>
      <sheetData sheetId="22">
        <row r="25">
          <cell r="B25">
            <v>1260288</v>
          </cell>
          <cell r="F25">
            <v>20027</v>
          </cell>
        </row>
      </sheetData>
      <sheetData sheetId="23">
        <row r="25">
          <cell r="B25">
            <v>2273563</v>
          </cell>
          <cell r="F25">
            <v>74814</v>
          </cell>
        </row>
      </sheetData>
      <sheetData sheetId="24">
        <row r="25">
          <cell r="B25">
            <v>1191746</v>
          </cell>
          <cell r="F25">
            <v>4289</v>
          </cell>
        </row>
      </sheetData>
      <sheetData sheetId="25">
        <row r="25">
          <cell r="B25">
            <v>701641</v>
          </cell>
          <cell r="F25">
            <v>27843</v>
          </cell>
        </row>
      </sheetData>
      <sheetData sheetId="26">
        <row r="25">
          <cell r="B25">
            <v>1626947</v>
          </cell>
          <cell r="F25">
            <v>66828</v>
          </cell>
        </row>
      </sheetData>
      <sheetData sheetId="27">
        <row r="25">
          <cell r="B25">
            <v>267964</v>
          </cell>
          <cell r="F25">
            <v>4901</v>
          </cell>
        </row>
      </sheetData>
      <sheetData sheetId="28">
        <row r="25">
          <cell r="B25">
            <v>449037</v>
          </cell>
          <cell r="F25">
            <v>817</v>
          </cell>
        </row>
      </sheetData>
      <sheetData sheetId="29">
        <row r="25">
          <cell r="B25">
            <v>784293</v>
          </cell>
          <cell r="F25">
            <v>32340</v>
          </cell>
        </row>
      </sheetData>
      <sheetData sheetId="30">
        <row r="25">
          <cell r="B25">
            <v>346390</v>
          </cell>
          <cell r="F25">
            <v>4614</v>
          </cell>
        </row>
      </sheetData>
      <sheetData sheetId="31">
        <row r="25">
          <cell r="B25">
            <v>2103417</v>
          </cell>
          <cell r="F25">
            <v>114898</v>
          </cell>
        </row>
      </sheetData>
      <sheetData sheetId="32">
        <row r="25">
          <cell r="B25">
            <v>536221</v>
          </cell>
          <cell r="F25">
            <v>2255</v>
          </cell>
        </row>
      </sheetData>
      <sheetData sheetId="33">
        <row r="25">
          <cell r="B25">
            <v>4516700</v>
          </cell>
          <cell r="F25">
            <v>220802</v>
          </cell>
        </row>
      </sheetData>
      <sheetData sheetId="34">
        <row r="25">
          <cell r="B25">
            <v>2418944</v>
          </cell>
          <cell r="F25">
            <v>51958</v>
          </cell>
        </row>
      </sheetData>
      <sheetData sheetId="35">
        <row r="25">
          <cell r="B25">
            <v>136801</v>
          </cell>
          <cell r="F25">
            <v>1068</v>
          </cell>
        </row>
      </sheetData>
      <sheetData sheetId="36">
        <row r="25">
          <cell r="B25">
            <v>3364474</v>
          </cell>
          <cell r="F25">
            <v>32084</v>
          </cell>
        </row>
      </sheetData>
      <sheetData sheetId="37">
        <row r="25">
          <cell r="B25">
            <v>942785</v>
          </cell>
          <cell r="F25">
            <v>9430</v>
          </cell>
        </row>
      </sheetData>
      <sheetData sheetId="38">
        <row r="25">
          <cell r="B25">
            <v>765486</v>
          </cell>
          <cell r="F25">
            <v>11358</v>
          </cell>
        </row>
      </sheetData>
      <sheetData sheetId="39">
        <row r="25">
          <cell r="B25">
            <v>3726792</v>
          </cell>
          <cell r="F25">
            <v>58869</v>
          </cell>
        </row>
      </sheetData>
      <sheetData sheetId="40">
        <row r="25">
          <cell r="B25">
            <v>258167</v>
          </cell>
          <cell r="F25">
            <v>1771</v>
          </cell>
        </row>
      </sheetData>
      <sheetData sheetId="41">
        <row r="25">
          <cell r="B25">
            <v>1378868</v>
          </cell>
          <cell r="F25">
            <v>33093</v>
          </cell>
        </row>
      </sheetData>
      <sheetData sheetId="42">
        <row r="25">
          <cell r="B25">
            <v>230145</v>
          </cell>
          <cell r="F25">
            <v>2334</v>
          </cell>
        </row>
      </sheetData>
      <sheetData sheetId="43">
        <row r="25">
          <cell r="B25">
            <v>1890001</v>
          </cell>
          <cell r="F25">
            <v>21779</v>
          </cell>
        </row>
      </sheetData>
      <sheetData sheetId="44">
        <row r="25">
          <cell r="B25">
            <v>5603845</v>
          </cell>
          <cell r="F25">
            <v>110035</v>
          </cell>
        </row>
      </sheetData>
      <sheetData sheetId="45">
        <row r="25">
          <cell r="B25">
            <v>568000</v>
          </cell>
          <cell r="F25">
            <v>2244</v>
          </cell>
        </row>
      </sheetData>
      <sheetData sheetId="46">
        <row r="25">
          <cell r="B25">
            <v>163893</v>
          </cell>
          <cell r="F25">
            <v>4185</v>
          </cell>
        </row>
      </sheetData>
      <sheetData sheetId="47">
        <row r="25">
          <cell r="B25">
            <v>2009024</v>
          </cell>
          <cell r="F25">
            <v>80998</v>
          </cell>
        </row>
      </sheetData>
      <sheetData sheetId="48">
        <row r="25">
          <cell r="B25">
            <v>1339916</v>
          </cell>
          <cell r="F25">
            <v>30003</v>
          </cell>
        </row>
      </sheetData>
      <sheetData sheetId="49">
        <row r="25">
          <cell r="B25">
            <v>586641</v>
          </cell>
          <cell r="F25">
            <v>1558</v>
          </cell>
        </row>
      </sheetData>
      <sheetData sheetId="50">
        <row r="25">
          <cell r="B25">
            <v>1541046</v>
          </cell>
          <cell r="F25">
            <v>2557</v>
          </cell>
        </row>
      </sheetData>
      <sheetData sheetId="51">
        <row r="25">
          <cell r="B25">
            <v>154656</v>
          </cell>
          <cell r="F25">
            <v>859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Detroit_Metro_Area"/>
      <sheetName val="Washington.DC_Metro_Area"/>
      <sheetName val="Houston_Metro_Area"/>
      <sheetName val="Phoenix_Metro_Area"/>
      <sheetName val="Miami_Metro_Area"/>
      <sheetName val="New.York_Metro_Area"/>
      <sheetName val="Philadelphia_Metro_Area"/>
      <sheetName val="Riverside_Metro_Area"/>
      <sheetName val="Seattle_Metro_Area"/>
      <sheetName val="San.Francisco_Metro_Area"/>
      <sheetName val="Dallas_Metro_Area"/>
      <sheetName val="Chicago_Metro_Area"/>
      <sheetName val="Atlanta_Metro_Area"/>
      <sheetName val="Los.Angeles_Metro_Area"/>
    </sheetNames>
    <sheetDataSet>
      <sheetData sheetId="0"/>
      <sheetData sheetId="1">
        <row r="25">
          <cell r="B25">
            <v>1358726</v>
          </cell>
          <cell r="F25">
            <v>76366</v>
          </cell>
        </row>
      </sheetData>
      <sheetData sheetId="2">
        <row r="25">
          <cell r="B25">
            <v>175609</v>
          </cell>
          <cell r="F25">
            <v>2689</v>
          </cell>
        </row>
      </sheetData>
      <sheetData sheetId="3">
        <row r="25">
          <cell r="B25">
            <v>1775104</v>
          </cell>
          <cell r="F25">
            <v>85929</v>
          </cell>
        </row>
      </sheetData>
      <sheetData sheetId="4">
        <row r="25">
          <cell r="B25">
            <v>920297</v>
          </cell>
          <cell r="F25">
            <v>21702</v>
          </cell>
        </row>
      </sheetData>
      <sheetData sheetId="5">
        <row r="25">
          <cell r="B25">
            <v>6538848</v>
          </cell>
          <cell r="F25">
            <v>278969</v>
          </cell>
        </row>
      </sheetData>
      <sheetData sheetId="6">
        <row r="25">
          <cell r="B25">
            <v>1198255</v>
          </cell>
          <cell r="F25">
            <v>6117</v>
          </cell>
        </row>
      </sheetData>
      <sheetData sheetId="7">
        <row r="25">
          <cell r="B25">
            <v>838188</v>
          </cell>
          <cell r="F25">
            <v>61550</v>
          </cell>
        </row>
      </sheetData>
      <sheetData sheetId="8">
        <row r="25">
          <cell r="B25">
            <v>292389</v>
          </cell>
          <cell r="F25">
            <v>6329</v>
          </cell>
        </row>
      </sheetData>
      <sheetData sheetId="9">
        <row r="25">
          <cell r="B25">
            <v>90345</v>
          </cell>
          <cell r="F25">
            <v>414</v>
          </cell>
        </row>
      </sheetData>
      <sheetData sheetId="10">
        <row r="25">
          <cell r="B25">
            <v>4971215</v>
          </cell>
          <cell r="F25">
            <v>252693</v>
          </cell>
        </row>
      </sheetData>
      <sheetData sheetId="11">
        <row r="25">
          <cell r="B25">
            <v>2764867</v>
          </cell>
          <cell r="F25">
            <v>69165</v>
          </cell>
        </row>
      </sheetData>
      <sheetData sheetId="12">
        <row r="25">
          <cell r="B25">
            <v>335160</v>
          </cell>
          <cell r="F25">
            <v>646</v>
          </cell>
        </row>
      </sheetData>
      <sheetData sheetId="13">
        <row r="25">
          <cell r="B25">
            <v>435455</v>
          </cell>
          <cell r="F25">
            <v>5846</v>
          </cell>
        </row>
      </sheetData>
      <sheetData sheetId="14">
        <row r="25">
          <cell r="B25">
            <v>2980466</v>
          </cell>
          <cell r="F25">
            <v>48138</v>
          </cell>
        </row>
      </sheetData>
      <sheetData sheetId="15">
        <row r="25">
          <cell r="B25">
            <v>1956119</v>
          </cell>
          <cell r="F25">
            <v>40345</v>
          </cell>
        </row>
      </sheetData>
      <sheetData sheetId="16">
        <row r="25">
          <cell r="B25">
            <v>857189</v>
          </cell>
          <cell r="F25">
            <v>38864</v>
          </cell>
        </row>
      </sheetData>
      <sheetData sheetId="17">
        <row r="25">
          <cell r="B25">
            <v>657095</v>
          </cell>
          <cell r="F25">
            <v>11307</v>
          </cell>
        </row>
      </sheetData>
      <sheetData sheetId="18">
        <row r="25">
          <cell r="B25">
            <v>1385416</v>
          </cell>
          <cell r="F25">
            <v>21731</v>
          </cell>
        </row>
      </sheetData>
      <sheetData sheetId="19">
        <row r="25">
          <cell r="B25">
            <v>1244183</v>
          </cell>
          <cell r="F25">
            <v>52719</v>
          </cell>
        </row>
      </sheetData>
      <sheetData sheetId="20">
        <row r="25">
          <cell r="B25">
            <v>380412</v>
          </cell>
          <cell r="F25" t="str">
            <v>-</v>
          </cell>
        </row>
      </sheetData>
      <sheetData sheetId="21">
        <row r="25">
          <cell r="B25">
            <v>1258465</v>
          </cell>
          <cell r="F25">
            <v>13575</v>
          </cell>
        </row>
      </sheetData>
      <sheetData sheetId="22">
        <row r="25">
          <cell r="B25">
            <v>1523846</v>
          </cell>
          <cell r="F25">
            <v>47352</v>
          </cell>
        </row>
      </sheetData>
      <sheetData sheetId="23">
        <row r="25">
          <cell r="B25">
            <v>2596652</v>
          </cell>
          <cell r="F25">
            <v>43992</v>
          </cell>
        </row>
      </sheetData>
      <sheetData sheetId="24">
        <row r="25">
          <cell r="B25">
            <v>1217423</v>
          </cell>
          <cell r="F25">
            <v>4916</v>
          </cell>
        </row>
      </sheetData>
      <sheetData sheetId="25">
        <row r="25">
          <cell r="B25">
            <v>757569</v>
          </cell>
          <cell r="F25">
            <v>23529</v>
          </cell>
        </row>
      </sheetData>
      <sheetData sheetId="26">
        <row r="25">
          <cell r="B25">
            <v>1658962</v>
          </cell>
          <cell r="F25">
            <v>19559</v>
          </cell>
        </row>
      </sheetData>
      <sheetData sheetId="27">
        <row r="25">
          <cell r="B25">
            <v>260821</v>
          </cell>
          <cell r="F25">
            <v>7472</v>
          </cell>
        </row>
      </sheetData>
      <sheetData sheetId="28">
        <row r="25">
          <cell r="B25">
            <v>444135</v>
          </cell>
          <cell r="F25">
            <v>1303</v>
          </cell>
        </row>
      </sheetData>
      <sheetData sheetId="29">
        <row r="25">
          <cell r="B25">
            <v>873244</v>
          </cell>
          <cell r="F25">
            <v>15355</v>
          </cell>
        </row>
      </sheetData>
      <sheetData sheetId="30">
        <row r="25">
          <cell r="B25">
            <v>340129</v>
          </cell>
          <cell r="F25">
            <v>1877</v>
          </cell>
        </row>
      </sheetData>
      <sheetData sheetId="31">
        <row r="25">
          <cell r="B25">
            <v>1854999</v>
          </cell>
          <cell r="F25">
            <v>37855</v>
          </cell>
        </row>
      </sheetData>
      <sheetData sheetId="32">
        <row r="25">
          <cell r="B25">
            <v>493130</v>
          </cell>
          <cell r="F25">
            <v>3669</v>
          </cell>
        </row>
      </sheetData>
      <sheetData sheetId="33">
        <row r="25">
          <cell r="B25">
            <v>4954714</v>
          </cell>
          <cell r="F25">
            <v>88249</v>
          </cell>
        </row>
      </sheetData>
      <sheetData sheetId="34">
        <row r="25">
          <cell r="B25">
            <v>2408118</v>
          </cell>
          <cell r="F25">
            <v>84102</v>
          </cell>
        </row>
      </sheetData>
      <sheetData sheetId="35">
        <row r="25">
          <cell r="B25">
            <v>167122</v>
          </cell>
          <cell r="F25">
            <v>1045</v>
          </cell>
        </row>
      </sheetData>
      <sheetData sheetId="36">
        <row r="25">
          <cell r="B25">
            <v>3330123</v>
          </cell>
          <cell r="F25">
            <v>144638</v>
          </cell>
        </row>
      </sheetData>
      <sheetData sheetId="37">
        <row r="25">
          <cell r="B25">
            <v>947814</v>
          </cell>
          <cell r="F25">
            <v>8888</v>
          </cell>
        </row>
      </sheetData>
      <sheetData sheetId="38">
        <row r="25">
          <cell r="B25">
            <v>912386</v>
          </cell>
          <cell r="F25">
            <v>20743</v>
          </cell>
        </row>
      </sheetData>
      <sheetData sheetId="39">
        <row r="25">
          <cell r="B25">
            <v>3542732</v>
          </cell>
          <cell r="F25">
            <v>24689</v>
          </cell>
        </row>
      </sheetData>
      <sheetData sheetId="40">
        <row r="25">
          <cell r="B25">
            <v>278392</v>
          </cell>
          <cell r="F25">
            <v>1552</v>
          </cell>
        </row>
      </sheetData>
      <sheetData sheetId="41">
        <row r="25">
          <cell r="B25">
            <v>1403465</v>
          </cell>
          <cell r="F25">
            <v>46991</v>
          </cell>
        </row>
      </sheetData>
      <sheetData sheetId="42">
        <row r="25">
          <cell r="B25">
            <v>225083</v>
          </cell>
          <cell r="F25">
            <v>979</v>
          </cell>
        </row>
      </sheetData>
      <sheetData sheetId="43">
        <row r="25">
          <cell r="B25">
            <v>2056487</v>
          </cell>
          <cell r="F25">
            <v>84576</v>
          </cell>
        </row>
      </sheetData>
      <sheetData sheetId="44">
        <row r="25">
          <cell r="B25">
            <v>5594035</v>
          </cell>
          <cell r="F25">
            <v>65095</v>
          </cell>
        </row>
      </sheetData>
      <sheetData sheetId="45">
        <row r="25">
          <cell r="B25">
            <v>583591</v>
          </cell>
          <cell r="F25">
            <v>15404</v>
          </cell>
        </row>
      </sheetData>
      <sheetData sheetId="46">
        <row r="25">
          <cell r="B25">
            <v>158017</v>
          </cell>
          <cell r="F25">
            <v>1544</v>
          </cell>
        </row>
      </sheetData>
      <sheetData sheetId="47">
        <row r="25">
          <cell r="B25">
            <v>2026049</v>
          </cell>
          <cell r="F25">
            <v>70051</v>
          </cell>
        </row>
      </sheetData>
      <sheetData sheetId="48">
        <row r="25">
          <cell r="B25">
            <v>1339653</v>
          </cell>
          <cell r="F25">
            <v>24621</v>
          </cell>
        </row>
      </sheetData>
      <sheetData sheetId="49">
        <row r="25">
          <cell r="B25">
            <v>611518</v>
          </cell>
          <cell r="F25">
            <v>5498</v>
          </cell>
        </row>
      </sheetData>
      <sheetData sheetId="50">
        <row r="25">
          <cell r="B25">
            <v>1471691</v>
          </cell>
          <cell r="F25">
            <v>22439</v>
          </cell>
        </row>
      </sheetData>
      <sheetData sheetId="51">
        <row r="25">
          <cell r="B25">
            <v>136392</v>
          </cell>
          <cell r="F25">
            <v>745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San.Francisco_Metro_Area"/>
      <sheetName val="Atlanta_Metro_Area"/>
      <sheetName val="Dallas_Metro_Area"/>
      <sheetName val="Boston_Metro_Area"/>
      <sheetName val="Chicago_Metro_Area"/>
      <sheetName val="Houston_Metro_Area"/>
      <sheetName val="Los.Angeles_Metro_Area"/>
      <sheetName val="Seattle_Metro_Area"/>
      <sheetName val="Miami_Metro_Area"/>
      <sheetName val="New.York_Metro_Area"/>
      <sheetName val="Phoenix_Metro_Area"/>
      <sheetName val="Riverside_Metro_Area"/>
      <sheetName val="Washington.DC_Metro_Area"/>
      <sheetName val="Detroit_Metro_Area"/>
    </sheetNames>
    <sheetDataSet>
      <sheetData sheetId="0" refreshError="1"/>
      <sheetData sheetId="1" refreshError="1">
        <row r="25">
          <cell r="B25">
            <v>1449497</v>
          </cell>
          <cell r="E25">
            <v>128632</v>
          </cell>
        </row>
      </sheetData>
      <sheetData sheetId="2" refreshError="1">
        <row r="25">
          <cell r="B25">
            <v>171030</v>
          </cell>
          <cell r="E25">
            <v>14311</v>
          </cell>
        </row>
      </sheetData>
      <sheetData sheetId="3" refreshError="1">
        <row r="25">
          <cell r="B25">
            <v>1550155</v>
          </cell>
          <cell r="E25">
            <v>166979</v>
          </cell>
        </row>
      </sheetData>
      <sheetData sheetId="4" refreshError="1">
        <row r="25">
          <cell r="B25">
            <v>771551</v>
          </cell>
          <cell r="E25">
            <v>82287</v>
          </cell>
        </row>
      </sheetData>
      <sheetData sheetId="5" refreshError="1">
        <row r="25">
          <cell r="B25">
            <v>6529527</v>
          </cell>
          <cell r="E25">
            <v>763534</v>
          </cell>
        </row>
      </sheetData>
      <sheetData sheetId="6" refreshError="1">
        <row r="25">
          <cell r="B25">
            <v>1204922</v>
          </cell>
          <cell r="E25">
            <v>100308</v>
          </cell>
        </row>
      </sheetData>
      <sheetData sheetId="7" refreshError="1">
        <row r="25">
          <cell r="B25">
            <v>853367</v>
          </cell>
          <cell r="E25">
            <v>139963</v>
          </cell>
        </row>
      </sheetData>
      <sheetData sheetId="8" refreshError="1">
        <row r="25">
          <cell r="B25">
            <v>283348</v>
          </cell>
          <cell r="E25">
            <v>10708</v>
          </cell>
        </row>
      </sheetData>
      <sheetData sheetId="9" refreshError="1">
        <row r="25">
          <cell r="B25">
            <v>124634</v>
          </cell>
          <cell r="E25">
            <v>28521</v>
          </cell>
        </row>
      </sheetData>
      <sheetData sheetId="10" refreshError="1">
        <row r="25">
          <cell r="B25">
            <v>4960587</v>
          </cell>
          <cell r="E25">
            <v>746289</v>
          </cell>
        </row>
      </sheetData>
      <sheetData sheetId="11" refreshError="1">
        <row r="25">
          <cell r="B25">
            <v>2260091</v>
          </cell>
          <cell r="E25">
            <v>248639</v>
          </cell>
        </row>
      </sheetData>
      <sheetData sheetId="12" refreshError="1">
        <row r="25">
          <cell r="B25">
            <v>334633</v>
          </cell>
          <cell r="E25">
            <v>21903</v>
          </cell>
        </row>
      </sheetData>
      <sheetData sheetId="13" refreshError="1">
        <row r="25">
          <cell r="B25">
            <v>429061</v>
          </cell>
          <cell r="E25">
            <v>16966</v>
          </cell>
        </row>
      </sheetData>
      <sheetData sheetId="14" refreshError="1">
        <row r="25">
          <cell r="B25">
            <v>2534839</v>
          </cell>
          <cell r="E25">
            <v>371566</v>
          </cell>
        </row>
      </sheetData>
      <sheetData sheetId="15" refreshError="1">
        <row r="25">
          <cell r="B25">
            <v>1659552</v>
          </cell>
          <cell r="E25">
            <v>74216</v>
          </cell>
        </row>
      </sheetData>
      <sheetData sheetId="16" refreshError="1">
        <row r="25">
          <cell r="B25">
            <v>792672</v>
          </cell>
          <cell r="E25">
            <v>49215</v>
          </cell>
        </row>
      </sheetData>
      <sheetData sheetId="17" refreshError="1">
        <row r="25">
          <cell r="B25">
            <v>579060</v>
          </cell>
          <cell r="E25">
            <v>54596</v>
          </cell>
        </row>
      </sheetData>
      <sheetData sheetId="18" refreshError="1">
        <row r="25">
          <cell r="B25">
            <v>1378649</v>
          </cell>
          <cell r="E25">
            <v>196316</v>
          </cell>
        </row>
      </sheetData>
      <sheetData sheetId="19" refreshError="1">
        <row r="25">
          <cell r="B25">
            <v>1351262</v>
          </cell>
          <cell r="E25">
            <v>148482</v>
          </cell>
        </row>
      </sheetData>
      <sheetData sheetId="20" refreshError="1">
        <row r="25">
          <cell r="B25">
            <v>389475</v>
          </cell>
          <cell r="E25">
            <v>38358</v>
          </cell>
        </row>
      </sheetData>
      <sheetData sheetId="21" refreshError="1">
        <row r="25">
          <cell r="B25">
            <v>1146330</v>
          </cell>
          <cell r="E25">
            <v>273138</v>
          </cell>
        </row>
      </sheetData>
      <sheetData sheetId="22" refreshError="1">
        <row r="25">
          <cell r="B25">
            <v>1260288</v>
          </cell>
          <cell r="E25">
            <v>86059</v>
          </cell>
        </row>
      </sheetData>
      <sheetData sheetId="23" refreshError="1">
        <row r="25">
          <cell r="B25">
            <v>2273563</v>
          </cell>
          <cell r="E25">
            <v>432989</v>
          </cell>
        </row>
      </sheetData>
      <sheetData sheetId="24" refreshError="1">
        <row r="25">
          <cell r="B25">
            <v>1191746</v>
          </cell>
          <cell r="E25">
            <v>35091</v>
          </cell>
        </row>
      </sheetData>
      <sheetData sheetId="25" refreshError="1">
        <row r="25">
          <cell r="B25">
            <v>701641</v>
          </cell>
          <cell r="E25">
            <v>88351</v>
          </cell>
        </row>
      </sheetData>
      <sheetData sheetId="26" refreshError="1">
        <row r="25">
          <cell r="B25">
            <v>1626947</v>
          </cell>
          <cell r="E25">
            <v>206013</v>
          </cell>
        </row>
      </sheetData>
      <sheetData sheetId="27" refreshError="1">
        <row r="25">
          <cell r="B25">
            <v>267964</v>
          </cell>
          <cell r="E25">
            <v>19885</v>
          </cell>
        </row>
      </sheetData>
      <sheetData sheetId="28" refreshError="1">
        <row r="25">
          <cell r="B25">
            <v>449037</v>
          </cell>
          <cell r="E25">
            <v>10096</v>
          </cell>
        </row>
      </sheetData>
      <sheetData sheetId="29" refreshError="1">
        <row r="25">
          <cell r="B25">
            <v>784293</v>
          </cell>
          <cell r="E25">
            <v>84200</v>
          </cell>
        </row>
      </sheetData>
      <sheetData sheetId="30" refreshError="1">
        <row r="25">
          <cell r="B25">
            <v>346390</v>
          </cell>
          <cell r="E25">
            <v>16959</v>
          </cell>
        </row>
      </sheetData>
      <sheetData sheetId="31" refreshError="1">
        <row r="25">
          <cell r="B25">
            <v>2103417</v>
          </cell>
          <cell r="E25">
            <v>134662</v>
          </cell>
        </row>
      </sheetData>
      <sheetData sheetId="32" refreshError="1">
        <row r="25">
          <cell r="B25">
            <v>536221</v>
          </cell>
          <cell r="E25">
            <v>56297</v>
          </cell>
        </row>
      </sheetData>
      <sheetData sheetId="33" refreshError="1">
        <row r="25">
          <cell r="B25">
            <v>4516700</v>
          </cell>
          <cell r="E25">
            <v>420429</v>
          </cell>
        </row>
      </sheetData>
      <sheetData sheetId="34" refreshError="1">
        <row r="25">
          <cell r="B25">
            <v>2418944</v>
          </cell>
          <cell r="E25">
            <v>415244</v>
          </cell>
        </row>
      </sheetData>
      <sheetData sheetId="35" refreshError="1">
        <row r="25">
          <cell r="B25">
            <v>136801</v>
          </cell>
          <cell r="E25">
            <v>11177</v>
          </cell>
        </row>
      </sheetData>
      <sheetData sheetId="36" refreshError="1">
        <row r="25">
          <cell r="B25">
            <v>3364474</v>
          </cell>
          <cell r="E25">
            <v>591050</v>
          </cell>
        </row>
      </sheetData>
      <sheetData sheetId="37" refreshError="1">
        <row r="25">
          <cell r="B25">
            <v>942785</v>
          </cell>
          <cell r="E25">
            <v>22439</v>
          </cell>
        </row>
      </sheetData>
      <sheetData sheetId="38" refreshError="1">
        <row r="25">
          <cell r="B25">
            <v>765486</v>
          </cell>
          <cell r="E25">
            <v>41667</v>
          </cell>
        </row>
      </sheetData>
      <sheetData sheetId="39" refreshError="1">
        <row r="25">
          <cell r="B25">
            <v>3726792</v>
          </cell>
          <cell r="E25">
            <v>425262</v>
          </cell>
        </row>
      </sheetData>
      <sheetData sheetId="40" refreshError="1">
        <row r="25">
          <cell r="B25">
            <v>258167</v>
          </cell>
          <cell r="E25">
            <v>7679</v>
          </cell>
        </row>
      </sheetData>
      <sheetData sheetId="41" refreshError="1">
        <row r="25">
          <cell r="B25">
            <v>1378868</v>
          </cell>
          <cell r="E25">
            <v>87739</v>
          </cell>
        </row>
      </sheetData>
      <sheetData sheetId="42" refreshError="1">
        <row r="25">
          <cell r="B25">
            <v>230145</v>
          </cell>
          <cell r="E25">
            <v>3950</v>
          </cell>
        </row>
      </sheetData>
      <sheetData sheetId="43" refreshError="1">
        <row r="25">
          <cell r="B25">
            <v>1890001</v>
          </cell>
          <cell r="E25">
            <v>245788</v>
          </cell>
        </row>
      </sheetData>
      <sheetData sheetId="44" refreshError="1">
        <row r="25">
          <cell r="B25">
            <v>5603845</v>
          </cell>
          <cell r="E25">
            <v>812632</v>
          </cell>
        </row>
      </sheetData>
      <sheetData sheetId="45" refreshError="1">
        <row r="25">
          <cell r="B25">
            <v>568000</v>
          </cell>
          <cell r="E25">
            <v>67713</v>
          </cell>
        </row>
      </sheetData>
      <sheetData sheetId="46" refreshError="1">
        <row r="25">
          <cell r="B25">
            <v>163893</v>
          </cell>
          <cell r="E25">
            <v>3847</v>
          </cell>
        </row>
      </sheetData>
      <sheetData sheetId="47" refreshError="1">
        <row r="25">
          <cell r="B25">
            <v>2009024</v>
          </cell>
          <cell r="E25">
            <v>207301</v>
          </cell>
        </row>
      </sheetData>
      <sheetData sheetId="48" refreshError="1">
        <row r="25">
          <cell r="B25">
            <v>1339916</v>
          </cell>
          <cell r="E25">
            <v>189625</v>
          </cell>
        </row>
      </sheetData>
      <sheetData sheetId="49" refreshError="1">
        <row r="25">
          <cell r="B25">
            <v>586641</v>
          </cell>
          <cell r="E25">
            <v>53547</v>
          </cell>
        </row>
      </sheetData>
      <sheetData sheetId="50" refreshError="1">
        <row r="25">
          <cell r="B25">
            <v>1541046</v>
          </cell>
          <cell r="E25">
            <v>201352</v>
          </cell>
        </row>
      </sheetData>
      <sheetData sheetId="51" refreshError="1">
        <row r="25">
          <cell r="B25">
            <v>154656</v>
          </cell>
          <cell r="E25">
            <v>21498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Detroit_Metro_Area"/>
      <sheetName val="Washington.DC_Metro_Area"/>
      <sheetName val="Houston_Metro_Area"/>
      <sheetName val="Phoenix_Metro_Area"/>
      <sheetName val="Miami_Metro_Area"/>
      <sheetName val="New.York_Metro_Area"/>
      <sheetName val="Philadelphia_Metro_Area"/>
      <sheetName val="Riverside_Metro_Area"/>
      <sheetName val="Seattle_Metro_Area"/>
      <sheetName val="San.Francisco_Metro_Area"/>
      <sheetName val="Dallas_Metro_Area"/>
      <sheetName val="Chicago_Metro_Area"/>
      <sheetName val="Atlanta_Metro_Area"/>
      <sheetName val="Los.Angeles_Metro_Area"/>
    </sheetNames>
    <sheetDataSet>
      <sheetData sheetId="0" refreshError="1"/>
      <sheetData sheetId="1" refreshError="1">
        <row r="25">
          <cell r="B25">
            <v>1358726</v>
          </cell>
          <cell r="E25">
            <v>102181</v>
          </cell>
        </row>
      </sheetData>
      <sheetData sheetId="2" refreshError="1">
        <row r="25">
          <cell r="B25">
            <v>175609</v>
          </cell>
          <cell r="E25">
            <v>24950</v>
          </cell>
        </row>
      </sheetData>
      <sheetData sheetId="3" refreshError="1">
        <row r="25">
          <cell r="B25">
            <v>1775104</v>
          </cell>
          <cell r="E25">
            <v>99807</v>
          </cell>
        </row>
      </sheetData>
      <sheetData sheetId="4" refreshError="1">
        <row r="25">
          <cell r="B25">
            <v>920297</v>
          </cell>
          <cell r="E25">
            <v>80539</v>
          </cell>
        </row>
      </sheetData>
      <sheetData sheetId="5" refreshError="1">
        <row r="25">
          <cell r="B25">
            <v>6538848</v>
          </cell>
          <cell r="E25">
            <v>724019</v>
          </cell>
        </row>
      </sheetData>
      <sheetData sheetId="6" refreshError="1">
        <row r="25">
          <cell r="B25">
            <v>1198255</v>
          </cell>
          <cell r="E25">
            <v>139139</v>
          </cell>
        </row>
      </sheetData>
      <sheetData sheetId="7" refreshError="1">
        <row r="25">
          <cell r="B25">
            <v>838188</v>
          </cell>
          <cell r="E25">
            <v>69898</v>
          </cell>
        </row>
      </sheetData>
      <sheetData sheetId="8" refreshError="1">
        <row r="25">
          <cell r="B25">
            <v>292389</v>
          </cell>
          <cell r="E25">
            <v>35779</v>
          </cell>
        </row>
      </sheetData>
      <sheetData sheetId="9" refreshError="1">
        <row r="25">
          <cell r="B25">
            <v>90345</v>
          </cell>
          <cell r="E25">
            <v>28802</v>
          </cell>
        </row>
      </sheetData>
      <sheetData sheetId="10" refreshError="1">
        <row r="25">
          <cell r="B25">
            <v>4971215</v>
          </cell>
          <cell r="E25">
            <v>490462</v>
          </cell>
        </row>
      </sheetData>
      <sheetData sheetId="11" refreshError="1">
        <row r="25">
          <cell r="B25">
            <v>2764867</v>
          </cell>
          <cell r="E25">
            <v>239662</v>
          </cell>
        </row>
      </sheetData>
      <sheetData sheetId="12" refreshError="1">
        <row r="25">
          <cell r="B25">
            <v>335160</v>
          </cell>
          <cell r="E25">
            <v>22219</v>
          </cell>
        </row>
      </sheetData>
      <sheetData sheetId="13" refreshError="1">
        <row r="25">
          <cell r="B25">
            <v>435455</v>
          </cell>
          <cell r="E25">
            <v>12383</v>
          </cell>
        </row>
      </sheetData>
      <sheetData sheetId="14" refreshError="1">
        <row r="25">
          <cell r="B25">
            <v>2980466</v>
          </cell>
          <cell r="E25">
            <v>297434</v>
          </cell>
        </row>
      </sheetData>
      <sheetData sheetId="15" refreshError="1">
        <row r="25">
          <cell r="B25">
            <v>1956119</v>
          </cell>
          <cell r="E25">
            <v>131072</v>
          </cell>
        </row>
      </sheetData>
      <sheetData sheetId="16" refreshError="1">
        <row r="25">
          <cell r="B25">
            <v>857189</v>
          </cell>
          <cell r="E25">
            <v>41025</v>
          </cell>
        </row>
      </sheetData>
      <sheetData sheetId="17" refreshError="1">
        <row r="25">
          <cell r="B25">
            <v>657095</v>
          </cell>
          <cell r="E25">
            <v>73877</v>
          </cell>
        </row>
      </sheetData>
      <sheetData sheetId="18" refreshError="1">
        <row r="25">
          <cell r="B25">
            <v>1385416</v>
          </cell>
          <cell r="E25">
            <v>192169</v>
          </cell>
        </row>
      </sheetData>
      <sheetData sheetId="19" refreshError="1">
        <row r="25">
          <cell r="B25">
            <v>1244183</v>
          </cell>
          <cell r="E25">
            <v>226232</v>
          </cell>
        </row>
      </sheetData>
      <sheetData sheetId="20" refreshError="1">
        <row r="25">
          <cell r="B25">
            <v>380412</v>
          </cell>
          <cell r="E25">
            <v>19034</v>
          </cell>
        </row>
      </sheetData>
      <sheetData sheetId="21" refreshError="1">
        <row r="25">
          <cell r="B25">
            <v>1258465</v>
          </cell>
          <cell r="E25">
            <v>127675</v>
          </cell>
        </row>
      </sheetData>
      <sheetData sheetId="22" refreshError="1">
        <row r="25">
          <cell r="B25">
            <v>1523846</v>
          </cell>
          <cell r="E25">
            <v>84637</v>
          </cell>
        </row>
      </sheetData>
      <sheetData sheetId="23" refreshError="1">
        <row r="25">
          <cell r="B25">
            <v>2596652</v>
          </cell>
          <cell r="E25">
            <v>273025</v>
          </cell>
        </row>
      </sheetData>
      <sheetData sheetId="24" refreshError="1">
        <row r="25">
          <cell r="B25">
            <v>1217423</v>
          </cell>
          <cell r="E25">
            <v>158890</v>
          </cell>
        </row>
      </sheetData>
      <sheetData sheetId="25" refreshError="1">
        <row r="25">
          <cell r="B25">
            <v>757569</v>
          </cell>
          <cell r="E25">
            <v>200898</v>
          </cell>
        </row>
      </sheetData>
      <sheetData sheetId="26" refreshError="1">
        <row r="25">
          <cell r="B25">
            <v>1658962</v>
          </cell>
          <cell r="E25">
            <v>139715</v>
          </cell>
        </row>
      </sheetData>
      <sheetData sheetId="27" refreshError="1">
        <row r="25">
          <cell r="B25">
            <v>260821</v>
          </cell>
          <cell r="E25">
            <v>28038</v>
          </cell>
        </row>
      </sheetData>
      <sheetData sheetId="28" refreshError="1">
        <row r="25">
          <cell r="B25">
            <v>444135</v>
          </cell>
          <cell r="E25">
            <v>33696</v>
          </cell>
        </row>
      </sheetData>
      <sheetData sheetId="29" refreshError="1">
        <row r="25">
          <cell r="B25">
            <v>873244</v>
          </cell>
          <cell r="E25">
            <v>86560</v>
          </cell>
        </row>
      </sheetData>
      <sheetData sheetId="30" refreshError="1">
        <row r="25">
          <cell r="B25">
            <v>340129</v>
          </cell>
          <cell r="E25">
            <v>16693</v>
          </cell>
        </row>
      </sheetData>
      <sheetData sheetId="31" refreshError="1">
        <row r="25">
          <cell r="B25">
            <v>1854999</v>
          </cell>
          <cell r="E25">
            <v>118144</v>
          </cell>
        </row>
      </sheetData>
      <sheetData sheetId="32" refreshError="1">
        <row r="25">
          <cell r="B25">
            <v>493130</v>
          </cell>
          <cell r="E25">
            <v>47902</v>
          </cell>
        </row>
      </sheetData>
      <sheetData sheetId="33" refreshError="1">
        <row r="25">
          <cell r="B25">
            <v>4954714</v>
          </cell>
          <cell r="E25">
            <v>448160</v>
          </cell>
        </row>
      </sheetData>
      <sheetData sheetId="34" refreshError="1">
        <row r="25">
          <cell r="B25">
            <v>2408118</v>
          </cell>
          <cell r="E25">
            <v>407086</v>
          </cell>
        </row>
      </sheetData>
      <sheetData sheetId="35" refreshError="1">
        <row r="25">
          <cell r="B25">
            <v>167122</v>
          </cell>
          <cell r="E25">
            <v>11678</v>
          </cell>
        </row>
      </sheetData>
      <sheetData sheetId="36" refreshError="1">
        <row r="25">
          <cell r="B25">
            <v>3330123</v>
          </cell>
          <cell r="E25">
            <v>179142</v>
          </cell>
        </row>
      </sheetData>
      <sheetData sheetId="37" refreshError="1">
        <row r="25">
          <cell r="B25">
            <v>947814</v>
          </cell>
          <cell r="E25">
            <v>113647</v>
          </cell>
        </row>
      </sheetData>
      <sheetData sheetId="38" refreshError="1">
        <row r="25">
          <cell r="B25">
            <v>912386</v>
          </cell>
          <cell r="E25">
            <v>93711</v>
          </cell>
        </row>
      </sheetData>
      <sheetData sheetId="39" refreshError="1">
        <row r="25">
          <cell r="B25">
            <v>3542732</v>
          </cell>
          <cell r="E25">
            <v>263248</v>
          </cell>
        </row>
      </sheetData>
      <sheetData sheetId="40" refreshError="1">
        <row r="25">
          <cell r="B25">
            <v>278392</v>
          </cell>
          <cell r="E25">
            <v>12598</v>
          </cell>
        </row>
      </sheetData>
      <sheetData sheetId="41" refreshError="1">
        <row r="25">
          <cell r="B25">
            <v>1403465</v>
          </cell>
          <cell r="E25">
            <v>136132</v>
          </cell>
        </row>
      </sheetData>
      <sheetData sheetId="42" refreshError="1">
        <row r="25">
          <cell r="B25">
            <v>225083</v>
          </cell>
          <cell r="E25">
            <v>8832</v>
          </cell>
        </row>
      </sheetData>
      <sheetData sheetId="43" refreshError="1">
        <row r="25">
          <cell r="B25">
            <v>2056487</v>
          </cell>
          <cell r="E25">
            <v>202655</v>
          </cell>
        </row>
      </sheetData>
      <sheetData sheetId="44" refreshError="1">
        <row r="25">
          <cell r="B25">
            <v>5594035</v>
          </cell>
          <cell r="E25">
            <v>882446</v>
          </cell>
        </row>
      </sheetData>
      <sheetData sheetId="45" refreshError="1">
        <row r="25">
          <cell r="B25">
            <v>583591</v>
          </cell>
          <cell r="E25">
            <v>80186</v>
          </cell>
        </row>
      </sheetData>
      <sheetData sheetId="46" refreshError="1">
        <row r="25">
          <cell r="B25">
            <v>158017</v>
          </cell>
          <cell r="E25">
            <v>8116</v>
          </cell>
        </row>
      </sheetData>
      <sheetData sheetId="47" refreshError="1">
        <row r="25">
          <cell r="B25">
            <v>2026049</v>
          </cell>
          <cell r="E25">
            <v>111210</v>
          </cell>
        </row>
      </sheetData>
      <sheetData sheetId="48" refreshError="1">
        <row r="25">
          <cell r="B25">
            <v>1339653</v>
          </cell>
          <cell r="E25">
            <v>122293</v>
          </cell>
        </row>
      </sheetData>
      <sheetData sheetId="49" refreshError="1">
        <row r="25">
          <cell r="B25">
            <v>611518</v>
          </cell>
          <cell r="E25">
            <v>51982</v>
          </cell>
        </row>
      </sheetData>
      <sheetData sheetId="50" refreshError="1">
        <row r="25">
          <cell r="B25">
            <v>1471691</v>
          </cell>
          <cell r="E25">
            <v>86484</v>
          </cell>
        </row>
      </sheetData>
      <sheetData sheetId="51" refreshError="1">
        <row r="25">
          <cell r="B25">
            <v>136392</v>
          </cell>
          <cell r="E25">
            <v>7785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Dallas_Metro_Area"/>
      <sheetName val="Boston_Metro_Area"/>
      <sheetName val="Houston_Metro_Area"/>
      <sheetName val="Riverside_Metro_Area"/>
      <sheetName val="Phoenix_Metro_Area"/>
      <sheetName val="New.York_Metro_Area"/>
      <sheetName val="Los.Angeles_Metro_Area"/>
      <sheetName val="Miami_Metro_Area"/>
      <sheetName val="Detroit_Metro_Area"/>
      <sheetName val="Seattle_Metro_Area"/>
      <sheetName val="Washington.DC_Metro_Area"/>
      <sheetName val="Chicago_Metro_Area"/>
      <sheetName val="San.Francisco_Metro_Area"/>
      <sheetName val="food2b_week5"/>
    </sheetNames>
    <sheetDataSet>
      <sheetData sheetId="0" refreshError="1"/>
      <sheetData sheetId="1" refreshError="1">
        <row r="25">
          <cell r="B25">
            <v>1348010</v>
          </cell>
          <cell r="E25">
            <v>143521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Dallas_Metro_Area"/>
      <sheetName val="Boston_Metro_Area"/>
      <sheetName val="Detroit_Metro_Area"/>
      <sheetName val="Chicago_Metro_Area"/>
      <sheetName val="Houston_Metro_Area"/>
      <sheetName val="Miami_Metro_Area"/>
      <sheetName val="New.York_Metro_Area"/>
      <sheetName val="Philadelphia_Metro_Area"/>
      <sheetName val="Seattle_Metro_Area"/>
      <sheetName val="San.Francisco_Metro_Area"/>
      <sheetName val="Washington.DC_Metro_Area"/>
      <sheetName val="Los.Angeles_Metro_Area"/>
      <sheetName val="Atlanta_Metro_Area"/>
      <sheetName val="Phoenix_Metro_Area"/>
      <sheetName val="Riverside_Metro_Area"/>
    </sheetNames>
    <sheetDataSet>
      <sheetData sheetId="0"/>
      <sheetData sheetId="1">
        <row r="25">
          <cell r="B25">
            <v>1389482</v>
          </cell>
          <cell r="E25">
            <v>151903</v>
          </cell>
          <cell r="F25">
            <v>68665</v>
          </cell>
        </row>
      </sheetData>
      <sheetData sheetId="2">
        <row r="25">
          <cell r="B25">
            <v>178650</v>
          </cell>
          <cell r="E25">
            <v>10800</v>
          </cell>
          <cell r="F25">
            <v>2298</v>
          </cell>
        </row>
      </sheetData>
      <sheetData sheetId="3">
        <row r="25">
          <cell r="B25">
            <v>1729497</v>
          </cell>
          <cell r="E25">
            <v>145317</v>
          </cell>
          <cell r="F25">
            <v>12407</v>
          </cell>
        </row>
      </sheetData>
      <sheetData sheetId="4">
        <row r="25">
          <cell r="B25">
            <v>965343</v>
          </cell>
          <cell r="E25">
            <v>174004</v>
          </cell>
          <cell r="F25">
            <v>11756</v>
          </cell>
        </row>
      </sheetData>
      <sheetData sheetId="5">
        <row r="25">
          <cell r="B25">
            <v>6534874</v>
          </cell>
          <cell r="E25">
            <v>482514</v>
          </cell>
          <cell r="F25">
            <v>286657</v>
          </cell>
        </row>
      </sheetData>
      <sheetData sheetId="6">
        <row r="25">
          <cell r="B25">
            <v>1076734</v>
          </cell>
          <cell r="E25">
            <v>32583</v>
          </cell>
          <cell r="F25">
            <v>8049</v>
          </cell>
        </row>
      </sheetData>
      <sheetData sheetId="7">
        <row r="25">
          <cell r="B25">
            <v>904605</v>
          </cell>
          <cell r="E25">
            <v>116124</v>
          </cell>
          <cell r="F25">
            <v>25665</v>
          </cell>
        </row>
      </sheetData>
      <sheetData sheetId="8">
        <row r="25">
          <cell r="B25">
            <v>288969</v>
          </cell>
          <cell r="E25">
            <v>24224</v>
          </cell>
          <cell r="F25">
            <v>32245</v>
          </cell>
        </row>
      </sheetData>
      <sheetData sheetId="9">
        <row r="25">
          <cell r="B25">
            <v>101723</v>
          </cell>
          <cell r="E25">
            <v>13938</v>
          </cell>
          <cell r="F25">
            <v>4920</v>
          </cell>
        </row>
      </sheetData>
      <sheetData sheetId="10">
        <row r="25">
          <cell r="B25">
            <v>5358108</v>
          </cell>
          <cell r="E25">
            <v>376711</v>
          </cell>
          <cell r="F25">
            <v>198137</v>
          </cell>
        </row>
      </sheetData>
      <sheetData sheetId="11">
        <row r="25">
          <cell r="B25">
            <v>2538727</v>
          </cell>
          <cell r="E25">
            <v>393878</v>
          </cell>
          <cell r="F25">
            <v>78495</v>
          </cell>
        </row>
      </sheetData>
      <sheetData sheetId="12">
        <row r="25">
          <cell r="B25">
            <v>331767</v>
          </cell>
          <cell r="E25">
            <v>25971</v>
          </cell>
          <cell r="F25">
            <v>6281</v>
          </cell>
        </row>
      </sheetData>
      <sheetData sheetId="13">
        <row r="25">
          <cell r="B25">
            <v>436713</v>
          </cell>
          <cell r="E25">
            <v>45889</v>
          </cell>
          <cell r="F25">
            <v>11843</v>
          </cell>
        </row>
      </sheetData>
      <sheetData sheetId="14">
        <row r="25">
          <cell r="B25">
            <v>2998687</v>
          </cell>
          <cell r="E25">
            <v>299491</v>
          </cell>
          <cell r="F25">
            <v>21901</v>
          </cell>
        </row>
      </sheetData>
      <sheetData sheetId="15">
        <row r="25">
          <cell r="B25">
            <v>1906728</v>
          </cell>
          <cell r="E25">
            <v>149285</v>
          </cell>
          <cell r="F25">
            <v>18881</v>
          </cell>
        </row>
      </sheetData>
      <sheetData sheetId="16">
        <row r="25">
          <cell r="B25">
            <v>840460</v>
          </cell>
          <cell r="E25">
            <v>40486</v>
          </cell>
          <cell r="F25">
            <v>8054</v>
          </cell>
        </row>
      </sheetData>
      <sheetData sheetId="17">
        <row r="25">
          <cell r="B25">
            <v>631381</v>
          </cell>
          <cell r="E25">
            <v>46921</v>
          </cell>
          <cell r="F25">
            <v>22603</v>
          </cell>
        </row>
      </sheetData>
      <sheetData sheetId="18">
        <row r="25">
          <cell r="B25">
            <v>1413096</v>
          </cell>
          <cell r="E25">
            <v>161838</v>
          </cell>
          <cell r="F25">
            <v>51069</v>
          </cell>
        </row>
      </sheetData>
      <sheetData sheetId="19">
        <row r="25">
          <cell r="B25">
            <v>1327360</v>
          </cell>
          <cell r="E25">
            <v>167170</v>
          </cell>
          <cell r="F25">
            <v>72886</v>
          </cell>
        </row>
      </sheetData>
      <sheetData sheetId="20">
        <row r="25">
          <cell r="B25">
            <v>371808</v>
          </cell>
          <cell r="E25">
            <v>19182</v>
          </cell>
          <cell r="F25">
            <v>7855</v>
          </cell>
        </row>
      </sheetData>
      <sheetData sheetId="21">
        <row r="25">
          <cell r="B25">
            <v>1425832</v>
          </cell>
          <cell r="E25">
            <v>200898</v>
          </cell>
          <cell r="F25">
            <v>14564</v>
          </cell>
        </row>
      </sheetData>
      <sheetData sheetId="22">
        <row r="25">
          <cell r="B25">
            <v>1346172</v>
          </cell>
          <cell r="E25">
            <v>107253</v>
          </cell>
          <cell r="F25">
            <v>16298</v>
          </cell>
        </row>
      </sheetData>
      <sheetData sheetId="23">
        <row r="25">
          <cell r="B25">
            <v>2439485</v>
          </cell>
          <cell r="E25">
            <v>165313</v>
          </cell>
          <cell r="F25">
            <v>54996</v>
          </cell>
        </row>
      </sheetData>
      <sheetData sheetId="24">
        <row r="25">
          <cell r="B25">
            <v>1140926</v>
          </cell>
          <cell r="E25">
            <v>33288</v>
          </cell>
          <cell r="F25">
            <v>10824</v>
          </cell>
        </row>
      </sheetData>
      <sheetData sheetId="25">
        <row r="25">
          <cell r="B25">
            <v>758895</v>
          </cell>
          <cell r="E25">
            <v>134681</v>
          </cell>
          <cell r="F25">
            <v>70351</v>
          </cell>
        </row>
      </sheetData>
      <sheetData sheetId="26">
        <row r="25">
          <cell r="B25">
            <v>1552972</v>
          </cell>
          <cell r="E25">
            <v>177827</v>
          </cell>
          <cell r="F25">
            <v>77584</v>
          </cell>
        </row>
      </sheetData>
      <sheetData sheetId="27">
        <row r="25">
          <cell r="B25">
            <v>257259</v>
          </cell>
          <cell r="E25">
            <v>17396</v>
          </cell>
          <cell r="F25" t="str">
            <v>-</v>
          </cell>
        </row>
      </sheetData>
      <sheetData sheetId="28">
        <row r="25">
          <cell r="B25">
            <v>444749</v>
          </cell>
          <cell r="E25">
            <v>24993</v>
          </cell>
          <cell r="F25">
            <v>20675</v>
          </cell>
        </row>
      </sheetData>
      <sheetData sheetId="29">
        <row r="25">
          <cell r="B25">
            <v>753232</v>
          </cell>
          <cell r="E25">
            <v>119947</v>
          </cell>
          <cell r="F25">
            <v>22825</v>
          </cell>
        </row>
      </sheetData>
      <sheetData sheetId="30">
        <row r="25">
          <cell r="B25">
            <v>352425</v>
          </cell>
          <cell r="E25">
            <v>34206</v>
          </cell>
          <cell r="F25">
            <v>918</v>
          </cell>
        </row>
      </sheetData>
      <sheetData sheetId="31">
        <row r="25">
          <cell r="B25">
            <v>2107127</v>
          </cell>
          <cell r="E25">
            <v>268066</v>
          </cell>
          <cell r="F25">
            <v>55513</v>
          </cell>
        </row>
      </sheetData>
      <sheetData sheetId="32">
        <row r="25">
          <cell r="B25">
            <v>501584</v>
          </cell>
          <cell r="E25">
            <v>72511</v>
          </cell>
          <cell r="F25">
            <v>4536</v>
          </cell>
        </row>
      </sheetData>
      <sheetData sheetId="33">
        <row r="25">
          <cell r="B25">
            <v>4787166</v>
          </cell>
          <cell r="E25">
            <v>359562</v>
          </cell>
          <cell r="F25">
            <v>239985</v>
          </cell>
        </row>
      </sheetData>
      <sheetData sheetId="34">
        <row r="25">
          <cell r="B25">
            <v>2539199</v>
          </cell>
          <cell r="E25">
            <v>260180</v>
          </cell>
          <cell r="F25">
            <v>16645</v>
          </cell>
        </row>
      </sheetData>
      <sheetData sheetId="35">
        <row r="25">
          <cell r="B25">
            <v>148332</v>
          </cell>
          <cell r="E25">
            <v>18607</v>
          </cell>
          <cell r="F25">
            <v>4849</v>
          </cell>
        </row>
      </sheetData>
      <sheetData sheetId="36">
        <row r="25">
          <cell r="B25">
            <v>3432059</v>
          </cell>
          <cell r="E25">
            <v>330165</v>
          </cell>
          <cell r="F25">
            <v>105973</v>
          </cell>
        </row>
      </sheetData>
      <sheetData sheetId="37">
        <row r="25">
          <cell r="B25">
            <v>1091462</v>
          </cell>
          <cell r="E25">
            <v>105158</v>
          </cell>
          <cell r="F25">
            <v>31261</v>
          </cell>
        </row>
      </sheetData>
      <sheetData sheetId="38">
        <row r="25">
          <cell r="B25">
            <v>835544</v>
          </cell>
          <cell r="E25">
            <v>75146</v>
          </cell>
          <cell r="F25">
            <v>25728</v>
          </cell>
        </row>
      </sheetData>
      <sheetData sheetId="39">
        <row r="25">
          <cell r="B25">
            <v>3895054</v>
          </cell>
          <cell r="E25">
            <v>225193</v>
          </cell>
          <cell r="F25">
            <v>61938</v>
          </cell>
        </row>
      </sheetData>
      <sheetData sheetId="40">
        <row r="25">
          <cell r="B25">
            <v>283225</v>
          </cell>
          <cell r="E25">
            <v>21454</v>
          </cell>
          <cell r="F25">
            <v>688</v>
          </cell>
        </row>
      </sheetData>
      <sheetData sheetId="41">
        <row r="25">
          <cell r="B25">
            <v>1385099</v>
          </cell>
          <cell r="E25">
            <v>221379</v>
          </cell>
          <cell r="F25">
            <v>19056</v>
          </cell>
        </row>
      </sheetData>
      <sheetData sheetId="42">
        <row r="25">
          <cell r="B25">
            <v>224634</v>
          </cell>
          <cell r="E25">
            <v>8158</v>
          </cell>
          <cell r="F25">
            <v>993</v>
          </cell>
        </row>
      </sheetData>
      <sheetData sheetId="43">
        <row r="25">
          <cell r="B25">
            <v>1864178</v>
          </cell>
          <cell r="E25">
            <v>344063</v>
          </cell>
          <cell r="F25">
            <v>35409</v>
          </cell>
        </row>
      </sheetData>
      <sheetData sheetId="44">
        <row r="25">
          <cell r="B25">
            <v>5602280</v>
          </cell>
          <cell r="E25">
            <v>710896</v>
          </cell>
          <cell r="F25">
            <v>181731</v>
          </cell>
        </row>
      </sheetData>
      <sheetData sheetId="45">
        <row r="25">
          <cell r="B25">
            <v>641187</v>
          </cell>
          <cell r="E25">
            <v>51583</v>
          </cell>
          <cell r="F25">
            <v>22624</v>
          </cell>
        </row>
      </sheetData>
      <sheetData sheetId="46">
        <row r="25">
          <cell r="B25">
            <v>169862</v>
          </cell>
          <cell r="E25">
            <v>10773</v>
          </cell>
          <cell r="F25">
            <v>2864</v>
          </cell>
        </row>
      </sheetData>
      <sheetData sheetId="47">
        <row r="25">
          <cell r="B25">
            <v>2091681</v>
          </cell>
          <cell r="E25">
            <v>226997</v>
          </cell>
          <cell r="F25">
            <v>30809</v>
          </cell>
        </row>
      </sheetData>
      <sheetData sheetId="48">
        <row r="25">
          <cell r="B25">
            <v>1572726</v>
          </cell>
          <cell r="E25">
            <v>114106</v>
          </cell>
          <cell r="F25">
            <v>75546</v>
          </cell>
        </row>
      </sheetData>
      <sheetData sheetId="49">
        <row r="25">
          <cell r="B25">
            <v>643501</v>
          </cell>
          <cell r="E25">
            <v>121988</v>
          </cell>
          <cell r="F25">
            <v>46675</v>
          </cell>
        </row>
      </sheetData>
      <sheetData sheetId="50">
        <row r="25">
          <cell r="B25">
            <v>1481203</v>
          </cell>
          <cell r="E25">
            <v>45145</v>
          </cell>
          <cell r="F25">
            <v>41975</v>
          </cell>
        </row>
      </sheetData>
      <sheetData sheetId="51">
        <row r="25">
          <cell r="B25">
            <v>150924</v>
          </cell>
          <cell r="E25">
            <v>6969</v>
          </cell>
          <cell r="F25">
            <v>2095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Boston_Metro_Area"/>
      <sheetName val="Washington.DC_Metro_Area"/>
      <sheetName val="Los.Angeles_Metro_Area"/>
      <sheetName val="Miami_Metro_Area"/>
      <sheetName val="New.York_Metro_Area"/>
      <sheetName val="Houston_Metro_Area"/>
      <sheetName val="Seattle_Metro_Area"/>
      <sheetName val="Chicago_Metro_Area"/>
      <sheetName val="Phoenix_Metro_Area"/>
      <sheetName val="Riverside_Metro_Area"/>
      <sheetName val="San.Francisco_Metro_Area"/>
      <sheetName val="Dallas_Metro_Area"/>
      <sheetName val="Detroit_Metro_Area"/>
    </sheetNames>
    <sheetDataSet>
      <sheetData sheetId="0"/>
      <sheetData sheetId="1">
        <row r="25">
          <cell r="B25">
            <v>1290767</v>
          </cell>
          <cell r="E25">
            <v>216841</v>
          </cell>
          <cell r="F25">
            <v>46285</v>
          </cell>
        </row>
      </sheetData>
      <sheetData sheetId="2">
        <row r="25">
          <cell r="B25">
            <v>179392</v>
          </cell>
          <cell r="E25">
            <v>10962</v>
          </cell>
          <cell r="F25">
            <v>2726</v>
          </cell>
        </row>
      </sheetData>
      <sheetData sheetId="3">
        <row r="25">
          <cell r="B25">
            <v>1427291</v>
          </cell>
          <cell r="E25">
            <v>70334</v>
          </cell>
          <cell r="F25">
            <v>30300</v>
          </cell>
        </row>
      </sheetData>
      <sheetData sheetId="4">
        <row r="25">
          <cell r="B25">
            <v>895324</v>
          </cell>
          <cell r="E25">
            <v>64108</v>
          </cell>
          <cell r="F25">
            <v>60305</v>
          </cell>
        </row>
      </sheetData>
      <sheetData sheetId="5">
        <row r="25">
          <cell r="B25">
            <v>6522769</v>
          </cell>
          <cell r="E25">
            <v>1278939</v>
          </cell>
          <cell r="F25">
            <v>92873</v>
          </cell>
        </row>
      </sheetData>
      <sheetData sheetId="6">
        <row r="25">
          <cell r="B25">
            <v>1013247</v>
          </cell>
          <cell r="E25">
            <v>45144</v>
          </cell>
          <cell r="F25">
            <v>9436</v>
          </cell>
        </row>
      </sheetData>
      <sheetData sheetId="7">
        <row r="25">
          <cell r="B25">
            <v>863051</v>
          </cell>
          <cell r="E25">
            <v>80447</v>
          </cell>
          <cell r="F25">
            <v>29641</v>
          </cell>
        </row>
      </sheetData>
      <sheetData sheetId="8">
        <row r="25">
          <cell r="B25">
            <v>282457</v>
          </cell>
          <cell r="E25">
            <v>22066</v>
          </cell>
          <cell r="F25">
            <v>822</v>
          </cell>
        </row>
      </sheetData>
      <sheetData sheetId="9">
        <row r="25">
          <cell r="B25">
            <v>105926</v>
          </cell>
          <cell r="E25">
            <v>10993</v>
          </cell>
          <cell r="F25">
            <v>4013</v>
          </cell>
        </row>
      </sheetData>
      <sheetData sheetId="10">
        <row r="25">
          <cell r="B25">
            <v>4959497</v>
          </cell>
          <cell r="E25">
            <v>521512</v>
          </cell>
          <cell r="F25">
            <v>145126</v>
          </cell>
        </row>
      </sheetData>
      <sheetData sheetId="11">
        <row r="25">
          <cell r="B25">
            <v>2664043</v>
          </cell>
          <cell r="E25">
            <v>307307</v>
          </cell>
          <cell r="F25">
            <v>77261</v>
          </cell>
        </row>
      </sheetData>
      <sheetData sheetId="12">
        <row r="25">
          <cell r="B25">
            <v>339799</v>
          </cell>
          <cell r="E25">
            <v>23394</v>
          </cell>
          <cell r="F25">
            <v>11718</v>
          </cell>
        </row>
      </sheetData>
      <sheetData sheetId="13">
        <row r="25">
          <cell r="B25">
            <v>479480</v>
          </cell>
          <cell r="E25">
            <v>42899</v>
          </cell>
          <cell r="F25">
            <v>5085</v>
          </cell>
        </row>
      </sheetData>
      <sheetData sheetId="14">
        <row r="25">
          <cell r="B25">
            <v>2906368</v>
          </cell>
          <cell r="E25">
            <v>398615</v>
          </cell>
          <cell r="F25">
            <v>73065</v>
          </cell>
        </row>
      </sheetData>
      <sheetData sheetId="15">
        <row r="25">
          <cell r="B25">
            <v>1967508</v>
          </cell>
          <cell r="E25">
            <v>116490</v>
          </cell>
          <cell r="F25">
            <v>12324</v>
          </cell>
        </row>
      </sheetData>
      <sheetData sheetId="16">
        <row r="25">
          <cell r="B25">
            <v>811168</v>
          </cell>
          <cell r="E25">
            <v>50473</v>
          </cell>
          <cell r="F25" t="str">
            <v>-</v>
          </cell>
        </row>
      </sheetData>
      <sheetData sheetId="17">
        <row r="25">
          <cell r="B25">
            <v>625721</v>
          </cell>
          <cell r="E25">
            <v>45837</v>
          </cell>
          <cell r="F25">
            <v>18720</v>
          </cell>
        </row>
      </sheetData>
      <sheetData sheetId="18">
        <row r="25">
          <cell r="B25">
            <v>1410693</v>
          </cell>
          <cell r="E25">
            <v>196738</v>
          </cell>
          <cell r="F25">
            <v>61422</v>
          </cell>
        </row>
      </sheetData>
      <sheetData sheetId="19">
        <row r="25">
          <cell r="B25">
            <v>1337405</v>
          </cell>
          <cell r="E25">
            <v>81432</v>
          </cell>
          <cell r="F25">
            <v>39359</v>
          </cell>
        </row>
      </sheetData>
      <sheetData sheetId="20">
        <row r="25">
          <cell r="B25">
            <v>390438</v>
          </cell>
          <cell r="E25">
            <v>30347</v>
          </cell>
          <cell r="F25">
            <v>5880</v>
          </cell>
        </row>
      </sheetData>
      <sheetData sheetId="21">
        <row r="25">
          <cell r="B25">
            <v>1335480</v>
          </cell>
          <cell r="E25">
            <v>318482</v>
          </cell>
          <cell r="F25">
            <v>13410</v>
          </cell>
        </row>
      </sheetData>
      <sheetData sheetId="22">
        <row r="25">
          <cell r="B25">
            <v>1485982</v>
          </cell>
          <cell r="E25">
            <v>107063</v>
          </cell>
          <cell r="F25">
            <v>8995</v>
          </cell>
        </row>
      </sheetData>
      <sheetData sheetId="23">
        <row r="25">
          <cell r="B25">
            <v>2261216</v>
          </cell>
          <cell r="E25">
            <v>390632</v>
          </cell>
          <cell r="F25">
            <v>40319</v>
          </cell>
        </row>
      </sheetData>
      <sheetData sheetId="24">
        <row r="25">
          <cell r="B25">
            <v>1251151</v>
          </cell>
          <cell r="E25">
            <v>26379</v>
          </cell>
          <cell r="F25">
            <v>18508</v>
          </cell>
        </row>
      </sheetData>
      <sheetData sheetId="25">
        <row r="25">
          <cell r="B25">
            <v>724648</v>
          </cell>
          <cell r="E25">
            <v>204022</v>
          </cell>
          <cell r="F25" t="str">
            <v>-</v>
          </cell>
        </row>
      </sheetData>
      <sheetData sheetId="26">
        <row r="25">
          <cell r="B25">
            <v>1616872</v>
          </cell>
          <cell r="E25">
            <v>154059</v>
          </cell>
          <cell r="F25">
            <v>104536</v>
          </cell>
        </row>
      </sheetData>
      <sheetData sheetId="27">
        <row r="25">
          <cell r="B25">
            <v>261652</v>
          </cell>
          <cell r="E25">
            <v>22138</v>
          </cell>
          <cell r="F25">
            <v>2373</v>
          </cell>
        </row>
      </sheetData>
      <sheetData sheetId="28">
        <row r="25">
          <cell r="B25">
            <v>380802</v>
          </cell>
          <cell r="E25">
            <v>49339</v>
          </cell>
          <cell r="F25">
            <v>6758</v>
          </cell>
        </row>
      </sheetData>
      <sheetData sheetId="29">
        <row r="25">
          <cell r="B25">
            <v>787257</v>
          </cell>
          <cell r="E25">
            <v>67956</v>
          </cell>
          <cell r="F25">
            <v>13472</v>
          </cell>
        </row>
      </sheetData>
      <sheetData sheetId="30">
        <row r="25">
          <cell r="B25">
            <v>341739</v>
          </cell>
          <cell r="E25">
            <v>51475</v>
          </cell>
          <cell r="F25">
            <v>818</v>
          </cell>
        </row>
      </sheetData>
      <sheetData sheetId="31">
        <row r="25">
          <cell r="B25">
            <v>2218467</v>
          </cell>
          <cell r="E25">
            <v>116228</v>
          </cell>
          <cell r="F25">
            <v>77731</v>
          </cell>
        </row>
      </sheetData>
      <sheetData sheetId="32">
        <row r="25">
          <cell r="B25">
            <v>519230</v>
          </cell>
          <cell r="E25">
            <v>35732</v>
          </cell>
          <cell r="F25">
            <v>5318</v>
          </cell>
        </row>
      </sheetData>
      <sheetData sheetId="33">
        <row r="25">
          <cell r="B25">
            <v>4682607</v>
          </cell>
          <cell r="E25">
            <v>349264</v>
          </cell>
          <cell r="F25">
            <v>59520</v>
          </cell>
        </row>
      </sheetData>
      <sheetData sheetId="34">
        <row r="25">
          <cell r="B25">
            <v>2346524</v>
          </cell>
          <cell r="E25">
            <v>166473</v>
          </cell>
          <cell r="F25">
            <v>91787</v>
          </cell>
        </row>
      </sheetData>
      <sheetData sheetId="35">
        <row r="25">
          <cell r="B25">
            <v>166818</v>
          </cell>
          <cell r="E25">
            <v>19459</v>
          </cell>
          <cell r="F25">
            <v>13874</v>
          </cell>
        </row>
      </sheetData>
      <sheetData sheetId="36">
        <row r="25">
          <cell r="B25">
            <v>3169910</v>
          </cell>
          <cell r="E25">
            <v>254611</v>
          </cell>
          <cell r="F25">
            <v>69565</v>
          </cell>
        </row>
      </sheetData>
      <sheetData sheetId="37">
        <row r="25">
          <cell r="B25">
            <v>990401</v>
          </cell>
          <cell r="E25">
            <v>74728</v>
          </cell>
          <cell r="F25">
            <v>10707</v>
          </cell>
        </row>
      </sheetData>
      <sheetData sheetId="38">
        <row r="25">
          <cell r="B25">
            <v>867940</v>
          </cell>
          <cell r="E25">
            <v>30842</v>
          </cell>
          <cell r="F25">
            <v>24775</v>
          </cell>
        </row>
      </sheetData>
      <sheetData sheetId="39">
        <row r="25">
          <cell r="B25">
            <v>3513553</v>
          </cell>
          <cell r="E25">
            <v>261327</v>
          </cell>
          <cell r="F25">
            <v>148786</v>
          </cell>
        </row>
      </sheetData>
      <sheetData sheetId="40">
        <row r="25">
          <cell r="B25">
            <v>274356</v>
          </cell>
          <cell r="E25">
            <v>25990</v>
          </cell>
          <cell r="F25">
            <v>612</v>
          </cell>
        </row>
      </sheetData>
      <sheetData sheetId="41">
        <row r="25">
          <cell r="B25">
            <v>1373771</v>
          </cell>
          <cell r="E25">
            <v>196092</v>
          </cell>
          <cell r="F25">
            <v>15027</v>
          </cell>
        </row>
      </sheetData>
      <sheetData sheetId="42">
        <row r="25">
          <cell r="B25">
            <v>219350</v>
          </cell>
          <cell r="E25">
            <v>50649</v>
          </cell>
          <cell r="F25">
            <v>2880</v>
          </cell>
        </row>
      </sheetData>
      <sheetData sheetId="43">
        <row r="25">
          <cell r="B25">
            <v>2066634</v>
          </cell>
          <cell r="E25">
            <v>329740</v>
          </cell>
          <cell r="F25">
            <v>9516</v>
          </cell>
        </row>
      </sheetData>
      <sheetData sheetId="44">
        <row r="25">
          <cell r="B25">
            <v>5604745</v>
          </cell>
          <cell r="E25">
            <v>861347</v>
          </cell>
          <cell r="F25">
            <v>298570</v>
          </cell>
        </row>
      </sheetData>
      <sheetData sheetId="45">
        <row r="25">
          <cell r="B25">
            <v>673697</v>
          </cell>
          <cell r="E25">
            <v>23367</v>
          </cell>
          <cell r="F25">
            <v>5145</v>
          </cell>
        </row>
      </sheetData>
      <sheetData sheetId="46">
        <row r="25">
          <cell r="B25">
            <v>162245</v>
          </cell>
          <cell r="E25">
            <v>7939</v>
          </cell>
          <cell r="F25">
            <v>21309</v>
          </cell>
        </row>
      </sheetData>
      <sheetData sheetId="47">
        <row r="25">
          <cell r="B25">
            <v>2101213</v>
          </cell>
          <cell r="E25">
            <v>318975</v>
          </cell>
          <cell r="F25">
            <v>31785</v>
          </cell>
        </row>
      </sheetData>
      <sheetData sheetId="48">
        <row r="25">
          <cell r="B25">
            <v>1644055</v>
          </cell>
          <cell r="E25">
            <v>129699</v>
          </cell>
          <cell r="F25">
            <v>18033</v>
          </cell>
        </row>
      </sheetData>
      <sheetData sheetId="49">
        <row r="25">
          <cell r="B25">
            <v>688819</v>
          </cell>
          <cell r="E25">
            <v>63952</v>
          </cell>
          <cell r="F25">
            <v>3873</v>
          </cell>
        </row>
      </sheetData>
      <sheetData sheetId="50">
        <row r="25">
          <cell r="B25">
            <v>1521925</v>
          </cell>
          <cell r="E25">
            <v>59200</v>
          </cell>
          <cell r="F25">
            <v>9721</v>
          </cell>
        </row>
      </sheetData>
      <sheetData sheetId="51">
        <row r="25">
          <cell r="B25">
            <v>151015</v>
          </cell>
          <cell r="E25">
            <v>7777</v>
          </cell>
          <cell r="F25">
            <v>10784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Los.Angeles_Metro_Area"/>
      <sheetName val="Philadelphia_Metro_Area"/>
      <sheetName val="San.Francisco_Metro_Area"/>
      <sheetName val="Washington.DC_Metro_Area"/>
      <sheetName val="Dallas_Metro_Area"/>
      <sheetName val="Miami_Metro_Area"/>
      <sheetName val="Detroit_Metro_Area"/>
      <sheetName val="Boston_Metro_Area"/>
      <sheetName val="Phoenix_Metro_Area"/>
      <sheetName val="New.York_Metro_Area"/>
      <sheetName val="Riverside_Metro_Area"/>
      <sheetName val="Seattle_Metro_Area"/>
      <sheetName val="Chicago_Metro_Area"/>
      <sheetName val="Houston_Metro_Area"/>
    </sheetNames>
    <sheetDataSet>
      <sheetData sheetId="0"/>
      <sheetData sheetId="1">
        <row r="25">
          <cell r="B25">
            <v>1436579</v>
          </cell>
          <cell r="E25">
            <v>133005</v>
          </cell>
          <cell r="F25">
            <v>25014</v>
          </cell>
        </row>
      </sheetData>
      <sheetData sheetId="2">
        <row r="25">
          <cell r="B25">
            <v>183454</v>
          </cell>
          <cell r="E25">
            <v>14687</v>
          </cell>
          <cell r="F25">
            <v>7678</v>
          </cell>
        </row>
      </sheetData>
      <sheetData sheetId="3">
        <row r="25">
          <cell r="B25">
            <v>1583969</v>
          </cell>
          <cell r="E25">
            <v>118356</v>
          </cell>
          <cell r="F25">
            <v>13841</v>
          </cell>
        </row>
      </sheetData>
      <sheetData sheetId="4">
        <row r="25">
          <cell r="B25">
            <v>872489</v>
          </cell>
          <cell r="E25">
            <v>91929</v>
          </cell>
          <cell r="F25">
            <v>7463</v>
          </cell>
        </row>
      </sheetData>
      <sheetData sheetId="5">
        <row r="25">
          <cell r="B25">
            <v>6532138</v>
          </cell>
          <cell r="E25">
            <v>894400</v>
          </cell>
          <cell r="F25">
            <v>62618</v>
          </cell>
        </row>
      </sheetData>
      <sheetData sheetId="6">
        <row r="25">
          <cell r="B25">
            <v>1252893</v>
          </cell>
          <cell r="E25">
            <v>100468</v>
          </cell>
          <cell r="F25">
            <v>4079</v>
          </cell>
        </row>
      </sheetData>
      <sheetData sheetId="7">
        <row r="25">
          <cell r="B25">
            <v>793522</v>
          </cell>
          <cell r="E25">
            <v>75616</v>
          </cell>
          <cell r="F25">
            <v>28538</v>
          </cell>
        </row>
      </sheetData>
      <sheetData sheetId="8">
        <row r="25">
          <cell r="B25">
            <v>299753</v>
          </cell>
          <cell r="E25">
            <v>20572</v>
          </cell>
          <cell r="F25">
            <v>5139</v>
          </cell>
        </row>
      </sheetData>
      <sheetData sheetId="9">
        <row r="25">
          <cell r="B25">
            <v>117627</v>
          </cell>
          <cell r="E25">
            <v>24329</v>
          </cell>
          <cell r="F25">
            <v>4784</v>
          </cell>
        </row>
      </sheetData>
      <sheetData sheetId="10">
        <row r="25">
          <cell r="B25">
            <v>4965104</v>
          </cell>
          <cell r="E25">
            <v>460339</v>
          </cell>
          <cell r="F25">
            <v>202159</v>
          </cell>
        </row>
      </sheetData>
      <sheetData sheetId="11">
        <row r="25">
          <cell r="B25">
            <v>2442306</v>
          </cell>
          <cell r="E25">
            <v>313737</v>
          </cell>
          <cell r="F25">
            <v>89648</v>
          </cell>
        </row>
      </sheetData>
      <sheetData sheetId="12">
        <row r="25">
          <cell r="B25">
            <v>320131</v>
          </cell>
          <cell r="E25">
            <v>10065</v>
          </cell>
          <cell r="F25">
            <v>3498</v>
          </cell>
        </row>
      </sheetData>
      <sheetData sheetId="13">
        <row r="25">
          <cell r="B25">
            <v>433190</v>
          </cell>
          <cell r="E25">
            <v>17908</v>
          </cell>
          <cell r="F25" t="str">
            <v>-</v>
          </cell>
        </row>
      </sheetData>
      <sheetData sheetId="14">
        <row r="25">
          <cell r="B25">
            <v>2700547</v>
          </cell>
          <cell r="E25">
            <v>306802</v>
          </cell>
          <cell r="F25">
            <v>115928</v>
          </cell>
        </row>
      </sheetData>
      <sheetData sheetId="15">
        <row r="25">
          <cell r="B25">
            <v>1788118</v>
          </cell>
          <cell r="E25">
            <v>197642</v>
          </cell>
          <cell r="F25">
            <v>4849</v>
          </cell>
        </row>
      </sheetData>
      <sheetData sheetId="16">
        <row r="25">
          <cell r="B25">
            <v>788073</v>
          </cell>
          <cell r="E25">
            <v>30642</v>
          </cell>
          <cell r="F25">
            <v>68805</v>
          </cell>
        </row>
      </sheetData>
      <sheetData sheetId="17">
        <row r="25">
          <cell r="B25">
            <v>632376</v>
          </cell>
          <cell r="E25">
            <v>45019</v>
          </cell>
          <cell r="F25">
            <v>42479</v>
          </cell>
        </row>
      </sheetData>
      <sheetData sheetId="18">
        <row r="25">
          <cell r="B25">
            <v>1375622</v>
          </cell>
          <cell r="E25">
            <v>106008</v>
          </cell>
          <cell r="F25">
            <v>27394</v>
          </cell>
        </row>
      </sheetData>
      <sheetData sheetId="19">
        <row r="25">
          <cell r="B25">
            <v>1279703</v>
          </cell>
          <cell r="E25">
            <v>146423</v>
          </cell>
          <cell r="F25">
            <v>36614</v>
          </cell>
        </row>
      </sheetData>
      <sheetData sheetId="20">
        <row r="25">
          <cell r="B25">
            <v>361590</v>
          </cell>
          <cell r="E25">
            <v>27173</v>
          </cell>
          <cell r="F25">
            <v>3681</v>
          </cell>
        </row>
      </sheetData>
      <sheetData sheetId="21">
        <row r="25">
          <cell r="B25">
            <v>1255920</v>
          </cell>
          <cell r="E25">
            <v>144124</v>
          </cell>
          <cell r="F25">
            <v>18138</v>
          </cell>
        </row>
      </sheetData>
      <sheetData sheetId="22">
        <row r="25">
          <cell r="B25">
            <v>1380744</v>
          </cell>
          <cell r="E25">
            <v>35651</v>
          </cell>
          <cell r="F25">
            <v>10463</v>
          </cell>
        </row>
      </sheetData>
      <sheetData sheetId="23">
        <row r="25">
          <cell r="B25">
            <v>2249496</v>
          </cell>
          <cell r="E25">
            <v>197699</v>
          </cell>
          <cell r="F25">
            <v>45756</v>
          </cell>
        </row>
      </sheetData>
      <sheetData sheetId="24">
        <row r="25">
          <cell r="B25">
            <v>1189637</v>
          </cell>
          <cell r="E25">
            <v>82350</v>
          </cell>
          <cell r="F25">
            <v>2203</v>
          </cell>
        </row>
      </sheetData>
      <sheetData sheetId="25">
        <row r="25">
          <cell r="B25">
            <v>867162</v>
          </cell>
          <cell r="E25">
            <v>161433</v>
          </cell>
          <cell r="F25">
            <v>10565</v>
          </cell>
        </row>
      </sheetData>
      <sheetData sheetId="26">
        <row r="25">
          <cell r="B25">
            <v>1686839</v>
          </cell>
          <cell r="E25">
            <v>62766</v>
          </cell>
          <cell r="F25">
            <v>17231</v>
          </cell>
        </row>
      </sheetData>
      <sheetData sheetId="27">
        <row r="25">
          <cell r="B25">
            <v>264978</v>
          </cell>
          <cell r="E25">
            <v>46996</v>
          </cell>
          <cell r="F25">
            <v>372</v>
          </cell>
        </row>
      </sheetData>
      <sheetData sheetId="28">
        <row r="25">
          <cell r="B25">
            <v>424936</v>
          </cell>
          <cell r="E25">
            <v>30593</v>
          </cell>
          <cell r="F25">
            <v>11235</v>
          </cell>
        </row>
      </sheetData>
      <sheetData sheetId="29">
        <row r="25">
          <cell r="B25">
            <v>733844</v>
          </cell>
          <cell r="E25">
            <v>78286</v>
          </cell>
          <cell r="F25">
            <v>46101</v>
          </cell>
        </row>
      </sheetData>
      <sheetData sheetId="30">
        <row r="25">
          <cell r="B25">
            <v>337201</v>
          </cell>
          <cell r="E25">
            <v>34147</v>
          </cell>
          <cell r="F25">
            <v>7178</v>
          </cell>
        </row>
      </sheetData>
      <sheetData sheetId="31">
        <row r="25">
          <cell r="B25">
            <v>1999572</v>
          </cell>
          <cell r="E25">
            <v>259913</v>
          </cell>
          <cell r="F25">
            <v>8455</v>
          </cell>
        </row>
      </sheetData>
      <sheetData sheetId="32">
        <row r="25">
          <cell r="B25">
            <v>502153</v>
          </cell>
          <cell r="E25">
            <v>54299</v>
          </cell>
          <cell r="F25">
            <v>13191</v>
          </cell>
        </row>
      </sheetData>
      <sheetData sheetId="33">
        <row r="25">
          <cell r="B25">
            <v>3865291</v>
          </cell>
          <cell r="E25">
            <v>667749</v>
          </cell>
          <cell r="F25">
            <v>79073</v>
          </cell>
        </row>
      </sheetData>
      <sheetData sheetId="34">
        <row r="25">
          <cell r="B25">
            <v>2576366</v>
          </cell>
          <cell r="E25">
            <v>386082</v>
          </cell>
          <cell r="F25">
            <v>51639</v>
          </cell>
        </row>
      </sheetData>
      <sheetData sheetId="35">
        <row r="25">
          <cell r="B25">
            <v>166258</v>
          </cell>
          <cell r="E25">
            <v>12804</v>
          </cell>
          <cell r="F25">
            <v>13297</v>
          </cell>
        </row>
      </sheetData>
      <sheetData sheetId="36">
        <row r="25">
          <cell r="B25">
            <v>3240026</v>
          </cell>
          <cell r="E25">
            <v>396291</v>
          </cell>
          <cell r="F25">
            <v>89821</v>
          </cell>
        </row>
      </sheetData>
      <sheetData sheetId="37">
        <row r="25">
          <cell r="B25">
            <v>1026489</v>
          </cell>
          <cell r="E25">
            <v>177255</v>
          </cell>
          <cell r="F25">
            <v>59496</v>
          </cell>
        </row>
      </sheetData>
      <sheetData sheetId="38">
        <row r="25">
          <cell r="B25">
            <v>849683</v>
          </cell>
          <cell r="E25">
            <v>82658</v>
          </cell>
          <cell r="F25">
            <v>24867</v>
          </cell>
        </row>
      </sheetData>
      <sheetData sheetId="39">
        <row r="25">
          <cell r="B25">
            <v>3689662</v>
          </cell>
          <cell r="E25">
            <v>514204</v>
          </cell>
          <cell r="F25">
            <v>83678</v>
          </cell>
        </row>
      </sheetData>
      <sheetData sheetId="40">
        <row r="25">
          <cell r="B25">
            <v>263057</v>
          </cell>
          <cell r="E25">
            <v>26084</v>
          </cell>
          <cell r="F25">
            <v>7268</v>
          </cell>
        </row>
      </sheetData>
      <sheetData sheetId="41">
        <row r="25">
          <cell r="B25">
            <v>1363043</v>
          </cell>
          <cell r="E25">
            <v>129169</v>
          </cell>
          <cell r="F25">
            <v>40935</v>
          </cell>
        </row>
      </sheetData>
      <sheetData sheetId="42">
        <row r="25">
          <cell r="B25">
            <v>208577</v>
          </cell>
          <cell r="E25">
            <v>14395</v>
          </cell>
          <cell r="F25">
            <v>977</v>
          </cell>
        </row>
      </sheetData>
      <sheetData sheetId="43">
        <row r="25">
          <cell r="B25">
            <v>1960500</v>
          </cell>
          <cell r="E25">
            <v>218189</v>
          </cell>
          <cell r="F25">
            <v>18180</v>
          </cell>
        </row>
      </sheetData>
      <sheetData sheetId="44">
        <row r="25">
          <cell r="B25">
            <v>5601703</v>
          </cell>
          <cell r="E25">
            <v>489469</v>
          </cell>
          <cell r="F25">
            <v>135746</v>
          </cell>
        </row>
      </sheetData>
      <sheetData sheetId="45">
        <row r="25">
          <cell r="B25">
            <v>568559</v>
          </cell>
          <cell r="E25">
            <v>32907</v>
          </cell>
          <cell r="F25">
            <v>5329</v>
          </cell>
        </row>
      </sheetData>
      <sheetData sheetId="46">
        <row r="25">
          <cell r="B25">
            <v>136053</v>
          </cell>
          <cell r="E25">
            <v>1746</v>
          </cell>
          <cell r="F25">
            <v>13058</v>
          </cell>
        </row>
      </sheetData>
      <sheetData sheetId="47">
        <row r="25">
          <cell r="B25">
            <v>1875790</v>
          </cell>
          <cell r="E25">
            <v>207213</v>
          </cell>
          <cell r="F25">
            <v>8898</v>
          </cell>
        </row>
      </sheetData>
      <sheetData sheetId="48">
        <row r="25">
          <cell r="B25">
            <v>1687453</v>
          </cell>
          <cell r="E25">
            <v>180539</v>
          </cell>
          <cell r="F25">
            <v>42830</v>
          </cell>
        </row>
      </sheetData>
      <sheetData sheetId="49">
        <row r="25">
          <cell r="B25">
            <v>662510</v>
          </cell>
          <cell r="E25">
            <v>64153</v>
          </cell>
          <cell r="F25">
            <v>2859</v>
          </cell>
        </row>
      </sheetData>
      <sheetData sheetId="50">
        <row r="25">
          <cell r="B25">
            <v>1513799</v>
          </cell>
          <cell r="E25">
            <v>41565</v>
          </cell>
          <cell r="F25">
            <v>51024</v>
          </cell>
        </row>
      </sheetData>
      <sheetData sheetId="51">
        <row r="25">
          <cell r="B25">
            <v>148966</v>
          </cell>
          <cell r="E25">
            <v>12823</v>
          </cell>
          <cell r="F25">
            <v>2319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Dallas_Metro_Area"/>
      <sheetName val="Boston_Metro_Area"/>
      <sheetName val="Washington.DC_Metro_Area"/>
      <sheetName val="Philadelphia_Metro_Area"/>
      <sheetName val="Miami_Metro_Area"/>
      <sheetName val="New.York_Metro_Area"/>
      <sheetName val="Chicago_Metro_Area"/>
      <sheetName val="San.Francisco_Metro_Area"/>
      <sheetName val="Phoenix_Metro_Area"/>
      <sheetName val="Atlanta_Metro_Area"/>
      <sheetName val="Detroit_Metro_Area"/>
      <sheetName val="Houston_Metro_Area"/>
      <sheetName val="Seattle_Metro_Area"/>
      <sheetName val="Riverside_Metro_Area"/>
    </sheetNames>
    <sheetDataSet>
      <sheetData sheetId="0"/>
      <sheetData sheetId="1">
        <row r="25">
          <cell r="B25">
            <v>1380031</v>
          </cell>
          <cell r="E25">
            <v>285961</v>
          </cell>
          <cell r="F25">
            <v>5784</v>
          </cell>
        </row>
      </sheetData>
      <sheetData sheetId="2">
        <row r="25">
          <cell r="B25">
            <v>173584</v>
          </cell>
          <cell r="E25">
            <v>21568</v>
          </cell>
          <cell r="F25">
            <v>16623</v>
          </cell>
        </row>
      </sheetData>
      <sheetData sheetId="3">
        <row r="25">
          <cell r="B25">
            <v>1515013</v>
          </cell>
          <cell r="E25">
            <v>137882</v>
          </cell>
          <cell r="F25">
            <v>34914</v>
          </cell>
        </row>
      </sheetData>
      <sheetData sheetId="4">
        <row r="25">
          <cell r="B25">
            <v>904427</v>
          </cell>
          <cell r="E25">
            <v>57360</v>
          </cell>
          <cell r="F25">
            <v>24866</v>
          </cell>
        </row>
      </sheetData>
      <sheetData sheetId="5">
        <row r="25">
          <cell r="B25">
            <v>6520877</v>
          </cell>
          <cell r="E25">
            <v>1007526</v>
          </cell>
          <cell r="F25">
            <v>176748</v>
          </cell>
        </row>
      </sheetData>
      <sheetData sheetId="6">
        <row r="25">
          <cell r="B25">
            <v>1246351</v>
          </cell>
          <cell r="E25">
            <v>85988</v>
          </cell>
          <cell r="F25">
            <v>17243</v>
          </cell>
        </row>
      </sheetData>
      <sheetData sheetId="7">
        <row r="25">
          <cell r="B25">
            <v>841846</v>
          </cell>
          <cell r="E25">
            <v>82713</v>
          </cell>
          <cell r="F25">
            <v>34273</v>
          </cell>
        </row>
      </sheetData>
      <sheetData sheetId="8">
        <row r="25">
          <cell r="B25">
            <v>298945</v>
          </cell>
          <cell r="E25">
            <v>32971</v>
          </cell>
          <cell r="F25">
            <v>3872</v>
          </cell>
        </row>
      </sheetData>
      <sheetData sheetId="9">
        <row r="25">
          <cell r="B25">
            <v>116117</v>
          </cell>
          <cell r="E25">
            <v>22799</v>
          </cell>
          <cell r="F25">
            <v>13281</v>
          </cell>
        </row>
      </sheetData>
      <sheetData sheetId="10">
        <row r="25">
          <cell r="B25">
            <v>4956757</v>
          </cell>
          <cell r="E25">
            <v>512182</v>
          </cell>
          <cell r="F25">
            <v>177101</v>
          </cell>
        </row>
      </sheetData>
      <sheetData sheetId="11">
        <row r="25">
          <cell r="B25">
            <v>2528212</v>
          </cell>
          <cell r="E25">
            <v>381124</v>
          </cell>
          <cell r="F25">
            <v>54410</v>
          </cell>
        </row>
      </sheetData>
      <sheetData sheetId="12">
        <row r="25">
          <cell r="B25">
            <v>317679</v>
          </cell>
          <cell r="E25">
            <v>9805</v>
          </cell>
          <cell r="F25">
            <v>10232</v>
          </cell>
        </row>
      </sheetData>
      <sheetData sheetId="13">
        <row r="25">
          <cell r="B25">
            <v>431293</v>
          </cell>
          <cell r="E25">
            <v>26593</v>
          </cell>
          <cell r="F25">
            <v>1905</v>
          </cell>
        </row>
      </sheetData>
      <sheetData sheetId="14">
        <row r="25">
          <cell r="B25">
            <v>2850111</v>
          </cell>
          <cell r="E25">
            <v>247818</v>
          </cell>
          <cell r="F25">
            <v>83685</v>
          </cell>
        </row>
      </sheetData>
      <sheetData sheetId="15">
        <row r="25">
          <cell r="B25">
            <v>1776126</v>
          </cell>
          <cell r="E25">
            <v>185205</v>
          </cell>
          <cell r="F25">
            <v>52521</v>
          </cell>
        </row>
      </sheetData>
      <sheetData sheetId="16">
        <row r="25">
          <cell r="B25">
            <v>812675</v>
          </cell>
          <cell r="E25">
            <v>25054</v>
          </cell>
          <cell r="F25">
            <v>18141</v>
          </cell>
        </row>
      </sheetData>
      <sheetData sheetId="17">
        <row r="25">
          <cell r="B25">
            <v>632613</v>
          </cell>
          <cell r="E25">
            <v>38411</v>
          </cell>
          <cell r="F25">
            <v>1104</v>
          </cell>
        </row>
      </sheetData>
      <sheetData sheetId="18">
        <row r="25">
          <cell r="B25">
            <v>1337298</v>
          </cell>
          <cell r="E25">
            <v>145047</v>
          </cell>
          <cell r="F25">
            <v>38916</v>
          </cell>
        </row>
      </sheetData>
      <sheetData sheetId="19">
        <row r="25">
          <cell r="B25">
            <v>1322936</v>
          </cell>
          <cell r="E25">
            <v>90476</v>
          </cell>
          <cell r="F25">
            <v>35965</v>
          </cell>
        </row>
      </sheetData>
      <sheetData sheetId="20">
        <row r="25">
          <cell r="B25">
            <v>377166</v>
          </cell>
          <cell r="E25">
            <v>61579</v>
          </cell>
          <cell r="F25">
            <v>6798</v>
          </cell>
        </row>
      </sheetData>
      <sheetData sheetId="21">
        <row r="25">
          <cell r="B25">
            <v>1167984</v>
          </cell>
          <cell r="E25">
            <v>128168</v>
          </cell>
          <cell r="F25">
            <v>20498</v>
          </cell>
        </row>
      </sheetData>
      <sheetData sheetId="22">
        <row r="25">
          <cell r="B25">
            <v>1524456</v>
          </cell>
          <cell r="E25">
            <v>72433</v>
          </cell>
          <cell r="F25">
            <v>8504</v>
          </cell>
        </row>
      </sheetData>
      <sheetData sheetId="23">
        <row r="25">
          <cell r="B25">
            <v>2398168</v>
          </cell>
          <cell r="E25">
            <v>143653</v>
          </cell>
          <cell r="F25">
            <v>39712</v>
          </cell>
        </row>
      </sheetData>
      <sheetData sheetId="24">
        <row r="25">
          <cell r="B25">
            <v>1183535</v>
          </cell>
          <cell r="E25">
            <v>169467</v>
          </cell>
          <cell r="F25">
            <v>8975</v>
          </cell>
        </row>
      </sheetData>
      <sheetData sheetId="25">
        <row r="25">
          <cell r="B25">
            <v>699380</v>
          </cell>
          <cell r="E25">
            <v>57442</v>
          </cell>
          <cell r="F25">
            <v>16436</v>
          </cell>
        </row>
      </sheetData>
      <sheetData sheetId="26">
        <row r="25">
          <cell r="B25">
            <v>1529069</v>
          </cell>
          <cell r="E25">
            <v>193592</v>
          </cell>
          <cell r="F25">
            <v>61186</v>
          </cell>
        </row>
      </sheetData>
      <sheetData sheetId="27">
        <row r="25">
          <cell r="B25">
            <v>272923</v>
          </cell>
          <cell r="E25">
            <v>11739</v>
          </cell>
          <cell r="F25">
            <v>8743</v>
          </cell>
        </row>
      </sheetData>
      <sheetData sheetId="28">
        <row r="25">
          <cell r="B25">
            <v>433950</v>
          </cell>
          <cell r="E25">
            <v>28157</v>
          </cell>
          <cell r="F25">
            <v>13045</v>
          </cell>
        </row>
      </sheetData>
      <sheetData sheetId="29">
        <row r="25">
          <cell r="B25">
            <v>810157</v>
          </cell>
          <cell r="E25">
            <v>81327</v>
          </cell>
          <cell r="F25">
            <v>25465</v>
          </cell>
        </row>
      </sheetData>
      <sheetData sheetId="30">
        <row r="25">
          <cell r="B25">
            <v>346383</v>
          </cell>
          <cell r="E25">
            <v>25673</v>
          </cell>
          <cell r="F25">
            <v>8684</v>
          </cell>
        </row>
      </sheetData>
      <sheetData sheetId="31">
        <row r="25">
          <cell r="B25">
            <v>1995267</v>
          </cell>
          <cell r="E25">
            <v>275056</v>
          </cell>
          <cell r="F25">
            <v>9428</v>
          </cell>
        </row>
      </sheetData>
      <sheetData sheetId="32">
        <row r="25">
          <cell r="B25">
            <v>541998</v>
          </cell>
          <cell r="E25">
            <v>48816</v>
          </cell>
          <cell r="F25">
            <v>3958</v>
          </cell>
        </row>
      </sheetData>
      <sheetData sheetId="33">
        <row r="25">
          <cell r="B25">
            <v>4778154</v>
          </cell>
          <cell r="E25">
            <v>574058</v>
          </cell>
          <cell r="F25">
            <v>36220</v>
          </cell>
        </row>
      </sheetData>
      <sheetData sheetId="34">
        <row r="25">
          <cell r="B25">
            <v>2633883</v>
          </cell>
          <cell r="E25">
            <v>263828</v>
          </cell>
          <cell r="F25">
            <v>189060</v>
          </cell>
        </row>
      </sheetData>
      <sheetData sheetId="35">
        <row r="25">
          <cell r="B25">
            <v>171892</v>
          </cell>
          <cell r="E25">
            <v>6300</v>
          </cell>
          <cell r="F25">
            <v>456</v>
          </cell>
        </row>
      </sheetData>
      <sheetData sheetId="36">
        <row r="25">
          <cell r="B25">
            <v>3149045</v>
          </cell>
          <cell r="E25">
            <v>196962</v>
          </cell>
          <cell r="F25">
            <v>36046</v>
          </cell>
        </row>
      </sheetData>
      <sheetData sheetId="37">
        <row r="25">
          <cell r="B25">
            <v>1127874</v>
          </cell>
          <cell r="E25">
            <v>85561</v>
          </cell>
          <cell r="F25">
            <v>5181</v>
          </cell>
        </row>
      </sheetData>
      <sheetData sheetId="38">
        <row r="25">
          <cell r="B25">
            <v>927325</v>
          </cell>
          <cell r="E25">
            <v>113740</v>
          </cell>
          <cell r="F25">
            <v>23546</v>
          </cell>
        </row>
      </sheetData>
      <sheetData sheetId="39">
        <row r="25">
          <cell r="B25">
            <v>3703317</v>
          </cell>
          <cell r="E25">
            <v>264867</v>
          </cell>
          <cell r="F25">
            <v>178852</v>
          </cell>
        </row>
      </sheetData>
      <sheetData sheetId="40">
        <row r="25">
          <cell r="B25">
            <v>253372</v>
          </cell>
          <cell r="E25">
            <v>29309</v>
          </cell>
          <cell r="F25">
            <v>1516</v>
          </cell>
        </row>
      </sheetData>
      <sheetData sheetId="41">
        <row r="25">
          <cell r="B25">
            <v>1349357</v>
          </cell>
          <cell r="E25">
            <v>187715</v>
          </cell>
          <cell r="F25">
            <v>42458</v>
          </cell>
        </row>
      </sheetData>
      <sheetData sheetId="42">
        <row r="25">
          <cell r="B25">
            <v>213337</v>
          </cell>
          <cell r="E25">
            <v>18557</v>
          </cell>
          <cell r="F25">
            <v>1085</v>
          </cell>
        </row>
      </sheetData>
      <sheetData sheetId="43">
        <row r="25">
          <cell r="B25">
            <v>1766498</v>
          </cell>
          <cell r="E25">
            <v>261099</v>
          </cell>
          <cell r="F25">
            <v>41951</v>
          </cell>
        </row>
      </sheetData>
      <sheetData sheetId="44">
        <row r="25">
          <cell r="B25">
            <v>5600091</v>
          </cell>
          <cell r="E25">
            <v>654343</v>
          </cell>
          <cell r="F25">
            <v>111594</v>
          </cell>
        </row>
      </sheetData>
      <sheetData sheetId="45">
        <row r="25">
          <cell r="B25">
            <v>648388</v>
          </cell>
          <cell r="E25">
            <v>86208</v>
          </cell>
          <cell r="F25">
            <v>13075</v>
          </cell>
        </row>
      </sheetData>
      <sheetData sheetId="46">
        <row r="25">
          <cell r="B25">
            <v>132319</v>
          </cell>
          <cell r="E25">
            <v>3490</v>
          </cell>
          <cell r="F25">
            <v>562</v>
          </cell>
        </row>
      </sheetData>
      <sheetData sheetId="47">
        <row r="25">
          <cell r="B25">
            <v>1826230</v>
          </cell>
          <cell r="E25">
            <v>286468</v>
          </cell>
          <cell r="F25">
            <v>12862</v>
          </cell>
        </row>
      </sheetData>
      <sheetData sheetId="48">
        <row r="25">
          <cell r="B25">
            <v>1626391</v>
          </cell>
          <cell r="E25">
            <v>112160</v>
          </cell>
          <cell r="F25">
            <v>147898</v>
          </cell>
        </row>
      </sheetData>
      <sheetData sheetId="49">
        <row r="25">
          <cell r="B25">
            <v>672623</v>
          </cell>
          <cell r="E25">
            <v>54907</v>
          </cell>
          <cell r="F25">
            <v>38870</v>
          </cell>
        </row>
      </sheetData>
      <sheetData sheetId="50">
        <row r="25">
          <cell r="B25">
            <v>1465204</v>
          </cell>
          <cell r="E25">
            <v>147404</v>
          </cell>
          <cell r="F25">
            <v>45366</v>
          </cell>
        </row>
      </sheetData>
      <sheetData sheetId="51">
        <row r="25">
          <cell r="B25">
            <v>141884</v>
          </cell>
          <cell r="E25">
            <v>19353</v>
          </cell>
          <cell r="F25">
            <v>1456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Washington.DC_Metro_Area"/>
      <sheetName val="Dallas_Metro_Area"/>
      <sheetName val="Boston_Metro_Area"/>
      <sheetName val="San.Francisco_Metro_Area"/>
      <sheetName val="Phoenix_Metro_Area"/>
      <sheetName val="Miami_Metro_Area"/>
      <sheetName val="New.York_Metro_Area"/>
      <sheetName val="Los.Angeles_Metro_Area"/>
      <sheetName val="Riverside_Metro_Area"/>
      <sheetName val="Atlanta_Metro_Area"/>
      <sheetName val="Detroit_Metro_Area"/>
      <sheetName val="Chicago_Metro_Area"/>
      <sheetName val="Houston_Metro_Area"/>
      <sheetName val="Philadelphia_Metro_Area"/>
      <sheetName val="Seattle_Metro_Area"/>
    </sheetNames>
    <sheetDataSet>
      <sheetData sheetId="0"/>
      <sheetData sheetId="1">
        <row r="25">
          <cell r="B25">
            <v>1326784</v>
          </cell>
          <cell r="E25">
            <v>158334</v>
          </cell>
          <cell r="F25">
            <v>66451</v>
          </cell>
        </row>
      </sheetData>
      <sheetData sheetId="2">
        <row r="25">
          <cell r="B25">
            <v>185595</v>
          </cell>
          <cell r="E25">
            <v>6483</v>
          </cell>
          <cell r="F25">
            <v>2803</v>
          </cell>
        </row>
      </sheetData>
      <sheetData sheetId="3">
        <row r="25">
          <cell r="B25">
            <v>1699656</v>
          </cell>
          <cell r="E25">
            <v>157295</v>
          </cell>
          <cell r="F25">
            <v>36509</v>
          </cell>
        </row>
      </sheetData>
      <sheetData sheetId="4">
        <row r="25">
          <cell r="B25">
            <v>878795</v>
          </cell>
          <cell r="E25">
            <v>122064</v>
          </cell>
          <cell r="F25">
            <v>17734</v>
          </cell>
        </row>
      </sheetData>
      <sheetData sheetId="5">
        <row r="25">
          <cell r="B25">
            <v>6530026</v>
          </cell>
          <cell r="E25">
            <v>818108</v>
          </cell>
          <cell r="F25">
            <v>83592</v>
          </cell>
        </row>
      </sheetData>
      <sheetData sheetId="6">
        <row r="25">
          <cell r="B25">
            <v>1067112</v>
          </cell>
          <cell r="E25">
            <v>153101</v>
          </cell>
          <cell r="F25">
            <v>47255</v>
          </cell>
        </row>
      </sheetData>
      <sheetData sheetId="7">
        <row r="25">
          <cell r="B25">
            <v>844697</v>
          </cell>
          <cell r="E25">
            <v>95182</v>
          </cell>
          <cell r="F25">
            <v>38591</v>
          </cell>
        </row>
      </sheetData>
      <sheetData sheetId="8">
        <row r="25">
          <cell r="B25">
            <v>280532</v>
          </cell>
          <cell r="E25">
            <v>15447</v>
          </cell>
          <cell r="F25" t="str">
            <v>-</v>
          </cell>
        </row>
      </sheetData>
      <sheetData sheetId="9">
        <row r="25">
          <cell r="B25">
            <v>94310</v>
          </cell>
          <cell r="E25">
            <v>19462</v>
          </cell>
          <cell r="F25" t="str">
            <v>-</v>
          </cell>
        </row>
      </sheetData>
      <sheetData sheetId="10">
        <row r="25">
          <cell r="B25">
            <v>4956256</v>
          </cell>
          <cell r="E25">
            <v>504409</v>
          </cell>
          <cell r="F25">
            <v>177672</v>
          </cell>
        </row>
      </sheetData>
      <sheetData sheetId="11">
        <row r="25">
          <cell r="B25">
            <v>2513203</v>
          </cell>
          <cell r="E25">
            <v>312105</v>
          </cell>
          <cell r="F25">
            <v>124459</v>
          </cell>
        </row>
      </sheetData>
      <sheetData sheetId="12">
        <row r="25">
          <cell r="B25">
            <v>349688</v>
          </cell>
          <cell r="E25">
            <v>22918</v>
          </cell>
          <cell r="F25">
            <v>16673</v>
          </cell>
        </row>
      </sheetData>
      <sheetData sheetId="13">
        <row r="25">
          <cell r="B25">
            <v>422554</v>
          </cell>
          <cell r="E25">
            <v>40518</v>
          </cell>
          <cell r="F25">
            <v>4832</v>
          </cell>
        </row>
      </sheetData>
      <sheetData sheetId="14">
        <row r="25">
          <cell r="B25">
            <v>3297619</v>
          </cell>
          <cell r="E25">
            <v>624183</v>
          </cell>
          <cell r="F25">
            <v>81717</v>
          </cell>
        </row>
      </sheetData>
      <sheetData sheetId="15">
        <row r="25">
          <cell r="B25">
            <v>1848336</v>
          </cell>
          <cell r="E25">
            <v>121950</v>
          </cell>
          <cell r="F25">
            <v>5336</v>
          </cell>
        </row>
      </sheetData>
      <sheetData sheetId="16">
        <row r="25">
          <cell r="B25">
            <v>737417</v>
          </cell>
          <cell r="E25">
            <v>34975</v>
          </cell>
          <cell r="F25">
            <v>6658</v>
          </cell>
        </row>
      </sheetData>
      <sheetData sheetId="17">
        <row r="25">
          <cell r="B25">
            <v>683623</v>
          </cell>
          <cell r="E25">
            <v>50479</v>
          </cell>
          <cell r="F25">
            <v>14202</v>
          </cell>
        </row>
      </sheetData>
      <sheetData sheetId="18">
        <row r="25">
          <cell r="B25">
            <v>1387353</v>
          </cell>
          <cell r="E25">
            <v>193889</v>
          </cell>
          <cell r="F25">
            <v>55370</v>
          </cell>
        </row>
      </sheetData>
      <sheetData sheetId="19">
        <row r="25">
          <cell r="B25">
            <v>1408965</v>
          </cell>
          <cell r="E25">
            <v>202712</v>
          </cell>
          <cell r="F25">
            <v>62831</v>
          </cell>
        </row>
      </sheetData>
      <sheetData sheetId="20">
        <row r="25">
          <cell r="B25">
            <v>372023</v>
          </cell>
          <cell r="E25">
            <v>26252</v>
          </cell>
          <cell r="F25">
            <v>5501</v>
          </cell>
        </row>
      </sheetData>
      <sheetData sheetId="21">
        <row r="25">
          <cell r="B25">
            <v>1345363</v>
          </cell>
          <cell r="E25">
            <v>273085</v>
          </cell>
          <cell r="F25">
            <v>24227</v>
          </cell>
        </row>
      </sheetData>
      <sheetData sheetId="22">
        <row r="25">
          <cell r="B25">
            <v>1443328</v>
          </cell>
          <cell r="E25">
            <v>100035</v>
          </cell>
          <cell r="F25">
            <v>13363</v>
          </cell>
        </row>
      </sheetData>
      <sheetData sheetId="23">
        <row r="25">
          <cell r="B25">
            <v>2239278</v>
          </cell>
          <cell r="E25">
            <v>147517</v>
          </cell>
          <cell r="F25">
            <v>8191</v>
          </cell>
        </row>
      </sheetData>
      <sheetData sheetId="24">
        <row r="25">
          <cell r="B25">
            <v>1119430</v>
          </cell>
          <cell r="E25">
            <v>45954</v>
          </cell>
          <cell r="F25">
            <v>4268</v>
          </cell>
        </row>
      </sheetData>
      <sheetData sheetId="25">
        <row r="25">
          <cell r="B25">
            <v>832671</v>
          </cell>
          <cell r="E25">
            <v>49220</v>
          </cell>
          <cell r="F25">
            <v>30173</v>
          </cell>
        </row>
      </sheetData>
      <sheetData sheetId="26">
        <row r="25">
          <cell r="B25">
            <v>1625675</v>
          </cell>
          <cell r="E25">
            <v>103771</v>
          </cell>
          <cell r="F25">
            <v>47462</v>
          </cell>
        </row>
      </sheetData>
      <sheetData sheetId="27">
        <row r="25">
          <cell r="B25">
            <v>268771</v>
          </cell>
          <cell r="E25">
            <v>54637</v>
          </cell>
          <cell r="F25">
            <v>2303</v>
          </cell>
        </row>
      </sheetData>
      <sheetData sheetId="28">
        <row r="25">
          <cell r="B25">
            <v>446880</v>
          </cell>
          <cell r="E25">
            <v>37988</v>
          </cell>
          <cell r="F25">
            <v>2905</v>
          </cell>
        </row>
      </sheetData>
      <sheetData sheetId="29">
        <row r="25">
          <cell r="B25">
            <v>754497</v>
          </cell>
          <cell r="E25">
            <v>128118</v>
          </cell>
          <cell r="F25">
            <v>18353</v>
          </cell>
        </row>
      </sheetData>
      <sheetData sheetId="30">
        <row r="25">
          <cell r="B25">
            <v>310708</v>
          </cell>
          <cell r="E25">
            <v>26619</v>
          </cell>
          <cell r="F25">
            <v>807</v>
          </cell>
        </row>
      </sheetData>
      <sheetData sheetId="31">
        <row r="25">
          <cell r="B25">
            <v>2066954</v>
          </cell>
          <cell r="E25">
            <v>210753</v>
          </cell>
          <cell r="F25">
            <v>21415</v>
          </cell>
        </row>
      </sheetData>
      <sheetData sheetId="32">
        <row r="25">
          <cell r="B25">
            <v>558823</v>
          </cell>
          <cell r="E25">
            <v>86397</v>
          </cell>
          <cell r="F25">
            <v>7488</v>
          </cell>
        </row>
      </sheetData>
      <sheetData sheetId="33">
        <row r="25">
          <cell r="B25">
            <v>4177520</v>
          </cell>
          <cell r="E25">
            <v>356760</v>
          </cell>
          <cell r="F25">
            <v>115751</v>
          </cell>
        </row>
      </sheetData>
      <sheetData sheetId="34">
        <row r="25">
          <cell r="B25">
            <v>2739822</v>
          </cell>
          <cell r="E25">
            <v>228768</v>
          </cell>
          <cell r="F25">
            <v>40068</v>
          </cell>
        </row>
      </sheetData>
      <sheetData sheetId="35">
        <row r="25">
          <cell r="B25">
            <v>167690</v>
          </cell>
          <cell r="E25">
            <v>5000</v>
          </cell>
          <cell r="F25">
            <v>1037</v>
          </cell>
        </row>
      </sheetData>
      <sheetData sheetId="36">
        <row r="25">
          <cell r="B25">
            <v>3141764</v>
          </cell>
          <cell r="E25">
            <v>465409</v>
          </cell>
          <cell r="F25">
            <v>77871</v>
          </cell>
        </row>
      </sheetData>
      <sheetData sheetId="37">
        <row r="25">
          <cell r="B25">
            <v>1120261</v>
          </cell>
          <cell r="E25">
            <v>182611</v>
          </cell>
          <cell r="F25">
            <v>4876</v>
          </cell>
        </row>
      </sheetData>
      <sheetData sheetId="38">
        <row r="25">
          <cell r="B25">
            <v>915260</v>
          </cell>
          <cell r="E25">
            <v>47212</v>
          </cell>
          <cell r="F25">
            <v>63830</v>
          </cell>
        </row>
      </sheetData>
      <sheetData sheetId="39">
        <row r="25">
          <cell r="B25">
            <v>3902667</v>
          </cell>
          <cell r="E25">
            <v>240921</v>
          </cell>
          <cell r="F25">
            <v>107614</v>
          </cell>
        </row>
      </sheetData>
      <sheetData sheetId="40">
        <row r="25">
          <cell r="B25">
            <v>286914</v>
          </cell>
          <cell r="E25">
            <v>44966</v>
          </cell>
          <cell r="F25" t="str">
            <v>-</v>
          </cell>
        </row>
      </sheetData>
      <sheetData sheetId="41">
        <row r="25">
          <cell r="B25">
            <v>1404638</v>
          </cell>
          <cell r="E25">
            <v>129762</v>
          </cell>
          <cell r="F25">
            <v>63799</v>
          </cell>
        </row>
      </sheetData>
      <sheetData sheetId="42">
        <row r="25">
          <cell r="B25">
            <v>214959</v>
          </cell>
          <cell r="E25">
            <v>10974</v>
          </cell>
          <cell r="F25">
            <v>5307</v>
          </cell>
        </row>
      </sheetData>
      <sheetData sheetId="43">
        <row r="25">
          <cell r="B25">
            <v>1741679</v>
          </cell>
          <cell r="E25">
            <v>156226</v>
          </cell>
          <cell r="F25">
            <v>11888</v>
          </cell>
        </row>
      </sheetData>
      <sheetData sheetId="44">
        <row r="25">
          <cell r="B25">
            <v>5591267</v>
          </cell>
          <cell r="E25">
            <v>867443</v>
          </cell>
          <cell r="F25">
            <v>90177</v>
          </cell>
        </row>
      </sheetData>
      <sheetData sheetId="45">
        <row r="25">
          <cell r="B25">
            <v>576067</v>
          </cell>
          <cell r="E25">
            <v>69471</v>
          </cell>
          <cell r="F25">
            <v>19693</v>
          </cell>
        </row>
      </sheetData>
      <sheetData sheetId="46">
        <row r="25">
          <cell r="B25">
            <v>145773</v>
          </cell>
          <cell r="E25">
            <v>9780</v>
          </cell>
          <cell r="F25">
            <v>998</v>
          </cell>
        </row>
      </sheetData>
      <sheetData sheetId="47">
        <row r="25">
          <cell r="B25">
            <v>1845326</v>
          </cell>
          <cell r="E25">
            <v>161069</v>
          </cell>
          <cell r="F25">
            <v>26940</v>
          </cell>
        </row>
      </sheetData>
      <sheetData sheetId="48">
        <row r="25">
          <cell r="B25">
            <v>1628404</v>
          </cell>
          <cell r="E25">
            <v>155460</v>
          </cell>
          <cell r="F25">
            <v>18292</v>
          </cell>
        </row>
      </sheetData>
      <sheetData sheetId="49">
        <row r="25">
          <cell r="B25">
            <v>640436</v>
          </cell>
          <cell r="E25">
            <v>53220</v>
          </cell>
          <cell r="F25">
            <v>13486</v>
          </cell>
        </row>
      </sheetData>
      <sheetData sheetId="50">
        <row r="25">
          <cell r="B25">
            <v>1590193</v>
          </cell>
          <cell r="E25">
            <v>132986</v>
          </cell>
          <cell r="F25">
            <v>7986</v>
          </cell>
        </row>
      </sheetData>
      <sheetData sheetId="51">
        <row r="25">
          <cell r="B25">
            <v>140706</v>
          </cell>
          <cell r="E25">
            <v>17433</v>
          </cell>
          <cell r="F25">
            <v>8669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10E7-2CD9-2A43-A07F-EBC65683AC85}">
  <dimension ref="A1:B7"/>
  <sheetViews>
    <sheetView workbookViewId="0">
      <selection sqref="A1:B7"/>
    </sheetView>
  </sheetViews>
  <sheetFormatPr baseColWidth="10" defaultRowHeight="16" x14ac:dyDescent="0.2"/>
  <sheetData>
    <row r="1" spans="1:2" x14ac:dyDescent="0.2">
      <c r="A1" s="1" t="s">
        <v>68</v>
      </c>
      <c r="B1" t="s">
        <v>69</v>
      </c>
    </row>
    <row r="2" spans="1:2" x14ac:dyDescent="0.2">
      <c r="A2" s="1" t="s">
        <v>70</v>
      </c>
      <c r="B2" s="4">
        <v>44109</v>
      </c>
    </row>
    <row r="3" spans="1:2" x14ac:dyDescent="0.2">
      <c r="A3" s="1" t="s">
        <v>71</v>
      </c>
      <c r="B3" s="5" t="s">
        <v>72</v>
      </c>
    </row>
    <row r="4" spans="1:2" x14ac:dyDescent="0.2">
      <c r="A4" s="1" t="s">
        <v>73</v>
      </c>
      <c r="B4" t="s">
        <v>0</v>
      </c>
    </row>
    <row r="5" spans="1:2" x14ac:dyDescent="0.2">
      <c r="A5" s="1" t="s">
        <v>74</v>
      </c>
      <c r="B5" t="s">
        <v>75</v>
      </c>
    </row>
    <row r="7" spans="1:2" x14ac:dyDescent="0.2">
      <c r="A7" s="6" t="s">
        <v>76</v>
      </c>
      <c r="B7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B9FA0-FACE-F040-BCE5-6CA6D1B2A779}">
  <dimension ref="A1:O53"/>
  <sheetViews>
    <sheetView workbookViewId="0">
      <selection activeCell="E14" sqref="A1:O53"/>
    </sheetView>
  </sheetViews>
  <sheetFormatPr baseColWidth="10" defaultRowHeight="16" x14ac:dyDescent="0.2"/>
  <cols>
    <col min="1" max="1" width="21.6640625" customWidth="1"/>
  </cols>
  <sheetData>
    <row r="1" spans="1:15" x14ac:dyDescent="0.2">
      <c r="A1" t="s">
        <v>52</v>
      </c>
    </row>
    <row r="2" spans="1:15" x14ac:dyDescent="0.2">
      <c r="A2" s="1" t="s">
        <v>0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</row>
    <row r="3" spans="1:15" x14ac:dyDescent="0.2">
      <c r="A3" s="2" t="s">
        <v>1</v>
      </c>
      <c r="B3">
        <f>[1]AL!$E$25/[1]AL!$B$25</f>
        <v>0.10231536327933929</v>
      </c>
      <c r="C3">
        <f>[1]AL!$E$25/[1]AL!$B$25</f>
        <v>0.10231536327933929</v>
      </c>
      <c r="D3">
        <f>[2]AL!$E$25/[2]AL!$B$25</f>
        <v>8.8742508608158549E-2</v>
      </c>
      <c r="E3">
        <f>[3]AL!$E$25/[3]AL!$B$25</f>
        <v>7.5203536253814235E-2</v>
      </c>
      <c r="F3">
        <f>[4]AL!$E$25/[4]AL!$B$25</f>
        <v>0.10646879474187877</v>
      </c>
      <c r="G3">
        <f>[5]AL!$E$25/[5]AL!$B$25</f>
        <v>0.10932347450344805</v>
      </c>
      <c r="H3">
        <f>[6]AL!$E$25/[6]AL!$B$25</f>
        <v>0.16799391369627517</v>
      </c>
      <c r="I3">
        <f>[7]AL!$E$25/[7]AL!$B$25</f>
        <v>9.2584535900914602E-2</v>
      </c>
      <c r="J3">
        <f>[8]AL!$E$25/[8]AL!$B$25</f>
        <v>0.20721346114688727</v>
      </c>
      <c r="K3">
        <f>[9]AL!$E$25/[9]AL!$B$25</f>
        <v>0.11933668178090782</v>
      </c>
      <c r="L3">
        <f>[10]AL!$E$25/[10]AL!$B$25</f>
        <v>0.13789566796429004</v>
      </c>
      <c r="M3">
        <f>[11]AL!$E$25/[11]AL!$B$25</f>
        <v>0.14825739180117126</v>
      </c>
      <c r="N3">
        <f>[12]AL!$E$26/[12]AL!$B$26</f>
        <v>0.14548261354507996</v>
      </c>
      <c r="O3">
        <f>[13]AL!$E$26/[13]AL!$B$26</f>
        <v>9.3081593085473813E-2</v>
      </c>
    </row>
    <row r="4" spans="1:15" x14ac:dyDescent="0.2">
      <c r="A4" s="2" t="s">
        <v>2</v>
      </c>
      <c r="B4">
        <f>[1]AK!$E$25/[1]AK!$B$25</f>
        <v>5.4501465123328582E-2</v>
      </c>
      <c r="C4">
        <f>[1]AK!$E$25/[1]AK!$B$25</f>
        <v>5.4501465123328582E-2</v>
      </c>
      <c r="D4">
        <f>[2]AK!$E$25/[2]AK!$B$25</f>
        <v>8.3675378588551716E-2</v>
      </c>
      <c r="E4">
        <f>[3]AK!$E$25/[3]AK!$B$25</f>
        <v>0.14207700060930817</v>
      </c>
      <c r="F4">
        <f>[14]AK!$E$25/[14]AK!$B$25</f>
        <v>6.4247845274412824E-2</v>
      </c>
      <c r="G4">
        <f>[5]AK!$E$25/[5]AK!$B$25</f>
        <v>6.0453400503778336E-2</v>
      </c>
      <c r="H4">
        <f>[6]AK!$E$25/[6]AK!$B$25</f>
        <v>6.1106403853014628E-2</v>
      </c>
      <c r="I4">
        <f>[7]AK!$E$25/[7]AK!$B$25</f>
        <v>8.005821622859137E-2</v>
      </c>
      <c r="J4">
        <f>[8]AK!$E$25/[8]AK!$B$25</f>
        <v>0.12425108304912895</v>
      </c>
      <c r="K4">
        <f>[9]AK!$E$25/[9]AK!$B$25</f>
        <v>3.493089792289663E-2</v>
      </c>
      <c r="L4">
        <f>[10]AK!$E$25/[10]AK!$B$25</f>
        <v>0.15205713055169162</v>
      </c>
      <c r="M4">
        <f>[11]AK!$E$25/[11]AK!$B$25</f>
        <v>0.14899020299126925</v>
      </c>
      <c r="N4">
        <f>[12]AK!$E$26/[12]AK!$B$26</f>
        <v>0.12516903671811042</v>
      </c>
      <c r="O4">
        <f>[13]AK!$E$26/[13]AK!$B$26</f>
        <v>6.9653422497302553E-2</v>
      </c>
    </row>
    <row r="5" spans="1:15" x14ac:dyDescent="0.2">
      <c r="A5" s="2" t="s">
        <v>3</v>
      </c>
      <c r="B5">
        <f>[1]AZ!$E$25/[1]AZ!$B$25</f>
        <v>9.0189677742172084E-2</v>
      </c>
      <c r="C5">
        <f>[1]AZ!$E$25/[1]AZ!$B$25</f>
        <v>9.0189677742172084E-2</v>
      </c>
      <c r="D5">
        <f>[2]AZ!$E$25/[2]AZ!$B$25</f>
        <v>0.10771761533524067</v>
      </c>
      <c r="E5">
        <f>[3]AZ!$E$25/[3]AZ!$B$25</f>
        <v>5.6226001406114799E-2</v>
      </c>
      <c r="F5">
        <f>[14]AZ!$E$25/[14]AZ!$B$25</f>
        <v>0.15227710021338323</v>
      </c>
      <c r="G5">
        <f>[5]AZ!$E$25/[5]AZ!$B$25</f>
        <v>8.4022695616124229E-2</v>
      </c>
      <c r="H5">
        <f>[6]AZ!$E$25/[6]AZ!$B$25</f>
        <v>4.9277967842577305E-2</v>
      </c>
      <c r="I5">
        <f>[7]AZ!$E$25/[7]AZ!$B$25</f>
        <v>7.4721159315617916E-2</v>
      </c>
      <c r="J5">
        <f>[8]AZ!$E$25/[8]AZ!$B$25</f>
        <v>9.1010440174440752E-2</v>
      </c>
      <c r="K5">
        <f>[9]AZ!$E$25/[9]AZ!$B$25</f>
        <v>9.254519738111712E-2</v>
      </c>
      <c r="L5">
        <f>[10]AZ!$E$25/[10]AZ!$B$25</f>
        <v>0.19401049978972779</v>
      </c>
      <c r="M5">
        <f>[11]AZ!$E$25/[11]AZ!$B$25</f>
        <v>0.139324161128522</v>
      </c>
      <c r="N5">
        <f>[12]AZ!$E$26/[12]AZ!$B$26</f>
        <v>0.1347026867477521</v>
      </c>
      <c r="O5">
        <f>[13]AZ!$E$26/[13]AZ!$B$26</f>
        <v>7.3739126324682977E-2</v>
      </c>
    </row>
    <row r="6" spans="1:15" x14ac:dyDescent="0.2">
      <c r="A6" s="2" t="s">
        <v>4</v>
      </c>
      <c r="B6">
        <f>[1]AR!$E$25/[1]AR!$B$25</f>
        <v>9.3045464870541258E-2</v>
      </c>
      <c r="C6">
        <f>[1]AR!$E$25/[1]AR!$B$25</f>
        <v>9.3045464870541258E-2</v>
      </c>
      <c r="D6">
        <f>[2]AR!$E$25/[2]AR!$B$25</f>
        <v>0.10665140735998009</v>
      </c>
      <c r="E6">
        <f>[3]AR!$E$25/[3]AR!$B$25</f>
        <v>8.75141394571535E-2</v>
      </c>
      <c r="F6">
        <f>[14]AR!$E$25/[14]AR!$B$25</f>
        <v>0.10537710615864818</v>
      </c>
      <c r="G6">
        <f>[5]AR!$E$25/[5]AR!$B$25</f>
        <v>0.1802509574317108</v>
      </c>
      <c r="H6">
        <f>[6]AR!$E$25/[6]AR!$B$25</f>
        <v>7.1603129146543598E-2</v>
      </c>
      <c r="I6">
        <f>[7]AR!$E$25/[7]AR!$B$25</f>
        <v>0.10536407908867619</v>
      </c>
      <c r="J6">
        <f>[8]AR!$E$25/[8]AR!$B$25</f>
        <v>6.3421370657886153E-2</v>
      </c>
      <c r="K6">
        <f>[9]AR!$E$25/[9]AR!$B$25</f>
        <v>0.13889928822990572</v>
      </c>
      <c r="L6">
        <f>[10]AR!$E$25/[10]AR!$B$25</f>
        <v>0.10121899669831259</v>
      </c>
      <c r="M6">
        <f>[11]AR!$E$25/[11]AR!$B$25</f>
        <v>0.14789339144465685</v>
      </c>
      <c r="N6">
        <f>[12]AR!$E$26/[12]AR!$B$26</f>
        <v>6.8065465811484607E-2</v>
      </c>
      <c r="O6">
        <f>[13]AR!$E$26/[13]AR!$B$26</f>
        <v>0.12475944837094817</v>
      </c>
    </row>
    <row r="7" spans="1:15" x14ac:dyDescent="0.2">
      <c r="A7" s="2" t="s">
        <v>5</v>
      </c>
      <c r="B7">
        <f>[1]CA!$E$25/[1]CA!$B$25</f>
        <v>0.10725928937925912</v>
      </c>
      <c r="C7">
        <f>[1]CA!$E$25/[1]CA!$B$25</f>
        <v>0.10725928937925912</v>
      </c>
      <c r="D7">
        <f>[2]CA!$E$25/[2]CA!$B$25</f>
        <v>0.11693557588474632</v>
      </c>
      <c r="E7">
        <f>[3]CA!$E$25/[3]CA!$B$25</f>
        <v>0.11072577310254039</v>
      </c>
      <c r="F7">
        <f>[14]CA!$E$25/[14]CA!$B$25</f>
        <v>0.17873414155395165</v>
      </c>
      <c r="G7">
        <f>[5]CA!$E$25/[5]CA!$B$25</f>
        <v>7.3836771757190722E-2</v>
      </c>
      <c r="H7">
        <f>[6]CA!$E$25/[6]CA!$B$25</f>
        <v>0.19607301745623676</v>
      </c>
      <c r="I7">
        <f>[7]CA!$E$25/[7]CA!$B$25</f>
        <v>0.13692301050590175</v>
      </c>
      <c r="J7">
        <f>[8]CA!$E$25/[8]CA!$B$25</f>
        <v>0.15450774489382332</v>
      </c>
      <c r="K7">
        <f>[9]CA!$E$25/[9]CA!$B$25</f>
        <v>0.12528403409113531</v>
      </c>
      <c r="L7">
        <f>[10]CA!$E$25/[10]CA!$B$25</f>
        <v>0.13006970516452249</v>
      </c>
      <c r="M7">
        <f>[11]CA!$E$25/[11]CA!$B$25</f>
        <v>0.15244782618958067</v>
      </c>
      <c r="N7">
        <f>[12]CA!$E$26/[12]CA!$B$26</f>
        <v>0.10062807138137447</v>
      </c>
      <c r="O7">
        <f>[13]CA!$E$26/[13]CA!$B$26</f>
        <v>0.11035983320036266</v>
      </c>
    </row>
    <row r="8" spans="1:15" x14ac:dyDescent="0.2">
      <c r="A8" s="2" t="s">
        <v>6</v>
      </c>
      <c r="B8">
        <f>[1]CO!$E$25/[1]CO!$B$25</f>
        <v>6.2366728761659655E-2</v>
      </c>
      <c r="C8">
        <f>[1]CO!$E$25/[1]CO!$B$25</f>
        <v>6.2366728761659655E-2</v>
      </c>
      <c r="D8">
        <f>[2]CO!$E$25/[2]CO!$B$25</f>
        <v>8.3248542229289527E-2</v>
      </c>
      <c r="E8">
        <f>[3]CO!$E$25/[3]CO!$B$25</f>
        <v>0.11611802162311027</v>
      </c>
      <c r="F8">
        <f>[14]CO!$E$25/[14]CO!$B$25</f>
        <v>9.1993337745645373E-2</v>
      </c>
      <c r="G8">
        <f>[5]CO!$E$25/[5]CO!$B$25</f>
        <v>3.0260955816385476E-2</v>
      </c>
      <c r="H8">
        <f>[6]CO!$E$25/[6]CO!$B$25</f>
        <v>4.4553795866160963E-2</v>
      </c>
      <c r="I8">
        <f>[7]CO!$E$25/[7]CO!$B$25</f>
        <v>8.0188811015785066E-2</v>
      </c>
      <c r="J8">
        <f>[8]CO!$E$25/[8]CO!$B$25</f>
        <v>6.8991800865085356E-2</v>
      </c>
      <c r="K8">
        <f>[9]CO!$E$25/[9]CO!$B$25</f>
        <v>0.14347228781983523</v>
      </c>
      <c r="L8">
        <f>[10]CO!$E$25/[10]CO!$B$25</f>
        <v>0.13530564723108679</v>
      </c>
      <c r="M8">
        <f>[11]CO!$E$25/[11]CO!$B$25</f>
        <v>4.8330542298764913E-2</v>
      </c>
      <c r="N8">
        <f>[12]CO!$E$26/[12]CO!$B$26</f>
        <v>7.6878557128244582E-2</v>
      </c>
      <c r="O8">
        <f>[13]CO!$E$26/[13]CO!$B$26</f>
        <v>0.12346374074709916</v>
      </c>
    </row>
    <row r="9" spans="1:15" x14ac:dyDescent="0.2">
      <c r="A9" s="2" t="s">
        <v>7</v>
      </c>
      <c r="B9">
        <f>[1]CT!$E$25/[1]CT!$B$25</f>
        <v>0.15100370141210154</v>
      </c>
      <c r="C9">
        <f>[1]CT!$E$25/[1]CT!$B$25</f>
        <v>0.15100370141210154</v>
      </c>
      <c r="D9">
        <f>[2]CT!$E$25/[2]CT!$B$25</f>
        <v>0.16401266981263629</v>
      </c>
      <c r="E9">
        <f>[3]CT!$E$25/[3]CT!$B$25</f>
        <v>8.3391792772027282E-2</v>
      </c>
      <c r="F9">
        <f>[14]CT!$E$25/[14]CT!$B$25</f>
        <v>8.8761353686512931E-2</v>
      </c>
      <c r="G9">
        <f>[5]CT!$E$25/[5]CT!$B$25</f>
        <v>0.12836984098031737</v>
      </c>
      <c r="H9">
        <f>[6]CT!$E$25/[6]CT!$B$25</f>
        <v>9.3212336235054469E-2</v>
      </c>
      <c r="I9">
        <f>[7]CT!$E$25/[7]CT!$B$25</f>
        <v>9.5291623924730506E-2</v>
      </c>
      <c r="J9">
        <f>[8]CT!$E$25/[8]CT!$B$25</f>
        <v>9.8251936815046931E-2</v>
      </c>
      <c r="K9">
        <f>[9]CT!$E$25/[9]CT!$B$25</f>
        <v>0.11268182555401522</v>
      </c>
      <c r="L9">
        <f>[10]CT!$E$25/[10]CT!$B$25</f>
        <v>8.4844010237580508E-2</v>
      </c>
      <c r="M9">
        <f>[11]CT!$E$25/[11]CT!$B$25</f>
        <v>8.1372937262141329E-2</v>
      </c>
      <c r="N9">
        <f>[12]CT!$E$26/[12]CT!$B$26</f>
        <v>8.6310203214454428E-2</v>
      </c>
      <c r="O9">
        <f>[13]CT!$E$26/[13]CT!$B$26</f>
        <v>0.13534273143403047</v>
      </c>
    </row>
    <row r="10" spans="1:15" x14ac:dyDescent="0.2">
      <c r="A10" s="2" t="s">
        <v>8</v>
      </c>
      <c r="B10">
        <f>[1]DE!$E$25/[1]DE!$B$25</f>
        <v>5.7613196029513244E-2</v>
      </c>
      <c r="C10">
        <f>[1]DE!$E$25/[1]DE!$B$25</f>
        <v>5.7613196029513244E-2</v>
      </c>
      <c r="D10">
        <f>[2]DE!$E$25/[2]DE!$B$25</f>
        <v>3.7790984937250305E-2</v>
      </c>
      <c r="E10">
        <f>[3]DE!$E$25/[3]DE!$B$25</f>
        <v>0.12236780453437031</v>
      </c>
      <c r="F10">
        <f>[14]DE!$E$25/[14]DE!$B$25</f>
        <v>0.13295178950145617</v>
      </c>
      <c r="G10">
        <f>[5]DE!$E$25/[5]DE!$B$25</f>
        <v>8.3829061248784476E-2</v>
      </c>
      <c r="H10">
        <f>[6]DE!$E$25/[6]DE!$B$25</f>
        <v>7.8121625592568078E-2</v>
      </c>
      <c r="I10">
        <f>[7]DE!$E$25/[7]DE!$B$25</f>
        <v>6.8629838567086904E-2</v>
      </c>
      <c r="J10">
        <f>[8]DE!$E$25/[8]DE!$B$25</f>
        <v>0.11029119068725016</v>
      </c>
      <c r="K10">
        <f>[9]DE!$E$25/[9]DE!$B$25</f>
        <v>5.5063236992571256E-2</v>
      </c>
      <c r="L10">
        <f>[10]DE!$E$25/[10]DE!$B$25</f>
        <v>8.8372187695063373E-2</v>
      </c>
      <c r="M10">
        <f>[11]DE!$E$25/[11]DE!$B$25</f>
        <v>0.19129315891057258</v>
      </c>
      <c r="N10">
        <f>[12]DE!$E$26/[12]DE!$B$26</f>
        <v>8.4041412802624768E-2</v>
      </c>
      <c r="O10">
        <f>[13]DE!$E$26/[13]DE!$B$26</f>
        <v>0.11186377976938325</v>
      </c>
    </row>
    <row r="11" spans="1:15" x14ac:dyDescent="0.2">
      <c r="A11" s="2" t="s">
        <v>9</v>
      </c>
      <c r="B11">
        <f>[1]DC!$E$25/[1]DC!$B$25</f>
        <v>0.36421325549139238</v>
      </c>
      <c r="C11">
        <f>[1]DC!$E$25/[1]DC!$B$25</f>
        <v>0.36421325549139238</v>
      </c>
      <c r="D11">
        <f>[2]DC!$E$25/[2]DC!$B$25</f>
        <v>0.22883803777460404</v>
      </c>
      <c r="E11">
        <f>[3]DC!$E$25/[3]DC!$B$25</f>
        <v>0.31880015496153635</v>
      </c>
      <c r="F11">
        <f>[14]DC!$E$25/[14]DC!$B$25</f>
        <v>0.3218868100592544</v>
      </c>
      <c r="G11">
        <f>[5]DC!$E$25/[5]DC!$B$25</f>
        <v>0.13701915987534777</v>
      </c>
      <c r="H11">
        <f>[6]DC!$E$25/[6]DC!$B$25</f>
        <v>0.1037799973566452</v>
      </c>
      <c r="I11">
        <f>[7]DC!$E$25/[7]DC!$B$25</f>
        <v>0.2068317648159011</v>
      </c>
      <c r="J11">
        <f>[8]DC!$E$25/[8]DC!$B$25</f>
        <v>0.19634506575264604</v>
      </c>
      <c r="K11">
        <f>[9]DC!$E$25/[9]DC!$B$25</f>
        <v>0.20636199766726751</v>
      </c>
      <c r="L11">
        <f>[10]DC!$E$25/[10]DC!$B$25</f>
        <v>0.36506025103902728</v>
      </c>
      <c r="M11">
        <f>[11]DC!$E$25/[11]DC!$B$25</f>
        <v>0.24457604355389706</v>
      </c>
      <c r="N11">
        <f>[12]DC!$E$26/[12]DC!$B$26</f>
        <v>0.23037226848886042</v>
      </c>
      <c r="O11">
        <f>[13]DC!$E$26/[13]DC!$B$26</f>
        <v>0.27900011519410206</v>
      </c>
    </row>
    <row r="12" spans="1:15" x14ac:dyDescent="0.2">
      <c r="A12" s="2" t="s">
        <v>10</v>
      </c>
      <c r="B12">
        <f>[1]FL!$E$25/[1]FL!$B$25</f>
        <v>8.4369421284306814E-2</v>
      </c>
      <c r="C12">
        <f>[1]FL!$E$25/[1]FL!$B$25</f>
        <v>8.4369421284306814E-2</v>
      </c>
      <c r="D12">
        <f>[2]FL!$E$25/[2]FL!$B$25</f>
        <v>0.15044368741038108</v>
      </c>
      <c r="E12">
        <f>[3]FL!$E$25/[3]FL!$B$25</f>
        <v>9.8660387852868972E-2</v>
      </c>
      <c r="F12">
        <f>[14]FL!$E$25/[14]FL!$B$25</f>
        <v>0.17760051819169662</v>
      </c>
      <c r="G12">
        <f>[5]FL!$E$25/[5]FL!$B$25</f>
        <v>7.0306720207954004E-2</v>
      </c>
      <c r="H12">
        <f>[6]FL!$E$25/[6]FL!$B$25</f>
        <v>0.10515421221143999</v>
      </c>
      <c r="I12">
        <f>[7]FL!$E$25/[7]FL!$B$25</f>
        <v>9.2714875660207724E-2</v>
      </c>
      <c r="J12">
        <f>[8]FL!$E$25/[8]FL!$B$25</f>
        <v>0.10333006036002976</v>
      </c>
      <c r="K12">
        <f>[9]FL!$E$25/[9]FL!$B$25</f>
        <v>0.10177218448764551</v>
      </c>
      <c r="L12">
        <f>[10]FL!$E$25/[10]FL!$B$25</f>
        <v>0.10256316034945395</v>
      </c>
      <c r="M12">
        <f>[11]FL!$E$25/[11]FL!$B$25</f>
        <v>0.15311365001991195</v>
      </c>
      <c r="N12">
        <f>[12]FL!$E$26/[12]FL!$B$26</f>
        <v>8.6487727893720265E-2</v>
      </c>
      <c r="O12">
        <f>[13]FL!$E$26/[13]FL!$B$26</f>
        <v>0.11919834626756849</v>
      </c>
    </row>
    <row r="13" spans="1:15" x14ac:dyDescent="0.2">
      <c r="A13" s="2" t="s">
        <v>11</v>
      </c>
      <c r="B13">
        <f>[1]GA!$E$25/[1]GA!$B$25</f>
        <v>0.1649078736740362</v>
      </c>
      <c r="C13">
        <f>[1]GA!$E$25/[1]GA!$B$25</f>
        <v>0.1649078736740362</v>
      </c>
      <c r="D13">
        <f>[2]GA!$E$25/[2]GA!$B$25</f>
        <v>0.11001282691714626</v>
      </c>
      <c r="E13">
        <f>[3]GA!$E$25/[3]GA!$B$25</f>
        <v>8.6681203833674461E-2</v>
      </c>
      <c r="F13">
        <f>[14]GA!$E$25/[14]GA!$B$25</f>
        <v>0.12663803347595368</v>
      </c>
      <c r="G13">
        <f>[5]GA!$E$25/[5]GA!$B$25</f>
        <v>0.15514783590358475</v>
      </c>
      <c r="H13">
        <f>[6]GA!$E$25/[6]GA!$B$25</f>
        <v>0.11535361854144247</v>
      </c>
      <c r="I13">
        <f>[7]GA!$E$25/[7]GA!$B$25</f>
        <v>0.12845933310567964</v>
      </c>
      <c r="J13">
        <f>[8]GA!$E$25/[8]GA!$B$25</f>
        <v>0.1507484340711934</v>
      </c>
      <c r="K13">
        <f>[9]GA!$E$25/[9]GA!$B$25</f>
        <v>0.12418614811457729</v>
      </c>
      <c r="L13">
        <f>[10]GA!$E$25/[10]GA!$B$25</f>
        <v>6.0707062356186232E-2</v>
      </c>
      <c r="M13">
        <f>[11]GA!$E$25/[11]GA!$B$25</f>
        <v>0.12513675559203274</v>
      </c>
      <c r="N13">
        <f>[12]GA!$E$26/[12]GA!$B$26</f>
        <v>0.10620188286434708</v>
      </c>
      <c r="O13">
        <f>[13]GA!$E$26/[13]GA!$B$26</f>
        <v>6.391961735503468E-2</v>
      </c>
    </row>
    <row r="14" spans="1:15" x14ac:dyDescent="0.2">
      <c r="A14" s="2" t="s">
        <v>12</v>
      </c>
      <c r="B14">
        <f>[1]HI!$E$25/[1]HI!$B$25</f>
        <v>6.1086140655363212E-2</v>
      </c>
      <c r="C14">
        <f>[1]HI!$E$25/[1]HI!$B$25</f>
        <v>6.1086140655363212E-2</v>
      </c>
      <c r="D14">
        <f>[2]HI!$E$25/[2]HI!$B$25</f>
        <v>6.5453795650757693E-2</v>
      </c>
      <c r="E14">
        <f>[3]HI!$E$25/[3]HI!$B$25</f>
        <v>6.62937104666428E-2</v>
      </c>
      <c r="F14">
        <f>[14]HI!$E$25/[14]HI!$B$25</f>
        <v>9.787015427070031E-2</v>
      </c>
      <c r="G14">
        <f>[5]HI!$E$25/[5]HI!$B$25</f>
        <v>7.8280841675030965E-2</v>
      </c>
      <c r="H14">
        <f>[6]HI!$E$25/[6]HI!$B$25</f>
        <v>6.8846582832792325E-2</v>
      </c>
      <c r="I14">
        <f>[7]HI!$E$25/[7]HI!$B$25</f>
        <v>3.1440254145958996E-2</v>
      </c>
      <c r="J14">
        <f>[8]HI!$E$25/[8]HI!$B$25</f>
        <v>3.0864488996754584E-2</v>
      </c>
      <c r="K14">
        <f>[9]HI!$E$25/[9]HI!$B$25</f>
        <v>6.5538422822630463E-2</v>
      </c>
      <c r="L14">
        <f>[10]HI!$E$25/[10]HI!$B$25</f>
        <v>0.12209520436736004</v>
      </c>
      <c r="M14">
        <f>[11]HI!$E$25/[11]HI!$B$25</f>
        <v>0.12940163337150212</v>
      </c>
      <c r="N14">
        <f>[12]HI!$E$26/[12]HI!$B$26</f>
        <v>7.5867637525467685E-2</v>
      </c>
      <c r="O14">
        <f>[13]HI!$E$26/[13]HI!$B$26</f>
        <v>5.1207094468004116E-2</v>
      </c>
    </row>
    <row r="15" spans="1:15" x14ac:dyDescent="0.2">
      <c r="A15" s="2" t="s">
        <v>13</v>
      </c>
      <c r="B15">
        <f>[1]ID!$E$25/[1]ID!$B$25</f>
        <v>0.12170766064466138</v>
      </c>
      <c r="C15">
        <f>[1]ID!$E$25/[1]ID!$B$25</f>
        <v>0.12170766064466138</v>
      </c>
      <c r="D15">
        <f>[2]ID!$E$25/[2]ID!$B$25</f>
        <v>3.9542163002463521E-2</v>
      </c>
      <c r="E15">
        <f>[3]ID!$E$25/[3]ID!$B$25</f>
        <v>2.8436922299663572E-2</v>
      </c>
      <c r="F15">
        <f>[14]ID!$E$25/[14]ID!$B$25</f>
        <v>8.5326324376639701E-2</v>
      </c>
      <c r="G15">
        <f>[5]ID!$E$25/[5]ID!$B$25</f>
        <v>0.10507816346204486</v>
      </c>
      <c r="H15">
        <f>[6]ID!$E$25/[6]ID!$B$25</f>
        <v>8.9469842329189961E-2</v>
      </c>
      <c r="I15">
        <f>[7]ID!$E$25/[7]ID!$B$25</f>
        <v>4.1339827789191812E-2</v>
      </c>
      <c r="J15">
        <f>[8]ID!$E$25/[8]ID!$B$25</f>
        <v>6.1658779530388855E-2</v>
      </c>
      <c r="K15">
        <f>[9]ID!$E$25/[9]ID!$B$25</f>
        <v>9.5888336165318513E-2</v>
      </c>
      <c r="L15">
        <f>[10]ID!$E$25/[10]ID!$B$25</f>
        <v>0.12680930499712809</v>
      </c>
      <c r="M15">
        <f>[11]ID!$E$25/[11]ID!$B$25</f>
        <v>6.4631965072647887E-2</v>
      </c>
      <c r="N15">
        <f>[12]ID!$E$26/[12]ID!$B$26</f>
        <v>4.6497441593677732E-2</v>
      </c>
      <c r="O15">
        <f>[13]ID!$E$26/[13]ID!$B$26</f>
        <v>6.2590370932413278E-2</v>
      </c>
    </row>
    <row r="16" spans="1:15" x14ac:dyDescent="0.2">
      <c r="A16" s="2" t="s">
        <v>14</v>
      </c>
      <c r="B16" s="3">
        <f>[1]IL!$E$25/[1]IL!$B$25</f>
        <v>0.23950378830424157</v>
      </c>
      <c r="C16" s="3">
        <f>[1]IL!$E$25/[1]IL!$B$25</f>
        <v>0.23950378830424157</v>
      </c>
      <c r="D16" s="3">
        <f>[2]IL!$E$25/[2]IL!$B$25</f>
        <v>0.14658366862747496</v>
      </c>
      <c r="E16" s="3">
        <f>[3]IL!$E$25/[3]IL!$B$25</f>
        <v>9.9794461671429899E-2</v>
      </c>
      <c r="F16" s="3">
        <f>[14]IL!$E$25/[14]IL!$B$25</f>
        <v>9.5895507110717676E-2</v>
      </c>
      <c r="G16" s="3">
        <f>[5]IL!$E$25/[5]IL!$B$25</f>
        <v>9.9874044873639697E-2</v>
      </c>
      <c r="H16" s="3">
        <f>[6]IL!$E$25/[6]IL!$B$25</f>
        <v>0.13715228078481459</v>
      </c>
      <c r="I16" s="3">
        <f>[7]IL!$E$25/[7]IL!$B$25</f>
        <v>0.1136073543619126</v>
      </c>
      <c r="J16" s="3">
        <f>[8]IL!$E$25/[8]IL!$B$25</f>
        <v>8.6950297725246484E-2</v>
      </c>
      <c r="K16" s="3">
        <f>[9]IL!$E$25/[9]IL!$B$25</f>
        <v>0.18928293414126982</v>
      </c>
      <c r="L16" s="3">
        <f>[10]IL!$E$25/[10]IL!$B$25</f>
        <v>6.7396144495701873E-2</v>
      </c>
      <c r="M16" s="3">
        <f>[11]IL!$E$25/[11]IL!$B$25</f>
        <v>0.16993672472749516</v>
      </c>
      <c r="N16" s="3">
        <f>[12]IL!$E$26/[12]IL!$B$26</f>
        <v>9.6414446844799911E-2</v>
      </c>
      <c r="O16" s="3">
        <f>[13]IL!$E$26/[13]IL!$B$26</f>
        <v>9.1646704273240093E-2</v>
      </c>
    </row>
    <row r="17" spans="1:15" x14ac:dyDescent="0.2">
      <c r="A17" s="2" t="s">
        <v>15</v>
      </c>
      <c r="B17" s="3">
        <f>[1]IN!$E$25/[1]IN!$B$25</f>
        <v>0.10834756651769326</v>
      </c>
      <c r="C17" s="3">
        <f>[1]IN!$E$25/[1]IN!$B$25</f>
        <v>0.10834756651769326</v>
      </c>
      <c r="D17" s="3">
        <f>[2]IN!$E$25/[2]IN!$B$25</f>
        <v>4.4720502882705696E-2</v>
      </c>
      <c r="E17" s="3">
        <f>[3]IN!$E$25/[3]IN!$B$25</f>
        <v>6.7006148398947099E-2</v>
      </c>
      <c r="F17" s="3">
        <f>[14]IN!$E$25/[14]IN!$B$25</f>
        <v>0.11770832188499113</v>
      </c>
      <c r="G17" s="3">
        <f>[5]IN!$E$25/[5]IN!$B$25</f>
        <v>7.8293810129184654E-2</v>
      </c>
      <c r="H17" s="3">
        <f>[6]IN!$E$25/[6]IN!$B$25</f>
        <v>5.9206874889454073E-2</v>
      </c>
      <c r="I17" s="3">
        <f>[7]IN!$E$25/[7]IN!$B$25</f>
        <v>0.11053073678582734</v>
      </c>
      <c r="J17" s="3">
        <f>[8]IN!$E$25/[8]IN!$B$25</f>
        <v>0.10427469672759702</v>
      </c>
      <c r="K17" s="3">
        <f>[9]IN!$E$25/[9]IN!$B$25</f>
        <v>6.5978263692315686E-2</v>
      </c>
      <c r="L17" s="3">
        <f>[10]IN!$E$25/[10]IN!$B$25</f>
        <v>9.8889503626563208E-2</v>
      </c>
      <c r="M17" s="3">
        <f>[11]IN!$E$25/[11]IN!$B$25</f>
        <v>6.9444415701061454E-2</v>
      </c>
      <c r="N17" s="3">
        <f>[12]IN!$E$26/[12]IN!$B$26</f>
        <v>0.10454137499743928</v>
      </c>
      <c r="O17" s="3">
        <f>[13]IN!$E$26/[13]IN!$B$26</f>
        <v>0.11087076213185644</v>
      </c>
    </row>
    <row r="18" spans="1:15" x14ac:dyDescent="0.2">
      <c r="A18" s="2" t="s">
        <v>16</v>
      </c>
      <c r="B18" s="3">
        <f>[1]IA!$E$25/[1]IA!$B$25</f>
        <v>8.9523056515433325E-2</v>
      </c>
      <c r="C18" s="3">
        <f>[1]IA!$E$25/[1]IA!$B$25</f>
        <v>8.9523056515433325E-2</v>
      </c>
      <c r="D18" s="3">
        <f>[2]IA!$E$25/[2]IA!$B$25</f>
        <v>6.2087471236526581E-2</v>
      </c>
      <c r="E18" s="3">
        <f>[3]IA!$E$25/[3]IA!$B$25</f>
        <v>4.7859923540782723E-2</v>
      </c>
      <c r="F18" s="3">
        <f>[14]IA!$E$25/[14]IA!$B$25</f>
        <v>4.9061403614530458E-2</v>
      </c>
      <c r="G18" s="3">
        <f>[5]IA!$E$25/[5]IA!$B$25</f>
        <v>4.817123955928896E-2</v>
      </c>
      <c r="H18" s="3">
        <f>[6]IA!$E$25/[6]IA!$B$25</f>
        <v>6.2222622194169394E-2</v>
      </c>
      <c r="I18" s="3">
        <f>[7]IA!$E$25/[7]IA!$B$25</f>
        <v>3.8882184772222876E-2</v>
      </c>
      <c r="J18" s="3">
        <f>[8]IA!$E$25/[8]IA!$B$25</f>
        <v>3.0829052204140648E-2</v>
      </c>
      <c r="K18" s="3">
        <f>[9]IA!$E$25/[9]IA!$B$25</f>
        <v>4.7429066593257276E-2</v>
      </c>
      <c r="L18" s="3">
        <f>[10]IA!$E$25/[10]IA!$B$25</f>
        <v>3.7169845172114496E-2</v>
      </c>
      <c r="M18" s="3">
        <f>[11]IA!$E$25/[11]IA!$B$25</f>
        <v>3.822293103874589E-2</v>
      </c>
      <c r="N18" s="3">
        <f>[12]IA!$E$26/[12]IA!$B$26</f>
        <v>6.5129067482535621E-2</v>
      </c>
      <c r="O18" s="3">
        <f>[13]IA!$E$26/[13]IA!$B$26</f>
        <v>3.3461496908186159E-2</v>
      </c>
    </row>
    <row r="19" spans="1:15" x14ac:dyDescent="0.2">
      <c r="A19" s="2" t="s">
        <v>17</v>
      </c>
      <c r="B19" s="3">
        <f>[1]KS!$E$25/[1]KS!$B$25</f>
        <v>0.103440931071551</v>
      </c>
      <c r="C19" s="3">
        <f>[1]KS!$E$25/[1]KS!$B$25</f>
        <v>0.103440931071551</v>
      </c>
      <c r="D19" s="3">
        <f>[2]KS!$E$25/[2]KS!$B$25</f>
        <v>9.4283839325803892E-2</v>
      </c>
      <c r="E19" s="3">
        <f>[3]KS!$E$25/[3]KS!$B$25</f>
        <v>0.11242970955493498</v>
      </c>
      <c r="F19" s="3">
        <f>[14]KS!$E$25/[14]KS!$B$25</f>
        <v>6.4165332089128765E-2</v>
      </c>
      <c r="G19" s="3">
        <f>[5]KS!$E$25/[5]KS!$B$25</f>
        <v>7.431487485369373E-2</v>
      </c>
      <c r="H19" s="3">
        <f>[6]KS!$E$25/[6]KS!$B$25</f>
        <v>7.3254693385710251E-2</v>
      </c>
      <c r="I19" s="3">
        <f>[7]KS!$E$25/[7]KS!$B$25</f>
        <v>7.1190241248877253E-2</v>
      </c>
      <c r="J19" s="3">
        <f>[8]KS!$E$25/[8]KS!$B$25</f>
        <v>6.0718006111161169E-2</v>
      </c>
      <c r="K19" s="3">
        <f>[9]KS!$E$25/[9]KS!$B$25</f>
        <v>7.3840406188791188E-2</v>
      </c>
      <c r="L19" s="3">
        <f>[10]KS!$E$25/[10]KS!$B$25</f>
        <v>5.0646525255715211E-2</v>
      </c>
      <c r="M19" s="3">
        <f>[11]KS!$E$25/[11]KS!$B$25</f>
        <v>0.12334662772730583</v>
      </c>
      <c r="N19" s="3">
        <f>[12]KS!$E$26/[12]KS!$B$26</f>
        <v>0.10557053147966571</v>
      </c>
      <c r="O19" s="3">
        <f>[13]KS!$E$26/[13]KS!$B$26</f>
        <v>3.9996564405681223E-2</v>
      </c>
    </row>
    <row r="20" spans="1:15" x14ac:dyDescent="0.2">
      <c r="A20" s="2" t="s">
        <v>18</v>
      </c>
      <c r="B20" s="3">
        <f>[1]KY!$E$25/[1]KY!$B$25</f>
        <v>0.10674330165766982</v>
      </c>
      <c r="C20" s="3">
        <f>[1]KY!$E$25/[1]KY!$B$25</f>
        <v>0.10674330165766982</v>
      </c>
      <c r="D20" s="3">
        <f>[2]KY!$E$25/[2]KY!$B$25</f>
        <v>0.1423973759818489</v>
      </c>
      <c r="E20" s="3">
        <f>[3]KY!$E$25/[3]KY!$B$25</f>
        <v>0.13870851787477551</v>
      </c>
      <c r="F20" s="3">
        <f>[14]KY!$E$25/[14]KY!$B$25</f>
        <v>0.17169744110583762</v>
      </c>
      <c r="G20" s="3">
        <f>[5]KY!$E$25/[5]KY!$B$25</f>
        <v>0.11452725080249325</v>
      </c>
      <c r="H20" s="3">
        <f>[6]KY!$E$25/[6]KY!$B$25</f>
        <v>0.13946195238793982</v>
      </c>
      <c r="I20" s="3">
        <f>[7]KY!$E$25/[7]KY!$B$25</f>
        <v>7.7061867286216709E-2</v>
      </c>
      <c r="J20" s="3">
        <f>[8]KY!$E$25/[8]KY!$B$25</f>
        <v>0.10846273605434241</v>
      </c>
      <c r="K20" s="3">
        <f>[9]KY!$E$25/[9]KY!$B$25</f>
        <v>0.13975462625589882</v>
      </c>
      <c r="L20" s="3">
        <f>[10]KY!$E$25/[10]KY!$B$25</f>
        <v>8.9404437557898606E-2</v>
      </c>
      <c r="M20" s="3">
        <f>[11]KY!$E$25/[11]KY!$B$25</f>
        <v>6.4665584962463732E-2</v>
      </c>
      <c r="N20" s="3">
        <f>[12]KY!$E$26/[12]KY!$B$26</f>
        <v>8.2754290723012061E-2</v>
      </c>
      <c r="O20" s="3">
        <f>[13]KY!$E$26/[13]KY!$B$26</f>
        <v>0.12200570176318004</v>
      </c>
    </row>
    <row r="21" spans="1:15" x14ac:dyDescent="0.2">
      <c r="A21" s="2" t="s">
        <v>19</v>
      </c>
      <c r="B21" s="3">
        <f>[1]LA!$E$25/[1]LA!$B$25</f>
        <v>0.14720338309887923</v>
      </c>
      <c r="C21" s="3">
        <f>[1]LA!$E$25/[1]LA!$B$25</f>
        <v>0.14720338309887923</v>
      </c>
      <c r="D21" s="3">
        <f>[2]LA!$E$25/[2]LA!$B$25</f>
        <v>0.10988394552647821</v>
      </c>
      <c r="E21" s="3">
        <f>[3]LA!$E$25/[3]LA!$B$25</f>
        <v>0.1818317723357416</v>
      </c>
      <c r="F21" s="3">
        <f>[14]LA!$E$25/[14]LA!$B$25</f>
        <v>0.12275293549820081</v>
      </c>
      <c r="G21" s="3">
        <f>[5]LA!$E$25/[5]LA!$B$25</f>
        <v>0.12594171890067501</v>
      </c>
      <c r="H21" s="3">
        <f>[6]LA!$E$25/[6]LA!$B$25</f>
        <v>6.0888063077377458E-2</v>
      </c>
      <c r="I21" s="3">
        <f>[7]LA!$E$25/[7]LA!$B$25</f>
        <v>0.11441951765370559</v>
      </c>
      <c r="J21" s="3">
        <f>[8]LA!$E$25/[8]LA!$B$25</f>
        <v>6.8390307618811486E-2</v>
      </c>
      <c r="K21" s="3">
        <f>[9]LA!$E$25/[9]LA!$B$25</f>
        <v>0.14387298477960772</v>
      </c>
      <c r="L21" s="3">
        <f>[10]LA!$E$25/[10]LA!$B$25</f>
        <v>0.12726604152399101</v>
      </c>
      <c r="M21" s="3">
        <f>[11]LA!$E$25/[11]LA!$B$25</f>
        <v>0.17857210361854417</v>
      </c>
      <c r="N21" s="3">
        <f>[12]LA!$E$26/[12]LA!$B$26</f>
        <v>0.11907379500836909</v>
      </c>
      <c r="O21" s="3">
        <f>[13]LA!$E$26/[13]LA!$B$26</f>
        <v>0.10029915000595048</v>
      </c>
    </row>
    <row r="22" spans="1:15" x14ac:dyDescent="0.2">
      <c r="A22" s="2" t="s">
        <v>20</v>
      </c>
      <c r="B22" s="3">
        <f>[1]ME!$E$25/[1]ME!$B$25</f>
        <v>2.3156953229048413E-2</v>
      </c>
      <c r="C22" s="3">
        <f>[1]ME!$E$25/[1]ME!$B$25</f>
        <v>2.3156953229048413E-2</v>
      </c>
      <c r="D22" s="3">
        <f>[2]ME!$E$25/[2]ME!$B$25</f>
        <v>9.8486424032351236E-2</v>
      </c>
      <c r="E22" s="3">
        <f>[3]ME!$E$25/[3]ME!$B$25</f>
        <v>5.0035224966615145E-2</v>
      </c>
      <c r="F22" s="3">
        <f>[14]ME!$E$25/[14]ME!$B$25</f>
        <v>2.6269037857241908E-2</v>
      </c>
      <c r="G22" s="3">
        <f>[5]ME!$E$25/[5]ME!$B$25</f>
        <v>5.1591143816163178E-2</v>
      </c>
      <c r="H22" s="3">
        <f>[6]ME!$E$25/[6]ME!$B$25</f>
        <v>7.7725528765130447E-2</v>
      </c>
      <c r="I22" s="3">
        <f>[7]ME!$E$25/[7]ME!$B$25</f>
        <v>7.5148649022373407E-2</v>
      </c>
      <c r="J22" s="3">
        <f>[8]ME!$E$25/[8]ME!$B$25</f>
        <v>0.16326763281950124</v>
      </c>
      <c r="K22" s="3">
        <f>[9]ME!$E$25/[9]ME!$B$25</f>
        <v>7.0565529550592296E-2</v>
      </c>
      <c r="L22" s="3">
        <f>[10]ME!$E$25/[10]ME!$B$25</f>
        <v>8.5883862348306916E-2</v>
      </c>
      <c r="M22" s="3">
        <f>[11]ME!$E$25/[11]ME!$B$25</f>
        <v>5.1263765903977472E-2</v>
      </c>
      <c r="N22" s="3">
        <f>[12]ME!$E$26/[12]ME!$B$26</f>
        <v>3.934630587604112E-2</v>
      </c>
      <c r="O22" s="3">
        <f>[13]ME!$E$26/[13]ME!$B$26</f>
        <v>5.5282961473859624E-2</v>
      </c>
    </row>
    <row r="23" spans="1:15" x14ac:dyDescent="0.2">
      <c r="A23" s="2" t="s">
        <v>21</v>
      </c>
      <c r="B23" s="3">
        <f>[1]MD!$E$25/[1]MD!$B$25</f>
        <v>0.12822545010766112</v>
      </c>
      <c r="C23" s="3">
        <f>[1]MD!$E$25/[1]MD!$B$25</f>
        <v>0.12822545010766112</v>
      </c>
      <c r="D23" s="3">
        <f>[2]MD!$E$25/[2]MD!$B$25</f>
        <v>0.23827170186595484</v>
      </c>
      <c r="E23" s="3">
        <f>[3]MD!$E$25/[3]MD!$B$25</f>
        <v>0.10145296055114762</v>
      </c>
      <c r="F23" s="3">
        <f>[14]MD!$E$25/[14]MD!$B$25</f>
        <v>0.1282404871003088</v>
      </c>
      <c r="G23" s="3">
        <f>[5]MD!$E$25/[5]MD!$B$25</f>
        <v>0.14089878751493864</v>
      </c>
      <c r="H23" s="3">
        <f>[6]MD!$E$25/[6]MD!$B$25</f>
        <v>0.23847755114266031</v>
      </c>
      <c r="I23" s="3">
        <f>[7]MD!$E$25/[7]MD!$B$25</f>
        <v>0.11475571692464488</v>
      </c>
      <c r="J23" s="3">
        <f>[8]MD!$E$25/[8]MD!$B$25</f>
        <v>0.10973437992301265</v>
      </c>
      <c r="K23" s="3">
        <f>[9]MD!$E$25/[9]MD!$B$25</f>
        <v>0.20298239211276065</v>
      </c>
      <c r="L23" s="3">
        <f>[10]MD!$E$25/[10]MD!$B$25</f>
        <v>0.11001572771850415</v>
      </c>
      <c r="M23" s="3">
        <f>[11]MD!$E$25/[11]MD!$B$25</f>
        <v>9.7113106980358507E-2</v>
      </c>
      <c r="N23" s="3">
        <f>[12]MD!$E$26/[12]MD!$B$26</f>
        <v>7.6422318331030692E-2</v>
      </c>
      <c r="O23" s="3">
        <f>[13]MD!$E$26/[13]MD!$B$26</f>
        <v>7.4469912722820553E-2</v>
      </c>
    </row>
    <row r="24" spans="1:15" x14ac:dyDescent="0.2">
      <c r="A24" s="2" t="s">
        <v>22</v>
      </c>
      <c r="B24" s="3">
        <f>[1]MA!$E$25/[1]MA!$B$25</f>
        <v>0.12576220637521962</v>
      </c>
      <c r="C24" s="3">
        <f>[1]MA!$E$25/[1]MA!$B$25</f>
        <v>0.12576220637521962</v>
      </c>
      <c r="D24" s="3">
        <f>[2]MA!$E$25/[2]MA!$B$25</f>
        <v>6.8285185608368881E-2</v>
      </c>
      <c r="E24" s="3">
        <f>[3]MA!$E$25/[3]MA!$B$25</f>
        <v>5.5541701720515063E-2</v>
      </c>
      <c r="F24" s="3">
        <f>[14]MA!$E$25/[14]MA!$B$25</f>
        <v>0.10401531831623993</v>
      </c>
      <c r="G24" s="3">
        <f>[5]MA!$E$25/[5]MA!$B$25</f>
        <v>7.9672582701170433E-2</v>
      </c>
      <c r="H24" s="3">
        <f>[6]MA!$E$25/[6]MA!$B$25</f>
        <v>7.204865200251416E-2</v>
      </c>
      <c r="I24" s="3">
        <f>[7]MA!$E$25/[7]MA!$B$25</f>
        <v>2.5820137549031535E-2</v>
      </c>
      <c r="J24" s="3">
        <f>[8]MA!$E$25/[8]MA!$B$25</f>
        <v>4.7513998436163454E-2</v>
      </c>
      <c r="K24" s="3">
        <f>[9]MA!$E$25/[9]MA!$B$25</f>
        <v>6.9308570193330962E-2</v>
      </c>
      <c r="L24" s="3">
        <f>[10]MA!$E$25/[10]MA!$B$25</f>
        <v>7.4428021897632229E-2</v>
      </c>
      <c r="M24" s="3">
        <f>[11]MA!$E$25/[11]MA!$B$25</f>
        <v>0.12054250849177291</v>
      </c>
      <c r="N24" s="3">
        <f>[12]MA!$E$26/[12]MA!$B$26</f>
        <v>9.6917039758365103E-2</v>
      </c>
      <c r="O24" s="3">
        <f>[13]MA!$E$26/[13]MA!$B$26</f>
        <v>5.777533531635777E-2</v>
      </c>
    </row>
    <row r="25" spans="1:15" x14ac:dyDescent="0.2">
      <c r="A25" s="2" t="s">
        <v>23</v>
      </c>
      <c r="B25" s="3">
        <f>[1]MI!$E$25/[1]MI!$B$25</f>
        <v>0.10272107524088857</v>
      </c>
      <c r="C25" s="3">
        <f>[1]MI!$E$25/[1]MI!$B$25</f>
        <v>0.10272107524088857</v>
      </c>
      <c r="D25" s="3">
        <f>[2]MI!$E$25/[2]MI!$B$25</f>
        <v>0.19044512951697401</v>
      </c>
      <c r="E25" s="3">
        <f>[3]MI!$E$25/[3]MI!$B$25</f>
        <v>0.10514500980493342</v>
      </c>
      <c r="F25" s="3">
        <f>[14]MI!$E$25/[14]MI!$B$25</f>
        <v>9.6379656356272242E-2</v>
      </c>
      <c r="G25" s="3">
        <f>[5]MI!$E$25/[5]MI!$B$25</f>
        <v>6.7765532479191301E-2</v>
      </c>
      <c r="H25" s="3">
        <f>[6]MI!$E$25/[6]MI!$B$25</f>
        <v>0.17275306737613744</v>
      </c>
      <c r="I25" s="3">
        <f>[7]MI!$E$25/[7]MI!$B$25</f>
        <v>8.788590866576336E-2</v>
      </c>
      <c r="J25" s="3">
        <f>[8]MI!$E$25/[8]MI!$B$25</f>
        <v>5.9901141204452731E-2</v>
      </c>
      <c r="K25" s="3">
        <f>[9]MI!$E$25/[9]MI!$B$25</f>
        <v>6.5877037152153511E-2</v>
      </c>
      <c r="L25" s="3">
        <f>[10]MI!$E$25/[10]MI!$B$25</f>
        <v>8.3108342476601593E-2</v>
      </c>
      <c r="M25" s="3">
        <f>[11]MI!$E$25/[11]MI!$B$25</f>
        <v>0.10805703819810837</v>
      </c>
      <c r="N25" s="3">
        <f>[12]MI!$E$26/[12]MI!$B$26</f>
        <v>8.2772304485809883E-2</v>
      </c>
      <c r="O25" s="3">
        <f>[13]MI!$E$26/[13]MI!$B$26</f>
        <v>6.7936542486780965E-2</v>
      </c>
    </row>
    <row r="26" spans="1:15" x14ac:dyDescent="0.2">
      <c r="A26" s="2" t="s">
        <v>24</v>
      </c>
      <c r="B26" s="3">
        <f>[1]MN!$E$25/[1]MN!$B$25</f>
        <v>0.12029578624676394</v>
      </c>
      <c r="C26" s="3">
        <f>[1]MN!$E$25/[1]MN!$B$25</f>
        <v>0.12029578624676394</v>
      </c>
      <c r="D26" s="3">
        <f>[2]MN!$E$25/[2]MN!$B$25</f>
        <v>2.9445032750267254E-2</v>
      </c>
      <c r="E26" s="3">
        <f>[3]MN!$E$25/[3]MN!$B$25</f>
        <v>0.13051338770501297</v>
      </c>
      <c r="F26" s="3">
        <f>[14]MN!$E$25/[14]MN!$B$25</f>
        <v>2.3800558984652592E-2</v>
      </c>
      <c r="G26" s="3">
        <f>[5]MN!$E$25/[5]MN!$B$25</f>
        <v>2.9176300654030148E-2</v>
      </c>
      <c r="H26" s="3">
        <f>[6]MN!$E$25/[6]MN!$B$25</f>
        <v>2.1083786049805341E-2</v>
      </c>
      <c r="I26" s="3">
        <f>[7]MN!$E$25/[7]MN!$B$25</f>
        <v>6.9222796533732561E-2</v>
      </c>
      <c r="J26" s="3">
        <f>[8]MN!$E$25/[8]MN!$B$25</f>
        <v>0.14318714697917678</v>
      </c>
      <c r="K26" s="3">
        <f>[9]MN!$E$25/[9]MN!$B$25</f>
        <v>4.1051249296516976E-2</v>
      </c>
      <c r="L26" s="3">
        <f>[10]MN!$E$25/[10]MN!$B$25</f>
        <v>8.026575377119681E-2</v>
      </c>
      <c r="M26" s="3">
        <f>[11]MN!$E$25/[11]MN!$B$25</f>
        <v>5.7356345013911854E-2</v>
      </c>
      <c r="N26" s="3">
        <f>[12]MN!$E$26/[12]MN!$B$26</f>
        <v>8.4186618225953802E-2</v>
      </c>
      <c r="O26" s="3">
        <f>[13]MN!$E$26/[13]MN!$B$26</f>
        <v>5.9940610788197027E-2</v>
      </c>
    </row>
    <row r="27" spans="1:15" x14ac:dyDescent="0.2">
      <c r="A27" s="2" t="s">
        <v>25</v>
      </c>
      <c r="B27" s="3">
        <f>[1]MS!$E$25/[1]MS!$B$25</f>
        <v>0.26268223575979865</v>
      </c>
      <c r="C27" s="3">
        <f>[1]MS!$E$25/[1]MS!$B$25</f>
        <v>0.26268223575979865</v>
      </c>
      <c r="D27" s="3">
        <f>[2]MS!$E$25/[2]MS!$B$25</f>
        <v>0.12592052060811726</v>
      </c>
      <c r="E27" s="3">
        <f>[3]MS!$E$25/[3]MS!$B$25</f>
        <v>0.26518772547451125</v>
      </c>
      <c r="F27" s="3">
        <f>[14]MS!$E$25/[14]MS!$B$25</f>
        <v>0.18739786090172969</v>
      </c>
      <c r="G27" s="3">
        <f>[5]MS!$E$25/[5]MS!$B$25</f>
        <v>0.17746987396148348</v>
      </c>
      <c r="H27" s="3">
        <f>[6]MS!$E$25/[6]MS!$B$25</f>
        <v>0.28154635077996487</v>
      </c>
      <c r="I27" s="3">
        <f>[7]MS!$E$25/[7]MS!$B$25</f>
        <v>0.18616244715520283</v>
      </c>
      <c r="J27" s="3">
        <f>[8]MS!$E$25/[8]MS!$B$25</f>
        <v>8.2132746146586971E-2</v>
      </c>
      <c r="K27" s="3">
        <f>[9]MS!$E$25/[9]MS!$B$25</f>
        <v>5.9110981408023094E-2</v>
      </c>
      <c r="L27" s="3">
        <f>[10]MS!$E$25/[10]MS!$B$25</f>
        <v>8.9282206518618512E-2</v>
      </c>
      <c r="M27" s="3">
        <f>[11]MS!$E$25/[11]MS!$B$25</f>
        <v>0.16856254345094154</v>
      </c>
      <c r="N27" s="3">
        <f>[12]MS!$E$26/[12]MS!$B$26</f>
        <v>6.7254961287638512E-2</v>
      </c>
      <c r="O27" s="3">
        <f>[13]MS!$E$26/[13]MS!$B$26</f>
        <v>0.13847288084216583</v>
      </c>
    </row>
    <row r="28" spans="1:15" x14ac:dyDescent="0.2">
      <c r="A28" s="2" t="s">
        <v>26</v>
      </c>
      <c r="B28" s="3">
        <f>[1]MO!$E$25/[1]MO!$B$25</f>
        <v>0.14312803168442334</v>
      </c>
      <c r="C28" s="3">
        <f>[1]MO!$E$25/[1]MO!$B$25</f>
        <v>0.14312803168442334</v>
      </c>
      <c r="D28" s="3">
        <f>[2]MO!$E$25/[2]MO!$B$25</f>
        <v>0.12662551392270308</v>
      </c>
      <c r="E28" s="3">
        <f>[3]MO!$E$25/[3]MO!$B$25</f>
        <v>8.4218324470361594E-2</v>
      </c>
      <c r="F28" s="3">
        <f>[14]MO!$E$25/[14]MO!$B$25</f>
        <v>9.0761048663913269E-2</v>
      </c>
      <c r="G28" s="3">
        <f>[5]MO!$E$25/[5]MO!$B$25</f>
        <v>0.11450753780493145</v>
      </c>
      <c r="H28" s="3">
        <f>[6]MO!$E$25/[6]MO!$B$25</f>
        <v>9.5282124991959788E-2</v>
      </c>
      <c r="I28" s="3">
        <f>[7]MO!$E$25/[7]MO!$B$25</f>
        <v>3.7209241664438633E-2</v>
      </c>
      <c r="J28" s="3">
        <f>[8]MO!$E$25/[8]MO!$B$25</f>
        <v>0.12660775936206933</v>
      </c>
      <c r="K28" s="3">
        <f>[9]MO!$E$25/[9]MO!$B$25</f>
        <v>6.3832561858920139E-2</v>
      </c>
      <c r="L28" s="3">
        <f>[10]MO!$E$25/[10]MO!$B$25</f>
        <v>0.11968368913047917</v>
      </c>
      <c r="M28" s="3">
        <f>[11]MO!$E$25/[11]MO!$B$25</f>
        <v>5.8579702145976756E-2</v>
      </c>
      <c r="N28" s="3">
        <f>[12]MO!$E$26/[12]MO!$B$26</f>
        <v>9.6737681674241807E-2</v>
      </c>
      <c r="O28" s="3">
        <f>[13]MO!$E$26/[13]MO!$B$26</f>
        <v>9.2155163389938941E-2</v>
      </c>
    </row>
    <row r="29" spans="1:15" x14ac:dyDescent="0.2">
      <c r="A29" s="2" t="s">
        <v>27</v>
      </c>
      <c r="B29" s="3">
        <f>[1]MT!$E$25/[1]MT!$B$25</f>
        <v>0.14763895420093234</v>
      </c>
      <c r="C29" s="3">
        <f>[1]MT!$E$25/[1]MT!$B$25</f>
        <v>0.14763895420093234</v>
      </c>
      <c r="D29" s="3">
        <f>[2]MT!$E$25/[2]MT!$B$25</f>
        <v>7.4207729396486094E-2</v>
      </c>
      <c r="E29" s="3">
        <f>[3]MT!$E$25/[3]MT!$B$25</f>
        <v>0.10749901273287044</v>
      </c>
      <c r="F29" s="3">
        <f>[14]MT!$E$25/[14]MT!$B$25</f>
        <v>7.933941056447974E-2</v>
      </c>
      <c r="G29" s="3">
        <f>[5]MT!$E$25/[5]MT!$B$25</f>
        <v>6.76205691540432E-2</v>
      </c>
      <c r="H29" s="3">
        <f>[6]MT!$E$25/[6]MT!$B$25</f>
        <v>8.4608564046901993E-2</v>
      </c>
      <c r="I29" s="3">
        <f>[7]MT!$E$25/[7]MT!$B$25</f>
        <v>0.17735812029677936</v>
      </c>
      <c r="J29" s="3">
        <f>[8]MT!$E$25/[8]MT!$B$25</f>
        <v>4.3012131626869114E-2</v>
      </c>
      <c r="K29" s="3">
        <f>[9]MT!$E$25/[9]MT!$B$25</f>
        <v>0.20328458055370557</v>
      </c>
      <c r="L29" s="3">
        <f>[10]MT!$E$25/[10]MT!$B$25</f>
        <v>0.14574635653224449</v>
      </c>
      <c r="M29" s="3">
        <f>[11]MT!$E$25/[11]MT!$B$25</f>
        <v>0.13629549124571727</v>
      </c>
      <c r="N29" s="3">
        <f>[12]MT!$E$26/[12]MT!$B$26</f>
        <v>5.9053575219215886E-2</v>
      </c>
      <c r="O29" s="3">
        <f>[13]MT!$E$26/[13]MT!$B$26</f>
        <v>8.5506121645257324E-2</v>
      </c>
    </row>
    <row r="30" spans="1:15" x14ac:dyDescent="0.2">
      <c r="A30" s="2" t="s">
        <v>28</v>
      </c>
      <c r="B30" s="3">
        <f>[1]NE!$E$25/[1]NE!$B$25</f>
        <v>7.6669375911011403E-2</v>
      </c>
      <c r="C30" s="3">
        <f>[1]NE!$E$25/[1]NE!$B$25</f>
        <v>7.6669375911011403E-2</v>
      </c>
      <c r="D30" s="3">
        <f>[2]NE!$E$25/[2]NE!$B$25</f>
        <v>2.2483670610662372E-2</v>
      </c>
      <c r="E30" s="3">
        <f>[3]NE!$E$25/[3]NE!$B$25</f>
        <v>7.5868823668479177E-2</v>
      </c>
      <c r="F30" s="3">
        <f>[14]NE!$E$25/[14]NE!$B$25</f>
        <v>5.7260557050996141E-2</v>
      </c>
      <c r="G30" s="3">
        <f>[5]NE!$E$25/[5]NE!$B$25</f>
        <v>5.6195741867885035E-2</v>
      </c>
      <c r="H30" s="3">
        <f>[6]NE!$E$25/[6]NE!$B$25</f>
        <v>0.12956602118686353</v>
      </c>
      <c r="I30" s="3">
        <f>[7]NE!$E$25/[7]NE!$B$25</f>
        <v>7.1994370917032216E-2</v>
      </c>
      <c r="J30" s="3">
        <f>[8]NE!$E$25/[8]NE!$B$25</f>
        <v>6.4885355455697666E-2</v>
      </c>
      <c r="K30" s="3">
        <f>[9]NE!$E$25/[9]NE!$B$25</f>
        <v>8.5007160759040454E-2</v>
      </c>
      <c r="L30" s="3">
        <f>[10]NE!$E$25/[10]NE!$B$25</f>
        <v>0.1961496581245564</v>
      </c>
      <c r="M30" s="3">
        <f>[11]NE!$E$25/[11]NE!$B$25</f>
        <v>0.12515927086081813</v>
      </c>
      <c r="N30" s="3">
        <f>[12]NE!$E$26/[12]NE!$B$26</f>
        <v>6.4547541706056713E-2</v>
      </c>
      <c r="O30" s="3">
        <f>[13]NE!$E$26/[13]NE!$B$26</f>
        <v>7.9840466612105629E-2</v>
      </c>
    </row>
    <row r="31" spans="1:15" x14ac:dyDescent="0.2">
      <c r="A31" s="2" t="s">
        <v>29</v>
      </c>
      <c r="B31" s="3">
        <f>[1]NV!$E$25/[1]NV!$B$25</f>
        <v>9.4922044336816294E-2</v>
      </c>
      <c r="C31" s="3">
        <f>[1]NV!$E$25/[1]NV!$B$25</f>
        <v>9.4922044336816294E-2</v>
      </c>
      <c r="D31" s="3">
        <f>[2]NV!$E$25/[2]NV!$B$25</f>
        <v>0.1073578369308409</v>
      </c>
      <c r="E31" s="3">
        <f>[3]NV!$E$25/[3]NV!$B$25</f>
        <v>9.9124643284122196E-2</v>
      </c>
      <c r="F31" s="3">
        <f>[14]NV!$E$25/[14]NV!$B$25</f>
        <v>6.6861383843917238E-2</v>
      </c>
      <c r="G31" s="3">
        <f>[5]NV!$E$25/[5]NV!$B$25</f>
        <v>0.15924310172695796</v>
      </c>
      <c r="H31" s="3">
        <f>[6]NV!$E$25/[6]NV!$B$25</f>
        <v>8.6319969209546571E-2</v>
      </c>
      <c r="I31" s="3">
        <f>[7]NV!$E$25/[7]NV!$B$25</f>
        <v>0.1066793487444198</v>
      </c>
      <c r="J31" s="3">
        <f>[8]NV!$E$25/[8]NV!$B$25</f>
        <v>0.10038424651024432</v>
      </c>
      <c r="K31" s="3">
        <f>[9]NV!$E$25/[9]NV!$B$25</f>
        <v>0.16980584415842609</v>
      </c>
      <c r="L31" s="3">
        <f>[10]NV!$E$25/[10]NV!$B$25</f>
        <v>0.16003902406602757</v>
      </c>
      <c r="M31" s="3">
        <f>[11]NV!$E$25/[11]NV!$B$25</f>
        <v>0.19043996566867635</v>
      </c>
      <c r="N31" s="3">
        <f>[12]NV!$E$26/[12]NV!$B$26</f>
        <v>7.3214532393977072E-2</v>
      </c>
      <c r="O31" s="3">
        <f>[13]NV!$E$26/[13]NV!$B$26</f>
        <v>8.2092311656520756E-2</v>
      </c>
    </row>
    <row r="32" spans="1:15" x14ac:dyDescent="0.2">
      <c r="A32" s="2" t="s">
        <v>30</v>
      </c>
      <c r="B32" s="3">
        <f>[1]NH!$E$25/[1]NH!$B$25</f>
        <v>7.6736814567401002E-2</v>
      </c>
      <c r="C32" s="3">
        <f>[1]NH!$E$25/[1]NH!$B$25</f>
        <v>7.6736814567401002E-2</v>
      </c>
      <c r="D32" s="3">
        <f>[2]NH!$E$25/[2]NH!$B$25</f>
        <v>4.8959265567712691E-2</v>
      </c>
      <c r="E32" s="3">
        <f>[3]NH!$E$25/[3]NH!$B$25</f>
        <v>4.9078437886801773E-2</v>
      </c>
      <c r="F32" s="3">
        <f>[14]NH!$E$25/[14]NH!$B$25</f>
        <v>6.9185281529317466E-2</v>
      </c>
      <c r="G32" s="3">
        <f>[5]NH!$E$25/[5]NH!$B$25</f>
        <v>9.7058948712492016E-2</v>
      </c>
      <c r="H32" s="3">
        <f>[6]NH!$E$25/[6]NH!$B$25</f>
        <v>0.15062664782187576</v>
      </c>
      <c r="I32" s="3">
        <f>[7]NH!$E$25/[7]NH!$B$25</f>
        <v>0.10126601048039596</v>
      </c>
      <c r="J32" s="3">
        <f>[8]NH!$E$25/[8]NH!$B$25</f>
        <v>7.4117378739718756E-2</v>
      </c>
      <c r="K32" s="3">
        <f>[9]NH!$E$25/[9]NH!$B$25</f>
        <v>8.5672077963876048E-2</v>
      </c>
      <c r="L32" s="3">
        <f>[10]NH!$E$25/[10]NH!$B$25</f>
        <v>6.8566785028821131E-2</v>
      </c>
      <c r="M32" s="3">
        <f>[11]NH!$E$25/[11]NH!$B$25</f>
        <v>2.5002015170761401E-2</v>
      </c>
      <c r="N32" s="3">
        <f>[12]NH!$E$26/[12]NH!$B$26</f>
        <v>4.4069251681213333E-2</v>
      </c>
      <c r="O32" s="3">
        <f>[13]NH!$E$26/[13]NH!$B$26</f>
        <v>0.10371954435938012</v>
      </c>
    </row>
    <row r="33" spans="1:15" x14ac:dyDescent="0.2">
      <c r="A33" s="2" t="s">
        <v>31</v>
      </c>
      <c r="B33" s="3">
        <f>[1]NJ!$E$25/[1]NJ!$B$25</f>
        <v>0.14015295085951102</v>
      </c>
      <c r="C33" s="3">
        <f>[1]NJ!$E$25/[1]NJ!$B$25</f>
        <v>0.14015295085951102</v>
      </c>
      <c r="D33" s="3">
        <f>[2]NJ!$E$25/[2]NJ!$B$25</f>
        <v>6.402059125698803E-2</v>
      </c>
      <c r="E33" s="3">
        <f>[3]NJ!$E$25/[3]NJ!$B$25</f>
        <v>6.3689522204594187E-2</v>
      </c>
      <c r="F33" s="3">
        <f>[14]NJ!$E$25/[14]NJ!$B$25</f>
        <v>8.5404859518589199E-2</v>
      </c>
      <c r="G33" s="3">
        <f>[5]NJ!$E$25/[5]NJ!$B$25</f>
        <v>0.12721872008663929</v>
      </c>
      <c r="H33" s="3">
        <f>[6]NJ!$E$25/[6]NJ!$B$25</f>
        <v>5.2391133156364282E-2</v>
      </c>
      <c r="I33" s="3">
        <f>[7]NJ!$E$25/[7]NJ!$B$25</f>
        <v>0.12998431664376175</v>
      </c>
      <c r="J33" s="3">
        <f>[8]NJ!$E$25/[8]NJ!$B$25</f>
        <v>0.13785423204012295</v>
      </c>
      <c r="K33" s="3">
        <f>[9]NJ!$E$25/[9]NJ!$B$25</f>
        <v>0.10196308190699938</v>
      </c>
      <c r="L33" s="3">
        <f>[10]NJ!$E$25/[10]NJ!$B$25</f>
        <v>4.9318625237914346E-2</v>
      </c>
      <c r="M33" s="3">
        <f>[11]NJ!$E$25/[11]NJ!$B$25</f>
        <v>7.9202727639106962E-2</v>
      </c>
      <c r="N33" s="3">
        <f>[12]NJ!$E$26/[12]NJ!$B$26</f>
        <v>7.7712765153233249E-2</v>
      </c>
      <c r="O33" s="3">
        <f>[13]NJ!$E$26/[13]NJ!$B$26</f>
        <v>0.11546405114831178</v>
      </c>
    </row>
    <row r="34" spans="1:15" x14ac:dyDescent="0.2">
      <c r="A34" s="2" t="s">
        <v>32</v>
      </c>
      <c r="B34" s="3">
        <f>[1]NM!$E$25/[1]NM!$B$25</f>
        <v>2.8791350535086017E-2</v>
      </c>
      <c r="C34" s="3">
        <f>[1]NM!$E$25/[1]NM!$B$25</f>
        <v>2.8791350535086017E-2</v>
      </c>
      <c r="D34" s="3">
        <f>[2]NM!$E$25/[2]NM!$B$25</f>
        <v>0.10498842827863884</v>
      </c>
      <c r="E34" s="3">
        <f>[3]NM!$E$25/[3]NM!$B$25</f>
        <v>9.7138685539310127E-2</v>
      </c>
      <c r="F34" s="3">
        <f>[14]NM!$E$25/[14]NM!$B$25</f>
        <v>0.16511711831985432</v>
      </c>
      <c r="G34" s="3">
        <f>[5]NM!$E$25/[5]NM!$B$25</f>
        <v>0.14456402118089892</v>
      </c>
      <c r="H34" s="3">
        <f>[6]NM!$E$25/[6]NM!$B$25</f>
        <v>6.881728713672168E-2</v>
      </c>
      <c r="I34" s="3">
        <f>[7]NM!$E$25/[7]NM!$B$25</f>
        <v>0.10813238196326617</v>
      </c>
      <c r="J34" s="3">
        <f>[8]NM!$E$25/[8]NM!$B$25</f>
        <v>9.0066753013848755E-2</v>
      </c>
      <c r="K34" s="3">
        <f>[9]NM!$E$25/[9]NM!$B$25</f>
        <v>0.15460530436291992</v>
      </c>
      <c r="L34" s="3">
        <f>[10]NM!$E$25/[10]NM!$B$25</f>
        <v>0.12367119565725877</v>
      </c>
      <c r="M34" s="3">
        <f>[11]NM!$E$25/[11]NM!$B$25</f>
        <v>0.14143797581885512</v>
      </c>
      <c r="N34" s="3">
        <f>[12]NM!$E$26/[12]NM!$B$26</f>
        <v>0.11957724287418536</v>
      </c>
      <c r="O34" s="3">
        <f>[13]NM!$E$26/[13]NM!$B$26</f>
        <v>6.692270557313737E-2</v>
      </c>
    </row>
    <row r="35" spans="1:15" x14ac:dyDescent="0.2">
      <c r="A35" s="2" t="s">
        <v>33</v>
      </c>
      <c r="B35" s="3">
        <f>[1]NY!$E$25/[1]NY!$B$25</f>
        <v>0.1314752205591192</v>
      </c>
      <c r="C35" s="3">
        <f>[1]NY!$E$25/[1]NY!$B$25</f>
        <v>0.1314752205591192</v>
      </c>
      <c r="D35" s="3">
        <f>[2]NY!$E$25/[2]NY!$B$25</f>
        <v>9.3083224478048135E-2</v>
      </c>
      <c r="E35" s="3">
        <f>[3]NY!$E$25/[3]NY!$B$25</f>
        <v>9.0451234924962376E-2</v>
      </c>
      <c r="F35" s="3">
        <f>[14]NY!$E$25/[14]NY!$B$25</f>
        <v>0.13274139993642733</v>
      </c>
      <c r="G35" s="3">
        <f>[5]NY!$E$25/[5]NY!$B$25</f>
        <v>7.5109574224081641E-2</v>
      </c>
      <c r="H35" s="3">
        <f>[6]NY!$E$25/[6]NY!$B$25</f>
        <v>7.4587510760565648E-2</v>
      </c>
      <c r="I35" s="3">
        <f>[7]NY!$E$25/[7]NY!$B$25</f>
        <v>0.17275516901573518</v>
      </c>
      <c r="J35" s="3">
        <f>[8]NY!$E$25/[8]NY!$B$25</f>
        <v>0.12014221391775987</v>
      </c>
      <c r="K35" s="3">
        <f>[9]NY!$E$25/[9]NY!$B$25</f>
        <v>8.5399950209693792E-2</v>
      </c>
      <c r="L35" s="3">
        <f>[10]NY!$E$25/[10]NY!$B$25</f>
        <v>0.11203379299716555</v>
      </c>
      <c r="M35" s="3">
        <f>[11]NY!$E$25/[11]NY!$B$25</f>
        <v>0.17414851518417712</v>
      </c>
      <c r="N35" s="3">
        <f>[12]NY!$E$26/[12]NY!$B$26</f>
        <v>6.381192475138836E-2</v>
      </c>
      <c r="O35" s="3">
        <f>[13]NY!$E$26/[13]NY!$B$26</f>
        <v>0.11549368047200155</v>
      </c>
    </row>
    <row r="36" spans="1:15" x14ac:dyDescent="0.2">
      <c r="A36" s="2" t="s">
        <v>34</v>
      </c>
      <c r="B36" s="3">
        <f>[1]NC!$E$25/[1]NC!$B$25</f>
        <v>0.16025311405828604</v>
      </c>
      <c r="C36" s="3">
        <f>[1]NC!$E$25/[1]NC!$B$25</f>
        <v>0.16025311405828604</v>
      </c>
      <c r="D36" s="3">
        <f>[2]NC!$E$25/[2]NC!$B$25</f>
        <v>0.17166333739020001</v>
      </c>
      <c r="E36" s="3">
        <f>[3]NC!$E$25/[3]NC!$B$25</f>
        <v>0.16904736395807846</v>
      </c>
      <c r="F36" s="3">
        <f>[14]NC!$E$25/[14]NC!$B$25</f>
        <v>9.4654934001893024E-2</v>
      </c>
      <c r="G36" s="3">
        <f>[5]NC!$E$25/[5]NC!$B$25</f>
        <v>0.10246538376866091</v>
      </c>
      <c r="H36" s="3">
        <f>[6]NC!$E$25/[6]NC!$B$25</f>
        <v>7.0944511967488938E-2</v>
      </c>
      <c r="I36" s="3">
        <f>[7]NC!$E$25/[7]NC!$B$25</f>
        <v>0.14985526124781962</v>
      </c>
      <c r="J36" s="3">
        <f>[8]NC!$E$25/[8]NC!$B$25</f>
        <v>0.10016693983749468</v>
      </c>
      <c r="K36" s="3">
        <f>[9]NC!$E$25/[9]NC!$B$25</f>
        <v>8.3497395086250134E-2</v>
      </c>
      <c r="L36" s="3">
        <f>[10]NC!$E$25/[10]NC!$B$25</f>
        <v>0.15729520621053009</v>
      </c>
      <c r="M36" s="3">
        <f>[11]NC!$E$25/[11]NC!$B$25</f>
        <v>8.8590466612098809E-2</v>
      </c>
      <c r="N36" s="3">
        <f>[12]NC!$E$26/[12]NC!$B$26</f>
        <v>8.2190951190731026E-2</v>
      </c>
      <c r="O36" s="3">
        <f>[13]NC!$E$26/[13]NC!$B$26</f>
        <v>5.1730611114444207E-2</v>
      </c>
    </row>
    <row r="37" spans="1:15" x14ac:dyDescent="0.2">
      <c r="A37" s="2" t="s">
        <v>35</v>
      </c>
      <c r="B37" s="3">
        <f>[1]ND!$E$25/[1]ND!$B$25</f>
        <v>2.388067134817471E-2</v>
      </c>
      <c r="C37" s="3">
        <f>[1]ND!$E$25/[1]ND!$B$25</f>
        <v>2.388067134817471E-2</v>
      </c>
      <c r="D37" s="3">
        <f>[2]ND!$E$25/[2]ND!$B$25</f>
        <v>8.1702619132901069E-2</v>
      </c>
      <c r="E37" s="3">
        <f>[3]ND!$E$25/[3]ND!$B$25</f>
        <v>6.9877095774344491E-2</v>
      </c>
      <c r="F37" s="3">
        <f>[14]ND!$E$25/[14]ND!$B$25</f>
        <v>3.730704579179725E-2</v>
      </c>
      <c r="G37" s="3">
        <f>[5]ND!$E$25/[5]ND!$B$25</f>
        <v>0.12544157700293934</v>
      </c>
      <c r="H37" s="3">
        <f>[6]ND!$E$25/[6]ND!$B$25</f>
        <v>0.11664808354014555</v>
      </c>
      <c r="I37" s="3">
        <f>[7]ND!$E$25/[7]ND!$B$25</f>
        <v>7.7012835472578769E-2</v>
      </c>
      <c r="J37" s="3">
        <f>[8]ND!$E$25/[8]ND!$B$25</f>
        <v>3.6650920345333113E-2</v>
      </c>
      <c r="K37" s="3">
        <f>[9]ND!$E$25/[9]ND!$B$25</f>
        <v>2.9816924086111276E-2</v>
      </c>
      <c r="L37" s="3">
        <f>[10]ND!$E$25/[10]ND!$B$25</f>
        <v>0.11829021973191482</v>
      </c>
      <c r="M37" s="3">
        <f>[11]ND!$E$25/[11]ND!$B$25</f>
        <v>0.17514834035650473</v>
      </c>
      <c r="N37" s="3">
        <f>[12]ND!$E$26/[12]ND!$B$26</f>
        <v>7.0286342188610948E-2</v>
      </c>
      <c r="O37" s="3">
        <f>[13]ND!$E$26/[13]ND!$B$26</f>
        <v>8.906728257335382E-2</v>
      </c>
    </row>
    <row r="38" spans="1:15" x14ac:dyDescent="0.2">
      <c r="A38" s="2" t="s">
        <v>36</v>
      </c>
      <c r="B38" s="3">
        <f>[1]OH!$E$25/[1]OH!$B$25</f>
        <v>0.10483293167459129</v>
      </c>
      <c r="C38" s="3">
        <f>[1]OH!$E$25/[1]OH!$B$25</f>
        <v>0.10483293167459129</v>
      </c>
      <c r="D38" s="3">
        <f>[2]OH!$E$25/[2]OH!$B$25</f>
        <v>0.1756738200384369</v>
      </c>
      <c r="E38" s="3">
        <f>[3]OH!$E$25/[3]OH!$B$25</f>
        <v>5.379440939568899E-2</v>
      </c>
      <c r="F38" s="3">
        <f>[14]OH!$E$25/[14]OH!$B$25</f>
        <v>9.9632196200565071E-2</v>
      </c>
      <c r="G38" s="3">
        <f>[5]OH!$E$25/[5]OH!$B$25</f>
        <v>9.6200269284414983E-2</v>
      </c>
      <c r="H38" s="3">
        <f>[6]OH!$E$25/[6]OH!$B$25</f>
        <v>8.0321207857636343E-2</v>
      </c>
      <c r="I38" s="3">
        <f>[7]OH!$E$25/[7]OH!$B$25</f>
        <v>0.12231105552856675</v>
      </c>
      <c r="J38" s="3">
        <f>[8]OH!$E$25/[8]OH!$B$25</f>
        <v>6.2546581582670305E-2</v>
      </c>
      <c r="K38" s="3">
        <f>[9]OH!$E$25/[9]OH!$B$25</f>
        <v>0.148136206284113</v>
      </c>
      <c r="L38" s="3">
        <f>[10]OH!$E$25/[10]OH!$B$25</f>
        <v>0.20607145869825186</v>
      </c>
      <c r="M38" s="3">
        <f>[11]OH!$E$25/[11]OH!$B$25</f>
        <v>8.2078109072803787E-2</v>
      </c>
      <c r="N38" s="3">
        <f>[12]OH!$E$26/[12]OH!$B$26</f>
        <v>8.9825821802864039E-2</v>
      </c>
      <c r="O38" s="3">
        <f>[13]OH!$E$26/[13]OH!$B$26</f>
        <v>0.11994004752637547</v>
      </c>
    </row>
    <row r="39" spans="1:15" x14ac:dyDescent="0.2">
      <c r="A39" s="2" t="s">
        <v>37</v>
      </c>
      <c r="B39" s="3">
        <f>[1]OK!$E$25/[1]OK!$B$25</f>
        <v>7.5923944526481643E-2</v>
      </c>
      <c r="C39" s="3">
        <f>[1]OK!$E$25/[1]OK!$B$25</f>
        <v>7.5923944526481643E-2</v>
      </c>
      <c r="D39" s="3">
        <f>[2]OK!$E$25/[2]OK!$B$25</f>
        <v>2.3800760512736201E-2</v>
      </c>
      <c r="E39" s="3">
        <f>[3]OK!$E$25/[3]OK!$B$25</f>
        <v>0.1199043272203196</v>
      </c>
      <c r="F39" s="3">
        <f>[14]OK!$E$25/[14]OK!$B$25</f>
        <v>0.13213841676379476</v>
      </c>
      <c r="G39" s="3">
        <f>[5]OK!$E$25/[5]OK!$B$25</f>
        <v>9.6346001968002554E-2</v>
      </c>
      <c r="H39" s="3">
        <f>[6]OK!$E$25/[6]OK!$B$25</f>
        <v>7.5452266304254542E-2</v>
      </c>
      <c r="I39" s="3">
        <f>[7]OK!$E$25/[7]OK!$B$25</f>
        <v>0.17268085678463188</v>
      </c>
      <c r="J39" s="3">
        <f>[8]OK!$E$25/[8]OK!$B$25</f>
        <v>7.5860424125389889E-2</v>
      </c>
      <c r="K39" s="3">
        <f>[9]OK!$E$25/[9]OK!$B$25</f>
        <v>0.16300754913363941</v>
      </c>
      <c r="L39" s="3">
        <f>[10]OK!$E$25/[10]OK!$B$25</f>
        <v>0.11642647432912824</v>
      </c>
      <c r="M39" s="3">
        <f>[11]OK!$E$25/[11]OK!$B$25</f>
        <v>0.11184172271909724</v>
      </c>
      <c r="N39" s="3">
        <f>[12]OK!$E$26/[12]OK!$B$26</f>
        <v>0.10449266328315769</v>
      </c>
      <c r="O39" s="3">
        <f>[13]OK!$E$26/[13]OK!$B$26</f>
        <v>8.4878726041055175E-2</v>
      </c>
    </row>
    <row r="40" spans="1:15" x14ac:dyDescent="0.2">
      <c r="A40" s="2" t="s">
        <v>38</v>
      </c>
      <c r="B40" s="3">
        <f>[1]OR!$E$25/[1]OR!$B$25</f>
        <v>0.12457111035263262</v>
      </c>
      <c r="C40" s="3">
        <f>[1]OR!$E$25/[1]OR!$B$25</f>
        <v>0.12457111035263262</v>
      </c>
      <c r="D40" s="3">
        <f>[2]OR!$E$25/[2]OR!$B$25</f>
        <v>5.4432086282440173E-2</v>
      </c>
      <c r="E40" s="3">
        <f>[3]OR!$E$25/[3]OR!$B$25</f>
        <v>0.10270981799370003</v>
      </c>
      <c r="F40" s="3">
        <f>[14]OR!$E$25/[14]OR!$B$25</f>
        <v>7.2639674681753891E-2</v>
      </c>
      <c r="G40" s="3">
        <f>[5]OR!$E$25/[5]OR!$B$25</f>
        <v>8.9936616144691367E-2</v>
      </c>
      <c r="H40" s="3">
        <f>[6]OR!$E$25/[6]OR!$B$25</f>
        <v>3.5534714381178424E-2</v>
      </c>
      <c r="I40" s="3">
        <f>[7]OR!$E$25/[7]OR!$B$25</f>
        <v>9.7280985967707956E-2</v>
      </c>
      <c r="J40" s="3">
        <f>[8]OR!$E$25/[8]OR!$B$25</f>
        <v>0.12265387000242634</v>
      </c>
      <c r="K40" s="3">
        <f>[9]OR!$E$25/[9]OR!$B$25</f>
        <v>5.158315669864301E-2</v>
      </c>
      <c r="L40" s="3">
        <f>[10]OR!$E$25/[10]OR!$B$25</f>
        <v>0.14855872593312755</v>
      </c>
      <c r="M40" s="3">
        <f>[11]OR!$E$25/[11]OR!$B$25</f>
        <v>6.3261790508003721E-2</v>
      </c>
      <c r="N40" s="3">
        <f>[12]OR!$E$26/[12]OR!$B$26</f>
        <v>7.6181131130086219E-2</v>
      </c>
      <c r="O40" s="3">
        <f>[13]OR!$E$26/[13]OR!$B$26</f>
        <v>6.6165153363756682E-2</v>
      </c>
    </row>
    <row r="41" spans="1:15" x14ac:dyDescent="0.2">
      <c r="A41" s="2" t="s">
        <v>39</v>
      </c>
      <c r="B41" s="3">
        <f>[1]PA!$E$25/[1]PA!$B$25</f>
        <v>8.0459485754285381E-2</v>
      </c>
      <c r="C41" s="3">
        <f>[1]PA!$E$25/[1]PA!$B$25</f>
        <v>8.0459485754285381E-2</v>
      </c>
      <c r="D41" s="3">
        <f>[2]PA!$E$25/[2]PA!$B$25</f>
        <v>0.11410940025630623</v>
      </c>
      <c r="E41" s="3">
        <f>[3]PA!$E$25/[3]PA!$B$25</f>
        <v>7.4306495664927516E-2</v>
      </c>
      <c r="F41" s="3">
        <f>[14]PA!$E$25/[14]PA!$B$25</f>
        <v>6.4809013360090609E-2</v>
      </c>
      <c r="G41" s="3">
        <f>[5]PA!$E$25/[5]PA!$B$25</f>
        <v>5.7815116298772749E-2</v>
      </c>
      <c r="H41" s="3">
        <f>[6]PA!$E$25/[6]PA!$B$25</f>
        <v>7.4376848734030762E-2</v>
      </c>
      <c r="I41" s="3">
        <f>[7]PA!$E$25/[7]PA!$B$25</f>
        <v>0.1393634430470867</v>
      </c>
      <c r="J41" s="3">
        <f>[8]PA!$E$25/[8]PA!$B$25</f>
        <v>7.1521557565825442E-2</v>
      </c>
      <c r="K41" s="3">
        <f>[9]PA!$E$25/[9]PA!$B$25</f>
        <v>6.1732399920362155E-2</v>
      </c>
      <c r="L41" s="3">
        <f>[10]PA!$E$25/[10]PA!$B$25</f>
        <v>7.9484836281008872E-2</v>
      </c>
      <c r="M41" s="3">
        <f>[11]PA!$E$25/[11]PA!$B$25</f>
        <v>9.9599815205015985E-2</v>
      </c>
      <c r="N41" s="3">
        <f>[12]PA!$E$26/[12]PA!$B$26</f>
        <v>6.9515586001201002E-2</v>
      </c>
      <c r="O41" s="3">
        <f>[13]PA!$E$26/[13]PA!$B$26</f>
        <v>5.8783114068609151E-2</v>
      </c>
    </row>
    <row r="42" spans="1:15" x14ac:dyDescent="0.2">
      <c r="A42" s="2" t="s">
        <v>40</v>
      </c>
      <c r="B42" s="3">
        <f>[1]RI!$E$25/[1]RI!$B$25</f>
        <v>0.14103412525092096</v>
      </c>
      <c r="C42" s="3">
        <f>[1]RI!$E$25/[1]RI!$B$25</f>
        <v>0.14103412525092096</v>
      </c>
      <c r="D42" s="3">
        <f>[2]RI!$E$25/[2]RI!$B$25</f>
        <v>2.9744312789783359E-2</v>
      </c>
      <c r="E42" s="3">
        <f>[3]RI!$E$25/[3]RI!$B$25</f>
        <v>4.5252737147619182E-2</v>
      </c>
      <c r="F42" s="3">
        <f>[14]RI!$E$25/[14]RI!$B$25</f>
        <v>5.5081299238521661E-2</v>
      </c>
      <c r="G42" s="3">
        <f>[5]RI!$E$25/[5]RI!$B$25</f>
        <v>7.5748962838732461E-2</v>
      </c>
      <c r="H42" s="3">
        <f>[6]RI!$E$25/[6]RI!$B$25</f>
        <v>9.4730933531615852E-2</v>
      </c>
      <c r="I42" s="3">
        <f>[7]RI!$E$25/[7]RI!$B$25</f>
        <v>9.915721687695063E-2</v>
      </c>
      <c r="J42" s="3">
        <f>[8]RI!$E$25/[8]RI!$B$25</f>
        <v>0.11567576527793126</v>
      </c>
      <c r="K42" s="3">
        <f>[9]RI!$E$25/[9]RI!$B$25</f>
        <v>0.15672292045700106</v>
      </c>
      <c r="L42" s="3">
        <f>[10]RI!$E$25/[10]RI!$B$25</f>
        <v>0.11124924741776329</v>
      </c>
      <c r="M42" s="3">
        <f>[11]RI!$E$25/[11]RI!$B$25</f>
        <v>0.14073605082673968</v>
      </c>
      <c r="N42" s="3">
        <f>[12]RI!$E$26/[12]RI!$B$26</f>
        <v>9.6751617490488634E-2</v>
      </c>
      <c r="O42" s="3">
        <f>[13]RI!$E$26/[13]RI!$B$26</f>
        <v>0.10539582390987501</v>
      </c>
    </row>
    <row r="43" spans="1:15" x14ac:dyDescent="0.2">
      <c r="A43" s="2" t="s">
        <v>41</v>
      </c>
      <c r="B43" s="3">
        <f>[1]SC!$E$25/[1]SC!$B$25</f>
        <v>0.15483193983210783</v>
      </c>
      <c r="C43" s="3">
        <f>[1]SC!$E$25/[1]SC!$B$25</f>
        <v>0.15483193983210783</v>
      </c>
      <c r="D43" s="3">
        <f>[2]SC!$E$25/[2]SC!$B$25</f>
        <v>6.3631181519913441E-2</v>
      </c>
      <c r="E43" s="3">
        <f>[3]SC!$E$25/[3]SC!$B$25</f>
        <v>9.699707509627957E-2</v>
      </c>
      <c r="F43" s="3">
        <f>[14]SC!$E$25/[14]SC!$B$25</f>
        <v>8.7903268178907271E-2</v>
      </c>
      <c r="G43" s="3">
        <f>[5]SC!$E$25/[5]SC!$B$25</f>
        <v>0.15982900861238078</v>
      </c>
      <c r="H43" s="3">
        <f>[6]SC!$E$25/[6]SC!$B$25</f>
        <v>0.14273994719643959</v>
      </c>
      <c r="I43" s="3">
        <f>[7]SC!$E$25/[7]SC!$B$25</f>
        <v>9.4765168817124629E-2</v>
      </c>
      <c r="J43" s="3">
        <f>[8]SC!$E$25/[8]SC!$B$25</f>
        <v>0.13911440782535681</v>
      </c>
      <c r="K43" s="3">
        <f>[9]SC!$E$25/[9]SC!$B$25</f>
        <v>9.2381097478496238E-2</v>
      </c>
      <c r="L43" s="3">
        <f>[10]SC!$E$25/[10]SC!$B$25</f>
        <v>0.11524498644160329</v>
      </c>
      <c r="M43" s="3">
        <f>[11]SC!$E$25/[11]SC!$B$25</f>
        <v>0.10339612600724171</v>
      </c>
      <c r="N43" s="3">
        <f>[12]SC!$E$26/[12]SC!$B$26</f>
        <v>0.11184181013386255</v>
      </c>
      <c r="O43" s="3">
        <f>[13]SC!$E$26/[13]SC!$B$26</f>
        <v>0.11127148164459207</v>
      </c>
    </row>
    <row r="44" spans="1:15" x14ac:dyDescent="0.2">
      <c r="A44" s="2" t="s">
        <v>42</v>
      </c>
      <c r="B44" s="3">
        <f>[1]SD!$E$25/[1]SD!$B$25</f>
        <v>0.26556393499131259</v>
      </c>
      <c r="C44" s="3">
        <f>[1]SD!$E$25/[1]SD!$B$25</f>
        <v>0.26556393499131259</v>
      </c>
      <c r="D44" s="3">
        <f>[2]SD!$E$25/[2]SD!$B$25</f>
        <v>1.7163092832779336E-2</v>
      </c>
      <c r="E44" s="3">
        <f>[3]SD!$E$25/[3]SD!$B$25</f>
        <v>3.923885855439993E-2</v>
      </c>
      <c r="F44" s="3">
        <f>[14]SD!$E$25/[14]SD!$B$25</f>
        <v>3.7106715731370747E-2</v>
      </c>
      <c r="G44" s="3">
        <f>[5]SD!$E$25/[5]SD!$B$25</f>
        <v>3.6316853192303926E-2</v>
      </c>
      <c r="H44" s="3">
        <f>[6]SD!$E$25/[6]SD!$B$25</f>
        <v>0.23090494643264189</v>
      </c>
      <c r="I44" s="3">
        <f>[7]SD!$E$25/[7]SD!$B$25</f>
        <v>6.9015279728829163E-2</v>
      </c>
      <c r="J44" s="3">
        <f>[8]SD!$E$25/[8]SD!$B$25</f>
        <v>8.6984442454895311E-2</v>
      </c>
      <c r="K44" s="3">
        <f>[9]SD!$E$25/[9]SD!$B$25</f>
        <v>5.1051595885727045E-2</v>
      </c>
      <c r="L44" s="3">
        <f>[10]SD!$E$25/[10]SD!$B$25</f>
        <v>0.13019892307623673</v>
      </c>
      <c r="M44" s="3">
        <f>[11]SD!$E$25/[11]SD!$B$25</f>
        <v>3.2203127419105124E-2</v>
      </c>
      <c r="N44" s="3">
        <f>[12]SD!$E$26/[12]SD!$B$26</f>
        <v>0.13709617069230398</v>
      </c>
      <c r="O44" s="3">
        <f>[13]SD!$E$26/[13]SD!$B$26</f>
        <v>5.5230479026638614E-2</v>
      </c>
    </row>
    <row r="45" spans="1:15" x14ac:dyDescent="0.2">
      <c r="A45" s="2" t="s">
        <v>43</v>
      </c>
      <c r="B45" s="3">
        <f>[1]TN!$E$25/[1]TN!$B$25</f>
        <v>5.5178729521445674E-2</v>
      </c>
      <c r="C45" s="3">
        <f>[1]TN!$E$25/[1]TN!$B$25</f>
        <v>5.5178729521445674E-2</v>
      </c>
      <c r="D45" s="3">
        <f>[2]TN!$E$25/[2]TN!$B$25</f>
        <v>0.1300464920388931</v>
      </c>
      <c r="E45" s="3">
        <f>[3]TN!$E$25/[3]TN!$B$25</f>
        <v>9.8544265050058671E-2</v>
      </c>
      <c r="F45" s="3">
        <f>[14]TN!$E$25/[14]TN!$B$25</f>
        <v>6.5596758870315561E-2</v>
      </c>
      <c r="G45" s="3">
        <f>[5]TN!$E$25/[5]TN!$B$25</f>
        <v>0.1845655296865428</v>
      </c>
      <c r="H45" s="3">
        <f>[6]TN!$E$25/[6]TN!$B$25</f>
        <v>0.15955413488793854</v>
      </c>
      <c r="I45" s="3">
        <f>[7]TN!$E$25/[7]TN!$B$25</f>
        <v>0.11129252741647538</v>
      </c>
      <c r="J45" s="3">
        <f>[8]TN!$E$25/[8]TN!$B$25</f>
        <v>0.14780599808208103</v>
      </c>
      <c r="K45" s="3">
        <f>[9]TN!$E$25/[9]TN!$B$25</f>
        <v>8.9698503570405333E-2</v>
      </c>
      <c r="L45" s="3">
        <f>[10]TN!$E$25/[10]TN!$B$25</f>
        <v>0.11592299557899834</v>
      </c>
      <c r="M45" s="3">
        <f>[11]TN!$E$25/[11]TN!$B$25</f>
        <v>0.11449837036901522</v>
      </c>
      <c r="N45" s="3">
        <f>[12]TN!$E$26/[12]TN!$B$26</f>
        <v>0.10942468706953346</v>
      </c>
      <c r="O45" s="3">
        <f>[13]TN!$E$26/[13]TN!$B$26</f>
        <v>0.10554770470465309</v>
      </c>
    </row>
    <row r="46" spans="1:15" x14ac:dyDescent="0.2">
      <c r="A46" s="2" t="s">
        <v>44</v>
      </c>
      <c r="B46" s="3">
        <f>[1]TX!$E$25/[1]TX!$B$25</f>
        <v>0.15526365017218016</v>
      </c>
      <c r="C46" s="3">
        <f>[1]TX!$E$25/[1]TX!$B$25</f>
        <v>0.15526365017218016</v>
      </c>
      <c r="D46" s="3">
        <f>[2]TX!$E$25/[2]TX!$B$25</f>
        <v>0.14501328998214619</v>
      </c>
      <c r="E46" s="3">
        <f>[3]TX!$E$25/[3]TX!$B$25</f>
        <v>0.15774767229736675</v>
      </c>
      <c r="F46" s="3">
        <f>[14]TX!$E$25/[14]TX!$B$25</f>
        <v>0.1044913779309716</v>
      </c>
      <c r="G46" s="3">
        <f>[5]TX!$E$25/[5]TX!$B$25</f>
        <v>0.12689405027952905</v>
      </c>
      <c r="H46" s="3">
        <f>[6]TX!$E$25/[6]TX!$B$25</f>
        <v>0.15368174644876798</v>
      </c>
      <c r="I46" s="3">
        <f>[7]TX!$E$25/[7]TX!$B$25</f>
        <v>8.737860611317666E-2</v>
      </c>
      <c r="J46" s="3">
        <f>[8]TX!$E$25/[8]TX!$B$25</f>
        <v>0.11684506555339905</v>
      </c>
      <c r="K46" s="3">
        <f>[9]TX!$E$25/[9]TX!$B$25</f>
        <v>0.15514247486303193</v>
      </c>
      <c r="L46" s="3">
        <f>[10]TX!$E$25/[10]TX!$B$25</f>
        <v>0.13664090810584445</v>
      </c>
      <c r="M46" s="3">
        <f>[11]TX!$E$25/[11]TX!$B$25</f>
        <v>0.18514611837335238</v>
      </c>
      <c r="N46" s="3">
        <f>[12]TX!$E$26/[12]TX!$B$26</f>
        <v>0.10555315248696125</v>
      </c>
      <c r="O46" s="3">
        <f>[13]TX!$E$26/[13]TX!$B$26</f>
        <v>0.11327688796002491</v>
      </c>
    </row>
    <row r="47" spans="1:15" x14ac:dyDescent="0.2">
      <c r="A47" s="2" t="s">
        <v>45</v>
      </c>
      <c r="B47" s="3">
        <f>[1]UT!$E$25/[1]UT!$B$25</f>
        <v>0.20482550311146694</v>
      </c>
      <c r="C47" s="3">
        <f>[1]UT!$E$25/[1]UT!$B$25</f>
        <v>0.20482550311146694</v>
      </c>
      <c r="D47" s="3">
        <f>[2]UT!$E$25/[2]UT!$B$25</f>
        <v>0.11921302816901408</v>
      </c>
      <c r="E47" s="3">
        <f>[3]UT!$E$25/[3]UT!$B$25</f>
        <v>0.13740102229129647</v>
      </c>
      <c r="F47" s="3">
        <f>[14]UT!$E$25/[14]UT!$B$25</f>
        <v>0.11791865457441814</v>
      </c>
      <c r="G47" s="3">
        <f>[5]UT!$E$25/[5]UT!$B$25</f>
        <v>8.0449229319995569E-2</v>
      </c>
      <c r="H47" s="3">
        <f>[6]UT!$E$25/[6]UT!$B$25</f>
        <v>3.4684732157037955E-2</v>
      </c>
      <c r="I47" s="3">
        <f>[7]UT!$E$25/[7]UT!$B$25</f>
        <v>5.7877898335968653E-2</v>
      </c>
      <c r="J47" s="3">
        <f>[8]UT!$E$25/[8]UT!$B$25</f>
        <v>0.13295742672597272</v>
      </c>
      <c r="K47" s="3">
        <f>[9]UT!$E$25/[9]UT!$B$25</f>
        <v>0.12059534741618597</v>
      </c>
      <c r="L47" s="3">
        <f>[10]UT!$E$25/[10]UT!$B$25</f>
        <v>5.0560786108298048E-2</v>
      </c>
      <c r="M47" s="3">
        <f>[11]UT!$E$25/[11]UT!$B$25</f>
        <v>3.4829773173934313E-2</v>
      </c>
      <c r="N47" s="3">
        <f>[12]UT!$E$26/[12]UT!$B$26</f>
        <v>6.3862446768347347E-2</v>
      </c>
      <c r="O47" s="3">
        <f>[13]UT!$E$26/[13]UT!$B$26</f>
        <v>8.1499175798475473E-2</v>
      </c>
    </row>
    <row r="48" spans="1:15" x14ac:dyDescent="0.2">
      <c r="A48" s="2" t="s">
        <v>46</v>
      </c>
      <c r="B48" s="3">
        <f>[1]VT!$E$25/[1]VT!$B$25</f>
        <v>2.3289915189304868E-2</v>
      </c>
      <c r="C48" s="3">
        <f>[1]VT!$E$25/[1]VT!$B$25</f>
        <v>2.3289915189304868E-2</v>
      </c>
      <c r="D48" s="3">
        <f>[2]VT!$E$25/[2]VT!$B$25</f>
        <v>2.3472631533988639E-2</v>
      </c>
      <c r="E48" s="3">
        <f>[3]VT!$E$25/[3]VT!$B$25</f>
        <v>5.136156236354316E-2</v>
      </c>
      <c r="F48" s="3">
        <f>[14]VT!$E$25/[14]VT!$B$25</f>
        <v>5.84202424594613E-2</v>
      </c>
      <c r="G48" s="3">
        <f>[5]VT!$E$25/[5]VT!$B$25</f>
        <v>6.3422072034946014E-2</v>
      </c>
      <c r="H48" s="3">
        <f>[6]VT!$E$25/[6]VT!$B$25</f>
        <v>4.8932170482911645E-2</v>
      </c>
      <c r="I48" s="3">
        <f>[7]VT!$E$25/[7]VT!$B$25</f>
        <v>1.2833234107296421E-2</v>
      </c>
      <c r="J48" s="3">
        <f>[8]VT!$E$25/[8]VT!$B$25</f>
        <v>2.6375652778512535E-2</v>
      </c>
      <c r="K48" s="3">
        <f>[9]VT!$E$25/[9]VT!$B$25</f>
        <v>6.7090613488094503E-2</v>
      </c>
      <c r="L48" s="3">
        <f>[10]VT!$E$25/[10]VT!$B$25</f>
        <v>7.3526413071362318E-2</v>
      </c>
      <c r="M48" s="3">
        <f>[11]VT!$E$25/[11]VT!$B$25</f>
        <v>6.9120868342760003E-2</v>
      </c>
      <c r="N48" s="3">
        <f>[12]VT!$E$26/[12]VT!$B$26</f>
        <v>2.7067418436475244E-2</v>
      </c>
      <c r="O48" s="3">
        <f>[13]VT!$E$26/[13]VT!$B$26</f>
        <v>3.8945112660877752E-2</v>
      </c>
    </row>
    <row r="49" spans="1:15" x14ac:dyDescent="0.2">
      <c r="A49" s="2" t="s">
        <v>47</v>
      </c>
      <c r="B49" s="3">
        <f>[1]VA!$E$25/[1]VA!$B$25</f>
        <v>8.1572267114607092E-2</v>
      </c>
      <c r="C49" s="3">
        <f>[1]VA!$E$25/[1]VA!$B$25</f>
        <v>8.1572267114607092E-2</v>
      </c>
      <c r="D49" s="3">
        <f>[2]VA!$E$25/[2]VA!$B$25</f>
        <v>0.10318492959765538</v>
      </c>
      <c r="E49" s="3">
        <f>[3]VA!$E$25/[3]VA!$B$25</f>
        <v>5.4890084099644187E-2</v>
      </c>
      <c r="F49" s="3">
        <f>[14]VA!$E$25/[14]VA!$B$25</f>
        <v>6.3880701944136489E-2</v>
      </c>
      <c r="G49" s="3">
        <f>[5]VA!$E$25/[5]VA!$B$25</f>
        <v>0.10852371848288529</v>
      </c>
      <c r="H49" s="3">
        <f>[6]VA!$E$25/[6]VA!$B$25</f>
        <v>0.15180517158422302</v>
      </c>
      <c r="I49" s="3">
        <f>[7]VA!$E$25/[7]VA!$B$25</f>
        <v>0.11046705654684159</v>
      </c>
      <c r="J49" s="3">
        <f>[8]VA!$E$25/[8]VA!$B$25</f>
        <v>0.15686304572808463</v>
      </c>
      <c r="K49" s="3">
        <f>[9]VA!$E$25/[9]VA!$B$25</f>
        <v>8.7284848314064828E-2</v>
      </c>
      <c r="L49" s="3">
        <f>[10]VA!$E$25/[10]VA!$B$25</f>
        <v>4.6870582343105024E-2</v>
      </c>
      <c r="M49" s="3">
        <f>[11]VA!$E$25/[11]VA!$B$25</f>
        <v>6.6941942079186745E-2</v>
      </c>
      <c r="N49" s="3">
        <f>[12]VA!$E$26/[12]VA!$B$26</f>
        <v>8.0449024125149315E-2</v>
      </c>
      <c r="O49" s="3">
        <f>[13]VA!$E$26/[13]VA!$B$26</f>
        <v>0.10288868597991201</v>
      </c>
    </row>
    <row r="50" spans="1:15" x14ac:dyDescent="0.2">
      <c r="A50" s="2" t="s">
        <v>48</v>
      </c>
      <c r="B50" s="3">
        <f>[1]WA!$E$25/[1]WA!$B$25</f>
        <v>0.16492713442629586</v>
      </c>
      <c r="C50" s="3">
        <f>[1]WA!$E$25/[1]WA!$B$25</f>
        <v>0.16492713442629586</v>
      </c>
      <c r="D50" s="3">
        <f>[2]WA!$E$25/[2]WA!$B$25</f>
        <v>0.14152006543693785</v>
      </c>
      <c r="E50" s="3">
        <f>[3]WA!$E$25/[3]WA!$B$25</f>
        <v>9.1287072100013952E-2</v>
      </c>
      <c r="F50" s="3">
        <f>[14]WA!$E$25/[14]WA!$B$25</f>
        <v>9.5348641339543738E-2</v>
      </c>
      <c r="G50" s="3">
        <f>[5]WA!$E$25/[5]WA!$B$25</f>
        <v>7.2553006690294436E-2</v>
      </c>
      <c r="H50" s="3">
        <f>[6]WA!$E$25/[6]WA!$B$25</f>
        <v>7.888969651258626E-2</v>
      </c>
      <c r="I50" s="3">
        <f>[7]WA!$E$25/[7]WA!$B$25</f>
        <v>0.10698905391735355</v>
      </c>
      <c r="J50" s="3">
        <f>[8]WA!$E$25/[8]WA!$B$25</f>
        <v>6.8962506555926589E-2</v>
      </c>
      <c r="K50" s="3">
        <f>[9]WA!$E$25/[9]WA!$B$25</f>
        <v>9.5467709487326247E-2</v>
      </c>
      <c r="L50" s="3">
        <f>[10]WA!$E$25/[10]WA!$B$25</f>
        <v>7.9256335418336835E-2</v>
      </c>
      <c r="M50" s="3">
        <f>[11]WA!$E$25/[11]WA!$B$25</f>
        <v>0.18234183625076111</v>
      </c>
      <c r="N50" s="3">
        <f>[12]WA!$E$26/[12]WA!$B$26</f>
        <v>4.9286436939278658E-2</v>
      </c>
      <c r="O50" s="3">
        <f>[13]WA!$E$26/[13]WA!$B$26</f>
        <v>4.0798705097012174E-2</v>
      </c>
    </row>
    <row r="51" spans="1:15" x14ac:dyDescent="0.2">
      <c r="A51" s="2" t="s">
        <v>49</v>
      </c>
      <c r="B51" s="3">
        <f>[1]WV!$E$25/[1]WV!$B$25</f>
        <v>0.13464898022428079</v>
      </c>
      <c r="C51" s="3">
        <f>[1]WV!$E$25/[1]WV!$B$25</f>
        <v>0.13464898022428079</v>
      </c>
      <c r="D51" s="3">
        <f>[2]WV!$E$25/[2]WV!$B$25</f>
        <v>9.127728883593203E-2</v>
      </c>
      <c r="E51" s="3">
        <f>[3]WV!$E$25/[3]WV!$B$25</f>
        <v>8.5004856766276712E-2</v>
      </c>
      <c r="F51" s="3">
        <f>[14]WV!$E$25/[14]WV!$B$25</f>
        <v>0.10338166779281185</v>
      </c>
      <c r="G51" s="3">
        <f>[5]WV!$E$25/[5]WV!$B$25</f>
        <v>0.18956924697863717</v>
      </c>
      <c r="H51" s="3">
        <f>[6]WV!$E$25/[6]WV!$B$25</f>
        <v>9.2842967455891892E-2</v>
      </c>
      <c r="I51" s="3">
        <f>[7]WV!$E$25/[7]WV!$B$25</f>
        <v>9.6833255347089101E-2</v>
      </c>
      <c r="J51" s="3">
        <f>[8]WV!$E$25/[8]WV!$B$25</f>
        <v>8.1631166344296874E-2</v>
      </c>
      <c r="K51" s="3">
        <f>[9]WV!$E$25/[9]WV!$B$25</f>
        <v>8.3099638371359516E-2</v>
      </c>
      <c r="L51" s="3">
        <f>[10]WV!$E$25/[10]WV!$B$25</f>
        <v>7.2549730703408088E-2</v>
      </c>
      <c r="M51" s="3">
        <f>[11]WV!$E$25/[11]WV!$B$25</f>
        <v>7.8057991732024878E-2</v>
      </c>
      <c r="N51" s="3">
        <f>[12]WV!$E$26/[12]WV!$B$26</f>
        <v>0.11456198321938146</v>
      </c>
      <c r="O51" s="3">
        <f>[13]WV!$E$26/[13]WV!$B$26</f>
        <v>6.970831527546785E-2</v>
      </c>
    </row>
    <row r="52" spans="1:15" x14ac:dyDescent="0.2">
      <c r="A52" s="2" t="s">
        <v>50</v>
      </c>
      <c r="B52" s="3">
        <f>[1]WI!$E$25/[1]WI!$B$25</f>
        <v>5.4832468590191773E-2</v>
      </c>
      <c r="C52" s="3">
        <f>[1]WI!$E$25/[1]WI!$B$25</f>
        <v>5.4832468590191773E-2</v>
      </c>
      <c r="D52" s="3">
        <f>[2]WI!$E$25/[2]WI!$B$25</f>
        <v>0.13065930543280344</v>
      </c>
      <c r="E52" s="3">
        <f>[3]WI!$E$25/[3]WI!$B$25</f>
        <v>5.8765053261859997E-2</v>
      </c>
      <c r="F52" s="3">
        <f>[14]WI!$E$25/[14]WI!$B$25</f>
        <v>0.11207558892534969</v>
      </c>
      <c r="G52" s="3">
        <f>[5]WI!$E$25/[5]WI!$B$25</f>
        <v>3.0478604215627432E-2</v>
      </c>
      <c r="H52" s="3">
        <f>[6]WI!$E$25/[6]WI!$B$25</f>
        <v>3.8898106017050772E-2</v>
      </c>
      <c r="I52" s="3">
        <f>[7]WI!$E$25/[7]WI!$B$25</f>
        <v>2.7457410131728189E-2</v>
      </c>
      <c r="J52" s="3">
        <f>[8]WI!$E$25/[8]WI!$B$25</f>
        <v>0.10060305595671319</v>
      </c>
      <c r="K52" s="3">
        <f>[9]WI!$E$25/[9]WI!$B$25</f>
        <v>8.3628842536723536E-2</v>
      </c>
      <c r="L52" s="3">
        <f>[10]WI!$E$25/[10]WI!$B$25</f>
        <v>6.4279715753635322E-2</v>
      </c>
      <c r="M52" s="3">
        <f>[11]WI!$E$25/[11]WI!$B$25</f>
        <v>9.1374962625384151E-2</v>
      </c>
      <c r="N52" s="3">
        <f>[12]WI!$E$26/[12]WI!$B$26</f>
        <v>6.2223040340451605E-2</v>
      </c>
      <c r="O52" s="3">
        <f>[13]WI!$E$26/[13]WI!$B$26</f>
        <v>0.1039900556077763</v>
      </c>
    </row>
    <row r="53" spans="1:15" x14ac:dyDescent="0.2">
      <c r="A53" s="2" t="s">
        <v>51</v>
      </c>
      <c r="B53" s="3">
        <f>[1]WY!$E$25/[1]WY!$B$25</f>
        <v>7.0074302646103787E-2</v>
      </c>
      <c r="C53" s="3">
        <f>[1]WY!$E$25/[1]WY!$B$25</f>
        <v>7.0074302646103787E-2</v>
      </c>
      <c r="D53" s="3">
        <f>[2]WY!$E$25/[2]WY!$B$25</f>
        <v>0.13900527622594661</v>
      </c>
      <c r="E53" s="3">
        <f>[3]WY!$E$25/[3]WY!$B$25</f>
        <v>5.7078127749428116E-2</v>
      </c>
      <c r="F53" s="3">
        <f>[14]WY!$E$25/[14]WY!$B$25</f>
        <v>9.7904586188719028E-2</v>
      </c>
      <c r="G53" s="3">
        <f>[5]WY!$E$25/[5]WY!$B$25</f>
        <v>4.6175558559274868E-2</v>
      </c>
      <c r="H53" s="3">
        <f>[6]WY!$E$25/[6]WY!$B$25</f>
        <v>5.1498195543489056E-2</v>
      </c>
      <c r="I53" s="3">
        <f>[7]WY!$E$25/[7]WY!$B$25</f>
        <v>8.6080045110964912E-2</v>
      </c>
      <c r="J53" s="3">
        <f>[8]WY!$E$25/[8]WY!$B$25</f>
        <v>0.13640015787544754</v>
      </c>
      <c r="K53" s="3">
        <f>[9]WY!$E$25/[9]WY!$B$25</f>
        <v>0.12389663553793015</v>
      </c>
      <c r="L53" s="3">
        <f>[10]WY!$E$25/[10]WY!$B$25</f>
        <v>7.587261036798898E-2</v>
      </c>
      <c r="M53" s="3">
        <f>[11]WY!$E$25/[11]WY!$B$25</f>
        <v>8.2741221295438164E-2</v>
      </c>
      <c r="N53" s="3">
        <f>[12]WY!$E$26/[12]WY!$B$26</f>
        <v>5.4568039342452218E-2</v>
      </c>
      <c r="O53" s="3">
        <f>[13]WY!$E$26/[13]WY!$B$26</f>
        <v>0.11850999772778914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7701-C2F8-644F-BA2D-70CBA86996B0}">
  <dimension ref="A1:O53"/>
  <sheetViews>
    <sheetView tabSelected="1" workbookViewId="0">
      <selection activeCell="C16" sqref="A1:O53"/>
    </sheetView>
  </sheetViews>
  <sheetFormatPr baseColWidth="10" defaultRowHeight="16" x14ac:dyDescent="0.2"/>
  <cols>
    <col min="1" max="1" width="21.6640625" customWidth="1"/>
  </cols>
  <sheetData>
    <row r="1" spans="1:15" x14ac:dyDescent="0.2">
      <c r="A1" t="s">
        <v>53</v>
      </c>
    </row>
    <row r="2" spans="1:15" x14ac:dyDescent="0.2">
      <c r="A2" s="1" t="s">
        <v>0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</row>
    <row r="3" spans="1:15" x14ac:dyDescent="0.2">
      <c r="A3" s="2" t="s">
        <v>1</v>
      </c>
      <c r="B3">
        <f>[15]AL!$F$25/[15]AL!$B$25</f>
        <v>2.0259193603794124E-2</v>
      </c>
      <c r="C3">
        <f>[16]AL!$F$25/[16]AL!$B$25</f>
        <v>4.3831871092877483E-3</v>
      </c>
      <c r="D3">
        <f>[17]AL!$F$25/[17]AL!$B$25</f>
        <v>1.7610936759441378E-2</v>
      </c>
      <c r="E3">
        <f>[18]AL!$F$25/[18]AL!$B$25</f>
        <v>5.6204120624761725E-2</v>
      </c>
      <c r="F3">
        <f>[14]AL!$F$25/[14]AL!$B$25</f>
        <v>3.9530122180102524E-2</v>
      </c>
      <c r="G3">
        <f>[5]AL!$F$25/[5]AL!$B$25</f>
        <v>4.9417696666815406E-2</v>
      </c>
      <c r="H3">
        <f>[6]AL!$F$25/[6]AL!$B$25</f>
        <v>3.5858524427723984E-2</v>
      </c>
      <c r="I3">
        <f>[7]AL!$F$25/[7]AL!$B$25</f>
        <v>1.7412199398710408E-2</v>
      </c>
      <c r="J3">
        <f>[8]AL!$F$25/[8]AL!$B$25</f>
        <v>4.1912101974520858E-3</v>
      </c>
      <c r="K3">
        <f>[9]AL!$F$25/[9]AL!$B$25</f>
        <v>5.0084263904297911E-2</v>
      </c>
      <c r="L3">
        <f>[10]AL!$F$25/[10]AL!$B$25</f>
        <v>3.6123028723068469E-3</v>
      </c>
      <c r="M3">
        <f>[11]AL!$F$25/[11]AL!$B$25</f>
        <v>1.8564490787030423E-2</v>
      </c>
      <c r="N3">
        <f>[12]AL!$F$26/[12]AL!$B$26</f>
        <v>2.5131185815750388E-2</v>
      </c>
      <c r="O3">
        <f>[13]AL!$F$26/[13]AL!$B$26</f>
        <v>4.1751201861507679E-2</v>
      </c>
    </row>
    <row r="4" spans="1:15" x14ac:dyDescent="0.2">
      <c r="A4" s="2" t="s">
        <v>2</v>
      </c>
      <c r="B4">
        <f>[15]AK!$F$25/[15]AK!$B$25</f>
        <v>4.970013962963811E-2</v>
      </c>
      <c r="C4" t="e">
        <f>[16]AK!$F$25/[16]AK!$B$25</f>
        <v>#VALUE!</v>
      </c>
      <c r="D4">
        <f>[17]AK!$F$25/[17]AK!$B$25</f>
        <v>4.3547915570367773E-2</v>
      </c>
      <c r="E4">
        <f>[18]AK!$F$25/[18]AK!$B$25</f>
        <v>1.5312427039616421E-2</v>
      </c>
      <c r="F4">
        <f>[14]AK!$F$25/[14]AK!$B$25</f>
        <v>7.4223262150875215E-3</v>
      </c>
      <c r="G4">
        <f>[5]AK!$F$25/[5]AK!$B$25</f>
        <v>1.2863140218303946E-2</v>
      </c>
      <c r="H4">
        <f>[6]AK!$F$25/[6]AK!$B$25</f>
        <v>1.5195772386728505E-2</v>
      </c>
      <c r="I4">
        <f>[7]AK!$F$25/[7]AK!$B$25</f>
        <v>4.1852453476075746E-2</v>
      </c>
      <c r="J4">
        <f>[8]AK!$F$25/[8]AK!$B$25</f>
        <v>9.5763434417918708E-2</v>
      </c>
      <c r="K4">
        <f>[9]AK!$F$25/[9]AK!$B$25</f>
        <v>1.5102777553274603E-2</v>
      </c>
      <c r="L4">
        <f>[10]AK!$F$25/[10]AK!$B$25</f>
        <v>1.4631846674077652E-2</v>
      </c>
      <c r="M4">
        <f>[11]AK!$F$25/[11]AK!$B$25</f>
        <v>1.0473455208351247E-2</v>
      </c>
      <c r="N4">
        <f>[12]AK!$F$26/[12]AK!$B$26</f>
        <v>3.5462842242503262E-2</v>
      </c>
      <c r="O4">
        <f>[13]AK!$F$26/[13]AK!$B$26</f>
        <v>4.4878407379741282E-2</v>
      </c>
    </row>
    <row r="5" spans="1:15" x14ac:dyDescent="0.2">
      <c r="A5" s="2" t="s">
        <v>3</v>
      </c>
      <c r="B5">
        <f>[15]AZ!$F$25/[15]AZ!$B$25</f>
        <v>1.7960565320932573E-2</v>
      </c>
      <c r="C5">
        <f>[16]AZ!$F$25/[16]AZ!$B$25</f>
        <v>8.7598370787701461E-3</v>
      </c>
      <c r="D5">
        <f>[17]AZ!$F$25/[17]AZ!$B$25</f>
        <v>5.3433366340785273E-3</v>
      </c>
      <c r="E5">
        <f>[18]AZ!$F$25/[18]AZ!$B$25</f>
        <v>4.840786793337179E-2</v>
      </c>
      <c r="F5">
        <f>[14]AZ!$F$25/[14]AZ!$B$25</f>
        <v>1.7531698951244137E-2</v>
      </c>
      <c r="G5">
        <f>[5]AZ!$F$25/[5]AZ!$B$25</f>
        <v>7.1737620822701631E-3</v>
      </c>
      <c r="H5">
        <f>[6]AZ!$F$25/[6]AZ!$B$25</f>
        <v>2.1229027577417639E-2</v>
      </c>
      <c r="I5">
        <f>[7]AZ!$F$25/[7]AZ!$B$25</f>
        <v>8.7381760627891075E-3</v>
      </c>
      <c r="J5">
        <f>[8]AZ!$F$25/[8]AZ!$B$25</f>
        <v>2.3045346805604969E-2</v>
      </c>
      <c r="K5">
        <f>[9]AZ!$F$25/[9]AZ!$B$25</f>
        <v>2.1480228940444421E-2</v>
      </c>
      <c r="L5">
        <f>[10]AZ!$F$25/[10]AZ!$B$25</f>
        <v>4.2172904961568555E-3</v>
      </c>
      <c r="M5">
        <f>[11]AZ!$F$25/[11]AZ!$B$25</f>
        <v>1.8911189645336474E-2</v>
      </c>
      <c r="N5">
        <f>[12]AZ!$F$26/[12]AZ!$B$26</f>
        <v>2.0456751996643395E-2</v>
      </c>
      <c r="O5">
        <f>[13]AZ!$F$26/[13]AZ!$B$26</f>
        <v>1.4015725184124615E-2</v>
      </c>
    </row>
    <row r="6" spans="1:15" x14ac:dyDescent="0.2">
      <c r="A6" s="2" t="s">
        <v>4</v>
      </c>
      <c r="B6">
        <f>[15]AR!$F$25/[15]AR!$B$25</f>
        <v>1.3137410355207321E-2</v>
      </c>
      <c r="C6" t="e">
        <f>[16]AR!$F$25/[16]AR!$B$25</f>
        <v>#VALUE!</v>
      </c>
      <c r="D6">
        <f>[17]AR!$F$25/[17]AR!$B$25</f>
        <v>2.2694546439574314E-3</v>
      </c>
      <c r="E6">
        <f>[18]AR!$F$25/[18]AR!$B$25</f>
        <v>2.3581517705697181E-2</v>
      </c>
      <c r="F6">
        <f>[14]AR!$F$25/[14]AR!$B$25</f>
        <v>1.9003364028679193E-2</v>
      </c>
      <c r="G6">
        <f>[5]AR!$F$25/[5]AR!$B$25</f>
        <v>1.2178054846826466E-2</v>
      </c>
      <c r="H6">
        <f>[6]AR!$F$25/[6]AR!$B$25</f>
        <v>6.7355504822835088E-2</v>
      </c>
      <c r="I6">
        <f>[7]AR!$F$25/[7]AR!$B$25</f>
        <v>8.5536895021026058E-3</v>
      </c>
      <c r="J6">
        <f>[8]AR!$F$25/[8]AR!$B$25</f>
        <v>2.7493650676063408E-2</v>
      </c>
      <c r="K6">
        <f>[9]AR!$F$25/[9]AR!$B$25</f>
        <v>2.0179905438697306E-2</v>
      </c>
      <c r="L6">
        <f>[10]AR!$F$25/[10]AR!$B$25</f>
        <v>5.0679187944842399E-3</v>
      </c>
      <c r="M6">
        <f>[11]AR!$F$25/[11]AR!$B$25</f>
        <v>3.2442078678288931E-2</v>
      </c>
      <c r="N6">
        <f>[12]AR!$F$26/[12]AR!$B$26</f>
        <v>2.7941364567083217E-2</v>
      </c>
      <c r="O6">
        <f>[13]AR!$F$26/[13]AR!$B$26</f>
        <v>3.0817621615664138E-2</v>
      </c>
    </row>
    <row r="7" spans="1:15" x14ac:dyDescent="0.2">
      <c r="A7" s="2" t="s">
        <v>5</v>
      </c>
      <c r="B7">
        <f>[15]CA!$F$25/[15]CA!$B$25</f>
        <v>1.4677279591419254E-2</v>
      </c>
      <c r="C7">
        <f>[16]CA!$F$25/[16]CA!$B$25</f>
        <v>5.1732318534984369E-2</v>
      </c>
      <c r="D7">
        <f>[17]CA!$F$25/[17]CA!$B$25</f>
        <v>3.077925858948129E-2</v>
      </c>
      <c r="E7">
        <f>[18]CA!$F$25/[18]CA!$B$25</f>
        <v>4.266332540533134E-2</v>
      </c>
      <c r="F7">
        <f>[14]CA!$F$25/[14]CA!$B$25</f>
        <v>2.7885601771185171E-2</v>
      </c>
      <c r="G7">
        <f>[5]CA!$F$25/[5]CA!$B$25</f>
        <v>4.3865727173928677E-2</v>
      </c>
      <c r="H7">
        <f>[6]CA!$F$25/[6]CA!$B$25</f>
        <v>1.4238278252686858E-2</v>
      </c>
      <c r="I7">
        <f>[7]CA!$F$25/[7]CA!$B$25</f>
        <v>9.5861416277488315E-3</v>
      </c>
      <c r="J7">
        <f>[8]CA!$F$25/[8]CA!$B$25</f>
        <v>2.7104943092777244E-2</v>
      </c>
      <c r="K7">
        <f>[9]CA!$F$25/[9]CA!$B$25</f>
        <v>1.2801174145401564E-2</v>
      </c>
      <c r="L7">
        <f>[10]CA!$F$25/[10]CA!$B$25</f>
        <v>5.0015843128045127E-2</v>
      </c>
      <c r="M7">
        <f>[11]CA!$F$25/[11]CA!$B$25</f>
        <v>8.1190084914541348E-3</v>
      </c>
      <c r="N7">
        <f>[12]CA!$F$26/[12]CA!$B$26</f>
        <v>2.5624926739797819E-2</v>
      </c>
      <c r="O7">
        <f>[13]CA!$F$26/[13]CA!$B$26</f>
        <v>2.8601493410096115E-2</v>
      </c>
    </row>
    <row r="8" spans="1:15" x14ac:dyDescent="0.2">
      <c r="A8" s="2" t="s">
        <v>6</v>
      </c>
      <c r="B8">
        <f>[15]CO!$F$25/[15]CO!$B$25</f>
        <v>4.6656922685423832E-2</v>
      </c>
      <c r="C8">
        <f>[16]CO!$F$25/[16]CO!$B$25</f>
        <v>1.1657127842698673E-2</v>
      </c>
      <c r="D8">
        <f>[17]CO!$F$25/[17]CO!$B$25</f>
        <v>4.8662071071820419E-2</v>
      </c>
      <c r="E8">
        <f>[18]CO!$F$25/[18]CO!$B$25</f>
        <v>5.1049234094579198E-3</v>
      </c>
      <c r="F8">
        <f>[14]CO!$F$25/[14]CO!$B$25</f>
        <v>8.5172779066105524E-3</v>
      </c>
      <c r="G8">
        <f>[5]CO!$F$25/[5]CO!$B$25</f>
        <v>7.4753838924005375E-3</v>
      </c>
      <c r="H8">
        <f>[6]CO!$F$25/[6]CO!$B$25</f>
        <v>9.3126355173022961E-3</v>
      </c>
      <c r="I8">
        <f>[7]CO!$F$25/[7]CO!$B$25</f>
        <v>3.2556650887186696E-3</v>
      </c>
      <c r="J8">
        <f>[8]CO!$F$25/[8]CO!$B$25</f>
        <v>1.383478650877642E-2</v>
      </c>
      <c r="K8">
        <f>[9]CO!$F$25/[9]CO!$B$25</f>
        <v>4.4283074316472874E-2</v>
      </c>
      <c r="L8">
        <f>[10]CO!$F$25/[10]CO!$B$25</f>
        <v>7.0474290728863173E-2</v>
      </c>
      <c r="M8">
        <f>[11]CO!$F$25/[11]CO!$B$25</f>
        <v>2.918868441255831E-2</v>
      </c>
      <c r="N8">
        <f>[12]CO!$F$26/[12]CO!$B$26</f>
        <v>3.0339298672005455E-2</v>
      </c>
      <c r="O8">
        <f>[13]CO!$F$26/[13]CO!$B$26</f>
        <v>1.5696689994580383E-2</v>
      </c>
    </row>
    <row r="9" spans="1:15" x14ac:dyDescent="0.2">
      <c r="A9" s="2" t="s">
        <v>7</v>
      </c>
      <c r="B9">
        <f>[15]CT!$F$25/[15]CT!$B$25</f>
        <v>3.2916643309602554E-3</v>
      </c>
      <c r="C9">
        <f>[16]CT!$F$25/[16]CT!$B$25</f>
        <v>5.6808682270443498E-3</v>
      </c>
      <c r="D9">
        <f>[17]CT!$F$25/[17]CT!$B$25</f>
        <v>4.0411686882665956E-2</v>
      </c>
      <c r="E9">
        <f>[18]CT!$F$25/[18]CT!$B$25</f>
        <v>7.3432213298209953E-2</v>
      </c>
      <c r="F9">
        <f>[14]CT!$F$25/[14]CT!$B$25</f>
        <v>5.2002441302522566E-2</v>
      </c>
      <c r="G9">
        <f>[5]CT!$F$25/[5]CT!$B$25</f>
        <v>2.8371499162617938E-2</v>
      </c>
      <c r="H9">
        <f>[6]CT!$F$25/[6]CT!$B$25</f>
        <v>3.4344436192067444E-2</v>
      </c>
      <c r="I9">
        <f>[7]CT!$F$25/[7]CT!$B$25</f>
        <v>3.5963716191863615E-2</v>
      </c>
      <c r="J9">
        <f>[8]CT!$F$25/[8]CT!$B$25</f>
        <v>4.0711721621294154E-2</v>
      </c>
      <c r="K9">
        <f>[9]CT!$F$25/[9]CT!$B$25</f>
        <v>4.5686204639059924E-2</v>
      </c>
      <c r="L9">
        <f>[10]CT!$F$25/[10]CT!$B$25</f>
        <v>6.6886266801817876E-2</v>
      </c>
      <c r="M9">
        <f>[11]CT!$F$25/[11]CT!$B$25</f>
        <v>3.7209140951111636E-2</v>
      </c>
      <c r="N9">
        <f>[12]CT!$F$26/[12]CT!$B$26</f>
        <v>1.3665160621012163E-2</v>
      </c>
      <c r="O9">
        <f>[13]CT!$F$26/[13]CT!$B$26</f>
        <v>1.8415348684257902E-2</v>
      </c>
    </row>
    <row r="10" spans="1:15" x14ac:dyDescent="0.2">
      <c r="A10" s="2" t="s">
        <v>8</v>
      </c>
      <c r="B10">
        <f>[15]DE!$F$25/[15]DE!$B$25</f>
        <v>8.698380861491678E-2</v>
      </c>
      <c r="C10">
        <f>[16]DE!$F$25/[16]DE!$B$25</f>
        <v>8.0650512235256652E-3</v>
      </c>
      <c r="D10">
        <f>[17]DE!$F$25/[17]DE!$B$25</f>
        <v>0.10215353558168754</v>
      </c>
      <c r="E10">
        <f>[18]DE!$F$25/[18]DE!$B$25</f>
        <v>2.1645821149222439E-2</v>
      </c>
      <c r="F10">
        <f>[14]DE!$F$25/[14]DE!$B$25</f>
        <v>1.4730703792775697E-2</v>
      </c>
      <c r="G10">
        <f>[5]DE!$F$25/[5]DE!$B$25</f>
        <v>0.1115863639352318</v>
      </c>
      <c r="H10">
        <f>[6]DE!$F$25/[6]DE!$B$25</f>
        <v>2.9101774783418361E-3</v>
      </c>
      <c r="I10">
        <f>[7]DE!$F$25/[7]DE!$B$25</f>
        <v>1.7144115321614795E-2</v>
      </c>
      <c r="J10">
        <f>[8]DE!$F$25/[8]DE!$B$25</f>
        <v>1.2952215290438041E-2</v>
      </c>
      <c r="K10" t="e">
        <f>[9]DE!$F$25/[9]DE!$B$25</f>
        <v>#VALUE!</v>
      </c>
      <c r="L10">
        <f>[10]DE!$F$25/[10]DE!$B$25</f>
        <v>2.0659755203951476E-2</v>
      </c>
      <c r="M10">
        <f>[11]DE!$F$25/[11]DE!$B$25</f>
        <v>2.943557034444114E-2</v>
      </c>
      <c r="N10">
        <f>[12]DE!$F$26/[12]DE!$B$26</f>
        <v>3.0439711357012469E-2</v>
      </c>
      <c r="O10">
        <f>[13]DE!$F$26/[13]DE!$B$26</f>
        <v>3.6930787056425718E-2</v>
      </c>
    </row>
    <row r="11" spans="1:15" x14ac:dyDescent="0.2">
      <c r="A11" s="2" t="s">
        <v>9</v>
      </c>
      <c r="B11">
        <f>[15]DC!$F$25/[15]DC!$B$25</f>
        <v>2.4628225959436832E-2</v>
      </c>
      <c r="C11">
        <f>[16]DC!$F$25/[16]DC!$B$25</f>
        <v>4.2707304027776519E-2</v>
      </c>
      <c r="D11">
        <f>[17]DC!$F$25/[17]DC!$B$25</f>
        <v>2.7536627244572107E-2</v>
      </c>
      <c r="E11">
        <f>[18]DC!$F$25/[18]DC!$B$25</f>
        <v>4.5824340029885441E-3</v>
      </c>
      <c r="F11">
        <f>[14]DC!$F$25/[14]DC!$B$25</f>
        <v>1.5501796295432278E-2</v>
      </c>
      <c r="G11">
        <f>[5]DC!$F$25/[5]DC!$B$25</f>
        <v>4.8366642745495118E-2</v>
      </c>
      <c r="H11">
        <f>[6]DC!$F$25/[6]DC!$B$25</f>
        <v>3.788493854200102E-2</v>
      </c>
      <c r="I11">
        <f>[7]DC!$F$25/[7]DC!$B$25</f>
        <v>4.0670934394314233E-2</v>
      </c>
      <c r="J11">
        <f>[8]DC!$F$25/[8]DC!$B$25</f>
        <v>0.11437601729290285</v>
      </c>
      <c r="K11" t="e">
        <f>[9]DC!$F$25/[9]DC!$B$25</f>
        <v>#VALUE!</v>
      </c>
      <c r="L11">
        <f>[10]DC!$F$25/[10]DC!$B$25</f>
        <v>2.571435739193698E-2</v>
      </c>
      <c r="M11">
        <f>[11]DC!$F$25/[11]DC!$B$25</f>
        <v>2.3534607861694746E-2</v>
      </c>
      <c r="N11">
        <f>[12]DC!$F$26/[12]DC!$B$26</f>
        <v>3.8330130258381383E-2</v>
      </c>
      <c r="O11">
        <f>[13]DC!$F$26/[13]DC!$B$26</f>
        <v>6.0292593019237416E-2</v>
      </c>
    </row>
    <row r="12" spans="1:15" x14ac:dyDescent="0.2">
      <c r="A12" s="2" t="s">
        <v>10</v>
      </c>
      <c r="B12">
        <f>[15]FL!$F$25/[15]FL!$B$25</f>
        <v>3.0044674345297777E-2</v>
      </c>
      <c r="C12">
        <f>[16]FL!$F$25/[16]FL!$B$25</f>
        <v>7.0917786718149606E-2</v>
      </c>
      <c r="D12">
        <f>[17]FL!$F$25/[17]FL!$B$25</f>
        <v>4.5270852018118014E-2</v>
      </c>
      <c r="E12">
        <f>[18]FL!$F$25/[18]FL!$B$25</f>
        <v>5.0831235422326336E-2</v>
      </c>
      <c r="F12">
        <f>[14]FL!$F$25/[14]FL!$B$25</f>
        <v>3.1419407368693995E-2</v>
      </c>
      <c r="G12">
        <f>[5]FL!$F$25/[5]FL!$B$25</f>
        <v>3.6978911212689258E-2</v>
      </c>
      <c r="H12">
        <f>[6]FL!$F$25/[6]FL!$B$25</f>
        <v>2.926224171523846E-2</v>
      </c>
      <c r="I12">
        <f>[7]FL!$F$25/[7]FL!$B$25</f>
        <v>4.0715964861964625E-2</v>
      </c>
      <c r="J12">
        <f>[8]FL!$F$25/[8]FL!$B$25</f>
        <v>3.5729207625066144E-2</v>
      </c>
      <c r="K12">
        <f>[9]FL!$F$25/[9]FL!$B$25</f>
        <v>3.584802722054712E-2</v>
      </c>
      <c r="L12">
        <f>[10]FL!$F$25/[10]FL!$B$25</f>
        <v>3.7391249921762536E-2</v>
      </c>
      <c r="M12">
        <f>[11]FL!$F$25/[11]FL!$B$25</f>
        <v>2.7228996122750811E-2</v>
      </c>
      <c r="N12">
        <f>[12]FL!$F$26/[12]FL!$B$26</f>
        <v>6.3270084840490459E-2</v>
      </c>
      <c r="O12">
        <f>[13]FL!$F$26/[13]FL!$B$26</f>
        <v>2.9570629634588366E-2</v>
      </c>
    </row>
    <row r="13" spans="1:15" x14ac:dyDescent="0.2">
      <c r="A13" s="2" t="s">
        <v>11</v>
      </c>
      <c r="B13">
        <f>[15]GA!$F$25/[15]GA!$B$25</f>
        <v>4.2240173210549938E-2</v>
      </c>
      <c r="C13">
        <f>[16]GA!$F$25/[16]GA!$B$25</f>
        <v>4.4606357700743102E-2</v>
      </c>
      <c r="D13">
        <f>[17]GA!$F$25/[17]GA!$B$25</f>
        <v>3.8974536865993448E-2</v>
      </c>
      <c r="E13">
        <f>[18]GA!$F$25/[18]GA!$B$25</f>
        <v>2.5015669831496414E-2</v>
      </c>
      <c r="F13">
        <f>[14]GA!$F$25/[14]GA!$B$25</f>
        <v>2.1533408844644209E-2</v>
      </c>
      <c r="G13">
        <f>[5]GA!$F$25/[5]GA!$B$25</f>
        <v>3.0919039345309676E-2</v>
      </c>
      <c r="H13">
        <f>[6]GA!$F$25/[6]GA!$B$25</f>
        <v>2.9001408761044772E-2</v>
      </c>
      <c r="I13">
        <f>[7]GA!$F$25/[7]GA!$B$25</f>
        <v>3.6706293150817304E-2</v>
      </c>
      <c r="J13">
        <f>[8]GA!$F$25/[8]GA!$B$25</f>
        <v>2.1521138258975118E-2</v>
      </c>
      <c r="K13">
        <f>[9]GA!$F$25/[9]GA!$B$25</f>
        <v>4.952206407520602E-2</v>
      </c>
      <c r="L13">
        <f>[10]GA!$F$25/[10]GA!$B$25</f>
        <v>4.9008923623294065E-2</v>
      </c>
      <c r="M13">
        <f>[11]GA!$F$25/[11]GA!$B$25</f>
        <v>2.9822276703029081E-2</v>
      </c>
      <c r="N13">
        <f>[12]GA!$F$26/[12]GA!$B$26</f>
        <v>1.2087665529051913E-2</v>
      </c>
      <c r="O13">
        <f>[13]GA!$F$26/[13]GA!$B$26</f>
        <v>3.9411281808820003E-2</v>
      </c>
    </row>
    <row r="14" spans="1:15" x14ac:dyDescent="0.2">
      <c r="A14" s="2" t="s">
        <v>12</v>
      </c>
      <c r="B14">
        <f>[15]HI!$F$25/[15]HI!$B$25</f>
        <v>1.0211964919153011E-2</v>
      </c>
      <c r="C14">
        <f>[16]HI!$F$25/[16]HI!$B$25</f>
        <v>8.1586637592155815E-4</v>
      </c>
      <c r="D14">
        <f>[17]HI!$F$25/[17]HI!$B$25</f>
        <v>8.2209465294815522E-3</v>
      </c>
      <c r="E14">
        <f>[18]HI!$F$25/[18]HI!$B$25</f>
        <v>1.927437641723356E-3</v>
      </c>
      <c r="F14">
        <f>[14]HI!$F$25/[14]HI!$B$25</f>
        <v>9.7523742422240822E-3</v>
      </c>
      <c r="G14">
        <f>[5]HI!$F$25/[5]HI!$B$25</f>
        <v>1.8931961286083307E-2</v>
      </c>
      <c r="H14">
        <f>[6]HI!$F$25/[6]HI!$B$25</f>
        <v>3.4485092657718236E-2</v>
      </c>
      <c r="I14">
        <f>[7]HI!$F$25/[7]HI!$B$25</f>
        <v>1.0926776850726733E-2</v>
      </c>
      <c r="J14">
        <f>[8]HI!$F$25/[8]HI!$B$25</f>
        <v>3.2208613096868226E-2</v>
      </c>
      <c r="K14">
        <f>[9]HI!$F$25/[9]HI!$B$25</f>
        <v>4.7679645855734254E-2</v>
      </c>
      <c r="L14">
        <f>[10]HI!$F$25/[10]HI!$B$25</f>
        <v>2.0870410775542542E-2</v>
      </c>
      <c r="M14" t="e">
        <f>[11]HI!$F$25/[11]HI!$B$25</f>
        <v>#VALUE!</v>
      </c>
      <c r="N14">
        <f>[12]HI!$F$26/[12]HI!$B$26</f>
        <v>3.6085964993517315E-2</v>
      </c>
      <c r="O14">
        <f>[13]HI!$F$26/[13]HI!$B$26</f>
        <v>1.9151732874960595E-2</v>
      </c>
    </row>
    <row r="15" spans="1:15" x14ac:dyDescent="0.2">
      <c r="A15" s="2" t="s">
        <v>13</v>
      </c>
      <c r="B15">
        <f>[15]ID!$F$25/[15]ID!$B$25</f>
        <v>2.4735242384768801E-2</v>
      </c>
      <c r="C15">
        <f>[16]ID!$F$25/[16]ID!$B$25</f>
        <v>6.5034969733208815E-3</v>
      </c>
      <c r="D15">
        <f>[17]ID!$F$25/[17]ID!$B$25</f>
        <v>9.9636182267789433E-3</v>
      </c>
      <c r="E15">
        <f>[18]ID!$F$25/[18]ID!$B$25</f>
        <v>1.3425038178457017E-2</v>
      </c>
      <c r="F15">
        <f>[14]ID!$F$25/[14]ID!$B$25</f>
        <v>4.6699828879122045E-2</v>
      </c>
      <c r="G15">
        <f>[5]ID!$F$25/[5]ID!$B$25</f>
        <v>2.7118496587003365E-2</v>
      </c>
      <c r="H15">
        <f>[6]ID!$F$25/[6]ID!$B$25</f>
        <v>1.0605239008926336E-2</v>
      </c>
      <c r="I15" t="e">
        <f>[7]ID!$F$25/[7]ID!$B$25</f>
        <v>#VALUE!</v>
      </c>
      <c r="J15">
        <f>[8]ID!$F$25/[8]ID!$B$25</f>
        <v>4.4169508895344932E-3</v>
      </c>
      <c r="K15">
        <f>[9]ID!$F$25/[9]ID!$B$25</f>
        <v>1.1435224847001803E-2</v>
      </c>
      <c r="L15">
        <f>[10]ID!$F$25/[10]ID!$B$25</f>
        <v>7.2970515029676429E-3</v>
      </c>
      <c r="M15">
        <f>[11]ID!$F$25/[11]ID!$B$25</f>
        <v>3.0006886379287227E-2</v>
      </c>
      <c r="N15">
        <f>[12]ID!$F$26/[12]ID!$B$26</f>
        <v>3.635941511735892E-2</v>
      </c>
      <c r="O15">
        <f>[13]ID!$F$26/[13]ID!$B$26</f>
        <v>9.2005363798179935E-3</v>
      </c>
    </row>
    <row r="16" spans="1:15" x14ac:dyDescent="0.2">
      <c r="A16" s="2" t="s">
        <v>14</v>
      </c>
      <c r="B16" s="3">
        <f>[15]IL!$F$25/[15]IL!$B$25</f>
        <v>4.2789393543020814E-3</v>
      </c>
      <c r="C16" s="3">
        <f>[16]IL!$F$25/[16]IL!$B$25</f>
        <v>6.4640740229956967E-3</v>
      </c>
      <c r="D16" s="3">
        <f>[17]IL!$F$25/[17]IL!$B$25</f>
        <v>1.2268234787298129E-2</v>
      </c>
      <c r="E16" s="3">
        <f>[18]IL!$F$25/[18]IL!$B$25</f>
        <v>1.6151165623093839E-2</v>
      </c>
      <c r="F16" s="3">
        <f>[14]IL!$F$25/[14]IL!$B$25</f>
        <v>3.0304730925021565E-2</v>
      </c>
      <c r="G16" s="3">
        <f>[5]IL!$F$25/[5]IL!$B$25</f>
        <v>7.3035298448954492E-3</v>
      </c>
      <c r="H16" s="3">
        <f>[6]IL!$F$25/[6]IL!$B$25</f>
        <v>2.5139624438474412E-2</v>
      </c>
      <c r="I16" s="3">
        <f>[7]IL!$F$25/[7]IL!$B$25</f>
        <v>4.2927599482623334E-2</v>
      </c>
      <c r="J16" s="3">
        <f>[8]IL!$F$25/[8]IL!$B$25</f>
        <v>2.9362014321547475E-2</v>
      </c>
      <c r="K16" s="3">
        <f>[9]IL!$F$25/[9]IL!$B$25</f>
        <v>2.4780606856037644E-2</v>
      </c>
      <c r="L16" s="3">
        <f>[10]IL!$F$25/[10]IL!$B$25</f>
        <v>2.6604104900302468E-2</v>
      </c>
      <c r="M16" s="3">
        <f>[11]IL!$F$25/[11]IL!$B$25</f>
        <v>8.4821622561161089E-3</v>
      </c>
      <c r="N16" s="3">
        <f>[12]IL!$F$26/[12]IL!$B$26</f>
        <v>5.2570446123932864E-2</v>
      </c>
      <c r="O16" s="3">
        <f>[13]IL!$F$26/[13]IL!$B$26</f>
        <v>2.0288778118041171E-2</v>
      </c>
    </row>
    <row r="17" spans="1:15" x14ac:dyDescent="0.2">
      <c r="A17" s="2" t="s">
        <v>15</v>
      </c>
      <c r="B17" s="3">
        <f>[15]IN!$F$25/[15]IN!$B$25</f>
        <v>3.5513039317088387E-2</v>
      </c>
      <c r="C17" s="3" t="e">
        <f>[16]IN!$F$25/[16]IN!$B$25</f>
        <v>#VALUE!</v>
      </c>
      <c r="D17" s="3">
        <f>[17]IN!$F$25/[17]IN!$B$25</f>
        <v>5.4683432637241861E-2</v>
      </c>
      <c r="E17" s="3">
        <f>[18]IN!$F$25/[18]IN!$B$25</f>
        <v>2.0625023324245612E-2</v>
      </c>
      <c r="F17" s="3">
        <f>[14]IN!$F$25/[14]IN!$B$25</f>
        <v>3.1397503711879639E-2</v>
      </c>
      <c r="G17" s="3">
        <f>[5]IN!$F$25/[5]IN!$B$25</f>
        <v>9.9023038419743144E-3</v>
      </c>
      <c r="H17" s="3">
        <f>[6]IN!$F$25/[6]IN!$B$25</f>
        <v>6.2637610622167739E-3</v>
      </c>
      <c r="I17" s="3">
        <f>[7]IN!$F$25/[7]IN!$B$25</f>
        <v>2.711789714101642E-3</v>
      </c>
      <c r="J17" s="3">
        <f>[8]IN!$F$25/[8]IN!$B$25</f>
        <v>2.9570537225399551E-2</v>
      </c>
      <c r="K17" s="3">
        <f>[9]IN!$F$25/[9]IN!$B$25</f>
        <v>2.8869209927199382E-3</v>
      </c>
      <c r="L17" s="3">
        <f>[10]IN!$F$25/[10]IN!$B$25</f>
        <v>1.6617760004855649E-2</v>
      </c>
      <c r="M17" s="3">
        <f>[11]IN!$F$25/[11]IN!$B$25</f>
        <v>3.7962823078499096E-2</v>
      </c>
      <c r="N17" s="3">
        <f>[12]IN!$F$26/[12]IN!$B$26</f>
        <v>2.4514887380566262E-2</v>
      </c>
      <c r="O17" s="3">
        <f>[13]IN!$F$26/[13]IN!$B$26</f>
        <v>3.1912814891934552E-2</v>
      </c>
    </row>
    <row r="18" spans="1:15" x14ac:dyDescent="0.2">
      <c r="A18" s="2" t="s">
        <v>16</v>
      </c>
      <c r="B18" s="3">
        <f>[15]IA!$F$25/[15]IA!$B$25</f>
        <v>1.3449501753225594E-2</v>
      </c>
      <c r="C18" s="3">
        <f>[16]IA!$F$25/[16]IA!$B$25</f>
        <v>1.183963915475717E-2</v>
      </c>
      <c r="D18" s="3">
        <f>[17]IA!$F$25/[17]IA!$B$25</f>
        <v>6.3834726090993502E-3</v>
      </c>
      <c r="E18" s="3">
        <f>[18]IA!$F$25/[18]IA!$B$25</f>
        <v>4.5338892589615591E-2</v>
      </c>
      <c r="F18" s="3">
        <f>[14]IA!$F$25/[14]IA!$B$25</f>
        <v>1.1879242371267015E-2</v>
      </c>
      <c r="G18" s="3">
        <f>[5]IA!$F$25/[5]IA!$B$25</f>
        <v>9.5828474882802273E-3</v>
      </c>
      <c r="H18" s="3" t="e">
        <f>[6]IA!$F$25/[6]IA!$B$25</f>
        <v>#VALUE!</v>
      </c>
      <c r="I18" s="3">
        <f>[7]IA!$F$25/[7]IA!$B$25</f>
        <v>8.7307901679159167E-2</v>
      </c>
      <c r="J18" s="3">
        <f>[8]IA!$F$25/[8]IA!$B$25</f>
        <v>2.2322576675792904E-2</v>
      </c>
      <c r="K18" s="3">
        <f>[9]IA!$F$25/[9]IA!$B$25</f>
        <v>9.0288127341788971E-3</v>
      </c>
      <c r="L18" s="3">
        <f>[10]IA!$F$25/[10]IA!$B$25</f>
        <v>1.5548249761187806E-2</v>
      </c>
      <c r="M18" s="3">
        <f>[11]IA!$F$25/[11]IA!$B$25</f>
        <v>8.3055164058057022E-3</v>
      </c>
      <c r="N18" s="3">
        <f>[12]IA!$F$26/[12]IA!$B$26</f>
        <v>1.63237056241562E-2</v>
      </c>
      <c r="O18" s="3">
        <f>[13]IA!$F$26/[13]IA!$B$26</f>
        <v>3.6545048966959218E-2</v>
      </c>
    </row>
    <row r="19" spans="1:15" x14ac:dyDescent="0.2">
      <c r="A19" s="2" t="s">
        <v>17</v>
      </c>
      <c r="B19" s="3">
        <f>[15]KS!$F$25/[15]KS!$B$25</f>
        <v>5.8732663500569628E-3</v>
      </c>
      <c r="C19" s="3" t="e">
        <f>[16]KS!$F$25/[16]KS!$B$25</f>
        <v>#VALUE!</v>
      </c>
      <c r="D19" s="3">
        <f>[17]KS!$F$25/[17]KS!$B$25</f>
        <v>2.4712465029530619E-3</v>
      </c>
      <c r="E19" s="3">
        <f>[18]KS!$F$25/[18]KS!$B$25</f>
        <v>1.7207557506905394E-2</v>
      </c>
      <c r="F19" s="3">
        <f>[14]KS!$F$25/[14]KS!$B$25</f>
        <v>1.7074185697532187E-2</v>
      </c>
      <c r="G19" s="3">
        <f>[5]KS!$F$25/[5]KS!$B$25</f>
        <v>3.5799303431683881E-2</v>
      </c>
      <c r="H19" s="3">
        <f>[6]KS!$F$25/[6]KS!$B$25</f>
        <v>2.991748718678133E-2</v>
      </c>
      <c r="I19" s="3">
        <f>[7]KS!$F$25/[7]KS!$B$25</f>
        <v>6.7173643528533653E-2</v>
      </c>
      <c r="J19" s="3">
        <f>[8]KS!$F$25/[8]KS!$B$25</f>
        <v>1.7451427650079906E-3</v>
      </c>
      <c r="K19" s="3">
        <f>[9]KS!$F$25/[9]KS!$B$25</f>
        <v>2.0774608227049119E-2</v>
      </c>
      <c r="L19" s="3" t="e">
        <f>[10]KS!$F$25/[10]KS!$B$25</f>
        <v>#VALUE!</v>
      </c>
      <c r="M19" s="3">
        <f>[11]KS!$F$25/[11]KS!$B$25</f>
        <v>4.928363980551893E-3</v>
      </c>
      <c r="N19" s="3">
        <f>[12]KS!$F$26/[12]KS!$B$26</f>
        <v>4.2998490795698001E-2</v>
      </c>
      <c r="O19" s="3">
        <f>[13]KS!$F$26/[13]KS!$B$26</f>
        <v>4.7828157818709936E-2</v>
      </c>
    </row>
    <row r="20" spans="1:15" x14ac:dyDescent="0.2">
      <c r="A20" s="2" t="s">
        <v>18</v>
      </c>
      <c r="B20" s="3">
        <f>[15]KY!$F$25/[15]KY!$B$25</f>
        <v>5.8013905761327512E-2</v>
      </c>
      <c r="C20" s="3">
        <f>[16]KY!$F$25/[16]KY!$B$25</f>
        <v>7.4944659698219854E-3</v>
      </c>
      <c r="D20" s="3">
        <f>[17]KY!$F$25/[17]KY!$B$25</f>
        <v>2.8919616232993316E-3</v>
      </c>
      <c r="E20" s="3">
        <f>[18]KY!$F$25/[18]KY!$B$25</f>
        <v>1.5685541382516155E-2</v>
      </c>
      <c r="F20" s="3">
        <f>[14]KY!$F$25/[14]KY!$B$25</f>
        <v>4.0235802693351273E-2</v>
      </c>
      <c r="G20" s="3">
        <f>[5]KY!$F$25/[5]KY!$B$25</f>
        <v>3.6139795173151718E-2</v>
      </c>
      <c r="H20" s="3">
        <f>[6]KY!$F$25/[6]KY!$B$25</f>
        <v>4.3540302532159729E-2</v>
      </c>
      <c r="I20" s="3">
        <f>[7]KY!$F$25/[7]KY!$B$25</f>
        <v>1.9913900766344243E-2</v>
      </c>
      <c r="J20" s="3">
        <f>[8]KY!$F$25/[8]KY!$B$25</f>
        <v>2.9100469753188894E-2</v>
      </c>
      <c r="K20" s="3">
        <f>[9]KY!$F$25/[9]KY!$B$25</f>
        <v>3.9910534665654668E-2</v>
      </c>
      <c r="L20" s="3">
        <f>[10]KY!$F$25/[10]KY!$B$25</f>
        <v>1.2594856698918603E-2</v>
      </c>
      <c r="M20" s="3">
        <f>[11]KY!$F$25/[11]KY!$B$25</f>
        <v>1.9716582127432148E-2</v>
      </c>
      <c r="N20" s="3">
        <f>[12]KY!$F$26/[12]KY!$B$26</f>
        <v>2.0728100829784116E-2</v>
      </c>
      <c r="O20" s="3">
        <f>[13]KY!$F$26/[13]KY!$B$26</f>
        <v>3.53905871152628E-2</v>
      </c>
    </row>
    <row r="21" spans="1:15" x14ac:dyDescent="0.2">
      <c r="A21" s="2" t="s">
        <v>19</v>
      </c>
      <c r="B21" s="3">
        <f>[15]LA!$F$25/[15]LA!$B$25</f>
        <v>5.5675591313324828E-2</v>
      </c>
      <c r="C21" s="3">
        <f>[16]LA!$F$25/[16]LA!$B$25</f>
        <v>4.5080246469949653E-2</v>
      </c>
      <c r="D21" s="3">
        <f>[17]LA!$F$25/[17]LA!$B$25</f>
        <v>5.5161027247121582E-2</v>
      </c>
      <c r="E21" s="3">
        <f>[18]LA!$F$25/[18]LA!$B$25</f>
        <v>4.2372384126772349E-2</v>
      </c>
      <c r="F21" s="3">
        <f>[14]LA!$F$25/[14]LA!$B$25</f>
        <v>3.1167236166383068E-2</v>
      </c>
      <c r="G21" s="3">
        <f>[5]LA!$F$25/[5]LA!$B$25</f>
        <v>5.4910499035679843E-2</v>
      </c>
      <c r="H21" s="3">
        <f>[6]LA!$F$25/[6]LA!$B$25</f>
        <v>2.9429380030731155E-2</v>
      </c>
      <c r="I21" s="3">
        <f>[7]LA!$F$25/[7]LA!$B$25</f>
        <v>2.86113262217874E-2</v>
      </c>
      <c r="J21" s="3">
        <f>[8]LA!$F$25/[8]LA!$B$25</f>
        <v>2.718574443510495E-2</v>
      </c>
      <c r="K21" s="3">
        <f>[9]LA!$F$25/[9]LA!$B$25</f>
        <v>4.4593726600731742E-2</v>
      </c>
      <c r="L21" s="3">
        <f>[10]LA!$F$25/[10]LA!$B$25</f>
        <v>4.021546507036064E-2</v>
      </c>
      <c r="M21" s="3">
        <f>[11]LA!$F$25/[11]LA!$B$25</f>
        <v>5.2881354907047096E-2</v>
      </c>
      <c r="N21" s="3">
        <f>[12]LA!$F$26/[12]LA!$B$26</f>
        <v>3.9549995680702783E-2</v>
      </c>
      <c r="O21" s="3">
        <f>[13]LA!$F$26/[13]LA!$B$26</f>
        <v>2.9592713956563745E-2</v>
      </c>
    </row>
    <row r="22" spans="1:15" x14ac:dyDescent="0.2">
      <c r="A22" s="2" t="s">
        <v>20</v>
      </c>
      <c r="B22" s="3">
        <f>[15]ME!$F$25/[15]ME!$B$25</f>
        <v>1.0437259085005503E-2</v>
      </c>
      <c r="C22" s="3">
        <f>[16]ME!$F$25/[16]ME!$B$25</f>
        <v>8.8204795533735336E-2</v>
      </c>
      <c r="D22" s="3">
        <f>[17]ME!$F$25/[17]ME!$B$25</f>
        <v>2.2081006483086205E-3</v>
      </c>
      <c r="E22" s="3" t="e">
        <f>[18]ME!$F$25/[18]ME!$B$25</f>
        <v>#VALUE!</v>
      </c>
      <c r="F22" s="3">
        <f>[14]ME!$F$25/[14]ME!$B$25</f>
        <v>3.5575707942720941E-2</v>
      </c>
      <c r="G22" s="3">
        <f>[5]ME!$F$25/[5]ME!$B$25</f>
        <v>2.1126495395472931E-2</v>
      </c>
      <c r="H22" s="3">
        <f>[6]ME!$F$25/[6]ME!$B$25</f>
        <v>1.5060009527761129E-2</v>
      </c>
      <c r="I22" s="3">
        <f>[7]ME!$F$25/[7]ME!$B$25</f>
        <v>1.0180038164772255E-2</v>
      </c>
      <c r="J22" s="3">
        <f>[8]ME!$F$25/[8]ME!$B$25</f>
        <v>1.8023893988323443E-2</v>
      </c>
      <c r="K22" s="3">
        <f>[9]ME!$F$25/[9]ME!$B$25</f>
        <v>1.4786720175903103E-2</v>
      </c>
      <c r="L22" s="3">
        <f>[10]ME!$F$25/[10]ME!$B$25</f>
        <v>3.9285127318803318E-3</v>
      </c>
      <c r="M22" s="3">
        <f>[11]ME!$F$25/[11]ME!$B$25</f>
        <v>2.6025288475454916E-2</v>
      </c>
      <c r="N22" s="3">
        <f>[12]ME!$F$26/[12]ME!$B$26</f>
        <v>1.0048942901701299E-2</v>
      </c>
      <c r="O22" s="3">
        <f>[13]ME!$F$26/[13]ME!$B$26</f>
        <v>1.5066590839957148E-2</v>
      </c>
    </row>
    <row r="23" spans="1:15" x14ac:dyDescent="0.2">
      <c r="A23" s="2" t="s">
        <v>21</v>
      </c>
      <c r="B23" s="3">
        <f>[15]MD!$F$25/[15]MD!$B$25</f>
        <v>3.6884831825566233E-2</v>
      </c>
      <c r="C23" s="3">
        <f>[16]MD!$F$25/[16]MD!$B$25</f>
        <v>0.13240634885009503</v>
      </c>
      <c r="D23" s="3">
        <f>[17]MD!$F$25/[17]MD!$B$25</f>
        <v>1.9863390123262934E-3</v>
      </c>
      <c r="E23" s="3">
        <f>[18]MD!$F$25/[18]MD!$B$25</f>
        <v>1.0786950769389693E-2</v>
      </c>
      <c r="F23" s="3">
        <f>[14]MD!$F$25/[14]MD!$B$25</f>
        <v>1.9214127403127803E-2</v>
      </c>
      <c r="G23" s="3">
        <f>[5]MD!$F$25/[5]MD!$B$25</f>
        <v>1.0214387108719681E-2</v>
      </c>
      <c r="H23" s="3">
        <f>[6]MD!$F$25/[6]MD!$B$25</f>
        <v>1.0041333453140443E-2</v>
      </c>
      <c r="I23" s="3">
        <f>[7]MD!$F$25/[7]MD!$B$25</f>
        <v>1.4442002675329638E-2</v>
      </c>
      <c r="J23" s="3">
        <f>[8]MD!$F$25/[8]MD!$B$25</f>
        <v>1.7549897943807451E-2</v>
      </c>
      <c r="K23" s="3">
        <f>[9]MD!$F$25/[9]MD!$B$25</f>
        <v>1.8007779313092453E-2</v>
      </c>
      <c r="L23" s="3">
        <f>[10]MD!$F$25/[10]MD!$B$25</f>
        <v>3.4951233969177715E-2</v>
      </c>
      <c r="M23" s="3">
        <f>[11]MD!$F$25/[11]MD!$B$25</f>
        <v>6.2201563458691059E-2</v>
      </c>
      <c r="N23" s="3">
        <f>[12]MD!$F$26/[12]MD!$B$26</f>
        <v>1.303580705397194E-2</v>
      </c>
      <c r="O23" s="3">
        <f>[13]MD!$F$26/[13]MD!$B$26</f>
        <v>3.3616353038247587E-2</v>
      </c>
    </row>
    <row r="24" spans="1:15" x14ac:dyDescent="0.2">
      <c r="A24" s="2" t="s">
        <v>22</v>
      </c>
      <c r="B24" s="3">
        <f>[15]MA!$F$25/[15]MA!$B$25</f>
        <v>1.8781447749578891E-3</v>
      </c>
      <c r="C24" s="3">
        <f>[16]MA!$F$25/[16]MA!$B$25</f>
        <v>3.9441741173592169E-3</v>
      </c>
      <c r="D24" s="3">
        <f>[17]MA!$F$25/[17]MA!$B$25</f>
        <v>1.5890812258785292E-2</v>
      </c>
      <c r="E24" s="3">
        <f>[18]MA!$F$25/[18]MA!$B$25</f>
        <v>3.1074006165977403E-2</v>
      </c>
      <c r="F24" s="3">
        <f>[14]MA!$F$25/[14]MA!$B$25</f>
        <v>8.8671640625573554E-3</v>
      </c>
      <c r="G24" s="3">
        <f>[5]MA!$F$25/[5]MA!$B$25</f>
        <v>1.2106922443788758E-2</v>
      </c>
      <c r="H24" s="3">
        <f>[6]MA!$F$25/[6]MA!$B$25</f>
        <v>6.0532361764812767E-3</v>
      </c>
      <c r="I24" s="3">
        <f>[7]MA!$F$25/[7]MA!$B$25</f>
        <v>7.57779863609764E-3</v>
      </c>
      <c r="J24" s="3">
        <f>[8]MA!$F$25/[8]MA!$B$25</f>
        <v>5.5783833708549146E-3</v>
      </c>
      <c r="K24" s="3">
        <f>[9]MA!$F$25/[9]MA!$B$25</f>
        <v>9.2584637726144028E-3</v>
      </c>
      <c r="L24" s="3">
        <f>[10]MA!$F$25/[10]MA!$B$25</f>
        <v>5.7243531907630032E-3</v>
      </c>
      <c r="M24" s="3">
        <f>[11]MA!$F$25/[11]MA!$B$25</f>
        <v>1.7887175217257047E-2</v>
      </c>
      <c r="N24" s="3">
        <f>[12]MA!$F$26/[12]MA!$B$26</f>
        <v>2.7462405209716809E-2</v>
      </c>
      <c r="O24" s="3">
        <f>[13]MA!$F$26/[13]MA!$B$26</f>
        <v>3.4151330914479347E-2</v>
      </c>
    </row>
    <row r="25" spans="1:15" x14ac:dyDescent="0.2">
      <c r="A25" s="2" t="s">
        <v>23</v>
      </c>
      <c r="B25" s="3">
        <f>[15]MI!$F$25/[15]MI!$B$25</f>
        <v>1.9402112362780922E-2</v>
      </c>
      <c r="C25" s="3">
        <f>[16]MI!$F$25/[16]MI!$B$25</f>
        <v>2.7472175325387201E-2</v>
      </c>
      <c r="D25" s="3">
        <f>[17]MI!$F$25/[17]MI!$B$25</f>
        <v>3.2906059783696338E-2</v>
      </c>
      <c r="E25" s="3">
        <f>[18]MI!$F$25/[18]MI!$B$25</f>
        <v>1.6941815845943162E-2</v>
      </c>
      <c r="F25" s="3">
        <f>[14]MI!$F$25/[14]MI!$B$25</f>
        <v>2.5673815874407785E-2</v>
      </c>
      <c r="G25" s="3">
        <f>[5]MI!$F$25/[5]MI!$B$25</f>
        <v>2.2544102546234145E-2</v>
      </c>
      <c r="H25" s="3">
        <f>[6]MI!$F$25/[6]MI!$B$25</f>
        <v>1.7830671638622758E-2</v>
      </c>
      <c r="I25" s="3">
        <f>[7]MI!$F$25/[7]MI!$B$25</f>
        <v>2.0340556284607753E-2</v>
      </c>
      <c r="J25" s="3">
        <f>[8]MI!$F$25/[8]MI!$B$25</f>
        <v>1.6559306937629057E-2</v>
      </c>
      <c r="K25" s="3">
        <f>[9]MI!$F$25/[9]MI!$B$25</f>
        <v>3.657875440208853E-3</v>
      </c>
      <c r="L25" s="3">
        <f>[10]MI!$F$25/[10]MI!$B$25</f>
        <v>7.8677126651308556E-3</v>
      </c>
      <c r="M25" s="3">
        <f>[11]MI!$F$25/[11]MI!$B$25</f>
        <v>1.2439399475696614E-2</v>
      </c>
      <c r="N25" s="3">
        <f>[12]MI!$F$26/[12]MI!$B$26</f>
        <v>2.1114586693735674E-2</v>
      </c>
      <c r="O25" s="3">
        <f>[13]MI!$F$26/[13]MI!$B$26</f>
        <v>1.8334972220668069E-2</v>
      </c>
    </row>
    <row r="26" spans="1:15" x14ac:dyDescent="0.2">
      <c r="A26" s="2" t="s">
        <v>24</v>
      </c>
      <c r="B26" s="3">
        <f>[15]MN!$F$25/[15]MN!$B$25</f>
        <v>2.5973432376476802E-2</v>
      </c>
      <c r="C26" s="3">
        <f>[16]MN!$F$25/[16]MN!$B$25</f>
        <v>1.5876287366446792E-2</v>
      </c>
      <c r="D26" s="3">
        <f>[17]MN!$F$25/[17]MN!$B$25</f>
        <v>3.5989212466414821E-3</v>
      </c>
      <c r="E26" s="3">
        <f>[18]MN!$F$25/[18]MN!$B$25</f>
        <v>4.0380377239464015E-3</v>
      </c>
      <c r="F26" s="3">
        <f>[14]MN!$F$25/[14]MN!$B$25</f>
        <v>3.1897959766607892E-2</v>
      </c>
      <c r="G26" s="3">
        <f>[5]MN!$F$25/[5]MN!$B$25</f>
        <v>9.4870307101424627E-3</v>
      </c>
      <c r="H26" s="3">
        <f>[6]MN!$F$25/[6]MN!$B$25</f>
        <v>1.4792778809272421E-2</v>
      </c>
      <c r="I26" s="3">
        <f>[7]MN!$F$25/[7]MN!$B$25</f>
        <v>1.8518253887530398E-3</v>
      </c>
      <c r="J26" s="3">
        <f>[8]MN!$F$25/[8]MN!$B$25</f>
        <v>7.5832146915807306E-3</v>
      </c>
      <c r="K26" s="3">
        <f>[9]MN!$F$25/[9]MN!$B$25</f>
        <v>3.8126546546010023E-3</v>
      </c>
      <c r="L26" s="3">
        <f>[10]MN!$F$25/[10]MN!$B$25</f>
        <v>1.2116453309109187E-2</v>
      </c>
      <c r="M26" s="3">
        <f>[11]MN!$F$25/[11]MN!$B$25</f>
        <v>3.7908786644622765E-2</v>
      </c>
      <c r="N26" s="3">
        <f>[12]MN!$F$26/[12]MN!$B$26</f>
        <v>6.6584287084437985E-3</v>
      </c>
      <c r="O26" s="3">
        <f>[13]MN!$F$26/[13]MN!$B$26</f>
        <v>3.9188111365732661E-3</v>
      </c>
    </row>
    <row r="27" spans="1:15" x14ac:dyDescent="0.2">
      <c r="A27" s="2" t="s">
        <v>25</v>
      </c>
      <c r="B27" s="3">
        <f>[15]MS!$F$25/[15]MS!$B$25</f>
        <v>3.9197978458037137E-2</v>
      </c>
      <c r="C27" s="3">
        <f>[16]MS!$F$25/[16]MS!$B$25</f>
        <v>1.3716698486132786E-2</v>
      </c>
      <c r="D27" s="3">
        <f>[17]MS!$F$25/[17]MS!$B$25</f>
        <v>3.968268673010842E-2</v>
      </c>
      <c r="E27" s="3">
        <f>[18]MS!$F$25/[18]MS!$B$25</f>
        <v>3.1058557042328818E-2</v>
      </c>
      <c r="F27" s="3">
        <f>[14]MS!$F$25/[14]MS!$B$25</f>
        <v>2.8033963604274507E-2</v>
      </c>
      <c r="G27" s="3">
        <f>[5]MS!$F$25/[5]MS!$B$25</f>
        <v>9.2701888930616219E-2</v>
      </c>
      <c r="H27" s="3" t="e">
        <f>[6]MS!$F$25/[6]MS!$B$25</f>
        <v>#VALUE!</v>
      </c>
      <c r="I27" s="3">
        <f>[7]MS!$F$25/[7]MS!$B$25</f>
        <v>1.2183421321506247E-2</v>
      </c>
      <c r="J27" s="3">
        <f>[8]MS!$F$25/[8]MS!$B$25</f>
        <v>2.3500815007578141E-2</v>
      </c>
      <c r="K27" s="3">
        <f>[9]MS!$F$25/[9]MS!$B$25</f>
        <v>3.6236400691269419E-2</v>
      </c>
      <c r="L27" s="3">
        <f>[10]MS!$F$25/[10]MS!$B$25</f>
        <v>3.3202544588216927E-2</v>
      </c>
      <c r="M27" s="3">
        <f>[11]MS!$F$25/[11]MS!$B$25</f>
        <v>3.2561849440755505E-2</v>
      </c>
      <c r="N27" s="3">
        <f>[12]MS!$F$26/[12]MS!$B$26</f>
        <v>5.1734897316339158E-2</v>
      </c>
      <c r="O27" s="3">
        <f>[13]MS!$F$26/[13]MS!$B$26</f>
        <v>2.1049008174022946E-2</v>
      </c>
    </row>
    <row r="28" spans="1:15" x14ac:dyDescent="0.2">
      <c r="A28" s="2" t="s">
        <v>26</v>
      </c>
      <c r="B28" s="3">
        <f>[15]MO!$F$25/[15]MO!$B$25</f>
        <v>1.5395751940907499E-2</v>
      </c>
      <c r="C28" s="3">
        <f>[16]MO!$F$25/[16]MO!$B$25</f>
        <v>4.8604209432028755E-2</v>
      </c>
      <c r="D28" s="3">
        <f>[17]MO!$F$25/[17]MO!$B$25</f>
        <v>4.1075708059328302E-2</v>
      </c>
      <c r="E28" s="3">
        <f>[18]MO!$F$25/[18]MO!$B$25</f>
        <v>1.1789902360632733E-2</v>
      </c>
      <c r="F28" s="3">
        <f>[14]MO!$F$25/[14]MO!$B$25</f>
        <v>1.1909801818011252E-2</v>
      </c>
      <c r="G28" s="3">
        <f>[5]MO!$F$25/[5]MO!$B$25</f>
        <v>4.9958402340802024E-2</v>
      </c>
      <c r="H28" s="3">
        <f>[6]MO!$F$25/[6]MO!$B$25</f>
        <v>6.4653231672018557E-2</v>
      </c>
      <c r="I28" s="3">
        <f>[7]MO!$F$25/[7]MO!$B$25</f>
        <v>1.0214964202274194E-2</v>
      </c>
      <c r="J28" s="3">
        <f>[8]MO!$F$25/[8]MO!$B$25</f>
        <v>4.0015198790898251E-2</v>
      </c>
      <c r="K28" s="3">
        <f>[9]MO!$F$25/[9]MO!$B$25</f>
        <v>2.9195257354637304E-2</v>
      </c>
      <c r="L28" s="3">
        <f>[10]MO!$F$25/[10]MO!$B$25</f>
        <v>2.0245454562325897E-2</v>
      </c>
      <c r="M28" s="3">
        <f>[11]MO!$F$25/[11]MO!$B$25</f>
        <v>1.7558897714608578E-2</v>
      </c>
      <c r="N28" s="3">
        <f>[12]MO!$F$26/[12]MO!$B$26</f>
        <v>1.6110903642441412E-2</v>
      </c>
      <c r="O28" s="3">
        <f>[13]MO!$F$26/[13]MO!$B$26</f>
        <v>1.4267240286359064E-2</v>
      </c>
    </row>
    <row r="29" spans="1:15" x14ac:dyDescent="0.2">
      <c r="A29" s="2" t="s">
        <v>27</v>
      </c>
      <c r="B29" s="3">
        <f>[15]MT!$F$25/[15]MT!$B$25</f>
        <v>4.8216263147632415E-2</v>
      </c>
      <c r="C29" s="3">
        <f>[16]MT!$F$25/[16]MT!$B$25</f>
        <v>3.7212436729600735E-3</v>
      </c>
      <c r="D29" s="3">
        <f>[17]MT!$F$25/[17]MT!$B$25</f>
        <v>1.8289770267647894E-2</v>
      </c>
      <c r="E29" s="3">
        <f>[18]MT!$F$25/[18]MT!$B$25</f>
        <v>2.8647999969327622E-2</v>
      </c>
      <c r="F29" s="3">
        <f>[14]MT!$F$25/[14]MT!$B$25</f>
        <v>2.2599952883490454E-2</v>
      </c>
      <c r="G29" s="3" t="e">
        <f>[5]MT!$F$25/[5]MT!$B$25</f>
        <v>#VALUE!</v>
      </c>
      <c r="H29" s="3">
        <f>[6]MT!$F$25/[6]MT!$B$25</f>
        <v>9.0692981517435378E-3</v>
      </c>
      <c r="I29" s="3">
        <f>[7]MT!$F$25/[7]MT!$B$25</f>
        <v>1.4038901342752984E-3</v>
      </c>
      <c r="J29" s="3">
        <f>[8]MT!$F$25/[8]MT!$B$25</f>
        <v>3.2034676447203057E-2</v>
      </c>
      <c r="K29" s="3">
        <f>[9]MT!$F$25/[9]MT!$B$25</f>
        <v>8.568632776601642E-3</v>
      </c>
      <c r="L29" s="3">
        <f>[10]MT!$F$25/[10]MT!$B$25</f>
        <v>2.9434478750898441E-2</v>
      </c>
      <c r="M29" s="3">
        <f>[11]MT!$F$25/[11]MT!$B$25</f>
        <v>2.1659286322661701E-3</v>
      </c>
      <c r="N29" s="3">
        <f>[12]MT!$F$26/[12]MT!$B$26</f>
        <v>7.0704266749399914E-3</v>
      </c>
      <c r="O29" s="3">
        <f>[13]MT!$F$26/[13]MT!$B$26</f>
        <v>1.8216286549368917E-2</v>
      </c>
    </row>
    <row r="30" spans="1:15" x14ac:dyDescent="0.2">
      <c r="A30" s="2" t="s">
        <v>28</v>
      </c>
      <c r="B30" s="3">
        <f>[15]NE!$F$25/[15]NE!$B$25</f>
        <v>1.3492086565835702E-2</v>
      </c>
      <c r="C30" s="3">
        <f>[16]NE!$F$25/[16]NE!$B$25</f>
        <v>2.6454315647117567E-2</v>
      </c>
      <c r="D30" s="3">
        <f>[17]NE!$F$25/[17]NE!$B$25</f>
        <v>1.8194491767938945E-3</v>
      </c>
      <c r="E30" s="3">
        <f>[18]NE!$F$25/[18]NE!$B$25</f>
        <v>2.9337926531347452E-3</v>
      </c>
      <c r="F30" s="3">
        <f>[14]NE!$F$25/[14]NE!$B$25</f>
        <v>2.5886935726436727E-2</v>
      </c>
      <c r="G30" s="3">
        <f>[5]NE!$F$25/[5]NE!$B$25</f>
        <v>4.6486894855300408E-2</v>
      </c>
      <c r="H30" s="3">
        <f>[6]NE!$F$25/[6]NE!$B$25</f>
        <v>1.7746755531746157E-2</v>
      </c>
      <c r="I30" s="3">
        <f>[7]NE!$F$25/[7]NE!$B$25</f>
        <v>2.643927556149632E-2</v>
      </c>
      <c r="J30" s="3">
        <f>[8]NE!$F$25/[8]NE!$B$25</f>
        <v>3.006106694319622E-2</v>
      </c>
      <c r="K30" s="3">
        <f>[9]NE!$F$25/[9]NE!$B$25</f>
        <v>6.5006265664160397E-3</v>
      </c>
      <c r="L30" s="3">
        <f>[10]NE!$F$25/[10]NE!$B$25</f>
        <v>7.9308049392294907E-3</v>
      </c>
      <c r="M30" s="3">
        <f>[11]NE!$F$25/[11]NE!$B$25</f>
        <v>2.2371213300047131E-3</v>
      </c>
      <c r="N30" s="3">
        <f>[12]NE!$F$26/[12]NE!$B$26</f>
        <v>4.0844806793330822E-2</v>
      </c>
      <c r="O30" s="3">
        <f>[13]NE!$F$26/[13]NE!$B$26</f>
        <v>6.1450324484455872E-2</v>
      </c>
    </row>
    <row r="31" spans="1:15" x14ac:dyDescent="0.2">
      <c r="A31" s="2" t="s">
        <v>29</v>
      </c>
      <c r="B31" s="3">
        <f>[15]NV!$F$25/[15]NV!$B$25</f>
        <v>2.1251271498556046E-2</v>
      </c>
      <c r="C31" s="3">
        <f>[16]NV!$F$25/[16]NV!$B$25</f>
        <v>5.4288970069946797E-2</v>
      </c>
      <c r="D31" s="3">
        <f>[17]NV!$F$25/[17]NV!$B$25</f>
        <v>4.1234589624030815E-2</v>
      </c>
      <c r="E31" s="3">
        <f>[18]NV!$F$25/[18]NV!$B$25</f>
        <v>1.758385972305564E-2</v>
      </c>
      <c r="F31" s="3">
        <f>[14]NV!$F$25/[14]NV!$B$25</f>
        <v>1.7479773292318066E-2</v>
      </c>
      <c r="G31" s="3">
        <f>[5]NV!$F$25/[5]NV!$B$25</f>
        <v>3.0302748688319135E-2</v>
      </c>
      <c r="H31" s="3">
        <f>[6]NV!$F$25/[6]NV!$B$25</f>
        <v>1.7112582041188582E-2</v>
      </c>
      <c r="I31" s="3">
        <f>[7]NV!$F$25/[7]NV!$B$25</f>
        <v>6.2821253563427645E-2</v>
      </c>
      <c r="J31" s="3">
        <f>[8]NV!$F$25/[8]NV!$B$25</f>
        <v>3.1432179194896791E-2</v>
      </c>
      <c r="K31" s="3">
        <f>[9]NV!$F$25/[9]NV!$B$25</f>
        <v>2.4324815075474123E-2</v>
      </c>
      <c r="L31" s="3">
        <f>[10]NV!$F$25/[10]NV!$B$25</f>
        <v>4.9222782553583914E-2</v>
      </c>
      <c r="M31" s="3">
        <f>[11]NV!$F$25/[11]NV!$B$25</f>
        <v>2.2141330615656613E-2</v>
      </c>
      <c r="N31" s="3">
        <f>[12]NV!$F$26/[12]NV!$B$26</f>
        <v>1.4507300542043543E-2</v>
      </c>
      <c r="O31" s="3">
        <f>[13]NV!$F$26/[13]NV!$B$26</f>
        <v>3.3550423551389826E-2</v>
      </c>
    </row>
    <row r="32" spans="1:15" x14ac:dyDescent="0.2">
      <c r="A32" s="2" t="s">
        <v>30</v>
      </c>
      <c r="B32" s="3">
        <f>[15]NH!$F$25/[15]NH!$B$25</f>
        <v>1.3344613278248938E-2</v>
      </c>
      <c r="C32" s="3">
        <f>[16]NH!$F$25/[16]NH!$B$25</f>
        <v>4.8519471670104095E-3</v>
      </c>
      <c r="D32" s="3">
        <f>[17]NH!$F$25/[17]NH!$B$25</f>
        <v>1.3320245965530183E-2</v>
      </c>
      <c r="E32" s="3">
        <f>[18]NH!$F$25/[18]NH!$B$25</f>
        <v>5.5184944535749672E-3</v>
      </c>
      <c r="F32" s="3">
        <f>[14]NH!$F$25/[14]NH!$B$25</f>
        <v>1.4379697826711635E-2</v>
      </c>
      <c r="G32" s="3">
        <f>[5]NH!$F$25/[5]NH!$B$25</f>
        <v>2.6048095339433921E-3</v>
      </c>
      <c r="H32" s="3">
        <f>[6]NH!$F$25/[6]NH!$B$25</f>
        <v>2.3936395904476807E-3</v>
      </c>
      <c r="I32" s="3">
        <f>[7]NH!$F$25/[7]NH!$B$25</f>
        <v>2.1287006859410262E-2</v>
      </c>
      <c r="J32" s="3">
        <f>[8]NH!$F$25/[8]NH!$B$25</f>
        <v>2.5070514430558081E-2</v>
      </c>
      <c r="K32" s="3">
        <f>[9]NH!$F$25/[9]NH!$B$25</f>
        <v>2.5972939222678529E-3</v>
      </c>
      <c r="L32" s="3">
        <f>[10]NH!$F$25/[10]NH!$B$25</f>
        <v>1.0971950382753486E-3</v>
      </c>
      <c r="M32" s="3">
        <f>[11]NH!$F$25/[11]NH!$B$25</f>
        <v>2.5544026616931325E-3</v>
      </c>
      <c r="N32" s="3">
        <f>[12]NH!$F$26/[12]NH!$B$26</f>
        <v>2.1160912436868878E-2</v>
      </c>
      <c r="O32" s="3">
        <f>[13]NH!$F$26/[13]NH!$B$26</f>
        <v>1.4079808391428939E-2</v>
      </c>
    </row>
    <row r="33" spans="1:15" x14ac:dyDescent="0.2">
      <c r="A33" s="2" t="s">
        <v>31</v>
      </c>
      <c r="B33" s="3">
        <f>[15]NJ!$F$25/[15]NJ!$B$25</f>
        <v>1.7625927735511041E-2</v>
      </c>
      <c r="C33" s="3">
        <f>[16]NJ!$F$25/[16]NJ!$B$25</f>
        <v>6.7990827348741761E-2</v>
      </c>
      <c r="D33" s="3">
        <f>[17]NJ!$F$25/[17]NJ!$B$25</f>
        <v>5.4624451547173006E-2</v>
      </c>
      <c r="E33" s="3">
        <f>[18]NJ!$F$25/[18]NJ!$B$25</f>
        <v>2.0407019087341827E-2</v>
      </c>
      <c r="F33" s="3">
        <f>[14]NJ!$F$25/[14]NJ!$B$25</f>
        <v>3.7145810237309486E-2</v>
      </c>
      <c r="G33" s="3">
        <f>[5]NJ!$F$25/[5]NJ!$B$25</f>
        <v>2.6345350802300951E-2</v>
      </c>
      <c r="H33" s="3">
        <f>[6]NJ!$F$25/[6]NJ!$B$25</f>
        <v>3.5038159233380529E-2</v>
      </c>
      <c r="I33" s="3">
        <f>[7]NJ!$F$25/[7]NJ!$B$25</f>
        <v>4.2284048786440298E-3</v>
      </c>
      <c r="J33" s="3">
        <f>[8]NJ!$F$25/[8]NJ!$B$25</f>
        <v>4.7251821435426939E-3</v>
      </c>
      <c r="K33" s="3">
        <f>[9]NJ!$F$25/[9]NJ!$B$25</f>
        <v>1.0360656308751912E-2</v>
      </c>
      <c r="L33" s="3">
        <f>[10]NJ!$F$25/[10]NJ!$B$25</f>
        <v>7.1598048555409927E-3</v>
      </c>
      <c r="M33" s="3">
        <f>[11]NJ!$F$25/[11]NJ!$B$25</f>
        <v>3.2700052402053537E-3</v>
      </c>
      <c r="N33" s="3">
        <f>[12]NJ!$F$26/[12]NJ!$B$26</f>
        <v>2.2580776696982982E-2</v>
      </c>
      <c r="O33" s="3">
        <f>[13]NJ!$F$26/[13]NJ!$B$26</f>
        <v>3.8596326564361107E-2</v>
      </c>
    </row>
    <row r="34" spans="1:15" x14ac:dyDescent="0.2">
      <c r="A34" s="2" t="s">
        <v>32</v>
      </c>
      <c r="B34" s="3">
        <f>[15]NM!$F$25/[15]NM!$B$25</f>
        <v>7.9903777723784857E-3</v>
      </c>
      <c r="C34" s="3">
        <f>[16]NM!$F$25/[16]NM!$B$25</f>
        <v>0.11815587143953257</v>
      </c>
      <c r="D34" s="3">
        <f>[17]NM!$F$25/[17]NM!$B$25</f>
        <v>4.2053556276236848E-3</v>
      </c>
      <c r="E34" s="3">
        <f>[18]NM!$F$25/[18]NM!$B$25</f>
        <v>7.4402287429278288E-3</v>
      </c>
      <c r="F34" s="3">
        <f>[14]NM!$F$25/[14]NM!$B$25</f>
        <v>2.0252948035720617E-2</v>
      </c>
      <c r="G34" s="3">
        <f>[5]NM!$F$25/[5]NM!$B$25</f>
        <v>9.0433506650929862E-3</v>
      </c>
      <c r="H34" s="3">
        <f>[6]NM!$F$25/[6]NM!$B$25</f>
        <v>1.0242089247539625E-2</v>
      </c>
      <c r="I34" s="3">
        <f>[7]NM!$F$25/[7]NM!$B$25</f>
        <v>2.6268886176125602E-2</v>
      </c>
      <c r="J34" s="3">
        <f>[8]NM!$F$25/[8]NM!$B$25</f>
        <v>7.302609972730527E-3</v>
      </c>
      <c r="K34" s="3">
        <f>[9]NM!$F$25/[9]NM!$B$25</f>
        <v>1.3399591641718398E-2</v>
      </c>
      <c r="L34" s="3">
        <f>[10]NM!$F$25/[10]NM!$B$25</f>
        <v>7.1087874642829741E-3</v>
      </c>
      <c r="M34" s="3">
        <f>[11]NM!$F$25/[11]NM!$B$25</f>
        <v>1.4903881525703416E-2</v>
      </c>
      <c r="N34" s="3">
        <f>[12]NM!$F$26/[12]NM!$B$26</f>
        <v>5.2285151702741676E-3</v>
      </c>
      <c r="O34" s="3">
        <f>[13]NM!$F$26/[13]NM!$B$26</f>
        <v>2.0318618248136029E-2</v>
      </c>
    </row>
    <row r="35" spans="1:15" x14ac:dyDescent="0.2">
      <c r="A35" s="2" t="s">
        <v>33</v>
      </c>
      <c r="B35" s="3">
        <f>[15]NY!$F$25/[15]NY!$B$25</f>
        <v>4.062486188073855E-2</v>
      </c>
      <c r="C35" s="3">
        <f>[16]NY!$F$25/[16]NY!$B$25</f>
        <v>2.7047184605102279E-2</v>
      </c>
      <c r="D35" s="3">
        <f>[17]NY!$F$25/[17]NY!$B$25</f>
        <v>4.8885690880510105E-2</v>
      </c>
      <c r="E35" s="3">
        <f>[18]NY!$F$25/[18]NY!$B$25</f>
        <v>1.7811118865791245E-2</v>
      </c>
      <c r="F35" s="3">
        <f>[14]NY!$F$25/[14]NY!$B$25</f>
        <v>5.8426955847459661E-2</v>
      </c>
      <c r="G35" s="3">
        <f>[5]NY!$F$25/[5]NY!$B$25</f>
        <v>5.0130912527370057E-2</v>
      </c>
      <c r="H35" s="3">
        <f>[6]NY!$F$25/[6]NY!$B$25</f>
        <v>1.2710868112570625E-2</v>
      </c>
      <c r="I35" s="3">
        <f>[7]NY!$F$25/[7]NY!$B$25</f>
        <v>2.0457191968211448E-2</v>
      </c>
      <c r="J35" s="3">
        <f>[8]NY!$F$25/[8]NY!$B$25</f>
        <v>7.5803333253804716E-3</v>
      </c>
      <c r="K35" s="3">
        <f>[9]NY!$F$25/[9]NY!$B$25</f>
        <v>2.7708066029606081E-2</v>
      </c>
      <c r="L35" s="3">
        <f>[10]NY!$F$25/[10]NY!$B$25</f>
        <v>9.9588682476917639E-3</v>
      </c>
      <c r="M35" s="3">
        <f>[11]NY!$F$25/[11]NY!$B$25</f>
        <v>6.9963012073417541E-2</v>
      </c>
      <c r="N35" s="3">
        <f>[12]NY!$F$26/[12]NY!$B$26</f>
        <v>1.6705958223426187E-2</v>
      </c>
      <c r="O35" s="3">
        <f>[13]NY!$F$26/[13]NY!$B$26</f>
        <v>9.3781650660506293E-3</v>
      </c>
    </row>
    <row r="36" spans="1:15" x14ac:dyDescent="0.2">
      <c r="A36" s="2" t="s">
        <v>34</v>
      </c>
      <c r="B36" s="3">
        <f>[15]NC!$F$25/[15]NC!$B$25</f>
        <v>9.5238310770340267E-3</v>
      </c>
      <c r="C36" s="3">
        <f>[16]NC!$F$25/[16]NC!$B$25</f>
        <v>4.2411442370812666E-2</v>
      </c>
      <c r="D36" s="3">
        <f>[17]NC!$F$25/[17]NC!$B$25</f>
        <v>2.1479620859350197E-2</v>
      </c>
      <c r="E36" s="3">
        <f>[18]NC!$F$25/[18]NC!$B$25</f>
        <v>3.4924368324143584E-2</v>
      </c>
      <c r="F36" s="3">
        <f>[14]NC!$F$25/[14]NC!$B$25</f>
        <v>3.6375718194918714E-2</v>
      </c>
      <c r="G36" s="3">
        <f>[5]NC!$F$25/[5]NC!$B$25</f>
        <v>6.5552168223128636E-3</v>
      </c>
      <c r="H36" s="3">
        <f>[6]NC!$F$25/[6]NC!$B$25</f>
        <v>3.911615649360501E-2</v>
      </c>
      <c r="I36" s="3">
        <f>[7]NC!$F$25/[7]NC!$B$25</f>
        <v>2.0043347878368215E-2</v>
      </c>
      <c r="J36" s="3">
        <f>[8]NC!$F$25/[8]NC!$B$25</f>
        <v>7.1779953779268102E-2</v>
      </c>
      <c r="K36" s="3">
        <f>[9]NC!$F$25/[9]NC!$B$25</f>
        <v>1.4624307710500901E-2</v>
      </c>
      <c r="L36" s="3">
        <f>[10]NC!$F$25/[10]NC!$B$25</f>
        <v>5.039564614227842E-3</v>
      </c>
      <c r="M36" s="3">
        <f>[11]NC!$F$25/[11]NC!$B$25</f>
        <v>2.581151527244514E-2</v>
      </c>
      <c r="N36" s="3">
        <f>[12]NC!$F$26/[12]NC!$B$26</f>
        <v>3.2828996534573135E-2</v>
      </c>
      <c r="O36" s="3">
        <f>[13]NC!$F$26/[13]NC!$B$26</f>
        <v>2.9877091877528829E-2</v>
      </c>
    </row>
    <row r="37" spans="1:15" x14ac:dyDescent="0.2">
      <c r="A37" s="2" t="s">
        <v>35</v>
      </c>
      <c r="B37" s="3">
        <f>[15]ND!$F$25/[15]ND!$B$25</f>
        <v>1.8490414299426675E-2</v>
      </c>
      <c r="C37" s="3" t="e">
        <f>[16]ND!$F$25/[16]ND!$B$25</f>
        <v>#VALUE!</v>
      </c>
      <c r="D37" s="3">
        <f>[17]ND!$F$25/[17]ND!$B$25</f>
        <v>7.8069604754351209E-3</v>
      </c>
      <c r="E37" s="3">
        <f>[18]ND!$F$25/[18]ND!$B$25</f>
        <v>6.2529170306722037E-3</v>
      </c>
      <c r="F37" s="3">
        <f>[14]ND!$F$25/[14]ND!$B$25</f>
        <v>2.2326348909235325E-2</v>
      </c>
      <c r="G37" s="3">
        <f>[5]ND!$F$25/[5]ND!$B$25</f>
        <v>3.2690181484777391E-2</v>
      </c>
      <c r="H37" s="3">
        <f>[6]ND!$F$25/[6]ND!$B$25</f>
        <v>8.3168483017420178E-2</v>
      </c>
      <c r="I37" s="3">
        <f>[7]ND!$F$25/[7]ND!$B$25</f>
        <v>7.9978106316688516E-2</v>
      </c>
      <c r="J37" s="3">
        <f>[8]ND!$F$25/[8]ND!$B$25</f>
        <v>2.6528285202336351E-3</v>
      </c>
      <c r="K37" s="3">
        <f>[9]ND!$F$25/[9]ND!$B$25</f>
        <v>6.1840300554594791E-3</v>
      </c>
      <c r="L37" s="3">
        <f>[10]ND!$F$25/[10]ND!$B$25</f>
        <v>6.7494254920180945E-3</v>
      </c>
      <c r="M37" s="3">
        <f>[11]ND!$F$25/[11]ND!$B$25</f>
        <v>3.7687293040047322E-3</v>
      </c>
      <c r="N37" s="3">
        <f>[12]ND!$F$26/[12]ND!$B$26</f>
        <v>1.0148018874022365E-2</v>
      </c>
      <c r="O37" s="3">
        <f>[13]ND!$F$26/[13]ND!$B$26</f>
        <v>3.2615398414638251E-2</v>
      </c>
    </row>
    <row r="38" spans="1:15" x14ac:dyDescent="0.2">
      <c r="A38" s="2" t="s">
        <v>36</v>
      </c>
      <c r="B38" s="3">
        <f>[15]OH!$F$25/[15]OH!$B$25</f>
        <v>2.8852980363568443E-2</v>
      </c>
      <c r="C38" s="3">
        <f>[16]OH!$F$25/[16]OH!$B$25</f>
        <v>1.4995772063803505E-2</v>
      </c>
      <c r="D38" s="3">
        <f>[17]OH!$F$25/[17]OH!$B$25</f>
        <v>9.5361117369312416E-3</v>
      </c>
      <c r="E38" s="3">
        <f>[18]OH!$F$25/[18]OH!$B$25</f>
        <v>4.3433230544337252E-2</v>
      </c>
      <c r="F38" s="3">
        <f>[14]OH!$F$25/[14]OH!$B$25</f>
        <v>4.7126818846391937E-2</v>
      </c>
      <c r="G38" s="3">
        <f>[5]OH!$F$25/[5]OH!$B$25</f>
        <v>3.0877382935433219E-2</v>
      </c>
      <c r="H38" s="3">
        <f>[6]OH!$F$25/[6]OH!$B$25</f>
        <v>2.1945418008713181E-2</v>
      </c>
      <c r="I38" s="3">
        <f>[7]OH!$F$25/[7]OH!$B$25</f>
        <v>2.7722308401228878E-2</v>
      </c>
      <c r="J38" s="3">
        <f>[8]OH!$F$25/[8]OH!$B$25</f>
        <v>1.1446644935210516E-2</v>
      </c>
      <c r="K38" s="3">
        <f>[9]OH!$F$25/[9]OH!$B$25</f>
        <v>2.478575730067567E-2</v>
      </c>
      <c r="L38" s="3">
        <f>[10]OH!$F$25/[10]OH!$B$25</f>
        <v>6.7468577723305331E-3</v>
      </c>
      <c r="M38" s="3">
        <f>[11]OH!$F$25/[11]OH!$B$25</f>
        <v>5.0277375013036123E-3</v>
      </c>
      <c r="N38" s="3">
        <f>[12]OH!$F$26/[12]OH!$B$26</f>
        <v>5.8231388831122353E-2</v>
      </c>
      <c r="O38" s="3">
        <f>[13]OH!$F$26/[13]OH!$B$26</f>
        <v>1.1565091364221777E-2</v>
      </c>
    </row>
    <row r="39" spans="1:15" x14ac:dyDescent="0.2">
      <c r="A39" s="2" t="s">
        <v>37</v>
      </c>
      <c r="B39" s="3">
        <f>[15]OK!$F$25/[15]OK!$B$25</f>
        <v>1.8037712977550757E-2</v>
      </c>
      <c r="C39" s="3">
        <f>[16]OK!$F$25/[16]OK!$B$25</f>
        <v>4.3841131634401641E-2</v>
      </c>
      <c r="D39" s="3">
        <f>[17]OK!$F$25/[17]OK!$B$25</f>
        <v>1.0002280477521386E-2</v>
      </c>
      <c r="E39" s="3">
        <f>[18]OK!$F$25/[18]OK!$B$25</f>
        <v>9.3773672893626807E-3</v>
      </c>
      <c r="F39" s="3">
        <f>[14]OK!$F$25/[14]OK!$B$25</f>
        <v>2.6664778941764018E-2</v>
      </c>
      <c r="G39" s="3">
        <f>[5]OK!$F$25/[5]OK!$B$25</f>
        <v>2.8641400250306471E-2</v>
      </c>
      <c r="H39" s="3">
        <f>[6]OK!$F$25/[6]OK!$B$25</f>
        <v>1.0810772606247368E-2</v>
      </c>
      <c r="I39" s="3">
        <f>[7]OK!$F$25/[7]OK!$B$25</f>
        <v>5.7960679559157478E-2</v>
      </c>
      <c r="J39" s="3">
        <f>[8]OK!$F$25/[8]OK!$B$25</f>
        <v>4.593598221077886E-3</v>
      </c>
      <c r="K39" s="3">
        <f>[9]OK!$F$25/[9]OK!$B$25</f>
        <v>4.3525571273122961E-3</v>
      </c>
      <c r="L39" s="3">
        <f>[10]OK!$F$25/[10]OK!$B$25</f>
        <v>2.5159814458192025E-2</v>
      </c>
      <c r="M39" s="3">
        <f>[11]OK!$F$25/[11]OK!$B$25</f>
        <v>3.0726094562298273E-2</v>
      </c>
      <c r="N39" s="3">
        <f>[12]OK!$F$26/[12]OK!$B$26</f>
        <v>4.7988906187853793E-2</v>
      </c>
      <c r="O39" s="3">
        <f>[13]OK!$F$26/[13]OK!$B$26</f>
        <v>3.5379569321369E-2</v>
      </c>
    </row>
    <row r="40" spans="1:15" x14ac:dyDescent="0.2">
      <c r="A40" s="2" t="s">
        <v>38</v>
      </c>
      <c r="B40" s="3">
        <f>[15]OR!$F$25/[15]OR!$B$25</f>
        <v>1.4859440192424989E-2</v>
      </c>
      <c r="C40" s="3">
        <f>[16]OR!$F$25/[16]OR!$B$25</f>
        <v>4.0189380103512352E-3</v>
      </c>
      <c r="D40" s="3">
        <f>[17]OR!$F$25/[17]OR!$B$25</f>
        <v>1.4837632562842429E-2</v>
      </c>
      <c r="E40" s="3">
        <f>[18]OR!$F$25/[18]OR!$B$25</f>
        <v>2.2734895099223357E-2</v>
      </c>
      <c r="F40" s="3">
        <f>[14]OR!$F$25/[14]OR!$B$25</f>
        <v>3.119585396039604E-2</v>
      </c>
      <c r="G40" s="3">
        <f>[5]OR!$F$25/[5]OR!$B$25</f>
        <v>3.0791915207337973E-2</v>
      </c>
      <c r="H40" s="3">
        <f>[6]OR!$F$25/[6]OR!$B$25</f>
        <v>2.8544599857132983E-2</v>
      </c>
      <c r="I40" s="3">
        <f>[7]OR!$F$25/[7]OR!$B$25</f>
        <v>2.9266208691947466E-2</v>
      </c>
      <c r="J40" s="3">
        <f>[8]OR!$F$25/[8]OR!$B$25</f>
        <v>2.5391313724961583E-2</v>
      </c>
      <c r="K40" s="3">
        <f>[9]OR!$F$25/[9]OR!$B$25</f>
        <v>6.9739746083080215E-2</v>
      </c>
      <c r="L40" s="3">
        <f>[10]OR!$F$25/[10]OR!$B$25</f>
        <v>4.8757029555689313E-3</v>
      </c>
      <c r="M40" s="3">
        <f>[11]OR!$F$25/[11]OR!$B$25</f>
        <v>4.5224311831318677E-2</v>
      </c>
      <c r="N40" s="3">
        <f>[12]OR!$F$26/[12]OR!$B$26</f>
        <v>1.6541316102632622E-2</v>
      </c>
      <c r="O40" s="3">
        <f>[13]OR!$F$26/[13]OR!$B$26</f>
        <v>3.4500385347363126E-2</v>
      </c>
    </row>
    <row r="41" spans="1:15" x14ac:dyDescent="0.2">
      <c r="A41" s="2" t="s">
        <v>39</v>
      </c>
      <c r="B41" s="3">
        <f>[15]PA!$F$25/[15]PA!$B$25</f>
        <v>2.444391093579042E-2</v>
      </c>
      <c r="C41" s="3">
        <f>[16]PA!$F$25/[16]PA!$B$25</f>
        <v>1.1570997325022292E-2</v>
      </c>
      <c r="D41" s="3">
        <f>[17]PA!$F$25/[17]PA!$B$25</f>
        <v>1.5796159270493229E-2</v>
      </c>
      <c r="E41" s="3">
        <f>[18]PA!$F$25/[18]PA!$B$25</f>
        <v>6.9689155149189946E-3</v>
      </c>
      <c r="F41" s="3">
        <f>[14]PA!$F$25/[14]PA!$B$25</f>
        <v>9.6196277258947319E-3</v>
      </c>
      <c r="G41" s="3">
        <f>[5]PA!$F$25/[5]PA!$B$25</f>
        <v>1.5901705085475067E-2</v>
      </c>
      <c r="H41" s="3">
        <f>[6]PA!$F$25/[6]PA!$B$25</f>
        <v>4.2346308708022903E-2</v>
      </c>
      <c r="I41" s="3">
        <f>[7]PA!$F$25/[7]PA!$B$25</f>
        <v>2.2679042145323881E-2</v>
      </c>
      <c r="J41" s="3">
        <f>[8]PA!$F$25/[8]PA!$B$25</f>
        <v>4.8295082489562734E-2</v>
      </c>
      <c r="K41" s="3">
        <f>[9]PA!$F$25/[9]PA!$B$25</f>
        <v>2.7574476633543163E-2</v>
      </c>
      <c r="L41" s="3">
        <f>[10]PA!$F$25/[10]PA!$B$25</f>
        <v>2.0753305534393345E-2</v>
      </c>
      <c r="M41" s="3">
        <f>[11]PA!$F$25/[11]PA!$B$25</f>
        <v>2.4378058437791353E-2</v>
      </c>
      <c r="N41" s="3">
        <f>[12]PA!$F$26/[12]PA!$B$26</f>
        <v>1.4514774897331327E-2</v>
      </c>
      <c r="O41" s="3">
        <f>[13]PA!$F$26/[13]PA!$B$26</f>
        <v>2.3513991274860018E-2</v>
      </c>
    </row>
    <row r="42" spans="1:15" x14ac:dyDescent="0.2">
      <c r="A42" s="2" t="s">
        <v>40</v>
      </c>
      <c r="B42" s="3">
        <f>[15]RI!$F$25/[15]RI!$B$25</f>
        <v>2.6326521037759339E-2</v>
      </c>
      <c r="C42" s="3">
        <f>[16]RI!$F$25/[16]RI!$B$25</f>
        <v>0.10018088368296826</v>
      </c>
      <c r="D42" s="3">
        <f>[17]RI!$F$25/[17]RI!$B$25</f>
        <v>6.8599007619099261E-3</v>
      </c>
      <c r="E42" s="3">
        <f>[18]RI!$F$25/[18]RI!$B$25</f>
        <v>5.5748728411735967E-3</v>
      </c>
      <c r="F42" s="3">
        <f>[14]RI!$F$25/[14]RI!$B$25</f>
        <v>2.117498508803867E-2</v>
      </c>
      <c r="G42" s="3">
        <f>[5]RI!$F$25/[5]RI!$B$25</f>
        <v>2.4291640921528818E-3</v>
      </c>
      <c r="H42" s="3">
        <f>[6]RI!$F$25/[6]RI!$B$25</f>
        <v>2.2306783886629051E-3</v>
      </c>
      <c r="I42" s="3">
        <f>[7]RI!$F$25/[7]RI!$B$25</f>
        <v>2.7628992955899292E-2</v>
      </c>
      <c r="J42" s="3">
        <f>[8]RI!$F$25/[8]RI!$B$25</f>
        <v>5.9832972862036843E-3</v>
      </c>
      <c r="K42" s="3" t="e">
        <f>[9]RI!$F$25/[9]RI!$B$25</f>
        <v>#VALUE!</v>
      </c>
      <c r="L42" s="3">
        <f>[10]RI!$F$25/[10]RI!$B$25</f>
        <v>4.7226978802592794E-2</v>
      </c>
      <c r="M42" s="3">
        <f>[11]RI!$F$25/[11]RI!$B$25</f>
        <v>8.8990711530438221E-2</v>
      </c>
      <c r="N42" s="3">
        <f>[12]RI!$F$26/[12]RI!$B$26</f>
        <v>1.0706335202102551E-2</v>
      </c>
      <c r="O42" s="3">
        <f>[13]RI!$F$26/[13]RI!$B$26</f>
        <v>1.4988614529329668E-2</v>
      </c>
    </row>
    <row r="43" spans="1:15" x14ac:dyDescent="0.2">
      <c r="A43" s="2" t="s">
        <v>41</v>
      </c>
      <c r="B43" s="3">
        <f>[15]SC!$F$25/[15]SC!$B$25</f>
        <v>1.5965854507330783E-2</v>
      </c>
      <c r="C43" s="3">
        <f>[16]SC!$F$25/[16]SC!$B$25</f>
        <v>2.1732738971926503E-2</v>
      </c>
      <c r="D43" s="3">
        <f>[17]SC!$F$25/[17]SC!$B$25</f>
        <v>2.4000121839073792E-2</v>
      </c>
      <c r="E43" s="3">
        <f>[18]SC!$F$25/[18]SC!$B$25</f>
        <v>3.3482131723983143E-2</v>
      </c>
      <c r="F43" s="3">
        <f>[14]SC!$F$25/[14]SC!$B$25</f>
        <v>5.6968305083842319E-2</v>
      </c>
      <c r="G43" s="3">
        <f>[5]SC!$F$25/[5]SC!$B$25</f>
        <v>1.3757861351426865E-2</v>
      </c>
      <c r="H43" s="3">
        <f>[6]SC!$F$25/[6]SC!$B$25</f>
        <v>1.0938504306758551E-2</v>
      </c>
      <c r="I43" s="3">
        <f>[7]SC!$F$25/[7]SC!$B$25</f>
        <v>3.0032067953835645E-2</v>
      </c>
      <c r="J43" s="3">
        <f>[8]SC!$F$25/[8]SC!$B$25</f>
        <v>3.146535720346802E-2</v>
      </c>
      <c r="K43" s="3">
        <f>[9]SC!$F$25/[9]SC!$B$25</f>
        <v>4.5420243507579887E-2</v>
      </c>
      <c r="L43" s="3">
        <f>[10]SC!$F$25/[10]SC!$B$25</f>
        <v>0.12007321672788845</v>
      </c>
      <c r="M43" s="3">
        <f>[11]SC!$F$25/[11]SC!$B$25</f>
        <v>6.5569502824411832E-2</v>
      </c>
      <c r="N43" s="3">
        <f>[12]SC!$F$26/[12]SC!$B$26</f>
        <v>3.4754848692408073E-2</v>
      </c>
      <c r="O43" s="3">
        <f>[13]SC!$F$26/[13]SC!$B$26</f>
        <v>3.1809200631214694E-2</v>
      </c>
    </row>
    <row r="44" spans="1:15" x14ac:dyDescent="0.2">
      <c r="A44" s="2" t="s">
        <v>42</v>
      </c>
      <c r="B44" s="3">
        <f>[15]SD!$F$25/[15]SD!$B$25</f>
        <v>2.0925858887309395E-2</v>
      </c>
      <c r="C44" s="3" t="e">
        <f>[16]SD!$F$25/[16]SD!$B$25</f>
        <v>#VALUE!</v>
      </c>
      <c r="D44" s="3">
        <f>[17]SD!$F$25/[17]SD!$B$25</f>
        <v>1.0141432575115688E-2</v>
      </c>
      <c r="E44" s="3">
        <f>[18]SD!$F$25/[18]SD!$B$25</f>
        <v>4.349506626444467E-3</v>
      </c>
      <c r="F44" s="3">
        <f>[14]SD!$F$25/[14]SD!$B$25</f>
        <v>3.7539098436062554E-2</v>
      </c>
      <c r="G44" s="3">
        <f>[5]SD!$F$25/[5]SD!$B$25</f>
        <v>4.4205240524586662E-3</v>
      </c>
      <c r="H44" s="3">
        <f>[6]SD!$F$25/[6]SD!$B$25</f>
        <v>1.3129701390471848E-2</v>
      </c>
      <c r="I44" s="3">
        <f>[7]SD!$F$25/[7]SD!$B$25</f>
        <v>4.6841214515502671E-3</v>
      </c>
      <c r="J44" s="3">
        <f>[8]SD!$F$25/[8]SD!$B$25</f>
        <v>5.0858500869516302E-3</v>
      </c>
      <c r="K44" s="3">
        <f>[9]SD!$F$25/[9]SD!$B$25</f>
        <v>2.4688428956219557E-2</v>
      </c>
      <c r="L44" s="3">
        <f>[10]SD!$F$25/[10]SD!$B$25</f>
        <v>2.1355567749389938E-2</v>
      </c>
      <c r="M44" s="3">
        <f>[11]SD!$F$25/[11]SD!$B$25</f>
        <v>1.1456881870258555E-3</v>
      </c>
      <c r="N44" s="3">
        <f>[12]SD!$F$26/[12]SD!$B$26</f>
        <v>5.5729434914094794E-3</v>
      </c>
      <c r="O44" s="3">
        <f>[13]SD!$F$26/[13]SD!$B$26</f>
        <v>1.5935488458272862E-2</v>
      </c>
    </row>
    <row r="45" spans="1:15" x14ac:dyDescent="0.2">
      <c r="A45" s="2" t="s">
        <v>43</v>
      </c>
      <c r="B45" s="3">
        <f>[15]TN!$F$25/[15]TN!$B$25</f>
        <v>6.9855698669118622E-3</v>
      </c>
      <c r="C45" s="3">
        <f>[16]TN!$F$25/[16]TN!$B$25</f>
        <v>2.8858880369770985E-2</v>
      </c>
      <c r="D45" s="3">
        <f>[17]TN!$F$25/[17]TN!$B$25</f>
        <v>1.152327432630988E-2</v>
      </c>
      <c r="E45" s="3">
        <f>[18]TN!$F$25/[18]TN!$B$25</f>
        <v>4.1126445243757921E-2</v>
      </c>
      <c r="F45" s="3">
        <f>[14]TN!$F$25/[14]TN!$B$25</f>
        <v>1.773304125478619E-2</v>
      </c>
      <c r="G45" s="3">
        <f>[5]TN!$F$25/[5]TN!$B$25</f>
        <v>1.8994430789334493E-2</v>
      </c>
      <c r="H45" s="3">
        <f>[6]TN!$F$25/[6]TN!$B$25</f>
        <v>4.6045889112440808E-3</v>
      </c>
      <c r="I45" s="3">
        <f>[7]TN!$F$25/[7]TN!$B$25</f>
        <v>9.273144605967865E-3</v>
      </c>
      <c r="J45" s="3">
        <f>[8]TN!$F$25/[8]TN!$B$25</f>
        <v>2.3748116329596749E-2</v>
      </c>
      <c r="K45" s="3">
        <f>[9]TN!$F$25/[9]TN!$B$25</f>
        <v>6.8255975986390143E-3</v>
      </c>
      <c r="L45" s="3">
        <f>[10]TN!$F$25/[10]TN!$B$25</f>
        <v>2.7174253717081376E-2</v>
      </c>
      <c r="M45" s="3">
        <f>[11]TN!$F$25/[11]TN!$B$25</f>
        <v>3.3012819230160154E-2</v>
      </c>
      <c r="N45" s="3">
        <f>[12]TN!$F$26/[12]TN!$B$26</f>
        <v>1.6778103850991197E-2</v>
      </c>
      <c r="O45" s="3">
        <f>[13]TN!$F$26/[13]TN!$B$26</f>
        <v>1.9935140163117648E-2</v>
      </c>
    </row>
    <row r="46" spans="1:15" x14ac:dyDescent="0.2">
      <c r="A46" s="2" t="s">
        <v>44</v>
      </c>
      <c r="B46" s="3">
        <f>[15]TX!$F$25/[15]TX!$B$25</f>
        <v>1.6823423755913149E-2</v>
      </c>
      <c r="C46" s="3">
        <f>[16]TX!$F$25/[16]TX!$B$25</f>
        <v>2.8806896172919243E-2</v>
      </c>
      <c r="D46" s="3">
        <f>[17]TX!$F$25/[17]TX!$B$25</f>
        <v>1.9635625182352474E-2</v>
      </c>
      <c r="E46" s="3">
        <f>[18]TX!$F$25/[18]TX!$B$25</f>
        <v>1.163650209553569E-2</v>
      </c>
      <c r="F46" s="3">
        <f>[14]TX!$F$25/[14]TX!$B$25</f>
        <v>1.2926980358434217E-2</v>
      </c>
      <c r="G46" s="3">
        <f>[5]TX!$F$25/[5]TX!$B$25</f>
        <v>3.2438757077475601E-2</v>
      </c>
      <c r="H46" s="3">
        <f>[6]TX!$F$25/[6]TX!$B$25</f>
        <v>5.3270933824821648E-2</v>
      </c>
      <c r="I46" s="3">
        <f>[7]TX!$F$25/[7]TX!$B$25</f>
        <v>2.4232987718199268E-2</v>
      </c>
      <c r="J46" s="3">
        <f>[8]TX!$F$25/[8]TX!$B$25</f>
        <v>1.9927176183387019E-2</v>
      </c>
      <c r="K46" s="3">
        <f>[9]TX!$F$25/[9]TX!$B$25</f>
        <v>1.6128187045977235E-2</v>
      </c>
      <c r="L46" s="3">
        <f>[10]TX!$F$25/[10]TX!$B$25</f>
        <v>2.1700543822277901E-2</v>
      </c>
      <c r="M46" s="3">
        <f>[11]TX!$F$25/[11]TX!$B$25</f>
        <v>3.3850493149398475E-2</v>
      </c>
      <c r="N46" s="3">
        <f>[12]TX!$F$26/[12]TX!$B$26</f>
        <v>3.8920584140737534E-2</v>
      </c>
      <c r="O46" s="3">
        <f>[13]TX!$F$26/[13]TX!$B$26</f>
        <v>2.2453518547984871E-2</v>
      </c>
    </row>
    <row r="47" spans="1:15" x14ac:dyDescent="0.2">
      <c r="A47" s="2" t="s">
        <v>45</v>
      </c>
      <c r="B47" s="3">
        <f>[15]UT!$F$25/[15]UT!$B$25</f>
        <v>2.1521871409309636E-2</v>
      </c>
      <c r="C47" s="3" t="e">
        <f>[16]UT!$F$25/[16]UT!$B$25</f>
        <v>#VALUE!</v>
      </c>
      <c r="D47" s="3">
        <f>[17]UT!$F$25/[17]UT!$B$25</f>
        <v>3.950704225352113E-3</v>
      </c>
      <c r="E47" s="3">
        <f>[18]UT!$F$25/[18]UT!$B$25</f>
        <v>2.6395198006823273E-2</v>
      </c>
      <c r="F47" s="3">
        <f>[14]UT!$F$25/[14]UT!$B$25</f>
        <v>1.8880382575751507E-2</v>
      </c>
      <c r="G47" s="3">
        <f>[5]UT!$F$25/[5]UT!$B$25</f>
        <v>3.5284558171017194E-2</v>
      </c>
      <c r="H47" s="3">
        <f>[6]UT!$F$25/[6]UT!$B$25</f>
        <v>7.6369643920041206E-3</v>
      </c>
      <c r="I47" s="3">
        <f>[7]UT!$F$25/[7]UT!$B$25</f>
        <v>9.3728179485330458E-3</v>
      </c>
      <c r="J47" s="3">
        <f>[8]UT!$F$25/[8]UT!$B$25</f>
        <v>2.0165394794474913E-2</v>
      </c>
      <c r="K47" s="3">
        <f>[9]UT!$F$25/[9]UT!$B$25</f>
        <v>3.418525970069454E-2</v>
      </c>
      <c r="L47" s="3">
        <f>[10]UT!$F$25/[10]UT!$B$25</f>
        <v>5.7639791776458709E-3</v>
      </c>
      <c r="M47" s="3">
        <f>[11]UT!$F$25/[11]UT!$B$25</f>
        <v>3.1599454175642158E-3</v>
      </c>
      <c r="N47" s="3" t="e">
        <f>[12]UT!$F$26/[12]UT!$B$26</f>
        <v>#VALUE!</v>
      </c>
      <c r="O47" s="3">
        <f>[13]UT!$F$26/[13]UT!$B$26</f>
        <v>1.6169511317851461E-2</v>
      </c>
    </row>
    <row r="48" spans="1:15" x14ac:dyDescent="0.2">
      <c r="A48" s="2" t="s">
        <v>46</v>
      </c>
      <c r="B48" s="3">
        <f>[15]VT!$F$25/[15]VT!$B$25</f>
        <v>6.6011350198034047E-3</v>
      </c>
      <c r="C48" s="3">
        <f>[16]VT!$F$25/[16]VT!$B$25</f>
        <v>2.707469153742503E-2</v>
      </c>
      <c r="D48" s="3">
        <f>[17]VT!$F$25/[17]VT!$B$25</f>
        <v>2.553495268254288E-2</v>
      </c>
      <c r="E48" s="3">
        <f>[18]VT!$F$25/[18]VT!$B$25</f>
        <v>9.771100577785935E-3</v>
      </c>
      <c r="F48" s="3">
        <f>[14]VT!$F$25/[14]VT!$B$25</f>
        <v>2.6459115103332734E-3</v>
      </c>
      <c r="G48" s="3">
        <f>[5]VT!$F$25/[5]VT!$B$25</f>
        <v>1.6860745781869989E-2</v>
      </c>
      <c r="H48" s="3">
        <f>[6]VT!$F$25/[6]VT!$B$25</f>
        <v>0.13133840796326543</v>
      </c>
      <c r="I48" s="3">
        <f>[7]VT!$F$25/[7]VT!$B$25</f>
        <v>9.5977302962815966E-2</v>
      </c>
      <c r="J48" s="3">
        <f>[8]VT!$F$25/[8]VT!$B$25</f>
        <v>4.2473114216401275E-3</v>
      </c>
      <c r="K48" s="3">
        <f>[9]VT!$F$25/[9]VT!$B$25</f>
        <v>6.8462609673945107E-3</v>
      </c>
      <c r="L48" s="3">
        <f>[10]VT!$F$25/[10]VT!$B$25</f>
        <v>9.708801726009195E-3</v>
      </c>
      <c r="M48" s="3">
        <f>[11]VT!$F$25/[11]VT!$B$25</f>
        <v>7.8464707228561147E-3</v>
      </c>
      <c r="N48" s="3">
        <f>[12]VT!$F$26/[12]VT!$B$26</f>
        <v>3.1618795892026752E-3</v>
      </c>
      <c r="O48" s="3">
        <f>[13]VT!$F$26/[13]VT!$B$26</f>
        <v>1.2089831411264849E-2</v>
      </c>
    </row>
    <row r="49" spans="1:15" x14ac:dyDescent="0.2">
      <c r="A49" s="2" t="s">
        <v>47</v>
      </c>
      <c r="B49" s="3">
        <f>[15]VA!$F$25/[15]VA!$B$25</f>
        <v>4.1872716410222909E-2</v>
      </c>
      <c r="C49" s="3">
        <f>[16]VA!$F$25/[16]VA!$B$25</f>
        <v>2.5992753609542337E-2</v>
      </c>
      <c r="D49" s="3">
        <f>[17]VA!$F$25/[17]VA!$B$25</f>
        <v>4.0317089293109488E-2</v>
      </c>
      <c r="E49" s="3">
        <f>[18]VA!$F$25/[18]VA!$B$25</f>
        <v>3.4575175625071258E-2</v>
      </c>
      <c r="F49" s="3">
        <f>[14]VA!$F$25/[14]VA!$B$25</f>
        <v>2.3686038699693622E-2</v>
      </c>
      <c r="G49" s="3">
        <f>[5]VA!$F$25/[5]VA!$B$25</f>
        <v>1.472930145657966E-2</v>
      </c>
      <c r="H49" s="3">
        <f>[6]VA!$F$25/[6]VA!$B$25</f>
        <v>1.512697665586497E-2</v>
      </c>
      <c r="I49" s="3">
        <f>[7]VA!$F$25/[7]VA!$B$25</f>
        <v>4.7436013626258799E-3</v>
      </c>
      <c r="J49" s="3">
        <f>[8]VA!$F$25/[8]VA!$B$25</f>
        <v>7.0429244947241036E-3</v>
      </c>
      <c r="K49" s="3">
        <f>[9]VA!$F$25/[9]VA!$B$25</f>
        <v>1.4599046455748199E-2</v>
      </c>
      <c r="L49" s="3">
        <f>[10]VA!$F$25/[10]VA!$B$25</f>
        <v>5.2952307481036895E-2</v>
      </c>
      <c r="M49" s="3">
        <f>[11]VA!$F$25/[11]VA!$B$25</f>
        <v>2.9746855575286855E-2</v>
      </c>
      <c r="N49" s="3">
        <f>[12]VA!$F$26/[12]VA!$B$26</f>
        <v>1.6655341654127326E-2</v>
      </c>
      <c r="O49" s="3">
        <f>[13]VA!$F$26/[13]VA!$B$26</f>
        <v>2.7124664508453005E-2</v>
      </c>
    </row>
    <row r="50" spans="1:15" x14ac:dyDescent="0.2">
      <c r="A50" s="2" t="s">
        <v>48</v>
      </c>
      <c r="B50" s="3">
        <f>[15]WA!$F$25/[15]WA!$B$25</f>
        <v>1.538465266842811E-2</v>
      </c>
      <c r="C50" s="3">
        <f>[16]WA!$F$25/[16]WA!$B$25</f>
        <v>2.5477022237849624E-2</v>
      </c>
      <c r="D50" s="3">
        <f>[17]WA!$F$25/[17]WA!$B$25</f>
        <v>2.2391702166404463E-2</v>
      </c>
      <c r="E50" s="3">
        <f>[18]WA!$F$25/[18]WA!$B$25</f>
        <v>1.8378639841809784E-2</v>
      </c>
      <c r="F50" s="3">
        <f>[14]WA!$F$25/[14]WA!$B$25</f>
        <v>2.6025214824272648E-2</v>
      </c>
      <c r="G50" s="3">
        <f>[5]WA!$F$25/[5]WA!$B$25</f>
        <v>4.8035067774043289E-2</v>
      </c>
      <c r="H50" s="3">
        <f>[6]WA!$F$25/[6]WA!$B$25</f>
        <v>1.0968611147437281E-2</v>
      </c>
      <c r="I50" s="3">
        <f>[7]WA!$F$25/[7]WA!$B$25</f>
        <v>2.538144766106078E-2</v>
      </c>
      <c r="J50" s="3">
        <f>[8]WA!$F$25/[8]WA!$B$25</f>
        <v>9.0936312362771318E-2</v>
      </c>
      <c r="K50" s="3">
        <f>[9]WA!$F$25/[9]WA!$B$25</f>
        <v>1.1233084664493577E-2</v>
      </c>
      <c r="L50" s="3">
        <f>[10]WA!$F$25/[10]WA!$B$25</f>
        <v>2.6990034227340587E-2</v>
      </c>
      <c r="M50" s="3">
        <f>[11]WA!$F$25/[11]WA!$B$25</f>
        <v>3.8387046437127672E-3</v>
      </c>
      <c r="N50" s="3">
        <f>[12]WA!$F$26/[12]WA!$B$26</f>
        <v>1.7923955375239692E-2</v>
      </c>
      <c r="O50" s="3">
        <f>[13]WA!$F$26/[13]WA!$B$26</f>
        <v>2.1726532777402118E-2</v>
      </c>
    </row>
    <row r="51" spans="1:15" x14ac:dyDescent="0.2">
      <c r="A51" s="2" t="s">
        <v>49</v>
      </c>
      <c r="B51" s="3">
        <f>[15]WV!$F$25/[15]WV!$B$25</f>
        <v>9.7689845405667299E-3</v>
      </c>
      <c r="C51" s="3" t="e">
        <f>[16]WV!$F$25/[16]WV!$B$25</f>
        <v>#VALUE!</v>
      </c>
      <c r="D51" s="3">
        <f>[17]WV!$F$25/[17]WV!$B$25</f>
        <v>2.6557980093447268E-3</v>
      </c>
      <c r="E51" s="3">
        <f>[18]WV!$F$25/[18]WV!$B$25</f>
        <v>8.9907410738522819E-3</v>
      </c>
      <c r="F51" s="3">
        <f>[14]WV!$F$25/[14]WV!$B$25</f>
        <v>2.3939948500020777E-2</v>
      </c>
      <c r="G51" s="3">
        <f>[5]WV!$F$25/[5]WV!$B$25</f>
        <v>7.2532909816767965E-2</v>
      </c>
      <c r="H51" s="3">
        <f>[6]WV!$F$25/[6]WV!$B$25</f>
        <v>5.6226672028500957E-3</v>
      </c>
      <c r="I51" s="3">
        <f>[7]WV!$F$25/[7]WV!$B$25</f>
        <v>4.3154065599009823E-3</v>
      </c>
      <c r="J51" s="3">
        <f>[8]WV!$F$25/[8]WV!$B$25</f>
        <v>5.7788686976211041E-2</v>
      </c>
      <c r="K51" s="3">
        <f>[9]WV!$F$25/[9]WV!$B$25</f>
        <v>2.1057529557988619E-2</v>
      </c>
      <c r="L51" s="3">
        <f>[10]WV!$F$25/[10]WV!$B$25</f>
        <v>4.2342655561116986E-2</v>
      </c>
      <c r="M51" s="3">
        <f>[11]WV!$F$25/[11]WV!$B$25</f>
        <v>1.6775811665314427E-2</v>
      </c>
      <c r="N51" s="3">
        <f>[12]WV!$F$26/[12]WV!$B$26</f>
        <v>1.7886129341718567E-2</v>
      </c>
      <c r="O51" s="3">
        <f>[13]WV!$F$26/[13]WV!$B$26</f>
        <v>3.3971734290439322E-2</v>
      </c>
    </row>
    <row r="52" spans="1:15" x14ac:dyDescent="0.2">
      <c r="A52" s="2" t="s">
        <v>50</v>
      </c>
      <c r="B52" s="3">
        <f>[15]WI!$F$25/[15]WI!$B$25</f>
        <v>5.8504013350746252E-2</v>
      </c>
      <c r="C52" s="3">
        <f>[16]WI!$F$25/[16]WI!$B$25</f>
        <v>3.7033294701885708E-3</v>
      </c>
      <c r="D52" s="3">
        <f>[17]WI!$F$25/[17]WI!$B$25</f>
        <v>1.6592626047502799E-3</v>
      </c>
      <c r="E52" s="3">
        <f>[18]WI!$F$25/[18]WI!$B$25</f>
        <v>1.5247086514764309E-2</v>
      </c>
      <c r="F52" s="3">
        <f>[14]WI!$F$25/[14]WI!$B$25</f>
        <v>8.609788270917967E-3</v>
      </c>
      <c r="G52" s="3">
        <f>[5]WI!$F$25/[5]WI!$B$25</f>
        <v>2.8338451920499757E-2</v>
      </c>
      <c r="H52" s="3">
        <f>[6]WI!$F$25/[6]WI!$B$25</f>
        <v>6.3873055505363277E-3</v>
      </c>
      <c r="I52" s="3">
        <f>[7]WI!$F$25/[7]WI!$B$25</f>
        <v>3.3705927933629233E-2</v>
      </c>
      <c r="J52" s="3">
        <f>[8]WI!$F$25/[8]WI!$B$25</f>
        <v>3.0962241435322318E-2</v>
      </c>
      <c r="K52" s="3">
        <f>[9]WI!$F$25/[9]WI!$B$25</f>
        <v>5.0220319168805296E-3</v>
      </c>
      <c r="L52" s="3">
        <f>[10]WI!$F$25/[10]WI!$B$25</f>
        <v>8.4581212673943106E-3</v>
      </c>
      <c r="M52" s="3">
        <f>[11]WI!$F$25/[11]WI!$B$25</f>
        <v>2.2472554403105201E-2</v>
      </c>
      <c r="N52" s="3">
        <f>[12]WI!$F$26/[12]WI!$B$26</f>
        <v>8.8137936449805988E-3</v>
      </c>
      <c r="O52" s="3">
        <f>[13]WI!$F$26/[13]WI!$B$26</f>
        <v>2.8200459068485038E-2</v>
      </c>
    </row>
    <row r="53" spans="1:15" x14ac:dyDescent="0.2">
      <c r="A53" s="2" t="s">
        <v>51</v>
      </c>
      <c r="B53" s="3" t="e">
        <f>[15]WY!$F$25/[15]WY!$B$25</f>
        <v>#VALUE!</v>
      </c>
      <c r="C53" s="3">
        <f>[16]WY!$F$25/[16]WY!$B$25</f>
        <v>3.4472296280994405E-3</v>
      </c>
      <c r="D53" s="3">
        <f>[17]WY!$F$25/[17]WY!$B$25</f>
        <v>5.5542623629215807E-3</v>
      </c>
      <c r="E53" s="3">
        <f>[18]WY!$F$25/[18]WY!$B$25</f>
        <v>5.4621971963164997E-3</v>
      </c>
      <c r="F53" s="3">
        <f>[14]WY!$F$25/[14]WY!$B$25</f>
        <v>2.1580126515550871E-2</v>
      </c>
      <c r="G53" s="3">
        <f>[5]WY!$F$25/[5]WY!$B$25</f>
        <v>1.3881158728896663E-2</v>
      </c>
      <c r="H53" s="3">
        <f>[6]WY!$F$25/[6]WY!$B$25</f>
        <v>7.1410124822037541E-2</v>
      </c>
      <c r="I53" s="3">
        <f>[7]WY!$F$25/[7]WY!$B$25</f>
        <v>1.5567310661493227E-2</v>
      </c>
      <c r="J53" s="3">
        <f>[8]WY!$F$25/[8]WY!$B$25</f>
        <v>1.0261904090665614E-2</v>
      </c>
      <c r="K53" s="3">
        <f>[9]WY!$F$25/[9]WY!$B$25</f>
        <v>6.1610734439185251E-2</v>
      </c>
      <c r="L53" s="3">
        <f>[10]WY!$F$25/[10]WY!$B$25</f>
        <v>4.0889258855272975E-2</v>
      </c>
      <c r="M53" s="3">
        <f>[11]WY!$F$25/[11]WY!$B$25</f>
        <v>8.8881165688394596E-3</v>
      </c>
      <c r="N53" s="3">
        <f>[12]WY!$F$26/[12]WY!$B$26</f>
        <v>3.0865228855974373E-2</v>
      </c>
      <c r="O53" s="3">
        <f>[13]WY!$F$26/[13]WY!$B$26</f>
        <v>2.5512667575551012E-2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73AE1-6225-0149-AA7D-AD4E485B3EF1}">
  <dimension ref="A1:O53"/>
  <sheetViews>
    <sheetView workbookViewId="0">
      <selection activeCell="B3" sqref="B3:O53"/>
    </sheetView>
  </sheetViews>
  <sheetFormatPr baseColWidth="10" defaultRowHeight="16" x14ac:dyDescent="0.2"/>
  <sheetData>
    <row r="1" spans="1:15" x14ac:dyDescent="0.2">
      <c r="A1" t="s">
        <v>52</v>
      </c>
    </row>
    <row r="2" spans="1:15" x14ac:dyDescent="0.2">
      <c r="A2" s="1" t="s">
        <v>0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</row>
    <row r="3" spans="1:15" x14ac:dyDescent="0.2">
      <c r="A3" s="2" t="s">
        <v>1</v>
      </c>
      <c r="B3" s="7">
        <v>0.10231536327933929</v>
      </c>
      <c r="C3" s="7">
        <v>0.10231536327933929</v>
      </c>
      <c r="D3" s="7">
        <v>8.8742508608158549E-2</v>
      </c>
      <c r="E3" s="7">
        <v>7.5203536253814235E-2</v>
      </c>
      <c r="F3" s="7">
        <v>0.10646879474187877</v>
      </c>
      <c r="G3" s="7">
        <v>0.10932347450344805</v>
      </c>
      <c r="H3" s="7">
        <v>0.16799391369627517</v>
      </c>
      <c r="I3" s="7">
        <v>9.2584535900914602E-2</v>
      </c>
      <c r="J3" s="7">
        <v>0.20721346114688727</v>
      </c>
      <c r="K3" s="7">
        <v>0.11933668178090782</v>
      </c>
      <c r="L3" s="7">
        <v>0.13789566796429004</v>
      </c>
      <c r="M3" s="7">
        <v>0.14825739180117126</v>
      </c>
      <c r="N3" s="7">
        <v>0.14548261354507996</v>
      </c>
      <c r="O3" s="7">
        <v>9.3081593085473813E-2</v>
      </c>
    </row>
    <row r="4" spans="1:15" x14ac:dyDescent="0.2">
      <c r="A4" s="2" t="s">
        <v>2</v>
      </c>
      <c r="B4" s="7">
        <v>5.4501465123328582E-2</v>
      </c>
      <c r="C4" s="7">
        <v>5.4501465123328582E-2</v>
      </c>
      <c r="D4" s="7">
        <v>8.3675378588551716E-2</v>
      </c>
      <c r="E4" s="7">
        <v>0.14207700060930817</v>
      </c>
      <c r="F4" s="7">
        <v>6.4247845274412824E-2</v>
      </c>
      <c r="G4" s="7">
        <v>6.0453400503778336E-2</v>
      </c>
      <c r="H4" s="7">
        <v>6.1106403853014628E-2</v>
      </c>
      <c r="I4" s="7">
        <v>8.005821622859137E-2</v>
      </c>
      <c r="J4" s="7">
        <v>0.12425108304912895</v>
      </c>
      <c r="K4" s="7">
        <v>3.493089792289663E-2</v>
      </c>
      <c r="L4" s="7">
        <v>0.15205713055169162</v>
      </c>
      <c r="M4" s="7">
        <v>0.14899020299126925</v>
      </c>
      <c r="N4" s="7">
        <v>0.12516903671811042</v>
      </c>
      <c r="O4" s="7">
        <v>6.9653422497302553E-2</v>
      </c>
    </row>
    <row r="5" spans="1:15" x14ac:dyDescent="0.2">
      <c r="A5" s="2" t="s">
        <v>3</v>
      </c>
      <c r="B5" s="7">
        <v>9.0189677742172084E-2</v>
      </c>
      <c r="C5" s="7">
        <v>9.0189677742172084E-2</v>
      </c>
      <c r="D5" s="7">
        <v>0.10771761533524067</v>
      </c>
      <c r="E5" s="7">
        <v>5.6226001406114799E-2</v>
      </c>
      <c r="F5" s="7">
        <v>0.15227710021338323</v>
      </c>
      <c r="G5" s="7">
        <v>8.4022695616124229E-2</v>
      </c>
      <c r="H5" s="7">
        <v>4.9277967842577305E-2</v>
      </c>
      <c r="I5" s="7">
        <v>7.4721159315617916E-2</v>
      </c>
      <c r="J5" s="7">
        <v>9.1010440174440752E-2</v>
      </c>
      <c r="K5" s="7">
        <v>9.254519738111712E-2</v>
      </c>
      <c r="L5" s="7">
        <v>0.19401049978972779</v>
      </c>
      <c r="M5" s="7">
        <v>0.139324161128522</v>
      </c>
      <c r="N5" s="7">
        <v>0.1347026867477521</v>
      </c>
      <c r="O5" s="7">
        <v>7.3739126324682977E-2</v>
      </c>
    </row>
    <row r="6" spans="1:15" x14ac:dyDescent="0.2">
      <c r="A6" s="2" t="s">
        <v>4</v>
      </c>
      <c r="B6" s="7">
        <v>9.3045464870541258E-2</v>
      </c>
      <c r="C6" s="7">
        <v>9.3045464870541258E-2</v>
      </c>
      <c r="D6" s="7">
        <v>0.10665140735998009</v>
      </c>
      <c r="E6" s="7">
        <v>8.75141394571535E-2</v>
      </c>
      <c r="F6" s="7">
        <v>0.10537710615864818</v>
      </c>
      <c r="G6" s="7">
        <v>0.1802509574317108</v>
      </c>
      <c r="H6" s="7">
        <v>7.1603129146543598E-2</v>
      </c>
      <c r="I6" s="7">
        <v>0.10536407908867619</v>
      </c>
      <c r="J6" s="7">
        <v>6.3421370657886153E-2</v>
      </c>
      <c r="K6" s="7">
        <v>0.13889928822990572</v>
      </c>
      <c r="L6" s="7">
        <v>0.10121899669831259</v>
      </c>
      <c r="M6" s="7">
        <v>0.14789339144465685</v>
      </c>
      <c r="N6" s="7">
        <v>6.8065465811484607E-2</v>
      </c>
      <c r="O6" s="7">
        <v>0.12475944837094817</v>
      </c>
    </row>
    <row r="7" spans="1:15" x14ac:dyDescent="0.2">
      <c r="A7" s="2" t="s">
        <v>5</v>
      </c>
      <c r="B7" s="7">
        <v>0.10725928937925912</v>
      </c>
      <c r="C7" s="7">
        <v>0.10725928937925912</v>
      </c>
      <c r="D7" s="7">
        <v>0.11693557588474632</v>
      </c>
      <c r="E7" s="7">
        <v>0.11072577310254039</v>
      </c>
      <c r="F7" s="7">
        <v>0.17873414155395165</v>
      </c>
      <c r="G7" s="7">
        <v>7.3836771757190722E-2</v>
      </c>
      <c r="H7" s="7">
        <v>0.19607301745623676</v>
      </c>
      <c r="I7" s="7">
        <v>0.13692301050590175</v>
      </c>
      <c r="J7" s="7">
        <v>0.15450774489382332</v>
      </c>
      <c r="K7" s="7">
        <v>0.12528403409113531</v>
      </c>
      <c r="L7" s="7">
        <v>0.13006970516452249</v>
      </c>
      <c r="M7" s="7">
        <v>0.15244782618958067</v>
      </c>
      <c r="N7" s="7">
        <v>0.10062807138137447</v>
      </c>
      <c r="O7" s="7">
        <v>0.11035983320036266</v>
      </c>
    </row>
    <row r="8" spans="1:15" x14ac:dyDescent="0.2">
      <c r="A8" s="2" t="s">
        <v>6</v>
      </c>
      <c r="B8" s="7">
        <v>6.2366728761659655E-2</v>
      </c>
      <c r="C8" s="7">
        <v>6.2366728761659655E-2</v>
      </c>
      <c r="D8" s="7">
        <v>8.3248542229289527E-2</v>
      </c>
      <c r="E8" s="7">
        <v>0.11611802162311027</v>
      </c>
      <c r="F8" s="7">
        <v>9.1993337745645373E-2</v>
      </c>
      <c r="G8" s="7">
        <v>3.0260955816385476E-2</v>
      </c>
      <c r="H8" s="7">
        <v>4.4553795866160963E-2</v>
      </c>
      <c r="I8" s="7">
        <v>8.0188811015785066E-2</v>
      </c>
      <c r="J8" s="7">
        <v>6.8991800865085356E-2</v>
      </c>
      <c r="K8" s="7">
        <v>0.14347228781983523</v>
      </c>
      <c r="L8" s="7">
        <v>0.13530564723108679</v>
      </c>
      <c r="M8" s="7">
        <v>4.8330542298764913E-2</v>
      </c>
      <c r="N8" s="7">
        <v>7.6878557128244582E-2</v>
      </c>
      <c r="O8" s="7">
        <v>0.12346374074709916</v>
      </c>
    </row>
    <row r="9" spans="1:15" x14ac:dyDescent="0.2">
      <c r="A9" s="2" t="s">
        <v>7</v>
      </c>
      <c r="B9" s="7">
        <v>0.15100370141210154</v>
      </c>
      <c r="C9" s="7">
        <v>0.15100370141210154</v>
      </c>
      <c r="D9" s="7">
        <v>0.16401266981263629</v>
      </c>
      <c r="E9" s="7">
        <v>8.3391792772027282E-2</v>
      </c>
      <c r="F9" s="7">
        <v>8.8761353686512931E-2</v>
      </c>
      <c r="G9" s="7">
        <v>0.12836984098031737</v>
      </c>
      <c r="H9" s="7">
        <v>9.3212336235054469E-2</v>
      </c>
      <c r="I9" s="7">
        <v>9.5291623924730506E-2</v>
      </c>
      <c r="J9" s="7">
        <v>9.8251936815046931E-2</v>
      </c>
      <c r="K9" s="7">
        <v>0.11268182555401522</v>
      </c>
      <c r="L9" s="7">
        <v>8.4844010237580508E-2</v>
      </c>
      <c r="M9" s="7">
        <v>8.1372937262141329E-2</v>
      </c>
      <c r="N9" s="7">
        <v>8.6310203214454428E-2</v>
      </c>
      <c r="O9" s="7">
        <v>0.13534273143403047</v>
      </c>
    </row>
    <row r="10" spans="1:15" x14ac:dyDescent="0.2">
      <c r="A10" s="2" t="s">
        <v>8</v>
      </c>
      <c r="B10" s="7">
        <v>5.7613196029513244E-2</v>
      </c>
      <c r="C10" s="7">
        <v>5.7613196029513244E-2</v>
      </c>
      <c r="D10" s="7">
        <v>3.7790984937250305E-2</v>
      </c>
      <c r="E10" s="7">
        <v>0.12236780453437031</v>
      </c>
      <c r="F10" s="7">
        <v>0.13295178950145617</v>
      </c>
      <c r="G10" s="7">
        <v>8.3829061248784476E-2</v>
      </c>
      <c r="H10" s="7">
        <v>7.8121625592568078E-2</v>
      </c>
      <c r="I10" s="7">
        <v>6.8629838567086904E-2</v>
      </c>
      <c r="J10" s="7">
        <v>0.11029119068725016</v>
      </c>
      <c r="K10" s="7">
        <v>5.5063236992571256E-2</v>
      </c>
      <c r="L10" s="7">
        <v>8.8372187695063373E-2</v>
      </c>
      <c r="M10" s="7">
        <v>0.19129315891057258</v>
      </c>
      <c r="N10" s="7">
        <v>8.4041412802624768E-2</v>
      </c>
      <c r="O10" s="7">
        <v>0.11186377976938325</v>
      </c>
    </row>
    <row r="11" spans="1:15" x14ac:dyDescent="0.2">
      <c r="A11" s="2" t="s">
        <v>9</v>
      </c>
      <c r="B11" s="7">
        <v>0.36421325549139238</v>
      </c>
      <c r="C11" s="7">
        <v>0.36421325549139238</v>
      </c>
      <c r="D11" s="7">
        <v>0.22883803777460404</v>
      </c>
      <c r="E11" s="7">
        <v>0.31880015496153635</v>
      </c>
      <c r="F11" s="7">
        <v>0.3218868100592544</v>
      </c>
      <c r="G11" s="7">
        <v>0.13701915987534777</v>
      </c>
      <c r="H11" s="7">
        <v>0.1037799973566452</v>
      </c>
      <c r="I11" s="7">
        <v>0.2068317648159011</v>
      </c>
      <c r="J11" s="7">
        <v>0.19634506575264604</v>
      </c>
      <c r="K11" s="7">
        <v>0.20636199766726751</v>
      </c>
      <c r="L11" s="7">
        <v>0.36506025103902728</v>
      </c>
      <c r="M11" s="7">
        <v>0.24457604355389706</v>
      </c>
      <c r="N11" s="7">
        <v>0.23037226848886042</v>
      </c>
      <c r="O11" s="7">
        <v>0.27900011519410206</v>
      </c>
    </row>
    <row r="12" spans="1:15" x14ac:dyDescent="0.2">
      <c r="A12" s="2" t="s">
        <v>10</v>
      </c>
      <c r="B12" s="7">
        <v>8.4369421284306814E-2</v>
      </c>
      <c r="C12" s="7">
        <v>8.4369421284306814E-2</v>
      </c>
      <c r="D12" s="7">
        <v>0.15044368741038108</v>
      </c>
      <c r="E12" s="7">
        <v>9.8660387852868972E-2</v>
      </c>
      <c r="F12" s="7">
        <v>0.17760051819169662</v>
      </c>
      <c r="G12" s="7">
        <v>7.0306720207954004E-2</v>
      </c>
      <c r="H12" s="7">
        <v>0.10515421221143999</v>
      </c>
      <c r="I12" s="7">
        <v>9.2714875660207724E-2</v>
      </c>
      <c r="J12" s="7">
        <v>0.10333006036002976</v>
      </c>
      <c r="K12" s="7">
        <v>0.10177218448764551</v>
      </c>
      <c r="L12" s="7">
        <v>0.10256316034945395</v>
      </c>
      <c r="M12" s="7">
        <v>0.15311365001991195</v>
      </c>
      <c r="N12" s="7">
        <v>8.6487727893720265E-2</v>
      </c>
      <c r="O12" s="7">
        <v>0.11919834626756849</v>
      </c>
    </row>
    <row r="13" spans="1:15" x14ac:dyDescent="0.2">
      <c r="A13" s="2" t="s">
        <v>11</v>
      </c>
      <c r="B13" s="7">
        <v>0.1649078736740362</v>
      </c>
      <c r="C13" s="7">
        <v>0.1649078736740362</v>
      </c>
      <c r="D13" s="7">
        <v>0.11001282691714626</v>
      </c>
      <c r="E13" s="7">
        <v>8.6681203833674461E-2</v>
      </c>
      <c r="F13" s="7">
        <v>0.12663803347595368</v>
      </c>
      <c r="G13" s="7">
        <v>0.15514783590358475</v>
      </c>
      <c r="H13" s="7">
        <v>0.11535361854144247</v>
      </c>
      <c r="I13" s="7">
        <v>0.12845933310567964</v>
      </c>
      <c r="J13" s="7">
        <v>0.1507484340711934</v>
      </c>
      <c r="K13" s="7">
        <v>0.12418614811457729</v>
      </c>
      <c r="L13" s="7">
        <v>6.0707062356186232E-2</v>
      </c>
      <c r="M13" s="7">
        <v>0.12513675559203274</v>
      </c>
      <c r="N13" s="7">
        <v>0.10620188286434708</v>
      </c>
      <c r="O13" s="7">
        <v>6.391961735503468E-2</v>
      </c>
    </row>
    <row r="14" spans="1:15" x14ac:dyDescent="0.2">
      <c r="A14" s="2" t="s">
        <v>12</v>
      </c>
      <c r="B14" s="7">
        <v>6.1086140655363212E-2</v>
      </c>
      <c r="C14" s="7">
        <v>6.1086140655363212E-2</v>
      </c>
      <c r="D14" s="7">
        <v>6.5453795650757693E-2</v>
      </c>
      <c r="E14" s="7">
        <v>6.62937104666428E-2</v>
      </c>
      <c r="F14" s="7">
        <v>9.787015427070031E-2</v>
      </c>
      <c r="G14" s="7">
        <v>7.8280841675030965E-2</v>
      </c>
      <c r="H14" s="7">
        <v>6.8846582832792325E-2</v>
      </c>
      <c r="I14" s="7">
        <v>3.1440254145958996E-2</v>
      </c>
      <c r="J14" s="7">
        <v>3.0864488996754584E-2</v>
      </c>
      <c r="K14" s="7">
        <v>6.5538422822630463E-2</v>
      </c>
      <c r="L14" s="7">
        <v>0.12209520436736004</v>
      </c>
      <c r="M14" s="7">
        <v>0.12940163337150212</v>
      </c>
      <c r="N14" s="7">
        <v>7.5867637525467685E-2</v>
      </c>
      <c r="O14" s="7">
        <v>5.1207094468004116E-2</v>
      </c>
    </row>
    <row r="15" spans="1:15" x14ac:dyDescent="0.2">
      <c r="A15" s="2" t="s">
        <v>13</v>
      </c>
      <c r="B15" s="7">
        <v>0.12170766064466138</v>
      </c>
      <c r="C15" s="7">
        <v>0.12170766064466138</v>
      </c>
      <c r="D15" s="7">
        <v>3.9542163002463521E-2</v>
      </c>
      <c r="E15" s="7">
        <v>2.8436922299663572E-2</v>
      </c>
      <c r="F15" s="7">
        <v>8.5326324376639701E-2</v>
      </c>
      <c r="G15" s="7">
        <v>0.10507816346204486</v>
      </c>
      <c r="H15" s="7">
        <v>8.9469842329189961E-2</v>
      </c>
      <c r="I15" s="7">
        <v>4.1339827789191812E-2</v>
      </c>
      <c r="J15" s="7">
        <v>6.1658779530388855E-2</v>
      </c>
      <c r="K15" s="7">
        <v>9.5888336165318513E-2</v>
      </c>
      <c r="L15" s="7">
        <v>0.12680930499712809</v>
      </c>
      <c r="M15" s="7">
        <v>6.4631965072647887E-2</v>
      </c>
      <c r="N15" s="7">
        <v>4.6497441593677732E-2</v>
      </c>
      <c r="O15" s="7">
        <v>6.2590370932413278E-2</v>
      </c>
    </row>
    <row r="16" spans="1:15" x14ac:dyDescent="0.2">
      <c r="A16" s="2" t="s">
        <v>14</v>
      </c>
      <c r="B16" s="8">
        <v>0.23950378830424157</v>
      </c>
      <c r="C16" s="8">
        <v>0.23950378830424157</v>
      </c>
      <c r="D16" s="8">
        <v>0.14658366862747496</v>
      </c>
      <c r="E16" s="8">
        <v>9.9794461671429899E-2</v>
      </c>
      <c r="F16" s="8">
        <v>9.5895507110717676E-2</v>
      </c>
      <c r="G16" s="8">
        <v>9.9874044873639697E-2</v>
      </c>
      <c r="H16" s="8">
        <v>0.13715228078481459</v>
      </c>
      <c r="I16" s="8">
        <v>0.1136073543619126</v>
      </c>
      <c r="J16" s="8">
        <v>8.6950297725246484E-2</v>
      </c>
      <c r="K16" s="8">
        <v>0.18928293414126982</v>
      </c>
      <c r="L16" s="8">
        <v>6.7396144495701873E-2</v>
      </c>
      <c r="M16" s="8">
        <v>0.16993672472749516</v>
      </c>
      <c r="N16" s="8">
        <v>9.6414446844799911E-2</v>
      </c>
      <c r="O16" s="8">
        <v>9.1646704273240093E-2</v>
      </c>
    </row>
    <row r="17" spans="1:15" x14ac:dyDescent="0.2">
      <c r="A17" s="2" t="s">
        <v>15</v>
      </c>
      <c r="B17" s="8">
        <v>0.10834756651769326</v>
      </c>
      <c r="C17" s="8">
        <v>0.10834756651769326</v>
      </c>
      <c r="D17" s="8">
        <v>4.4720502882705696E-2</v>
      </c>
      <c r="E17" s="8">
        <v>6.7006148398947099E-2</v>
      </c>
      <c r="F17" s="8">
        <v>0.11770832188499113</v>
      </c>
      <c r="G17" s="8">
        <v>7.8293810129184654E-2</v>
      </c>
      <c r="H17" s="8">
        <v>5.9206874889454073E-2</v>
      </c>
      <c r="I17" s="8">
        <v>0.11053073678582734</v>
      </c>
      <c r="J17" s="8">
        <v>0.10427469672759702</v>
      </c>
      <c r="K17" s="8">
        <v>6.5978263692315686E-2</v>
      </c>
      <c r="L17" s="8">
        <v>9.8889503626563208E-2</v>
      </c>
      <c r="M17" s="8">
        <v>6.9444415701061454E-2</v>
      </c>
      <c r="N17" s="8">
        <v>0.10454137499743928</v>
      </c>
      <c r="O17" s="8">
        <v>0.11087076213185644</v>
      </c>
    </row>
    <row r="18" spans="1:15" x14ac:dyDescent="0.2">
      <c r="A18" s="2" t="s">
        <v>16</v>
      </c>
      <c r="B18" s="8">
        <v>8.9523056515433325E-2</v>
      </c>
      <c r="C18" s="8">
        <v>8.9523056515433325E-2</v>
      </c>
      <c r="D18" s="8">
        <v>6.2087471236526581E-2</v>
      </c>
      <c r="E18" s="8">
        <v>4.7859923540782723E-2</v>
      </c>
      <c r="F18" s="8">
        <v>4.9061403614530458E-2</v>
      </c>
      <c r="G18" s="8">
        <v>4.817123955928896E-2</v>
      </c>
      <c r="H18" s="8">
        <v>6.2222622194169394E-2</v>
      </c>
      <c r="I18" s="8">
        <v>3.8882184772222876E-2</v>
      </c>
      <c r="J18" s="8">
        <v>3.0829052204140648E-2</v>
      </c>
      <c r="K18" s="8">
        <v>4.7429066593257276E-2</v>
      </c>
      <c r="L18" s="8">
        <v>3.7169845172114496E-2</v>
      </c>
      <c r="M18" s="8">
        <v>3.822293103874589E-2</v>
      </c>
      <c r="N18" s="8">
        <v>6.5129067482535621E-2</v>
      </c>
      <c r="O18" s="8">
        <v>3.3461496908186159E-2</v>
      </c>
    </row>
    <row r="19" spans="1:15" x14ac:dyDescent="0.2">
      <c r="A19" s="2" t="s">
        <v>17</v>
      </c>
      <c r="B19" s="8">
        <v>0.103440931071551</v>
      </c>
      <c r="C19" s="8">
        <v>0.103440931071551</v>
      </c>
      <c r="D19" s="8">
        <v>9.4283839325803892E-2</v>
      </c>
      <c r="E19" s="8">
        <v>0.11242970955493498</v>
      </c>
      <c r="F19" s="8">
        <v>6.4165332089128765E-2</v>
      </c>
      <c r="G19" s="8">
        <v>7.431487485369373E-2</v>
      </c>
      <c r="H19" s="8">
        <v>7.3254693385710251E-2</v>
      </c>
      <c r="I19" s="8">
        <v>7.1190241248877253E-2</v>
      </c>
      <c r="J19" s="8">
        <v>6.0718006111161169E-2</v>
      </c>
      <c r="K19" s="8">
        <v>7.3840406188791188E-2</v>
      </c>
      <c r="L19" s="8">
        <v>5.0646525255715211E-2</v>
      </c>
      <c r="M19" s="8">
        <v>0.12334662772730583</v>
      </c>
      <c r="N19" s="8">
        <v>0.10557053147966571</v>
      </c>
      <c r="O19" s="8">
        <v>3.9996564405681223E-2</v>
      </c>
    </row>
    <row r="20" spans="1:15" x14ac:dyDescent="0.2">
      <c r="A20" s="2" t="s">
        <v>18</v>
      </c>
      <c r="B20" s="8">
        <v>0.10674330165766982</v>
      </c>
      <c r="C20" s="8">
        <v>0.10674330165766982</v>
      </c>
      <c r="D20" s="8">
        <v>0.1423973759818489</v>
      </c>
      <c r="E20" s="8">
        <v>0.13870851787477551</v>
      </c>
      <c r="F20" s="8">
        <v>0.17169744110583762</v>
      </c>
      <c r="G20" s="8">
        <v>0.11452725080249325</v>
      </c>
      <c r="H20" s="8">
        <v>0.13946195238793982</v>
      </c>
      <c r="I20" s="8">
        <v>7.7061867286216709E-2</v>
      </c>
      <c r="J20" s="8">
        <v>0.10846273605434241</v>
      </c>
      <c r="K20" s="8">
        <v>0.13975462625589882</v>
      </c>
      <c r="L20" s="8">
        <v>8.9404437557898606E-2</v>
      </c>
      <c r="M20" s="8">
        <v>6.4665584962463732E-2</v>
      </c>
      <c r="N20" s="8">
        <v>8.2754290723012061E-2</v>
      </c>
      <c r="O20" s="8">
        <v>0.12200570176318004</v>
      </c>
    </row>
    <row r="21" spans="1:15" x14ac:dyDescent="0.2">
      <c r="A21" s="2" t="s">
        <v>19</v>
      </c>
      <c r="B21" s="8">
        <v>0.14720338309887923</v>
      </c>
      <c r="C21" s="8">
        <v>0.14720338309887923</v>
      </c>
      <c r="D21" s="8">
        <v>0.10988394552647821</v>
      </c>
      <c r="E21" s="8">
        <v>0.1818317723357416</v>
      </c>
      <c r="F21" s="8">
        <v>0.12275293549820081</v>
      </c>
      <c r="G21" s="8">
        <v>0.12594171890067501</v>
      </c>
      <c r="H21" s="8">
        <v>6.0888063077377458E-2</v>
      </c>
      <c r="I21" s="8">
        <v>0.11441951765370559</v>
      </c>
      <c r="J21" s="8">
        <v>6.8390307618811486E-2</v>
      </c>
      <c r="K21" s="8">
        <v>0.14387298477960772</v>
      </c>
      <c r="L21" s="8">
        <v>0.12726604152399101</v>
      </c>
      <c r="M21" s="8">
        <v>0.17857210361854417</v>
      </c>
      <c r="N21" s="8">
        <v>0.11907379500836909</v>
      </c>
      <c r="O21" s="8">
        <v>0.10029915000595048</v>
      </c>
    </row>
    <row r="22" spans="1:15" x14ac:dyDescent="0.2">
      <c r="A22" s="2" t="s">
        <v>20</v>
      </c>
      <c r="B22" s="8">
        <v>2.3156953229048413E-2</v>
      </c>
      <c r="C22" s="8">
        <v>2.3156953229048413E-2</v>
      </c>
      <c r="D22" s="8">
        <v>9.8486424032351236E-2</v>
      </c>
      <c r="E22" s="8">
        <v>5.0035224966615145E-2</v>
      </c>
      <c r="F22" s="8">
        <v>2.6269037857241908E-2</v>
      </c>
      <c r="G22" s="8">
        <v>5.1591143816163178E-2</v>
      </c>
      <c r="H22" s="8">
        <v>7.7725528765130447E-2</v>
      </c>
      <c r="I22" s="8">
        <v>7.5148649022373407E-2</v>
      </c>
      <c r="J22" s="8">
        <v>0.16326763281950124</v>
      </c>
      <c r="K22" s="8">
        <v>7.0565529550592296E-2</v>
      </c>
      <c r="L22" s="8">
        <v>8.5883862348306916E-2</v>
      </c>
      <c r="M22" s="8">
        <v>5.1263765903977472E-2</v>
      </c>
      <c r="N22" s="8">
        <v>3.934630587604112E-2</v>
      </c>
      <c r="O22" s="8">
        <v>5.5282961473859624E-2</v>
      </c>
    </row>
    <row r="23" spans="1:15" x14ac:dyDescent="0.2">
      <c r="A23" s="2" t="s">
        <v>21</v>
      </c>
      <c r="B23" s="8">
        <v>0.12822545010766112</v>
      </c>
      <c r="C23" s="8">
        <v>0.12822545010766112</v>
      </c>
      <c r="D23" s="8">
        <v>0.23827170186595484</v>
      </c>
      <c r="E23" s="8">
        <v>0.10145296055114762</v>
      </c>
      <c r="F23" s="8">
        <v>0.1282404871003088</v>
      </c>
      <c r="G23" s="8">
        <v>0.14089878751493864</v>
      </c>
      <c r="H23" s="8">
        <v>0.23847755114266031</v>
      </c>
      <c r="I23" s="8">
        <v>0.11475571692464488</v>
      </c>
      <c r="J23" s="8">
        <v>0.10973437992301265</v>
      </c>
      <c r="K23" s="8">
        <v>0.20298239211276065</v>
      </c>
      <c r="L23" s="8">
        <v>0.11001572771850415</v>
      </c>
      <c r="M23" s="8">
        <v>9.7113106980358507E-2</v>
      </c>
      <c r="N23" s="8">
        <v>7.6422318331030692E-2</v>
      </c>
      <c r="O23" s="8">
        <v>7.4469912722820553E-2</v>
      </c>
    </row>
    <row r="24" spans="1:15" x14ac:dyDescent="0.2">
      <c r="A24" s="2" t="s">
        <v>22</v>
      </c>
      <c r="B24" s="8">
        <v>0.12576220637521962</v>
      </c>
      <c r="C24" s="8">
        <v>0.12576220637521962</v>
      </c>
      <c r="D24" s="8">
        <v>6.8285185608368881E-2</v>
      </c>
      <c r="E24" s="8">
        <v>5.5541701720515063E-2</v>
      </c>
      <c r="F24" s="8">
        <v>0.10401531831623993</v>
      </c>
      <c r="G24" s="8">
        <v>7.9672582701170433E-2</v>
      </c>
      <c r="H24" s="8">
        <v>7.204865200251416E-2</v>
      </c>
      <c r="I24" s="8">
        <v>2.5820137549031535E-2</v>
      </c>
      <c r="J24" s="8">
        <v>4.7513998436163454E-2</v>
      </c>
      <c r="K24" s="8">
        <v>6.9308570193330962E-2</v>
      </c>
      <c r="L24" s="8">
        <v>7.4428021897632229E-2</v>
      </c>
      <c r="M24" s="8">
        <v>0.12054250849177291</v>
      </c>
      <c r="N24" s="8">
        <v>9.6917039758365103E-2</v>
      </c>
      <c r="O24" s="8">
        <v>5.777533531635777E-2</v>
      </c>
    </row>
    <row r="25" spans="1:15" x14ac:dyDescent="0.2">
      <c r="A25" s="2" t="s">
        <v>23</v>
      </c>
      <c r="B25" s="8">
        <v>0.10272107524088857</v>
      </c>
      <c r="C25" s="8">
        <v>0.10272107524088857</v>
      </c>
      <c r="D25" s="8">
        <v>0.19044512951697401</v>
      </c>
      <c r="E25" s="8">
        <v>0.10514500980493342</v>
      </c>
      <c r="F25" s="8">
        <v>9.6379656356272242E-2</v>
      </c>
      <c r="G25" s="8">
        <v>6.7765532479191301E-2</v>
      </c>
      <c r="H25" s="8">
        <v>0.17275306737613744</v>
      </c>
      <c r="I25" s="8">
        <v>8.788590866576336E-2</v>
      </c>
      <c r="J25" s="8">
        <v>5.9901141204452731E-2</v>
      </c>
      <c r="K25" s="8">
        <v>6.5877037152153511E-2</v>
      </c>
      <c r="L25" s="8">
        <v>8.3108342476601593E-2</v>
      </c>
      <c r="M25" s="8">
        <v>0.10805703819810837</v>
      </c>
      <c r="N25" s="8">
        <v>8.2772304485809883E-2</v>
      </c>
      <c r="O25" s="8">
        <v>6.7936542486780965E-2</v>
      </c>
    </row>
    <row r="26" spans="1:15" x14ac:dyDescent="0.2">
      <c r="A26" s="2" t="s">
        <v>24</v>
      </c>
      <c r="B26" s="8">
        <v>0.12029578624676394</v>
      </c>
      <c r="C26" s="8">
        <v>0.12029578624676394</v>
      </c>
      <c r="D26" s="8">
        <v>2.9445032750267254E-2</v>
      </c>
      <c r="E26" s="8">
        <v>0.13051338770501297</v>
      </c>
      <c r="F26" s="8">
        <v>2.3800558984652592E-2</v>
      </c>
      <c r="G26" s="8">
        <v>2.9176300654030148E-2</v>
      </c>
      <c r="H26" s="8">
        <v>2.1083786049805341E-2</v>
      </c>
      <c r="I26" s="8">
        <v>6.9222796533732561E-2</v>
      </c>
      <c r="J26" s="8">
        <v>0.14318714697917678</v>
      </c>
      <c r="K26" s="8">
        <v>4.1051249296516976E-2</v>
      </c>
      <c r="L26" s="8">
        <v>8.026575377119681E-2</v>
      </c>
      <c r="M26" s="8">
        <v>5.7356345013911854E-2</v>
      </c>
      <c r="N26" s="8">
        <v>8.4186618225953802E-2</v>
      </c>
      <c r="O26" s="8">
        <v>5.9940610788197027E-2</v>
      </c>
    </row>
    <row r="27" spans="1:15" x14ac:dyDescent="0.2">
      <c r="A27" s="2" t="s">
        <v>25</v>
      </c>
      <c r="B27" s="8">
        <v>0.26268223575979865</v>
      </c>
      <c r="C27" s="8">
        <v>0.26268223575979865</v>
      </c>
      <c r="D27" s="8">
        <v>0.12592052060811726</v>
      </c>
      <c r="E27" s="8">
        <v>0.26518772547451125</v>
      </c>
      <c r="F27" s="8">
        <v>0.18739786090172969</v>
      </c>
      <c r="G27" s="8">
        <v>0.17746987396148348</v>
      </c>
      <c r="H27" s="8">
        <v>0.28154635077996487</v>
      </c>
      <c r="I27" s="8">
        <v>0.18616244715520283</v>
      </c>
      <c r="J27" s="8">
        <v>8.2132746146586971E-2</v>
      </c>
      <c r="K27" s="8">
        <v>5.9110981408023094E-2</v>
      </c>
      <c r="L27" s="8">
        <v>8.9282206518618512E-2</v>
      </c>
      <c r="M27" s="8">
        <v>0.16856254345094154</v>
      </c>
      <c r="N27" s="8">
        <v>6.7254961287638512E-2</v>
      </c>
      <c r="O27" s="8">
        <v>0.13847288084216583</v>
      </c>
    </row>
    <row r="28" spans="1:15" x14ac:dyDescent="0.2">
      <c r="A28" s="2" t="s">
        <v>26</v>
      </c>
      <c r="B28" s="8">
        <v>0.14312803168442334</v>
      </c>
      <c r="C28" s="8">
        <v>0.14312803168442334</v>
      </c>
      <c r="D28" s="8">
        <v>0.12662551392270308</v>
      </c>
      <c r="E28" s="8">
        <v>8.4218324470361594E-2</v>
      </c>
      <c r="F28" s="8">
        <v>9.0761048663913269E-2</v>
      </c>
      <c r="G28" s="8">
        <v>0.11450753780493145</v>
      </c>
      <c r="H28" s="8">
        <v>9.5282124991959788E-2</v>
      </c>
      <c r="I28" s="8">
        <v>3.7209241664438633E-2</v>
      </c>
      <c r="J28" s="8">
        <v>0.12660775936206933</v>
      </c>
      <c r="K28" s="8">
        <v>6.3832561858920139E-2</v>
      </c>
      <c r="L28" s="8">
        <v>0.11968368913047917</v>
      </c>
      <c r="M28" s="8">
        <v>5.8579702145976756E-2</v>
      </c>
      <c r="N28" s="8">
        <v>9.6737681674241807E-2</v>
      </c>
      <c r="O28" s="8">
        <v>9.2155163389938941E-2</v>
      </c>
    </row>
    <row r="29" spans="1:15" x14ac:dyDescent="0.2">
      <c r="A29" s="2" t="s">
        <v>27</v>
      </c>
      <c r="B29" s="8">
        <v>0.14763895420093234</v>
      </c>
      <c r="C29" s="8">
        <v>0.14763895420093234</v>
      </c>
      <c r="D29" s="8">
        <v>7.4207729396486094E-2</v>
      </c>
      <c r="E29" s="8">
        <v>0.10749901273287044</v>
      </c>
      <c r="F29" s="8">
        <v>7.933941056447974E-2</v>
      </c>
      <c r="G29" s="8">
        <v>6.76205691540432E-2</v>
      </c>
      <c r="H29" s="8">
        <v>8.4608564046901993E-2</v>
      </c>
      <c r="I29" s="8">
        <v>0.17735812029677936</v>
      </c>
      <c r="J29" s="8">
        <v>4.3012131626869114E-2</v>
      </c>
      <c r="K29" s="8">
        <v>0.20328458055370557</v>
      </c>
      <c r="L29" s="8">
        <v>0.14574635653224449</v>
      </c>
      <c r="M29" s="8">
        <v>0.13629549124571727</v>
      </c>
      <c r="N29" s="8">
        <v>5.9053575219215886E-2</v>
      </c>
      <c r="O29" s="8">
        <v>8.5506121645257324E-2</v>
      </c>
    </row>
    <row r="30" spans="1:15" x14ac:dyDescent="0.2">
      <c r="A30" s="2" t="s">
        <v>28</v>
      </c>
      <c r="B30" s="8">
        <v>7.6669375911011403E-2</v>
      </c>
      <c r="C30" s="8">
        <v>7.6669375911011403E-2</v>
      </c>
      <c r="D30" s="8">
        <v>2.2483670610662372E-2</v>
      </c>
      <c r="E30" s="8">
        <v>7.5868823668479177E-2</v>
      </c>
      <c r="F30" s="8">
        <v>5.7260557050996141E-2</v>
      </c>
      <c r="G30" s="8">
        <v>5.6195741867885035E-2</v>
      </c>
      <c r="H30" s="8">
        <v>0.12956602118686353</v>
      </c>
      <c r="I30" s="8">
        <v>7.1994370917032216E-2</v>
      </c>
      <c r="J30" s="8">
        <v>6.4885355455697666E-2</v>
      </c>
      <c r="K30" s="8">
        <v>8.5007160759040454E-2</v>
      </c>
      <c r="L30" s="8">
        <v>0.1961496581245564</v>
      </c>
      <c r="M30" s="8">
        <v>0.12515927086081813</v>
      </c>
      <c r="N30" s="8">
        <v>6.4547541706056713E-2</v>
      </c>
      <c r="O30" s="8">
        <v>7.9840466612105629E-2</v>
      </c>
    </row>
    <row r="31" spans="1:15" x14ac:dyDescent="0.2">
      <c r="A31" s="2" t="s">
        <v>29</v>
      </c>
      <c r="B31" s="8">
        <v>9.4922044336816294E-2</v>
      </c>
      <c r="C31" s="8">
        <v>9.4922044336816294E-2</v>
      </c>
      <c r="D31" s="8">
        <v>0.1073578369308409</v>
      </c>
      <c r="E31" s="8">
        <v>9.9124643284122196E-2</v>
      </c>
      <c r="F31" s="8">
        <v>6.6861383843917238E-2</v>
      </c>
      <c r="G31" s="8">
        <v>0.15924310172695796</v>
      </c>
      <c r="H31" s="8">
        <v>8.6319969209546571E-2</v>
      </c>
      <c r="I31" s="8">
        <v>0.1066793487444198</v>
      </c>
      <c r="J31" s="8">
        <v>0.10038424651024432</v>
      </c>
      <c r="K31" s="8">
        <v>0.16980584415842609</v>
      </c>
      <c r="L31" s="8">
        <v>0.16003902406602757</v>
      </c>
      <c r="M31" s="8">
        <v>0.19043996566867635</v>
      </c>
      <c r="N31" s="8">
        <v>7.3214532393977072E-2</v>
      </c>
      <c r="O31" s="8">
        <v>8.2092311656520756E-2</v>
      </c>
    </row>
    <row r="32" spans="1:15" x14ac:dyDescent="0.2">
      <c r="A32" s="2" t="s">
        <v>30</v>
      </c>
      <c r="B32" s="8">
        <v>7.6736814567401002E-2</v>
      </c>
      <c r="C32" s="8">
        <v>7.6736814567401002E-2</v>
      </c>
      <c r="D32" s="8">
        <v>4.8959265567712691E-2</v>
      </c>
      <c r="E32" s="8">
        <v>4.9078437886801773E-2</v>
      </c>
      <c r="F32" s="8">
        <v>6.9185281529317466E-2</v>
      </c>
      <c r="G32" s="8">
        <v>9.7058948712492016E-2</v>
      </c>
      <c r="H32" s="8">
        <v>0.15062664782187576</v>
      </c>
      <c r="I32" s="8">
        <v>0.10126601048039596</v>
      </c>
      <c r="J32" s="8">
        <v>7.4117378739718756E-2</v>
      </c>
      <c r="K32" s="8">
        <v>8.5672077963876048E-2</v>
      </c>
      <c r="L32" s="8">
        <v>6.8566785028821131E-2</v>
      </c>
      <c r="M32" s="8">
        <v>2.5002015170761401E-2</v>
      </c>
      <c r="N32" s="8">
        <v>4.4069251681213333E-2</v>
      </c>
      <c r="O32" s="8">
        <v>0.10371954435938012</v>
      </c>
    </row>
    <row r="33" spans="1:15" x14ac:dyDescent="0.2">
      <c r="A33" s="2" t="s">
        <v>31</v>
      </c>
      <c r="B33" s="8">
        <v>0.14015295085951102</v>
      </c>
      <c r="C33" s="8">
        <v>0.14015295085951102</v>
      </c>
      <c r="D33" s="8">
        <v>6.402059125698803E-2</v>
      </c>
      <c r="E33" s="8">
        <v>6.3689522204594187E-2</v>
      </c>
      <c r="F33" s="8">
        <v>8.5404859518589199E-2</v>
      </c>
      <c r="G33" s="8">
        <v>0.12721872008663929</v>
      </c>
      <c r="H33" s="8">
        <v>5.2391133156364282E-2</v>
      </c>
      <c r="I33" s="8">
        <v>0.12998431664376175</v>
      </c>
      <c r="J33" s="8">
        <v>0.13785423204012295</v>
      </c>
      <c r="K33" s="8">
        <v>0.10196308190699938</v>
      </c>
      <c r="L33" s="8">
        <v>4.9318625237914346E-2</v>
      </c>
      <c r="M33" s="8">
        <v>7.9202727639106962E-2</v>
      </c>
      <c r="N33" s="8">
        <v>7.7712765153233249E-2</v>
      </c>
      <c r="O33" s="8">
        <v>0.11546405114831178</v>
      </c>
    </row>
    <row r="34" spans="1:15" x14ac:dyDescent="0.2">
      <c r="A34" s="2" t="s">
        <v>32</v>
      </c>
      <c r="B34" s="8">
        <v>2.8791350535086017E-2</v>
      </c>
      <c r="C34" s="8">
        <v>2.8791350535086017E-2</v>
      </c>
      <c r="D34" s="8">
        <v>0.10498842827863884</v>
      </c>
      <c r="E34" s="8">
        <v>9.7138685539310127E-2</v>
      </c>
      <c r="F34" s="8">
        <v>0.16511711831985432</v>
      </c>
      <c r="G34" s="8">
        <v>0.14456402118089892</v>
      </c>
      <c r="H34" s="8">
        <v>6.881728713672168E-2</v>
      </c>
      <c r="I34" s="8">
        <v>0.10813238196326617</v>
      </c>
      <c r="J34" s="8">
        <v>9.0066753013848755E-2</v>
      </c>
      <c r="K34" s="8">
        <v>0.15460530436291992</v>
      </c>
      <c r="L34" s="8">
        <v>0.12367119565725877</v>
      </c>
      <c r="M34" s="8">
        <v>0.14143797581885512</v>
      </c>
      <c r="N34" s="8">
        <v>0.11957724287418536</v>
      </c>
      <c r="O34" s="8">
        <v>6.692270557313737E-2</v>
      </c>
    </row>
    <row r="35" spans="1:15" x14ac:dyDescent="0.2">
      <c r="A35" s="2" t="s">
        <v>33</v>
      </c>
      <c r="B35" s="8">
        <v>0.1314752205591192</v>
      </c>
      <c r="C35" s="8">
        <v>0.1314752205591192</v>
      </c>
      <c r="D35" s="8">
        <v>9.3083224478048135E-2</v>
      </c>
      <c r="E35" s="8">
        <v>9.0451234924962376E-2</v>
      </c>
      <c r="F35" s="8">
        <v>0.13274139993642733</v>
      </c>
      <c r="G35" s="8">
        <v>7.5109574224081641E-2</v>
      </c>
      <c r="H35" s="8">
        <v>7.4587510760565648E-2</v>
      </c>
      <c r="I35" s="8">
        <v>0.17275516901573518</v>
      </c>
      <c r="J35" s="8">
        <v>0.12014221391775987</v>
      </c>
      <c r="K35" s="8">
        <v>8.5399950209693792E-2</v>
      </c>
      <c r="L35" s="8">
        <v>0.11203379299716555</v>
      </c>
      <c r="M35" s="8">
        <v>0.17414851518417712</v>
      </c>
      <c r="N35" s="8">
        <v>6.381192475138836E-2</v>
      </c>
      <c r="O35" s="8">
        <v>0.11549368047200155</v>
      </c>
    </row>
    <row r="36" spans="1:15" x14ac:dyDescent="0.2">
      <c r="A36" s="2" t="s">
        <v>34</v>
      </c>
      <c r="B36" s="8">
        <v>0.16025311405828604</v>
      </c>
      <c r="C36" s="8">
        <v>0.16025311405828604</v>
      </c>
      <c r="D36" s="8">
        <v>0.17166333739020001</v>
      </c>
      <c r="E36" s="8">
        <v>0.16904736395807846</v>
      </c>
      <c r="F36" s="8">
        <v>9.4654934001893024E-2</v>
      </c>
      <c r="G36" s="8">
        <v>0.10246538376866091</v>
      </c>
      <c r="H36" s="8">
        <v>7.0944511967488938E-2</v>
      </c>
      <c r="I36" s="8">
        <v>0.14985526124781962</v>
      </c>
      <c r="J36" s="8">
        <v>0.10016693983749468</v>
      </c>
      <c r="K36" s="8">
        <v>8.3497395086250134E-2</v>
      </c>
      <c r="L36" s="8">
        <v>0.15729520621053009</v>
      </c>
      <c r="M36" s="8">
        <v>8.8590466612098809E-2</v>
      </c>
      <c r="N36" s="8">
        <v>8.2190951190731026E-2</v>
      </c>
      <c r="O36" s="8">
        <v>5.1730611114444207E-2</v>
      </c>
    </row>
    <row r="37" spans="1:15" x14ac:dyDescent="0.2">
      <c r="A37" s="2" t="s">
        <v>35</v>
      </c>
      <c r="B37" s="8">
        <v>2.388067134817471E-2</v>
      </c>
      <c r="C37" s="8">
        <v>2.388067134817471E-2</v>
      </c>
      <c r="D37" s="8">
        <v>8.1702619132901069E-2</v>
      </c>
      <c r="E37" s="8">
        <v>6.9877095774344491E-2</v>
      </c>
      <c r="F37" s="8">
        <v>3.730704579179725E-2</v>
      </c>
      <c r="G37" s="8">
        <v>0.12544157700293934</v>
      </c>
      <c r="H37" s="8">
        <v>0.11664808354014555</v>
      </c>
      <c r="I37" s="8">
        <v>7.7012835472578769E-2</v>
      </c>
      <c r="J37" s="8">
        <v>3.6650920345333113E-2</v>
      </c>
      <c r="K37" s="8">
        <v>2.9816924086111276E-2</v>
      </c>
      <c r="L37" s="8">
        <v>0.11829021973191482</v>
      </c>
      <c r="M37" s="8">
        <v>0.17514834035650473</v>
      </c>
      <c r="N37" s="8">
        <v>7.0286342188610948E-2</v>
      </c>
      <c r="O37" s="8">
        <v>8.906728257335382E-2</v>
      </c>
    </row>
    <row r="38" spans="1:15" x14ac:dyDescent="0.2">
      <c r="A38" s="2" t="s">
        <v>36</v>
      </c>
      <c r="B38" s="8">
        <v>0.10483293167459129</v>
      </c>
      <c r="C38" s="8">
        <v>0.10483293167459129</v>
      </c>
      <c r="D38" s="8">
        <v>0.1756738200384369</v>
      </c>
      <c r="E38" s="8">
        <v>5.379440939568899E-2</v>
      </c>
      <c r="F38" s="8">
        <v>9.9632196200565071E-2</v>
      </c>
      <c r="G38" s="8">
        <v>9.6200269284414983E-2</v>
      </c>
      <c r="H38" s="8">
        <v>8.0321207857636343E-2</v>
      </c>
      <c r="I38" s="8">
        <v>0.12231105552856675</v>
      </c>
      <c r="J38" s="8">
        <v>6.2546581582670305E-2</v>
      </c>
      <c r="K38" s="8">
        <v>0.148136206284113</v>
      </c>
      <c r="L38" s="8">
        <v>0.20607145869825186</v>
      </c>
      <c r="M38" s="8">
        <v>8.2078109072803787E-2</v>
      </c>
      <c r="N38" s="8">
        <v>8.9825821802864039E-2</v>
      </c>
      <c r="O38" s="8">
        <v>0.11994004752637547</v>
      </c>
    </row>
    <row r="39" spans="1:15" x14ac:dyDescent="0.2">
      <c r="A39" s="2" t="s">
        <v>37</v>
      </c>
      <c r="B39" s="8">
        <v>7.5923944526481643E-2</v>
      </c>
      <c r="C39" s="8">
        <v>7.5923944526481643E-2</v>
      </c>
      <c r="D39" s="8">
        <v>2.3800760512736201E-2</v>
      </c>
      <c r="E39" s="8">
        <v>0.1199043272203196</v>
      </c>
      <c r="F39" s="8">
        <v>0.13213841676379476</v>
      </c>
      <c r="G39" s="8">
        <v>9.6346001968002554E-2</v>
      </c>
      <c r="H39" s="8">
        <v>7.5452266304254542E-2</v>
      </c>
      <c r="I39" s="8">
        <v>0.17268085678463188</v>
      </c>
      <c r="J39" s="8">
        <v>7.5860424125389889E-2</v>
      </c>
      <c r="K39" s="8">
        <v>0.16300754913363941</v>
      </c>
      <c r="L39" s="8">
        <v>0.11642647432912824</v>
      </c>
      <c r="M39" s="8">
        <v>0.11184172271909724</v>
      </c>
      <c r="N39" s="8">
        <v>0.10449266328315769</v>
      </c>
      <c r="O39" s="8">
        <v>8.4878726041055175E-2</v>
      </c>
    </row>
    <row r="40" spans="1:15" x14ac:dyDescent="0.2">
      <c r="A40" s="2" t="s">
        <v>38</v>
      </c>
      <c r="B40" s="8">
        <v>0.12457111035263262</v>
      </c>
      <c r="C40" s="8">
        <v>0.12457111035263262</v>
      </c>
      <c r="D40" s="8">
        <v>5.4432086282440173E-2</v>
      </c>
      <c r="E40" s="8">
        <v>0.10270981799370003</v>
      </c>
      <c r="F40" s="8">
        <v>7.2639674681753891E-2</v>
      </c>
      <c r="G40" s="8">
        <v>8.9936616144691367E-2</v>
      </c>
      <c r="H40" s="8">
        <v>3.5534714381178424E-2</v>
      </c>
      <c r="I40" s="8">
        <v>9.7280985967707956E-2</v>
      </c>
      <c r="J40" s="8">
        <v>0.12265387000242634</v>
      </c>
      <c r="K40" s="8">
        <v>5.158315669864301E-2</v>
      </c>
      <c r="L40" s="8">
        <v>0.14855872593312755</v>
      </c>
      <c r="M40" s="8">
        <v>6.3261790508003721E-2</v>
      </c>
      <c r="N40" s="8">
        <v>7.6181131130086219E-2</v>
      </c>
      <c r="O40" s="8">
        <v>6.6165153363756682E-2</v>
      </c>
    </row>
    <row r="41" spans="1:15" x14ac:dyDescent="0.2">
      <c r="A41" s="2" t="s">
        <v>39</v>
      </c>
      <c r="B41" s="8">
        <v>8.0459485754285381E-2</v>
      </c>
      <c r="C41" s="8">
        <v>8.0459485754285381E-2</v>
      </c>
      <c r="D41" s="8">
        <v>0.11410940025630623</v>
      </c>
      <c r="E41" s="8">
        <v>7.4306495664927516E-2</v>
      </c>
      <c r="F41" s="8">
        <v>6.4809013360090609E-2</v>
      </c>
      <c r="G41" s="8">
        <v>5.7815116298772749E-2</v>
      </c>
      <c r="H41" s="8">
        <v>7.4376848734030762E-2</v>
      </c>
      <c r="I41" s="8">
        <v>0.1393634430470867</v>
      </c>
      <c r="J41" s="8">
        <v>7.1521557565825442E-2</v>
      </c>
      <c r="K41" s="8">
        <v>6.1732399920362155E-2</v>
      </c>
      <c r="L41" s="8">
        <v>7.9484836281008872E-2</v>
      </c>
      <c r="M41" s="8">
        <v>9.9599815205015985E-2</v>
      </c>
      <c r="N41" s="8">
        <v>6.9515586001201002E-2</v>
      </c>
      <c r="O41" s="8">
        <v>5.8783114068609151E-2</v>
      </c>
    </row>
    <row r="42" spans="1:15" x14ac:dyDescent="0.2">
      <c r="A42" s="2" t="s">
        <v>40</v>
      </c>
      <c r="B42" s="8">
        <v>0.14103412525092096</v>
      </c>
      <c r="C42" s="8">
        <v>0.14103412525092096</v>
      </c>
      <c r="D42" s="8">
        <v>2.9744312789783359E-2</v>
      </c>
      <c r="E42" s="8">
        <v>4.5252737147619182E-2</v>
      </c>
      <c r="F42" s="8">
        <v>5.5081299238521661E-2</v>
      </c>
      <c r="G42" s="8">
        <v>7.5748962838732461E-2</v>
      </c>
      <c r="H42" s="8">
        <v>9.4730933531615852E-2</v>
      </c>
      <c r="I42" s="8">
        <v>9.915721687695063E-2</v>
      </c>
      <c r="J42" s="8">
        <v>0.11567576527793126</v>
      </c>
      <c r="K42" s="8">
        <v>0.15672292045700106</v>
      </c>
      <c r="L42" s="8">
        <v>0.11124924741776329</v>
      </c>
      <c r="M42" s="8">
        <v>0.14073605082673968</v>
      </c>
      <c r="N42" s="8">
        <v>9.6751617490488634E-2</v>
      </c>
      <c r="O42" s="8">
        <v>0.10539582390987501</v>
      </c>
    </row>
    <row r="43" spans="1:15" x14ac:dyDescent="0.2">
      <c r="A43" s="2" t="s">
        <v>41</v>
      </c>
      <c r="B43" s="8">
        <v>0.15483193983210783</v>
      </c>
      <c r="C43" s="8">
        <v>0.15483193983210783</v>
      </c>
      <c r="D43" s="8">
        <v>6.3631181519913441E-2</v>
      </c>
      <c r="E43" s="8">
        <v>9.699707509627957E-2</v>
      </c>
      <c r="F43" s="8">
        <v>8.7903268178907271E-2</v>
      </c>
      <c r="G43" s="8">
        <v>0.15982900861238078</v>
      </c>
      <c r="H43" s="8">
        <v>0.14273994719643959</v>
      </c>
      <c r="I43" s="8">
        <v>9.4765168817124629E-2</v>
      </c>
      <c r="J43" s="8">
        <v>0.13911440782535681</v>
      </c>
      <c r="K43" s="8">
        <v>9.2381097478496238E-2</v>
      </c>
      <c r="L43" s="8">
        <v>0.11524498644160329</v>
      </c>
      <c r="M43" s="8">
        <v>0.10339612600724171</v>
      </c>
      <c r="N43" s="8">
        <v>0.11184181013386255</v>
      </c>
      <c r="O43" s="8">
        <v>0.11127148164459207</v>
      </c>
    </row>
    <row r="44" spans="1:15" x14ac:dyDescent="0.2">
      <c r="A44" s="2" t="s">
        <v>42</v>
      </c>
      <c r="B44" s="8">
        <v>0.26556393499131259</v>
      </c>
      <c r="C44" s="8">
        <v>0.26556393499131259</v>
      </c>
      <c r="D44" s="8">
        <v>1.7163092832779336E-2</v>
      </c>
      <c r="E44" s="8">
        <v>3.923885855439993E-2</v>
      </c>
      <c r="F44" s="8">
        <v>3.7106715731370747E-2</v>
      </c>
      <c r="G44" s="8">
        <v>3.6316853192303926E-2</v>
      </c>
      <c r="H44" s="8">
        <v>0.23090494643264189</v>
      </c>
      <c r="I44" s="8">
        <v>6.9015279728829163E-2</v>
      </c>
      <c r="J44" s="8">
        <v>8.6984442454895311E-2</v>
      </c>
      <c r="K44" s="8">
        <v>5.1051595885727045E-2</v>
      </c>
      <c r="L44" s="8">
        <v>0.13019892307623673</v>
      </c>
      <c r="M44" s="8">
        <v>3.2203127419105124E-2</v>
      </c>
      <c r="N44" s="8">
        <v>0.13709617069230398</v>
      </c>
      <c r="O44" s="8">
        <v>5.5230479026638614E-2</v>
      </c>
    </row>
    <row r="45" spans="1:15" x14ac:dyDescent="0.2">
      <c r="A45" s="2" t="s">
        <v>43</v>
      </c>
      <c r="B45" s="8">
        <v>5.5178729521445674E-2</v>
      </c>
      <c r="C45" s="8">
        <v>5.5178729521445674E-2</v>
      </c>
      <c r="D45" s="8">
        <v>0.1300464920388931</v>
      </c>
      <c r="E45" s="8">
        <v>9.8544265050058671E-2</v>
      </c>
      <c r="F45" s="8">
        <v>6.5596758870315561E-2</v>
      </c>
      <c r="G45" s="8">
        <v>0.1845655296865428</v>
      </c>
      <c r="H45" s="8">
        <v>0.15955413488793854</v>
      </c>
      <c r="I45" s="8">
        <v>0.11129252741647538</v>
      </c>
      <c r="J45" s="8">
        <v>0.14780599808208103</v>
      </c>
      <c r="K45" s="8">
        <v>8.9698503570405333E-2</v>
      </c>
      <c r="L45" s="8">
        <v>0.11592299557899834</v>
      </c>
      <c r="M45" s="8">
        <v>0.11449837036901522</v>
      </c>
      <c r="N45" s="8">
        <v>0.10942468706953346</v>
      </c>
      <c r="O45" s="8">
        <v>0.10554770470465309</v>
      </c>
    </row>
    <row r="46" spans="1:15" x14ac:dyDescent="0.2">
      <c r="A46" s="2" t="s">
        <v>44</v>
      </c>
      <c r="B46" s="8">
        <v>0.15526365017218016</v>
      </c>
      <c r="C46" s="8">
        <v>0.15526365017218016</v>
      </c>
      <c r="D46" s="8">
        <v>0.14501328998214619</v>
      </c>
      <c r="E46" s="8">
        <v>0.15774767229736675</v>
      </c>
      <c r="F46" s="8">
        <v>0.1044913779309716</v>
      </c>
      <c r="G46" s="8">
        <v>0.12689405027952905</v>
      </c>
      <c r="H46" s="8">
        <v>0.15368174644876798</v>
      </c>
      <c r="I46" s="8">
        <v>8.737860611317666E-2</v>
      </c>
      <c r="J46" s="8">
        <v>0.11684506555339905</v>
      </c>
      <c r="K46" s="8">
        <v>0.15514247486303193</v>
      </c>
      <c r="L46" s="8">
        <v>0.13664090810584445</v>
      </c>
      <c r="M46" s="8">
        <v>0.18514611837335238</v>
      </c>
      <c r="N46" s="8">
        <v>0.10555315248696125</v>
      </c>
      <c r="O46" s="8">
        <v>0.11327688796002491</v>
      </c>
    </row>
    <row r="47" spans="1:15" x14ac:dyDescent="0.2">
      <c r="A47" s="2" t="s">
        <v>45</v>
      </c>
      <c r="B47" s="8">
        <v>0.20482550311146694</v>
      </c>
      <c r="C47" s="8">
        <v>0.20482550311146694</v>
      </c>
      <c r="D47" s="8">
        <v>0.11921302816901408</v>
      </c>
      <c r="E47" s="8">
        <v>0.13740102229129647</v>
      </c>
      <c r="F47" s="8">
        <v>0.11791865457441814</v>
      </c>
      <c r="G47" s="8">
        <v>8.0449229319995569E-2</v>
      </c>
      <c r="H47" s="8">
        <v>3.4684732157037955E-2</v>
      </c>
      <c r="I47" s="8">
        <v>5.7877898335968653E-2</v>
      </c>
      <c r="J47" s="8">
        <v>0.13295742672597272</v>
      </c>
      <c r="K47" s="8">
        <v>0.12059534741618597</v>
      </c>
      <c r="L47" s="8">
        <v>5.0560786108298048E-2</v>
      </c>
      <c r="M47" s="8">
        <v>3.4829773173934313E-2</v>
      </c>
      <c r="N47" s="8">
        <v>6.3862446768347347E-2</v>
      </c>
      <c r="O47" s="8">
        <v>8.1499175798475473E-2</v>
      </c>
    </row>
    <row r="48" spans="1:15" x14ac:dyDescent="0.2">
      <c r="A48" s="2" t="s">
        <v>46</v>
      </c>
      <c r="B48" s="8">
        <v>2.3289915189304868E-2</v>
      </c>
      <c r="C48" s="8">
        <v>2.3289915189304868E-2</v>
      </c>
      <c r="D48" s="8">
        <v>2.3472631533988639E-2</v>
      </c>
      <c r="E48" s="8">
        <v>5.136156236354316E-2</v>
      </c>
      <c r="F48" s="8">
        <v>5.84202424594613E-2</v>
      </c>
      <c r="G48" s="8">
        <v>6.3422072034946014E-2</v>
      </c>
      <c r="H48" s="8">
        <v>4.8932170482911645E-2</v>
      </c>
      <c r="I48" s="8">
        <v>1.2833234107296421E-2</v>
      </c>
      <c r="J48" s="8">
        <v>2.6375652778512535E-2</v>
      </c>
      <c r="K48" s="8">
        <v>6.7090613488094503E-2</v>
      </c>
      <c r="L48" s="8">
        <v>7.3526413071362318E-2</v>
      </c>
      <c r="M48" s="8">
        <v>6.9120868342760003E-2</v>
      </c>
      <c r="N48" s="8">
        <v>2.7067418436475244E-2</v>
      </c>
      <c r="O48" s="8">
        <v>3.8945112660877752E-2</v>
      </c>
    </row>
    <row r="49" spans="1:15" x14ac:dyDescent="0.2">
      <c r="A49" s="2" t="s">
        <v>47</v>
      </c>
      <c r="B49" s="8">
        <v>8.1572267114607092E-2</v>
      </c>
      <c r="C49" s="8">
        <v>8.1572267114607092E-2</v>
      </c>
      <c r="D49" s="8">
        <v>0.10318492959765538</v>
      </c>
      <c r="E49" s="8">
        <v>5.4890084099644187E-2</v>
      </c>
      <c r="F49" s="8">
        <v>6.3880701944136489E-2</v>
      </c>
      <c r="G49" s="8">
        <v>0.10852371848288529</v>
      </c>
      <c r="H49" s="8">
        <v>0.15180517158422302</v>
      </c>
      <c r="I49" s="8">
        <v>0.11046705654684159</v>
      </c>
      <c r="J49" s="8">
        <v>0.15686304572808463</v>
      </c>
      <c r="K49" s="8">
        <v>8.7284848314064828E-2</v>
      </c>
      <c r="L49" s="8">
        <v>4.6870582343105024E-2</v>
      </c>
      <c r="M49" s="8">
        <v>6.6941942079186745E-2</v>
      </c>
      <c r="N49" s="8">
        <v>8.0449024125149315E-2</v>
      </c>
      <c r="O49" s="8">
        <v>0.10288868597991201</v>
      </c>
    </row>
    <row r="50" spans="1:15" x14ac:dyDescent="0.2">
      <c r="A50" s="2" t="s">
        <v>48</v>
      </c>
      <c r="B50" s="8">
        <v>0.16492713442629586</v>
      </c>
      <c r="C50" s="8">
        <v>0.16492713442629586</v>
      </c>
      <c r="D50" s="8">
        <v>0.14152006543693785</v>
      </c>
      <c r="E50" s="8">
        <v>9.1287072100013952E-2</v>
      </c>
      <c r="F50" s="8">
        <v>9.5348641339543738E-2</v>
      </c>
      <c r="G50" s="8">
        <v>7.2553006690294436E-2</v>
      </c>
      <c r="H50" s="8">
        <v>7.888969651258626E-2</v>
      </c>
      <c r="I50" s="8">
        <v>0.10698905391735355</v>
      </c>
      <c r="J50" s="8">
        <v>6.8962506555926589E-2</v>
      </c>
      <c r="K50" s="8">
        <v>9.5467709487326247E-2</v>
      </c>
      <c r="L50" s="8">
        <v>7.9256335418336835E-2</v>
      </c>
      <c r="M50" s="8">
        <v>0.18234183625076111</v>
      </c>
      <c r="N50" s="8">
        <v>4.9286436939278658E-2</v>
      </c>
      <c r="O50" s="8">
        <v>4.0798705097012174E-2</v>
      </c>
    </row>
    <row r="51" spans="1:15" x14ac:dyDescent="0.2">
      <c r="A51" s="2" t="s">
        <v>49</v>
      </c>
      <c r="B51" s="8">
        <v>0.13464898022428079</v>
      </c>
      <c r="C51" s="8">
        <v>0.13464898022428079</v>
      </c>
      <c r="D51" s="8">
        <v>9.127728883593203E-2</v>
      </c>
      <c r="E51" s="8">
        <v>8.5004856766276712E-2</v>
      </c>
      <c r="F51" s="8">
        <v>0.10338166779281185</v>
      </c>
      <c r="G51" s="8">
        <v>0.18956924697863717</v>
      </c>
      <c r="H51" s="8">
        <v>9.2842967455891892E-2</v>
      </c>
      <c r="I51" s="8">
        <v>9.6833255347089101E-2</v>
      </c>
      <c r="J51" s="8">
        <v>8.1631166344296874E-2</v>
      </c>
      <c r="K51" s="8">
        <v>8.3099638371359516E-2</v>
      </c>
      <c r="L51" s="8">
        <v>7.2549730703408088E-2</v>
      </c>
      <c r="M51" s="8">
        <v>7.8057991732024878E-2</v>
      </c>
      <c r="N51" s="8">
        <v>0.11456198321938146</v>
      </c>
      <c r="O51" s="8">
        <v>6.970831527546785E-2</v>
      </c>
    </row>
    <row r="52" spans="1:15" x14ac:dyDescent="0.2">
      <c r="A52" s="2" t="s">
        <v>50</v>
      </c>
      <c r="B52" s="8">
        <v>5.4832468590191773E-2</v>
      </c>
      <c r="C52" s="8">
        <v>5.4832468590191773E-2</v>
      </c>
      <c r="D52" s="8">
        <v>0.13065930543280344</v>
      </c>
      <c r="E52" s="8">
        <v>5.8765053261859997E-2</v>
      </c>
      <c r="F52" s="8">
        <v>0.11207558892534969</v>
      </c>
      <c r="G52" s="8">
        <v>3.0478604215627432E-2</v>
      </c>
      <c r="H52" s="8">
        <v>3.8898106017050772E-2</v>
      </c>
      <c r="I52" s="8">
        <v>2.7457410131728189E-2</v>
      </c>
      <c r="J52" s="8">
        <v>0.10060305595671319</v>
      </c>
      <c r="K52" s="8">
        <v>8.3628842536723536E-2</v>
      </c>
      <c r="L52" s="8">
        <v>6.4279715753635322E-2</v>
      </c>
      <c r="M52" s="8">
        <v>9.1374962625384151E-2</v>
      </c>
      <c r="N52" s="8">
        <v>6.2223040340451605E-2</v>
      </c>
      <c r="O52" s="8">
        <v>0.1039900556077763</v>
      </c>
    </row>
    <row r="53" spans="1:15" x14ac:dyDescent="0.2">
      <c r="A53" s="2" t="s">
        <v>51</v>
      </c>
      <c r="B53" s="8">
        <v>7.0074302646103787E-2</v>
      </c>
      <c r="C53" s="8">
        <v>7.0074302646103787E-2</v>
      </c>
      <c r="D53" s="8">
        <v>0.13900527622594661</v>
      </c>
      <c r="E53" s="8">
        <v>5.7078127749428116E-2</v>
      </c>
      <c r="F53" s="8">
        <v>9.7904586188719028E-2</v>
      </c>
      <c r="G53" s="8">
        <v>4.6175558559274868E-2</v>
      </c>
      <c r="H53" s="8">
        <v>5.1498195543489056E-2</v>
      </c>
      <c r="I53" s="8">
        <v>8.6080045110964912E-2</v>
      </c>
      <c r="J53" s="8">
        <v>0.13640015787544754</v>
      </c>
      <c r="K53" s="8">
        <v>0.12389663553793015</v>
      </c>
      <c r="L53" s="8">
        <v>7.587261036798898E-2</v>
      </c>
      <c r="M53" s="8">
        <v>8.2741221295438164E-2</v>
      </c>
      <c r="N53" s="8">
        <v>5.4568039342452218E-2</v>
      </c>
      <c r="O53" s="8">
        <v>0.11850999772778914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7664-0A0D-2244-85C5-291E6CBF3939}">
  <dimension ref="A1:O53"/>
  <sheetViews>
    <sheetView workbookViewId="0">
      <selection activeCell="B3" sqref="B3:O53"/>
    </sheetView>
  </sheetViews>
  <sheetFormatPr baseColWidth="10" defaultRowHeight="16" x14ac:dyDescent="0.2"/>
  <sheetData>
    <row r="1" spans="1:15" x14ac:dyDescent="0.2">
      <c r="A1" t="s">
        <v>53</v>
      </c>
    </row>
    <row r="2" spans="1:15" x14ac:dyDescent="0.2">
      <c r="A2" t="s">
        <v>0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</row>
    <row r="3" spans="1:15" x14ac:dyDescent="0.2">
      <c r="A3" t="s">
        <v>1</v>
      </c>
      <c r="B3" s="7">
        <v>2.0259193603794124E-2</v>
      </c>
      <c r="C3" s="7">
        <v>4.3831871092877483E-3</v>
      </c>
      <c r="D3" s="7">
        <v>1.7610936759441378E-2</v>
      </c>
      <c r="E3" s="7">
        <v>5.6204120624761725E-2</v>
      </c>
      <c r="F3" s="7">
        <v>3.9530122180102524E-2</v>
      </c>
      <c r="G3" s="7">
        <v>4.9417696666815406E-2</v>
      </c>
      <c r="H3" s="7">
        <v>3.5858524427723984E-2</v>
      </c>
      <c r="I3" s="7">
        <v>1.7412199398710408E-2</v>
      </c>
      <c r="J3" s="7">
        <v>4.1912101974520858E-3</v>
      </c>
      <c r="K3" s="7">
        <v>5.0084263904297911E-2</v>
      </c>
      <c r="L3" s="7">
        <v>3.6123028723068469E-3</v>
      </c>
      <c r="M3" s="7">
        <v>1.8564490787030423E-2</v>
      </c>
      <c r="N3" s="7">
        <v>2.5131185815750388E-2</v>
      </c>
      <c r="O3" s="7">
        <v>4.1751201861507679E-2</v>
      </c>
    </row>
    <row r="4" spans="1:15" x14ac:dyDescent="0.2">
      <c r="A4" t="s">
        <v>2</v>
      </c>
      <c r="B4" s="7">
        <v>4.970013962963811E-2</v>
      </c>
      <c r="C4" s="7" t="s">
        <v>78</v>
      </c>
      <c r="D4" s="7">
        <v>4.3547915570367773E-2</v>
      </c>
      <c r="E4" s="7">
        <v>1.5312427039616421E-2</v>
      </c>
      <c r="F4" s="7">
        <v>7.4223262150875215E-3</v>
      </c>
      <c r="G4" s="7">
        <v>1.2863140218303946E-2</v>
      </c>
      <c r="H4" s="7">
        <v>1.5195772386728505E-2</v>
      </c>
      <c r="I4" s="7">
        <v>4.1852453476075746E-2</v>
      </c>
      <c r="J4" s="7">
        <v>9.5763434417918708E-2</v>
      </c>
      <c r="K4" s="7">
        <v>1.5102777553274603E-2</v>
      </c>
      <c r="L4" s="7">
        <v>1.4631846674077652E-2</v>
      </c>
      <c r="M4" s="7">
        <v>1.0473455208351247E-2</v>
      </c>
      <c r="N4" s="7">
        <v>3.5462842242503262E-2</v>
      </c>
      <c r="O4" s="7">
        <v>4.4878407379741282E-2</v>
      </c>
    </row>
    <row r="5" spans="1:15" x14ac:dyDescent="0.2">
      <c r="A5" t="s">
        <v>3</v>
      </c>
      <c r="B5" s="7">
        <v>1.7960565320932573E-2</v>
      </c>
      <c r="C5" s="7">
        <v>8.7598370787701461E-3</v>
      </c>
      <c r="D5" s="7">
        <v>5.3433366340785273E-3</v>
      </c>
      <c r="E5" s="7">
        <v>4.840786793337179E-2</v>
      </c>
      <c r="F5" s="7">
        <v>1.7531698951244137E-2</v>
      </c>
      <c r="G5" s="7">
        <v>7.1737620822701631E-3</v>
      </c>
      <c r="H5" s="7">
        <v>2.1229027577417639E-2</v>
      </c>
      <c r="I5" s="7">
        <v>8.7381760627891075E-3</v>
      </c>
      <c r="J5" s="7">
        <v>2.3045346805604969E-2</v>
      </c>
      <c r="K5" s="7">
        <v>2.1480228940444421E-2</v>
      </c>
      <c r="L5" s="7">
        <v>4.2172904961568555E-3</v>
      </c>
      <c r="M5" s="7">
        <v>1.8911189645336474E-2</v>
      </c>
      <c r="N5" s="7">
        <v>2.0456751996643395E-2</v>
      </c>
      <c r="O5" s="7">
        <v>1.4015725184124615E-2</v>
      </c>
    </row>
    <row r="6" spans="1:15" x14ac:dyDescent="0.2">
      <c r="A6" t="s">
        <v>4</v>
      </c>
      <c r="B6" s="7">
        <v>1.3137410355207321E-2</v>
      </c>
      <c r="C6" s="7" t="s">
        <v>78</v>
      </c>
      <c r="D6" s="7">
        <v>2.2694546439574314E-3</v>
      </c>
      <c r="E6" s="7">
        <v>2.3581517705697181E-2</v>
      </c>
      <c r="F6" s="7">
        <v>1.9003364028679193E-2</v>
      </c>
      <c r="G6" s="7">
        <v>1.2178054846826466E-2</v>
      </c>
      <c r="H6" s="7">
        <v>6.7355504822835088E-2</v>
      </c>
      <c r="I6" s="7">
        <v>8.5536895021026058E-3</v>
      </c>
      <c r="J6" s="7">
        <v>2.7493650676063408E-2</v>
      </c>
      <c r="K6" s="7">
        <v>2.0179905438697306E-2</v>
      </c>
      <c r="L6" s="7">
        <v>5.0679187944842399E-3</v>
      </c>
      <c r="M6" s="7">
        <v>3.2442078678288931E-2</v>
      </c>
      <c r="N6" s="7">
        <v>2.7941364567083217E-2</v>
      </c>
      <c r="O6" s="7">
        <v>3.0817621615664138E-2</v>
      </c>
    </row>
    <row r="7" spans="1:15" x14ac:dyDescent="0.2">
      <c r="A7" t="s">
        <v>5</v>
      </c>
      <c r="B7" s="7">
        <v>1.4677279591419254E-2</v>
      </c>
      <c r="C7" s="7">
        <v>5.1732318534984369E-2</v>
      </c>
      <c r="D7" s="7">
        <v>3.077925858948129E-2</v>
      </c>
      <c r="E7" s="7">
        <v>4.266332540533134E-2</v>
      </c>
      <c r="F7" s="7">
        <v>2.7885601771185171E-2</v>
      </c>
      <c r="G7" s="7">
        <v>4.3865727173928677E-2</v>
      </c>
      <c r="H7" s="7">
        <v>1.4238278252686858E-2</v>
      </c>
      <c r="I7" s="7">
        <v>9.5861416277488315E-3</v>
      </c>
      <c r="J7" s="7">
        <v>2.7104943092777244E-2</v>
      </c>
      <c r="K7" s="7">
        <v>1.2801174145401564E-2</v>
      </c>
      <c r="L7" s="7">
        <v>5.0015843128045127E-2</v>
      </c>
      <c r="M7" s="7">
        <v>8.1190084914541348E-3</v>
      </c>
      <c r="N7" s="7">
        <v>2.5624926739797819E-2</v>
      </c>
      <c r="O7" s="7">
        <v>2.8601493410096115E-2</v>
      </c>
    </row>
    <row r="8" spans="1:15" x14ac:dyDescent="0.2">
      <c r="A8" t="s">
        <v>6</v>
      </c>
      <c r="B8" s="7">
        <v>4.6656922685423832E-2</v>
      </c>
      <c r="C8" s="7">
        <v>1.1657127842698673E-2</v>
      </c>
      <c r="D8" s="7">
        <v>4.8662071071820419E-2</v>
      </c>
      <c r="E8" s="7">
        <v>5.1049234094579198E-3</v>
      </c>
      <c r="F8" s="7">
        <v>8.5172779066105524E-3</v>
      </c>
      <c r="G8" s="7">
        <v>7.4753838924005375E-3</v>
      </c>
      <c r="H8" s="7">
        <v>9.3126355173022961E-3</v>
      </c>
      <c r="I8" s="7">
        <v>3.2556650887186696E-3</v>
      </c>
      <c r="J8" s="7">
        <v>1.383478650877642E-2</v>
      </c>
      <c r="K8" s="7">
        <v>4.4283074316472874E-2</v>
      </c>
      <c r="L8" s="7">
        <v>7.0474290728863173E-2</v>
      </c>
      <c r="M8" s="7">
        <v>2.918868441255831E-2</v>
      </c>
      <c r="N8" s="7">
        <v>3.0339298672005455E-2</v>
      </c>
      <c r="O8" s="7">
        <v>1.5696689994580383E-2</v>
      </c>
    </row>
    <row r="9" spans="1:15" x14ac:dyDescent="0.2">
      <c r="A9" t="s">
        <v>7</v>
      </c>
      <c r="B9" s="7">
        <v>3.2916643309602554E-3</v>
      </c>
      <c r="C9" s="7">
        <v>5.6808682270443498E-3</v>
      </c>
      <c r="D9" s="7">
        <v>4.0411686882665956E-2</v>
      </c>
      <c r="E9" s="7">
        <v>7.3432213298209953E-2</v>
      </c>
      <c r="F9" s="7">
        <v>5.2002441302522566E-2</v>
      </c>
      <c r="G9" s="7">
        <v>2.8371499162617938E-2</v>
      </c>
      <c r="H9" s="7">
        <v>3.4344436192067444E-2</v>
      </c>
      <c r="I9" s="7">
        <v>3.5963716191863615E-2</v>
      </c>
      <c r="J9" s="7">
        <v>4.0711721621294154E-2</v>
      </c>
      <c r="K9" s="7">
        <v>4.5686204639059924E-2</v>
      </c>
      <c r="L9" s="7">
        <v>6.6886266801817876E-2</v>
      </c>
      <c r="M9" s="7">
        <v>3.7209140951111636E-2</v>
      </c>
      <c r="N9" s="7">
        <v>1.3665160621012163E-2</v>
      </c>
      <c r="O9" s="7">
        <v>1.8415348684257902E-2</v>
      </c>
    </row>
    <row r="10" spans="1:15" x14ac:dyDescent="0.2">
      <c r="A10" t="s">
        <v>8</v>
      </c>
      <c r="B10" s="7">
        <v>8.698380861491678E-2</v>
      </c>
      <c r="C10" s="7">
        <v>8.0650512235256652E-3</v>
      </c>
      <c r="D10" s="7">
        <v>0.10215353558168754</v>
      </c>
      <c r="E10" s="7">
        <v>2.1645821149222439E-2</v>
      </c>
      <c r="F10" s="7">
        <v>1.4730703792775697E-2</v>
      </c>
      <c r="G10" s="7">
        <v>0.1115863639352318</v>
      </c>
      <c r="H10" s="7">
        <v>2.9101774783418361E-3</v>
      </c>
      <c r="I10" s="7">
        <v>1.7144115321614795E-2</v>
      </c>
      <c r="J10" s="7">
        <v>1.2952215290438041E-2</v>
      </c>
      <c r="K10" s="7" t="s">
        <v>78</v>
      </c>
      <c r="L10" s="7">
        <v>2.0659755203951476E-2</v>
      </c>
      <c r="M10" s="7">
        <v>2.943557034444114E-2</v>
      </c>
      <c r="N10" s="7">
        <v>3.0439711357012469E-2</v>
      </c>
      <c r="O10" s="7">
        <v>3.6930787056425718E-2</v>
      </c>
    </row>
    <row r="11" spans="1:15" x14ac:dyDescent="0.2">
      <c r="A11" t="s">
        <v>9</v>
      </c>
      <c r="B11" s="7">
        <v>2.4628225959436832E-2</v>
      </c>
      <c r="C11" s="7">
        <v>4.2707304027776519E-2</v>
      </c>
      <c r="D11" s="7">
        <v>2.7536627244572107E-2</v>
      </c>
      <c r="E11" s="7">
        <v>4.5824340029885441E-3</v>
      </c>
      <c r="F11" s="7">
        <v>1.5501796295432278E-2</v>
      </c>
      <c r="G11" s="7">
        <v>4.8366642745495118E-2</v>
      </c>
      <c r="H11" s="7">
        <v>3.788493854200102E-2</v>
      </c>
      <c r="I11" s="7">
        <v>4.0670934394314233E-2</v>
      </c>
      <c r="J11" s="7">
        <v>0.11437601729290285</v>
      </c>
      <c r="K11" s="7" t="s">
        <v>78</v>
      </c>
      <c r="L11" s="7">
        <v>2.571435739193698E-2</v>
      </c>
      <c r="M11" s="7">
        <v>2.3534607861694746E-2</v>
      </c>
      <c r="N11" s="7">
        <v>3.8330130258381383E-2</v>
      </c>
      <c r="O11" s="7">
        <v>6.0292593019237416E-2</v>
      </c>
    </row>
    <row r="12" spans="1:15" x14ac:dyDescent="0.2">
      <c r="A12" t="s">
        <v>10</v>
      </c>
      <c r="B12" s="7">
        <v>3.0044674345297777E-2</v>
      </c>
      <c r="C12" s="7">
        <v>7.0917786718149606E-2</v>
      </c>
      <c r="D12" s="7">
        <v>4.5270852018118014E-2</v>
      </c>
      <c r="E12" s="7">
        <v>5.0831235422326336E-2</v>
      </c>
      <c r="F12" s="7">
        <v>3.1419407368693995E-2</v>
      </c>
      <c r="G12" s="7">
        <v>3.6978911212689258E-2</v>
      </c>
      <c r="H12" s="7">
        <v>2.926224171523846E-2</v>
      </c>
      <c r="I12" s="7">
        <v>4.0715964861964625E-2</v>
      </c>
      <c r="J12" s="7">
        <v>3.5729207625066144E-2</v>
      </c>
      <c r="K12" s="7">
        <v>3.584802722054712E-2</v>
      </c>
      <c r="L12" s="7">
        <v>3.7391249921762536E-2</v>
      </c>
      <c r="M12" s="7">
        <v>2.7228996122750811E-2</v>
      </c>
      <c r="N12" s="7">
        <v>6.3270084840490459E-2</v>
      </c>
      <c r="O12" s="7">
        <v>2.9570629634588366E-2</v>
      </c>
    </row>
    <row r="13" spans="1:15" x14ac:dyDescent="0.2">
      <c r="A13" t="s">
        <v>11</v>
      </c>
      <c r="B13" s="7">
        <v>4.2240173210549938E-2</v>
      </c>
      <c r="C13" s="7">
        <v>4.4606357700743102E-2</v>
      </c>
      <c r="D13" s="7">
        <v>3.8974536865993448E-2</v>
      </c>
      <c r="E13" s="7">
        <v>2.5015669831496414E-2</v>
      </c>
      <c r="F13" s="7">
        <v>2.1533408844644209E-2</v>
      </c>
      <c r="G13" s="7">
        <v>3.0919039345309676E-2</v>
      </c>
      <c r="H13" s="7">
        <v>2.9001408761044772E-2</v>
      </c>
      <c r="I13" s="7">
        <v>3.6706293150817304E-2</v>
      </c>
      <c r="J13" s="7">
        <v>2.1521138258975118E-2</v>
      </c>
      <c r="K13" s="7">
        <v>4.952206407520602E-2</v>
      </c>
      <c r="L13" s="7">
        <v>4.9008923623294065E-2</v>
      </c>
      <c r="M13" s="7">
        <v>2.9822276703029081E-2</v>
      </c>
      <c r="N13" s="7">
        <v>1.2087665529051913E-2</v>
      </c>
      <c r="O13" s="7">
        <v>3.9411281808820003E-2</v>
      </c>
    </row>
    <row r="14" spans="1:15" x14ac:dyDescent="0.2">
      <c r="A14" t="s">
        <v>12</v>
      </c>
      <c r="B14" s="7">
        <v>1.0211964919153011E-2</v>
      </c>
      <c r="C14" s="7">
        <v>8.1586637592155815E-4</v>
      </c>
      <c r="D14" s="7">
        <v>8.2209465294815522E-3</v>
      </c>
      <c r="E14" s="7">
        <v>1.927437641723356E-3</v>
      </c>
      <c r="F14" s="7">
        <v>9.7523742422240822E-3</v>
      </c>
      <c r="G14" s="7">
        <v>1.8931961286083307E-2</v>
      </c>
      <c r="H14" s="7">
        <v>3.4485092657718236E-2</v>
      </c>
      <c r="I14" s="7">
        <v>1.0926776850726733E-2</v>
      </c>
      <c r="J14" s="7">
        <v>3.2208613096868226E-2</v>
      </c>
      <c r="K14" s="7">
        <v>4.7679645855734254E-2</v>
      </c>
      <c r="L14" s="7">
        <v>2.0870410775542542E-2</v>
      </c>
      <c r="M14" s="7" t="s">
        <v>78</v>
      </c>
      <c r="N14" s="7">
        <v>3.6085964993517315E-2</v>
      </c>
      <c r="O14" s="7">
        <v>1.9151732874960595E-2</v>
      </c>
    </row>
    <row r="15" spans="1:15" x14ac:dyDescent="0.2">
      <c r="A15" t="s">
        <v>13</v>
      </c>
      <c r="B15" s="7">
        <v>2.4735242384768801E-2</v>
      </c>
      <c r="C15" s="7">
        <v>6.5034969733208815E-3</v>
      </c>
      <c r="D15" s="7">
        <v>9.9636182267789433E-3</v>
      </c>
      <c r="E15" s="7">
        <v>1.3425038178457017E-2</v>
      </c>
      <c r="F15" s="7">
        <v>4.6699828879122045E-2</v>
      </c>
      <c r="G15" s="7">
        <v>2.7118496587003365E-2</v>
      </c>
      <c r="H15" s="7">
        <v>1.0605239008926336E-2</v>
      </c>
      <c r="I15" s="7" t="s">
        <v>78</v>
      </c>
      <c r="J15" s="7">
        <v>4.4169508895344932E-3</v>
      </c>
      <c r="K15" s="7">
        <v>1.1435224847001803E-2</v>
      </c>
      <c r="L15" s="7">
        <v>7.2970515029676429E-3</v>
      </c>
      <c r="M15" s="7">
        <v>3.0006886379287227E-2</v>
      </c>
      <c r="N15" s="7">
        <v>3.635941511735892E-2</v>
      </c>
      <c r="O15" s="7">
        <v>9.2005363798179935E-3</v>
      </c>
    </row>
    <row r="16" spans="1:15" x14ac:dyDescent="0.2">
      <c r="A16" t="s">
        <v>14</v>
      </c>
      <c r="B16" s="7">
        <v>4.2789393543020814E-3</v>
      </c>
      <c r="C16" s="7">
        <v>6.4640740229956967E-3</v>
      </c>
      <c r="D16" s="7">
        <v>1.2268234787298129E-2</v>
      </c>
      <c r="E16" s="7">
        <v>1.6151165623093839E-2</v>
      </c>
      <c r="F16" s="7">
        <v>3.0304730925021565E-2</v>
      </c>
      <c r="G16" s="7">
        <v>7.3035298448954492E-3</v>
      </c>
      <c r="H16" s="7">
        <v>2.5139624438474412E-2</v>
      </c>
      <c r="I16" s="7">
        <v>4.2927599482623334E-2</v>
      </c>
      <c r="J16" s="7">
        <v>2.9362014321547475E-2</v>
      </c>
      <c r="K16" s="7">
        <v>2.4780606856037644E-2</v>
      </c>
      <c r="L16" s="7">
        <v>2.6604104900302468E-2</v>
      </c>
      <c r="M16" s="7">
        <v>8.4821622561161089E-3</v>
      </c>
      <c r="N16" s="7">
        <v>5.2570446123932864E-2</v>
      </c>
      <c r="O16" s="7">
        <v>2.0288778118041171E-2</v>
      </c>
    </row>
    <row r="17" spans="1:15" x14ac:dyDescent="0.2">
      <c r="A17" t="s">
        <v>15</v>
      </c>
      <c r="B17" s="7">
        <v>3.5513039317088387E-2</v>
      </c>
      <c r="C17" s="7" t="s">
        <v>78</v>
      </c>
      <c r="D17" s="7">
        <v>5.4683432637241861E-2</v>
      </c>
      <c r="E17" s="7">
        <v>2.0625023324245612E-2</v>
      </c>
      <c r="F17" s="7">
        <v>3.1397503711879639E-2</v>
      </c>
      <c r="G17" s="7">
        <v>9.9023038419743144E-3</v>
      </c>
      <c r="H17" s="7">
        <v>6.2637610622167739E-3</v>
      </c>
      <c r="I17" s="7">
        <v>2.711789714101642E-3</v>
      </c>
      <c r="J17" s="7">
        <v>2.9570537225399551E-2</v>
      </c>
      <c r="K17" s="7">
        <v>2.8869209927199382E-3</v>
      </c>
      <c r="L17" s="7">
        <v>1.6617760004855649E-2</v>
      </c>
      <c r="M17" s="7">
        <v>3.7962823078499096E-2</v>
      </c>
      <c r="N17" s="7">
        <v>2.4514887380566262E-2</v>
      </c>
      <c r="O17" s="7">
        <v>3.1912814891934552E-2</v>
      </c>
    </row>
    <row r="18" spans="1:15" x14ac:dyDescent="0.2">
      <c r="A18" t="s">
        <v>16</v>
      </c>
      <c r="B18" s="7">
        <v>1.3449501753225594E-2</v>
      </c>
      <c r="C18" s="7">
        <v>1.183963915475717E-2</v>
      </c>
      <c r="D18" s="7">
        <v>6.3834726090993502E-3</v>
      </c>
      <c r="E18" s="7">
        <v>4.5338892589615591E-2</v>
      </c>
      <c r="F18" s="7">
        <v>1.1879242371267015E-2</v>
      </c>
      <c r="G18" s="7">
        <v>9.5828474882802273E-3</v>
      </c>
      <c r="H18" s="7" t="s">
        <v>78</v>
      </c>
      <c r="I18" s="7">
        <v>8.7307901679159167E-2</v>
      </c>
      <c r="J18" s="7">
        <v>2.2322576675792904E-2</v>
      </c>
      <c r="K18" s="7">
        <v>9.0288127341788971E-3</v>
      </c>
      <c r="L18" s="7">
        <v>1.5548249761187806E-2</v>
      </c>
      <c r="M18" s="7">
        <v>8.3055164058057022E-3</v>
      </c>
      <c r="N18" s="7">
        <v>1.63237056241562E-2</v>
      </c>
      <c r="O18" s="7">
        <v>3.6545048966959218E-2</v>
      </c>
    </row>
    <row r="19" spans="1:15" x14ac:dyDescent="0.2">
      <c r="A19" t="s">
        <v>17</v>
      </c>
      <c r="B19" s="7">
        <v>5.8732663500569628E-3</v>
      </c>
      <c r="C19" s="7" t="s">
        <v>78</v>
      </c>
      <c r="D19" s="7">
        <v>2.4712465029530619E-3</v>
      </c>
      <c r="E19" s="7">
        <v>1.7207557506905394E-2</v>
      </c>
      <c r="F19" s="7">
        <v>1.7074185697532187E-2</v>
      </c>
      <c r="G19" s="7">
        <v>3.5799303431683881E-2</v>
      </c>
      <c r="H19" s="7">
        <v>2.991748718678133E-2</v>
      </c>
      <c r="I19" s="7">
        <v>6.7173643528533653E-2</v>
      </c>
      <c r="J19" s="7">
        <v>1.7451427650079906E-3</v>
      </c>
      <c r="K19" s="7">
        <v>2.0774608227049119E-2</v>
      </c>
      <c r="L19" s="7" t="s">
        <v>78</v>
      </c>
      <c r="M19" s="7">
        <v>4.928363980551893E-3</v>
      </c>
      <c r="N19" s="7">
        <v>4.2998490795698001E-2</v>
      </c>
      <c r="O19" s="7">
        <v>4.7828157818709936E-2</v>
      </c>
    </row>
    <row r="20" spans="1:15" x14ac:dyDescent="0.2">
      <c r="A20" t="s">
        <v>18</v>
      </c>
      <c r="B20" s="7">
        <v>5.8013905761327512E-2</v>
      </c>
      <c r="C20" s="7">
        <v>7.4944659698219854E-3</v>
      </c>
      <c r="D20" s="7">
        <v>2.8919616232993316E-3</v>
      </c>
      <c r="E20" s="7">
        <v>1.5685541382516155E-2</v>
      </c>
      <c r="F20" s="7">
        <v>4.0235802693351273E-2</v>
      </c>
      <c r="G20" s="7">
        <v>3.6139795173151718E-2</v>
      </c>
      <c r="H20" s="7">
        <v>4.3540302532159729E-2</v>
      </c>
      <c r="I20" s="7">
        <v>1.9913900766344243E-2</v>
      </c>
      <c r="J20" s="7">
        <v>2.9100469753188894E-2</v>
      </c>
      <c r="K20" s="7">
        <v>3.9910534665654668E-2</v>
      </c>
      <c r="L20" s="7">
        <v>1.2594856698918603E-2</v>
      </c>
      <c r="M20" s="7">
        <v>1.9716582127432148E-2</v>
      </c>
      <c r="N20" s="7">
        <v>2.0728100829784116E-2</v>
      </c>
      <c r="O20" s="7">
        <v>3.53905871152628E-2</v>
      </c>
    </row>
    <row r="21" spans="1:15" x14ac:dyDescent="0.2">
      <c r="A21" t="s">
        <v>19</v>
      </c>
      <c r="B21" s="7">
        <v>5.5675591313324828E-2</v>
      </c>
      <c r="C21" s="7">
        <v>4.5080246469949653E-2</v>
      </c>
      <c r="D21" s="7">
        <v>5.5161027247121582E-2</v>
      </c>
      <c r="E21" s="7">
        <v>4.2372384126772349E-2</v>
      </c>
      <c r="F21" s="7">
        <v>3.1167236166383068E-2</v>
      </c>
      <c r="G21" s="7">
        <v>5.4910499035679843E-2</v>
      </c>
      <c r="H21" s="7">
        <v>2.9429380030731155E-2</v>
      </c>
      <c r="I21" s="7">
        <v>2.86113262217874E-2</v>
      </c>
      <c r="J21" s="7">
        <v>2.718574443510495E-2</v>
      </c>
      <c r="K21" s="7">
        <v>4.4593726600731742E-2</v>
      </c>
      <c r="L21" s="7">
        <v>4.021546507036064E-2</v>
      </c>
      <c r="M21" s="7">
        <v>5.2881354907047096E-2</v>
      </c>
      <c r="N21" s="7">
        <v>3.9549995680702783E-2</v>
      </c>
      <c r="O21" s="7">
        <v>2.9592713956563745E-2</v>
      </c>
    </row>
    <row r="22" spans="1:15" x14ac:dyDescent="0.2">
      <c r="A22" t="s">
        <v>20</v>
      </c>
      <c r="B22" s="7">
        <v>1.0437259085005503E-2</v>
      </c>
      <c r="C22" s="7">
        <v>8.8204795533735336E-2</v>
      </c>
      <c r="D22" s="7">
        <v>2.2081006483086205E-3</v>
      </c>
      <c r="E22" s="7" t="s">
        <v>78</v>
      </c>
      <c r="F22" s="7">
        <v>3.5575707942720941E-2</v>
      </c>
      <c r="G22" s="7">
        <v>2.1126495395472931E-2</v>
      </c>
      <c r="H22" s="7">
        <v>1.5060009527761129E-2</v>
      </c>
      <c r="I22" s="7">
        <v>1.0180038164772255E-2</v>
      </c>
      <c r="J22" s="7">
        <v>1.8023893988323443E-2</v>
      </c>
      <c r="K22" s="7">
        <v>1.4786720175903103E-2</v>
      </c>
      <c r="L22" s="7">
        <v>3.9285127318803318E-3</v>
      </c>
      <c r="M22" s="7">
        <v>2.6025288475454916E-2</v>
      </c>
      <c r="N22" s="7">
        <v>1.0048942901701299E-2</v>
      </c>
      <c r="O22" s="7">
        <v>1.5066590839957148E-2</v>
      </c>
    </row>
    <row r="23" spans="1:15" x14ac:dyDescent="0.2">
      <c r="A23" t="s">
        <v>21</v>
      </c>
      <c r="B23" s="7">
        <v>3.6884831825566233E-2</v>
      </c>
      <c r="C23" s="7">
        <v>0.13240634885009503</v>
      </c>
      <c r="D23" s="7">
        <v>1.9863390123262934E-3</v>
      </c>
      <c r="E23" s="7">
        <v>1.0786950769389693E-2</v>
      </c>
      <c r="F23" s="7">
        <v>1.9214127403127803E-2</v>
      </c>
      <c r="G23" s="7">
        <v>1.0214387108719681E-2</v>
      </c>
      <c r="H23" s="7">
        <v>1.0041333453140443E-2</v>
      </c>
      <c r="I23" s="7">
        <v>1.4442002675329638E-2</v>
      </c>
      <c r="J23" s="7">
        <v>1.7549897943807451E-2</v>
      </c>
      <c r="K23" s="7">
        <v>1.8007779313092453E-2</v>
      </c>
      <c r="L23" s="7">
        <v>3.4951233969177715E-2</v>
      </c>
      <c r="M23" s="7">
        <v>6.2201563458691059E-2</v>
      </c>
      <c r="N23" s="7">
        <v>1.303580705397194E-2</v>
      </c>
      <c r="O23" s="7">
        <v>3.3616353038247587E-2</v>
      </c>
    </row>
    <row r="24" spans="1:15" x14ac:dyDescent="0.2">
      <c r="A24" t="s">
        <v>22</v>
      </c>
      <c r="B24" s="7">
        <v>1.8781447749578891E-3</v>
      </c>
      <c r="C24" s="7">
        <v>3.9441741173592169E-3</v>
      </c>
      <c r="D24" s="7">
        <v>1.5890812258785292E-2</v>
      </c>
      <c r="E24" s="7">
        <v>3.1074006165977403E-2</v>
      </c>
      <c r="F24" s="7">
        <v>8.8671640625573554E-3</v>
      </c>
      <c r="G24" s="7">
        <v>1.2106922443788758E-2</v>
      </c>
      <c r="H24" s="7">
        <v>6.0532361764812767E-3</v>
      </c>
      <c r="I24" s="7">
        <v>7.57779863609764E-3</v>
      </c>
      <c r="J24" s="7">
        <v>5.5783833708549146E-3</v>
      </c>
      <c r="K24" s="7">
        <v>9.2584637726144028E-3</v>
      </c>
      <c r="L24" s="7">
        <v>5.7243531907630032E-3</v>
      </c>
      <c r="M24" s="7">
        <v>1.7887175217257047E-2</v>
      </c>
      <c r="N24" s="7">
        <v>2.7462405209716809E-2</v>
      </c>
      <c r="O24" s="7">
        <v>3.4151330914479347E-2</v>
      </c>
    </row>
    <row r="25" spans="1:15" x14ac:dyDescent="0.2">
      <c r="A25" t="s">
        <v>23</v>
      </c>
      <c r="B25" s="7">
        <v>1.9402112362780922E-2</v>
      </c>
      <c r="C25" s="7">
        <v>2.7472175325387201E-2</v>
      </c>
      <c r="D25" s="7">
        <v>3.2906059783696338E-2</v>
      </c>
      <c r="E25" s="7">
        <v>1.6941815845943162E-2</v>
      </c>
      <c r="F25" s="7">
        <v>2.5673815874407785E-2</v>
      </c>
      <c r="G25" s="7">
        <v>2.2544102546234145E-2</v>
      </c>
      <c r="H25" s="7">
        <v>1.7830671638622758E-2</v>
      </c>
      <c r="I25" s="7">
        <v>2.0340556284607753E-2</v>
      </c>
      <c r="J25" s="7">
        <v>1.6559306937629057E-2</v>
      </c>
      <c r="K25" s="7">
        <v>3.657875440208853E-3</v>
      </c>
      <c r="L25" s="7">
        <v>7.8677126651308556E-3</v>
      </c>
      <c r="M25" s="7">
        <v>1.2439399475696614E-2</v>
      </c>
      <c r="N25" s="7">
        <v>2.1114586693735674E-2</v>
      </c>
      <c r="O25" s="7">
        <v>1.8334972220668069E-2</v>
      </c>
    </row>
    <row r="26" spans="1:15" x14ac:dyDescent="0.2">
      <c r="A26" t="s">
        <v>24</v>
      </c>
      <c r="B26" s="7">
        <v>2.5973432376476802E-2</v>
      </c>
      <c r="C26" s="7">
        <v>1.5876287366446792E-2</v>
      </c>
      <c r="D26" s="7">
        <v>3.5989212466414821E-3</v>
      </c>
      <c r="E26" s="7">
        <v>4.0380377239464015E-3</v>
      </c>
      <c r="F26" s="7">
        <v>3.1897959766607892E-2</v>
      </c>
      <c r="G26" s="7">
        <v>9.4870307101424627E-3</v>
      </c>
      <c r="H26" s="7">
        <v>1.4792778809272421E-2</v>
      </c>
      <c r="I26" s="7">
        <v>1.8518253887530398E-3</v>
      </c>
      <c r="J26" s="7">
        <v>7.5832146915807306E-3</v>
      </c>
      <c r="K26" s="7">
        <v>3.8126546546010023E-3</v>
      </c>
      <c r="L26" s="7">
        <v>1.2116453309109187E-2</v>
      </c>
      <c r="M26" s="7">
        <v>3.7908786644622765E-2</v>
      </c>
      <c r="N26" s="7">
        <v>6.6584287084437985E-3</v>
      </c>
      <c r="O26" s="7">
        <v>3.9188111365732661E-3</v>
      </c>
    </row>
    <row r="27" spans="1:15" x14ac:dyDescent="0.2">
      <c r="A27" t="s">
        <v>25</v>
      </c>
      <c r="B27" s="7">
        <v>3.9197978458037137E-2</v>
      </c>
      <c r="C27" s="7">
        <v>1.3716698486132786E-2</v>
      </c>
      <c r="D27" s="7">
        <v>3.968268673010842E-2</v>
      </c>
      <c r="E27" s="7">
        <v>3.1058557042328818E-2</v>
      </c>
      <c r="F27" s="7">
        <v>2.8033963604274507E-2</v>
      </c>
      <c r="G27" s="7">
        <v>9.2701888930616219E-2</v>
      </c>
      <c r="H27" s="7" t="s">
        <v>78</v>
      </c>
      <c r="I27" s="7">
        <v>1.2183421321506247E-2</v>
      </c>
      <c r="J27" s="7">
        <v>2.3500815007578141E-2</v>
      </c>
      <c r="K27" s="7">
        <v>3.6236400691269419E-2</v>
      </c>
      <c r="L27" s="7">
        <v>3.3202544588216927E-2</v>
      </c>
      <c r="M27" s="7">
        <v>3.2561849440755505E-2</v>
      </c>
      <c r="N27" s="7">
        <v>5.1734897316339158E-2</v>
      </c>
      <c r="O27" s="7">
        <v>2.1049008174022946E-2</v>
      </c>
    </row>
    <row r="28" spans="1:15" x14ac:dyDescent="0.2">
      <c r="A28" t="s">
        <v>26</v>
      </c>
      <c r="B28" s="7">
        <v>1.5395751940907499E-2</v>
      </c>
      <c r="C28" s="7">
        <v>4.8604209432028755E-2</v>
      </c>
      <c r="D28" s="7">
        <v>4.1075708059328302E-2</v>
      </c>
      <c r="E28" s="7">
        <v>1.1789902360632733E-2</v>
      </c>
      <c r="F28" s="7">
        <v>1.1909801818011252E-2</v>
      </c>
      <c r="G28" s="7">
        <v>4.9958402340802024E-2</v>
      </c>
      <c r="H28" s="7">
        <v>6.4653231672018557E-2</v>
      </c>
      <c r="I28" s="7">
        <v>1.0214964202274194E-2</v>
      </c>
      <c r="J28" s="7">
        <v>4.0015198790898251E-2</v>
      </c>
      <c r="K28" s="7">
        <v>2.9195257354637304E-2</v>
      </c>
      <c r="L28" s="7">
        <v>2.0245454562325897E-2</v>
      </c>
      <c r="M28" s="7">
        <v>1.7558897714608578E-2</v>
      </c>
      <c r="N28" s="7">
        <v>1.6110903642441412E-2</v>
      </c>
      <c r="O28" s="7">
        <v>1.4267240286359064E-2</v>
      </c>
    </row>
    <row r="29" spans="1:15" x14ac:dyDescent="0.2">
      <c r="A29" t="s">
        <v>27</v>
      </c>
      <c r="B29" s="7">
        <v>4.8216263147632415E-2</v>
      </c>
      <c r="C29" s="7">
        <v>3.7212436729600735E-3</v>
      </c>
      <c r="D29" s="7">
        <v>1.8289770267647894E-2</v>
      </c>
      <c r="E29" s="7">
        <v>2.8647999969327622E-2</v>
      </c>
      <c r="F29" s="7">
        <v>2.2599952883490454E-2</v>
      </c>
      <c r="G29" s="7" t="s">
        <v>78</v>
      </c>
      <c r="H29" s="7">
        <v>9.0692981517435378E-3</v>
      </c>
      <c r="I29" s="7">
        <v>1.4038901342752984E-3</v>
      </c>
      <c r="J29" s="7">
        <v>3.2034676447203057E-2</v>
      </c>
      <c r="K29" s="7">
        <v>8.568632776601642E-3</v>
      </c>
      <c r="L29" s="7">
        <v>2.9434478750898441E-2</v>
      </c>
      <c r="M29" s="7">
        <v>2.1659286322661701E-3</v>
      </c>
      <c r="N29" s="7">
        <v>7.0704266749399914E-3</v>
      </c>
      <c r="O29" s="7">
        <v>1.8216286549368917E-2</v>
      </c>
    </row>
    <row r="30" spans="1:15" x14ac:dyDescent="0.2">
      <c r="A30" t="s">
        <v>28</v>
      </c>
      <c r="B30" s="7">
        <v>1.3492086565835702E-2</v>
      </c>
      <c r="C30" s="7">
        <v>2.6454315647117567E-2</v>
      </c>
      <c r="D30" s="7">
        <v>1.8194491767938945E-3</v>
      </c>
      <c r="E30" s="7">
        <v>2.9337926531347452E-3</v>
      </c>
      <c r="F30" s="7">
        <v>2.5886935726436727E-2</v>
      </c>
      <c r="G30" s="7">
        <v>4.6486894855300408E-2</v>
      </c>
      <c r="H30" s="7">
        <v>1.7746755531746157E-2</v>
      </c>
      <c r="I30" s="7">
        <v>2.643927556149632E-2</v>
      </c>
      <c r="J30" s="7">
        <v>3.006106694319622E-2</v>
      </c>
      <c r="K30" s="7">
        <v>6.5006265664160397E-3</v>
      </c>
      <c r="L30" s="7">
        <v>7.9308049392294907E-3</v>
      </c>
      <c r="M30" s="7">
        <v>2.2371213300047131E-3</v>
      </c>
      <c r="N30" s="7">
        <v>4.0844806793330822E-2</v>
      </c>
      <c r="O30" s="7">
        <v>6.1450324484455872E-2</v>
      </c>
    </row>
    <row r="31" spans="1:15" x14ac:dyDescent="0.2">
      <c r="A31" t="s">
        <v>29</v>
      </c>
      <c r="B31" s="7">
        <v>2.1251271498556046E-2</v>
      </c>
      <c r="C31" s="7">
        <v>5.4288970069946797E-2</v>
      </c>
      <c r="D31" s="7">
        <v>4.1234589624030815E-2</v>
      </c>
      <c r="E31" s="7">
        <v>1.758385972305564E-2</v>
      </c>
      <c r="F31" s="7">
        <v>1.7479773292318066E-2</v>
      </c>
      <c r="G31" s="7">
        <v>3.0302748688319135E-2</v>
      </c>
      <c r="H31" s="7">
        <v>1.7112582041188582E-2</v>
      </c>
      <c r="I31" s="7">
        <v>6.2821253563427645E-2</v>
      </c>
      <c r="J31" s="7">
        <v>3.1432179194896791E-2</v>
      </c>
      <c r="K31" s="7">
        <v>2.4324815075474123E-2</v>
      </c>
      <c r="L31" s="7">
        <v>4.9222782553583914E-2</v>
      </c>
      <c r="M31" s="7">
        <v>2.2141330615656613E-2</v>
      </c>
      <c r="N31" s="7">
        <v>1.4507300542043543E-2</v>
      </c>
      <c r="O31" s="7">
        <v>3.3550423551389826E-2</v>
      </c>
    </row>
    <row r="32" spans="1:15" x14ac:dyDescent="0.2">
      <c r="A32" t="s">
        <v>30</v>
      </c>
      <c r="B32" s="7">
        <v>1.3344613278248938E-2</v>
      </c>
      <c r="C32" s="7">
        <v>4.8519471670104095E-3</v>
      </c>
      <c r="D32" s="7">
        <v>1.3320245965530183E-2</v>
      </c>
      <c r="E32" s="7">
        <v>5.5184944535749672E-3</v>
      </c>
      <c r="F32" s="7">
        <v>1.4379697826711635E-2</v>
      </c>
      <c r="G32" s="7">
        <v>2.6048095339433921E-3</v>
      </c>
      <c r="H32" s="7">
        <v>2.3936395904476807E-3</v>
      </c>
      <c r="I32" s="7">
        <v>2.1287006859410262E-2</v>
      </c>
      <c r="J32" s="7">
        <v>2.5070514430558081E-2</v>
      </c>
      <c r="K32" s="7">
        <v>2.5972939222678529E-3</v>
      </c>
      <c r="L32" s="7">
        <v>1.0971950382753486E-3</v>
      </c>
      <c r="M32" s="7">
        <v>2.5544026616931325E-3</v>
      </c>
      <c r="N32" s="7">
        <v>2.1160912436868878E-2</v>
      </c>
      <c r="O32" s="7">
        <v>1.4079808391428939E-2</v>
      </c>
    </row>
    <row r="33" spans="1:15" x14ac:dyDescent="0.2">
      <c r="A33" t="s">
        <v>31</v>
      </c>
      <c r="B33" s="7">
        <v>1.7625927735511041E-2</v>
      </c>
      <c r="C33" s="7">
        <v>6.7990827348741761E-2</v>
      </c>
      <c r="D33" s="7">
        <v>5.4624451547173006E-2</v>
      </c>
      <c r="E33" s="7">
        <v>2.0407019087341827E-2</v>
      </c>
      <c r="F33" s="7">
        <v>3.7145810237309486E-2</v>
      </c>
      <c r="G33" s="7">
        <v>2.6345350802300951E-2</v>
      </c>
      <c r="H33" s="7">
        <v>3.5038159233380529E-2</v>
      </c>
      <c r="I33" s="7">
        <v>4.2284048786440298E-3</v>
      </c>
      <c r="J33" s="7">
        <v>4.7251821435426939E-3</v>
      </c>
      <c r="K33" s="7">
        <v>1.0360656308751912E-2</v>
      </c>
      <c r="L33" s="7">
        <v>7.1598048555409927E-3</v>
      </c>
      <c r="M33" s="7">
        <v>3.2700052402053537E-3</v>
      </c>
      <c r="N33" s="7">
        <v>2.2580776696982982E-2</v>
      </c>
      <c r="O33" s="7">
        <v>3.8596326564361107E-2</v>
      </c>
    </row>
    <row r="34" spans="1:15" x14ac:dyDescent="0.2">
      <c r="A34" t="s">
        <v>32</v>
      </c>
      <c r="B34" s="7">
        <v>7.9903777723784857E-3</v>
      </c>
      <c r="C34" s="7">
        <v>0.11815587143953257</v>
      </c>
      <c r="D34" s="7">
        <v>4.2053556276236848E-3</v>
      </c>
      <c r="E34" s="7">
        <v>7.4402287429278288E-3</v>
      </c>
      <c r="F34" s="7">
        <v>2.0252948035720617E-2</v>
      </c>
      <c r="G34" s="7">
        <v>9.0433506650929862E-3</v>
      </c>
      <c r="H34" s="7">
        <v>1.0242089247539625E-2</v>
      </c>
      <c r="I34" s="7">
        <v>2.6268886176125602E-2</v>
      </c>
      <c r="J34" s="7">
        <v>7.302609972730527E-3</v>
      </c>
      <c r="K34" s="7">
        <v>1.3399591641718398E-2</v>
      </c>
      <c r="L34" s="7">
        <v>7.1087874642829741E-3</v>
      </c>
      <c r="M34" s="7">
        <v>1.4903881525703416E-2</v>
      </c>
      <c r="N34" s="7">
        <v>5.2285151702741676E-3</v>
      </c>
      <c r="O34" s="7">
        <v>2.0318618248136029E-2</v>
      </c>
    </row>
    <row r="35" spans="1:15" x14ac:dyDescent="0.2">
      <c r="A35" t="s">
        <v>33</v>
      </c>
      <c r="B35" s="7">
        <v>4.062486188073855E-2</v>
      </c>
      <c r="C35" s="7">
        <v>2.7047184605102279E-2</v>
      </c>
      <c r="D35" s="7">
        <v>4.8885690880510105E-2</v>
      </c>
      <c r="E35" s="7">
        <v>1.7811118865791245E-2</v>
      </c>
      <c r="F35" s="7">
        <v>5.8426955847459661E-2</v>
      </c>
      <c r="G35" s="7">
        <v>5.0130912527370057E-2</v>
      </c>
      <c r="H35" s="7">
        <v>1.2710868112570625E-2</v>
      </c>
      <c r="I35" s="7">
        <v>2.0457191968211448E-2</v>
      </c>
      <c r="J35" s="7">
        <v>7.5803333253804716E-3</v>
      </c>
      <c r="K35" s="7">
        <v>2.7708066029606081E-2</v>
      </c>
      <c r="L35" s="7">
        <v>9.9588682476917639E-3</v>
      </c>
      <c r="M35" s="7">
        <v>6.9963012073417541E-2</v>
      </c>
      <c r="N35" s="7">
        <v>1.6705958223426187E-2</v>
      </c>
      <c r="O35" s="7">
        <v>9.3781650660506293E-3</v>
      </c>
    </row>
    <row r="36" spans="1:15" x14ac:dyDescent="0.2">
      <c r="A36" t="s">
        <v>34</v>
      </c>
      <c r="B36" s="7">
        <v>9.5238310770340267E-3</v>
      </c>
      <c r="C36" s="7">
        <v>4.2411442370812666E-2</v>
      </c>
      <c r="D36" s="7">
        <v>2.1479620859350197E-2</v>
      </c>
      <c r="E36" s="7">
        <v>3.4924368324143584E-2</v>
      </c>
      <c r="F36" s="7">
        <v>3.6375718194918714E-2</v>
      </c>
      <c r="G36" s="7">
        <v>6.5552168223128636E-3</v>
      </c>
      <c r="H36" s="7">
        <v>3.911615649360501E-2</v>
      </c>
      <c r="I36" s="7">
        <v>2.0043347878368215E-2</v>
      </c>
      <c r="J36" s="7">
        <v>7.1779953779268102E-2</v>
      </c>
      <c r="K36" s="7">
        <v>1.4624307710500901E-2</v>
      </c>
      <c r="L36" s="7">
        <v>5.039564614227842E-3</v>
      </c>
      <c r="M36" s="7">
        <v>2.581151527244514E-2</v>
      </c>
      <c r="N36" s="7">
        <v>3.2828996534573135E-2</v>
      </c>
      <c r="O36" s="7">
        <v>2.9877091877528829E-2</v>
      </c>
    </row>
    <row r="37" spans="1:15" x14ac:dyDescent="0.2">
      <c r="A37" t="s">
        <v>35</v>
      </c>
      <c r="B37" s="7">
        <v>1.8490414299426675E-2</v>
      </c>
      <c r="C37" s="7" t="s">
        <v>78</v>
      </c>
      <c r="D37" s="7">
        <v>7.8069604754351209E-3</v>
      </c>
      <c r="E37" s="7">
        <v>6.2529170306722037E-3</v>
      </c>
      <c r="F37" s="7">
        <v>2.2326348909235325E-2</v>
      </c>
      <c r="G37" s="7">
        <v>3.2690181484777391E-2</v>
      </c>
      <c r="H37" s="7">
        <v>8.3168483017420178E-2</v>
      </c>
      <c r="I37" s="7">
        <v>7.9978106316688516E-2</v>
      </c>
      <c r="J37" s="7">
        <v>2.6528285202336351E-3</v>
      </c>
      <c r="K37" s="7">
        <v>6.1840300554594791E-3</v>
      </c>
      <c r="L37" s="7">
        <v>6.7494254920180945E-3</v>
      </c>
      <c r="M37" s="7">
        <v>3.7687293040047322E-3</v>
      </c>
      <c r="N37" s="7">
        <v>1.0148018874022365E-2</v>
      </c>
      <c r="O37" s="7">
        <v>3.2615398414638251E-2</v>
      </c>
    </row>
    <row r="38" spans="1:15" x14ac:dyDescent="0.2">
      <c r="A38" t="s">
        <v>36</v>
      </c>
      <c r="B38" s="7">
        <v>2.8852980363568443E-2</v>
      </c>
      <c r="C38" s="7">
        <v>1.4995772063803505E-2</v>
      </c>
      <c r="D38" s="7">
        <v>9.5361117369312416E-3</v>
      </c>
      <c r="E38" s="7">
        <v>4.3433230544337252E-2</v>
      </c>
      <c r="F38" s="7">
        <v>4.7126818846391937E-2</v>
      </c>
      <c r="G38" s="7">
        <v>3.0877382935433219E-2</v>
      </c>
      <c r="H38" s="7">
        <v>2.1945418008713181E-2</v>
      </c>
      <c r="I38" s="7">
        <v>2.7722308401228878E-2</v>
      </c>
      <c r="J38" s="7">
        <v>1.1446644935210516E-2</v>
      </c>
      <c r="K38" s="7">
        <v>2.478575730067567E-2</v>
      </c>
      <c r="L38" s="7">
        <v>6.7468577723305331E-3</v>
      </c>
      <c r="M38" s="7">
        <v>5.0277375013036123E-3</v>
      </c>
      <c r="N38" s="7">
        <v>5.8231388831122353E-2</v>
      </c>
      <c r="O38" s="7">
        <v>1.1565091364221777E-2</v>
      </c>
    </row>
    <row r="39" spans="1:15" x14ac:dyDescent="0.2">
      <c r="A39" t="s">
        <v>37</v>
      </c>
      <c r="B39" s="7">
        <v>1.8037712977550757E-2</v>
      </c>
      <c r="C39" s="7">
        <v>4.3841131634401641E-2</v>
      </c>
      <c r="D39" s="7">
        <v>1.0002280477521386E-2</v>
      </c>
      <c r="E39" s="7">
        <v>9.3773672893626807E-3</v>
      </c>
      <c r="F39" s="7">
        <v>2.6664778941764018E-2</v>
      </c>
      <c r="G39" s="7">
        <v>2.8641400250306471E-2</v>
      </c>
      <c r="H39" s="7">
        <v>1.0810772606247368E-2</v>
      </c>
      <c r="I39" s="7">
        <v>5.7960679559157478E-2</v>
      </c>
      <c r="J39" s="7">
        <v>4.593598221077886E-3</v>
      </c>
      <c r="K39" s="7">
        <v>4.3525571273122961E-3</v>
      </c>
      <c r="L39" s="7">
        <v>2.5159814458192025E-2</v>
      </c>
      <c r="M39" s="7">
        <v>3.0726094562298273E-2</v>
      </c>
      <c r="N39" s="7">
        <v>4.7988906187853793E-2</v>
      </c>
      <c r="O39" s="7">
        <v>3.5379569321369E-2</v>
      </c>
    </row>
    <row r="40" spans="1:15" x14ac:dyDescent="0.2">
      <c r="A40" t="s">
        <v>38</v>
      </c>
      <c r="B40" s="7">
        <v>1.4859440192424989E-2</v>
      </c>
      <c r="C40" s="7">
        <v>4.0189380103512352E-3</v>
      </c>
      <c r="D40" s="7">
        <v>1.4837632562842429E-2</v>
      </c>
      <c r="E40" s="7">
        <v>2.2734895099223357E-2</v>
      </c>
      <c r="F40" s="7">
        <v>3.119585396039604E-2</v>
      </c>
      <c r="G40" s="7">
        <v>3.0791915207337973E-2</v>
      </c>
      <c r="H40" s="7">
        <v>2.8544599857132983E-2</v>
      </c>
      <c r="I40" s="7">
        <v>2.9266208691947466E-2</v>
      </c>
      <c r="J40" s="7">
        <v>2.5391313724961583E-2</v>
      </c>
      <c r="K40" s="7">
        <v>6.9739746083080215E-2</v>
      </c>
      <c r="L40" s="7">
        <v>4.8757029555689313E-3</v>
      </c>
      <c r="M40" s="7">
        <v>4.5224311831318677E-2</v>
      </c>
      <c r="N40" s="7">
        <v>1.6541316102632622E-2</v>
      </c>
      <c r="O40" s="7">
        <v>3.4500385347363126E-2</v>
      </c>
    </row>
    <row r="41" spans="1:15" x14ac:dyDescent="0.2">
      <c r="A41" t="s">
        <v>39</v>
      </c>
      <c r="B41" s="7">
        <v>2.444391093579042E-2</v>
      </c>
      <c r="C41" s="7">
        <v>1.1570997325022292E-2</v>
      </c>
      <c r="D41" s="7">
        <v>1.5796159270493229E-2</v>
      </c>
      <c r="E41" s="7">
        <v>6.9689155149189946E-3</v>
      </c>
      <c r="F41" s="7">
        <v>9.6196277258947319E-3</v>
      </c>
      <c r="G41" s="7">
        <v>1.5901705085475067E-2</v>
      </c>
      <c r="H41" s="7">
        <v>4.2346308708022903E-2</v>
      </c>
      <c r="I41" s="7">
        <v>2.2679042145323881E-2</v>
      </c>
      <c r="J41" s="7">
        <v>4.8295082489562734E-2</v>
      </c>
      <c r="K41" s="7">
        <v>2.7574476633543163E-2</v>
      </c>
      <c r="L41" s="7">
        <v>2.0753305534393345E-2</v>
      </c>
      <c r="M41" s="7">
        <v>2.4378058437791353E-2</v>
      </c>
      <c r="N41" s="7">
        <v>1.4514774897331327E-2</v>
      </c>
      <c r="O41" s="7">
        <v>2.3513991274860018E-2</v>
      </c>
    </row>
    <row r="42" spans="1:15" x14ac:dyDescent="0.2">
      <c r="A42" t="s">
        <v>40</v>
      </c>
      <c r="B42" s="7">
        <v>2.6326521037759339E-2</v>
      </c>
      <c r="C42" s="7">
        <v>0.10018088368296826</v>
      </c>
      <c r="D42" s="7">
        <v>6.8599007619099261E-3</v>
      </c>
      <c r="E42" s="7">
        <v>5.5748728411735967E-3</v>
      </c>
      <c r="F42" s="7">
        <v>2.117498508803867E-2</v>
      </c>
      <c r="G42" s="7">
        <v>2.4291640921528818E-3</v>
      </c>
      <c r="H42" s="7">
        <v>2.2306783886629051E-3</v>
      </c>
      <c r="I42" s="7">
        <v>2.7628992955899292E-2</v>
      </c>
      <c r="J42" s="7">
        <v>5.9832972862036843E-3</v>
      </c>
      <c r="K42" s="7" t="s">
        <v>78</v>
      </c>
      <c r="L42" s="7">
        <v>4.7226978802592794E-2</v>
      </c>
      <c r="M42" s="7">
        <v>8.8990711530438221E-2</v>
      </c>
      <c r="N42" s="7">
        <v>1.0706335202102551E-2</v>
      </c>
      <c r="O42" s="7">
        <v>1.4988614529329668E-2</v>
      </c>
    </row>
    <row r="43" spans="1:15" x14ac:dyDescent="0.2">
      <c r="A43" t="s">
        <v>41</v>
      </c>
      <c r="B43" s="7">
        <v>1.5965854507330783E-2</v>
      </c>
      <c r="C43" s="7">
        <v>2.1732738971926503E-2</v>
      </c>
      <c r="D43" s="7">
        <v>2.4000121839073792E-2</v>
      </c>
      <c r="E43" s="7">
        <v>3.3482131723983143E-2</v>
      </c>
      <c r="F43" s="7">
        <v>5.6968305083842319E-2</v>
      </c>
      <c r="G43" s="7">
        <v>1.3757861351426865E-2</v>
      </c>
      <c r="H43" s="7">
        <v>1.0938504306758551E-2</v>
      </c>
      <c r="I43" s="7">
        <v>3.0032067953835645E-2</v>
      </c>
      <c r="J43" s="7">
        <v>3.146535720346802E-2</v>
      </c>
      <c r="K43" s="7">
        <v>4.5420243507579887E-2</v>
      </c>
      <c r="L43" s="7">
        <v>0.12007321672788845</v>
      </c>
      <c r="M43" s="7">
        <v>6.5569502824411832E-2</v>
      </c>
      <c r="N43" s="7">
        <v>3.4754848692408073E-2</v>
      </c>
      <c r="O43" s="7">
        <v>3.1809200631214694E-2</v>
      </c>
    </row>
    <row r="44" spans="1:15" x14ac:dyDescent="0.2">
      <c r="A44" t="s">
        <v>42</v>
      </c>
      <c r="B44" s="7">
        <v>2.0925858887309395E-2</v>
      </c>
      <c r="C44" s="7" t="s">
        <v>78</v>
      </c>
      <c r="D44" s="7">
        <v>1.0141432575115688E-2</v>
      </c>
      <c r="E44" s="7">
        <v>4.349506626444467E-3</v>
      </c>
      <c r="F44" s="7">
        <v>3.7539098436062554E-2</v>
      </c>
      <c r="G44" s="7">
        <v>4.4205240524586662E-3</v>
      </c>
      <c r="H44" s="7">
        <v>1.3129701390471848E-2</v>
      </c>
      <c r="I44" s="7">
        <v>4.6841214515502671E-3</v>
      </c>
      <c r="J44" s="7">
        <v>5.0858500869516302E-3</v>
      </c>
      <c r="K44" s="7">
        <v>2.4688428956219557E-2</v>
      </c>
      <c r="L44" s="7">
        <v>2.1355567749389938E-2</v>
      </c>
      <c r="M44" s="7">
        <v>1.1456881870258555E-3</v>
      </c>
      <c r="N44" s="7">
        <v>5.5729434914094794E-3</v>
      </c>
      <c r="O44" s="7">
        <v>1.5935488458272862E-2</v>
      </c>
    </row>
    <row r="45" spans="1:15" x14ac:dyDescent="0.2">
      <c r="A45" t="s">
        <v>43</v>
      </c>
      <c r="B45" s="7">
        <v>6.9855698669118622E-3</v>
      </c>
      <c r="C45" s="7">
        <v>2.8858880369770985E-2</v>
      </c>
      <c r="D45" s="7">
        <v>1.152327432630988E-2</v>
      </c>
      <c r="E45" s="7">
        <v>4.1126445243757921E-2</v>
      </c>
      <c r="F45" s="7">
        <v>1.773304125478619E-2</v>
      </c>
      <c r="G45" s="7">
        <v>1.8994430789334493E-2</v>
      </c>
      <c r="H45" s="7">
        <v>4.6045889112440808E-3</v>
      </c>
      <c r="I45" s="7">
        <v>9.273144605967865E-3</v>
      </c>
      <c r="J45" s="7">
        <v>2.3748116329596749E-2</v>
      </c>
      <c r="K45" s="7">
        <v>6.8255975986390143E-3</v>
      </c>
      <c r="L45" s="7">
        <v>2.7174253717081376E-2</v>
      </c>
      <c r="M45" s="7">
        <v>3.3012819230160154E-2</v>
      </c>
      <c r="N45" s="7">
        <v>1.6778103850991197E-2</v>
      </c>
      <c r="O45" s="7">
        <v>1.9935140163117648E-2</v>
      </c>
    </row>
    <row r="46" spans="1:15" x14ac:dyDescent="0.2">
      <c r="A46" t="s">
        <v>44</v>
      </c>
      <c r="B46" s="7">
        <v>1.6823423755913149E-2</v>
      </c>
      <c r="C46" s="7">
        <v>2.8806896172919243E-2</v>
      </c>
      <c r="D46" s="7">
        <v>1.9635625182352474E-2</v>
      </c>
      <c r="E46" s="7">
        <v>1.163650209553569E-2</v>
      </c>
      <c r="F46" s="7">
        <v>1.2926980358434217E-2</v>
      </c>
      <c r="G46" s="7">
        <v>3.2438757077475601E-2</v>
      </c>
      <c r="H46" s="7">
        <v>5.3270933824821648E-2</v>
      </c>
      <c r="I46" s="7">
        <v>2.4232987718199268E-2</v>
      </c>
      <c r="J46" s="7">
        <v>1.9927176183387019E-2</v>
      </c>
      <c r="K46" s="7">
        <v>1.6128187045977235E-2</v>
      </c>
      <c r="L46" s="7">
        <v>2.1700543822277901E-2</v>
      </c>
      <c r="M46" s="7">
        <v>3.3850493149398475E-2</v>
      </c>
      <c r="N46" s="7">
        <v>3.8920584140737534E-2</v>
      </c>
      <c r="O46" s="7">
        <v>2.2453518547984871E-2</v>
      </c>
    </row>
    <row r="47" spans="1:15" x14ac:dyDescent="0.2">
      <c r="A47" t="s">
        <v>45</v>
      </c>
      <c r="B47" s="7">
        <v>2.1521871409309636E-2</v>
      </c>
      <c r="C47" s="7" t="s">
        <v>78</v>
      </c>
      <c r="D47" s="7">
        <v>3.950704225352113E-3</v>
      </c>
      <c r="E47" s="7">
        <v>2.6395198006823273E-2</v>
      </c>
      <c r="F47" s="7">
        <v>1.8880382575751507E-2</v>
      </c>
      <c r="G47" s="7">
        <v>3.5284558171017194E-2</v>
      </c>
      <c r="H47" s="7">
        <v>7.6369643920041206E-3</v>
      </c>
      <c r="I47" s="7">
        <v>9.3728179485330458E-3</v>
      </c>
      <c r="J47" s="7">
        <v>2.0165394794474913E-2</v>
      </c>
      <c r="K47" s="7">
        <v>3.418525970069454E-2</v>
      </c>
      <c r="L47" s="7">
        <v>5.7639791776458709E-3</v>
      </c>
      <c r="M47" s="7">
        <v>3.1599454175642158E-3</v>
      </c>
      <c r="N47" s="7" t="s">
        <v>78</v>
      </c>
      <c r="O47" s="7">
        <v>1.6169511317851461E-2</v>
      </c>
    </row>
    <row r="48" spans="1:15" x14ac:dyDescent="0.2">
      <c r="A48" t="s">
        <v>46</v>
      </c>
      <c r="B48" s="7">
        <v>6.6011350198034047E-3</v>
      </c>
      <c r="C48" s="7">
        <v>2.707469153742503E-2</v>
      </c>
      <c r="D48" s="7">
        <v>2.553495268254288E-2</v>
      </c>
      <c r="E48" s="7">
        <v>9.771100577785935E-3</v>
      </c>
      <c r="F48" s="7">
        <v>2.6459115103332734E-3</v>
      </c>
      <c r="G48" s="7">
        <v>1.6860745781869989E-2</v>
      </c>
      <c r="H48" s="7">
        <v>0.13133840796326543</v>
      </c>
      <c r="I48" s="7">
        <v>9.5977302962815966E-2</v>
      </c>
      <c r="J48" s="7">
        <v>4.2473114216401275E-3</v>
      </c>
      <c r="K48" s="7">
        <v>6.8462609673945107E-3</v>
      </c>
      <c r="L48" s="7">
        <v>9.708801726009195E-3</v>
      </c>
      <c r="M48" s="7">
        <v>7.8464707228561147E-3</v>
      </c>
      <c r="N48" s="7">
        <v>3.1618795892026752E-3</v>
      </c>
      <c r="O48" s="7">
        <v>1.2089831411264849E-2</v>
      </c>
    </row>
    <row r="49" spans="1:15" x14ac:dyDescent="0.2">
      <c r="A49" t="s">
        <v>47</v>
      </c>
      <c r="B49" s="7">
        <v>4.1872716410222909E-2</v>
      </c>
      <c r="C49" s="7">
        <v>2.5992753609542337E-2</v>
      </c>
      <c r="D49" s="7">
        <v>4.0317089293109488E-2</v>
      </c>
      <c r="E49" s="7">
        <v>3.4575175625071258E-2</v>
      </c>
      <c r="F49" s="7">
        <v>2.3686038699693622E-2</v>
      </c>
      <c r="G49" s="7">
        <v>1.472930145657966E-2</v>
      </c>
      <c r="H49" s="7">
        <v>1.512697665586497E-2</v>
      </c>
      <c r="I49" s="7">
        <v>4.7436013626258799E-3</v>
      </c>
      <c r="J49" s="7">
        <v>7.0429244947241036E-3</v>
      </c>
      <c r="K49" s="7">
        <v>1.4599046455748199E-2</v>
      </c>
      <c r="L49" s="7">
        <v>5.2952307481036895E-2</v>
      </c>
      <c r="M49" s="7">
        <v>2.9746855575286855E-2</v>
      </c>
      <c r="N49" s="7">
        <v>1.6655341654127326E-2</v>
      </c>
      <c r="O49" s="7">
        <v>2.7124664508453005E-2</v>
      </c>
    </row>
    <row r="50" spans="1:15" x14ac:dyDescent="0.2">
      <c r="A50" t="s">
        <v>48</v>
      </c>
      <c r="B50" s="7">
        <v>1.538465266842811E-2</v>
      </c>
      <c r="C50" s="7">
        <v>2.5477022237849624E-2</v>
      </c>
      <c r="D50" s="7">
        <v>2.2391702166404463E-2</v>
      </c>
      <c r="E50" s="7">
        <v>1.8378639841809784E-2</v>
      </c>
      <c r="F50" s="7">
        <v>2.6025214824272648E-2</v>
      </c>
      <c r="G50" s="7">
        <v>4.8035067774043289E-2</v>
      </c>
      <c r="H50" s="7">
        <v>1.0968611147437281E-2</v>
      </c>
      <c r="I50" s="7">
        <v>2.538144766106078E-2</v>
      </c>
      <c r="J50" s="7">
        <v>9.0936312362771318E-2</v>
      </c>
      <c r="K50" s="7">
        <v>1.1233084664493577E-2</v>
      </c>
      <c r="L50" s="7">
        <v>2.6990034227340587E-2</v>
      </c>
      <c r="M50" s="7">
        <v>3.8387046437127672E-3</v>
      </c>
      <c r="N50" s="7">
        <v>1.7923955375239692E-2</v>
      </c>
      <c r="O50" s="7">
        <v>2.1726532777402118E-2</v>
      </c>
    </row>
    <row r="51" spans="1:15" x14ac:dyDescent="0.2">
      <c r="A51" t="s">
        <v>49</v>
      </c>
      <c r="B51" s="7">
        <v>9.7689845405667299E-3</v>
      </c>
      <c r="C51" s="7" t="s">
        <v>78</v>
      </c>
      <c r="D51" s="7">
        <v>2.6557980093447268E-3</v>
      </c>
      <c r="E51" s="7">
        <v>8.9907410738522819E-3</v>
      </c>
      <c r="F51" s="7">
        <v>2.3939948500020777E-2</v>
      </c>
      <c r="G51" s="7">
        <v>7.2532909816767965E-2</v>
      </c>
      <c r="H51" s="7">
        <v>5.6226672028500957E-3</v>
      </c>
      <c r="I51" s="7">
        <v>4.3154065599009823E-3</v>
      </c>
      <c r="J51" s="7">
        <v>5.7788686976211041E-2</v>
      </c>
      <c r="K51" s="7">
        <v>2.1057529557988619E-2</v>
      </c>
      <c r="L51" s="7">
        <v>4.2342655561116986E-2</v>
      </c>
      <c r="M51" s="7">
        <v>1.6775811665314427E-2</v>
      </c>
      <c r="N51" s="7">
        <v>1.7886129341718567E-2</v>
      </c>
      <c r="O51" s="7">
        <v>3.3971734290439322E-2</v>
      </c>
    </row>
    <row r="52" spans="1:15" x14ac:dyDescent="0.2">
      <c r="A52" t="s">
        <v>50</v>
      </c>
      <c r="B52" s="7">
        <v>5.8504013350746252E-2</v>
      </c>
      <c r="C52" s="7">
        <v>3.7033294701885708E-3</v>
      </c>
      <c r="D52" s="7">
        <v>1.6592626047502799E-3</v>
      </c>
      <c r="E52" s="7">
        <v>1.5247086514764309E-2</v>
      </c>
      <c r="F52" s="7">
        <v>8.609788270917967E-3</v>
      </c>
      <c r="G52" s="7">
        <v>2.8338451920499757E-2</v>
      </c>
      <c r="H52" s="7">
        <v>6.3873055505363277E-3</v>
      </c>
      <c r="I52" s="7">
        <v>3.3705927933629233E-2</v>
      </c>
      <c r="J52" s="7">
        <v>3.0962241435322318E-2</v>
      </c>
      <c r="K52" s="7">
        <v>5.0220319168805296E-3</v>
      </c>
      <c r="L52" s="7">
        <v>8.4581212673943106E-3</v>
      </c>
      <c r="M52" s="7">
        <v>2.2472554403105201E-2</v>
      </c>
      <c r="N52" s="7">
        <v>8.8137936449805988E-3</v>
      </c>
      <c r="O52" s="7">
        <v>2.8200459068485038E-2</v>
      </c>
    </row>
    <row r="53" spans="1:15" x14ac:dyDescent="0.2">
      <c r="A53" t="s">
        <v>51</v>
      </c>
      <c r="B53" s="7" t="s">
        <v>78</v>
      </c>
      <c r="C53" s="7">
        <v>3.4472296280994405E-3</v>
      </c>
      <c r="D53" s="7">
        <v>5.5542623629215807E-3</v>
      </c>
      <c r="E53" s="7">
        <v>5.4621971963164997E-3</v>
      </c>
      <c r="F53" s="7">
        <v>2.1580126515550871E-2</v>
      </c>
      <c r="G53" s="7">
        <v>1.3881158728896663E-2</v>
      </c>
      <c r="H53" s="7">
        <v>7.1410124822037541E-2</v>
      </c>
      <c r="I53" s="7">
        <v>1.5567310661493227E-2</v>
      </c>
      <c r="J53" s="7">
        <v>1.0261904090665614E-2</v>
      </c>
      <c r="K53" s="7">
        <v>6.1610734439185251E-2</v>
      </c>
      <c r="L53" s="7">
        <v>4.0889258855272975E-2</v>
      </c>
      <c r="M53" s="7">
        <v>8.8881165688394596E-3</v>
      </c>
      <c r="N53" s="7">
        <v>3.0865228855974373E-2</v>
      </c>
      <c r="O53" s="7">
        <v>2.5512667575551012E-2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</vt:lpstr>
      <vt:lpstr>Raw Data_Sometimes</vt:lpstr>
      <vt:lpstr>Raw Data_Often</vt:lpstr>
      <vt:lpstr>Final Data_Sometimes</vt:lpstr>
      <vt:lpstr>Final Data_Often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Choi</cp:lastModifiedBy>
  <dcterms:created xsi:type="dcterms:W3CDTF">2020-10-05T07:43:47Z</dcterms:created>
  <dcterms:modified xsi:type="dcterms:W3CDTF">2020-10-12T21:18:32Z</dcterms:modified>
</cp:coreProperties>
</file>