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Detalle_partidas" sheetId="2" r:id="rId5"/>
  </sheets>
  <definedNames/>
  <calcPr/>
  <extLst>
    <ext uri="GoogleSheetsCustomDataVersion2">
      <go:sheetsCustomData xmlns:go="http://customooxmlschemas.google.com/" r:id="rId6" roundtripDataChecksum="/XP+TRMbXoX87aJP+SIUDqkjuf7grG6zOsqfAN5ipIs="/>
    </ext>
  </extLst>
</workbook>
</file>

<file path=xl/sharedStrings.xml><?xml version="1.0" encoding="utf-8"?>
<sst xmlns="http://schemas.openxmlformats.org/spreadsheetml/2006/main" count="195" uniqueCount="38">
  <si>
    <t>IMPORTACION DE SUMINISTROS (Valor FOB US$)</t>
  </si>
  <si>
    <t>N°</t>
  </si>
  <si>
    <t>TIPO DE SUMINISTRO</t>
  </si>
  <si>
    <t>ACUMULADO 
dic  2021</t>
  </si>
  <si>
    <t>% Part ACUM 
dic 2021</t>
  </si>
  <si>
    <t>dic-20</t>
  </si>
  <si>
    <t xml:space="preserve">Var %
dic </t>
  </si>
  <si>
    <t>ACUMULADO 
dic 2020</t>
  </si>
  <si>
    <t>Var %
ACUM</t>
  </si>
  <si>
    <t>Neumáticos</t>
  </si>
  <si>
    <t>Lubricantes</t>
  </si>
  <si>
    <t>Partes de Motor</t>
  </si>
  <si>
    <t>Filtros</t>
  </si>
  <si>
    <t>Otros consumibles</t>
  </si>
  <si>
    <t>Partes eléctricas</t>
  </si>
  <si>
    <t>Sistema de transmisión</t>
  </si>
  <si>
    <t>Partes de carrocería</t>
  </si>
  <si>
    <t>Baterías</t>
  </si>
  <si>
    <t>Sistema de frenos</t>
  </si>
  <si>
    <t>Sistema de suspensión</t>
  </si>
  <si>
    <t>Accesorios</t>
  </si>
  <si>
    <t>Productos de caucho</t>
  </si>
  <si>
    <t>Ruedas y sus partes</t>
  </si>
  <si>
    <t>Sistema de dirección</t>
  </si>
  <si>
    <t>Ejes y diferencial</t>
  </si>
  <si>
    <t>Sistema de enfriamiento</t>
  </si>
  <si>
    <t>Sistema de escape</t>
  </si>
  <si>
    <t>Total</t>
  </si>
  <si>
    <t>Fuente: ADUANAS - SUNAT</t>
  </si>
  <si>
    <t>Elaboración y Diseño : Asociación Automotriz del Perú AAP.</t>
  </si>
  <si>
    <t>PARTIDA</t>
  </si>
  <si>
    <t>DESCRIPCION</t>
  </si>
  <si>
    <t>ACUMULADO 
dic 2021</t>
  </si>
  <si>
    <t>Var %
dic</t>
  </si>
  <si>
    <t>N</t>
  </si>
  <si>
    <t>Partida</t>
  </si>
  <si>
    <t>Estructura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</si>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</sst>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0.0%"/>
    <numFmt numFmtId="166" formatCode="_(* #,##0_);_(* \(#,##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  <font>
      <b/>
      <i/>
      <sz val="11.0"/>
      <color theme="1"/>
      <name val="Calibri"/>
    </font>
    <font>
      <sz val="11.0"/>
      <color rgb="FFBFBFBF"/>
      <name val="Calibri"/>
    </font>
    <font>
      <sz val="8.0"/>
      <color rgb="FFBFBFBF"/>
      <name val="Calibri"/>
    </font>
    <font>
      <sz val="11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F497A"/>
        <bgColor rgb="FF5F497A"/>
      </patternFill>
    </fill>
  </fills>
  <borders count="23">
    <border/>
    <border>
      <left/>
      <right/>
      <top/>
      <bottom/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theme="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theme="0"/>
      </top>
      <bottom style="thin">
        <color theme="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3" fillId="3" fontId="4" numFmtId="3" xfId="0" applyAlignment="1" applyBorder="1" applyFill="1" applyFont="1" applyNumberFormat="1">
      <alignment horizontal="center"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5" fillId="3" fontId="4" numFmtId="17" xfId="0" applyAlignment="1" applyBorder="1" applyFont="1" applyNumberForma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0" fontId="4" numFmtId="3" xfId="0" applyAlignment="1" applyBorder="1" applyFont="1" applyNumberFormat="1">
      <alignment horizontal="center" shrinkToFit="0" vertical="center" wrapText="1"/>
    </xf>
    <xf quotePrefix="1" borderId="6" fillId="3" fontId="4" numFmtId="17" xfId="0" applyAlignment="1" applyBorder="1" applyFont="1" applyNumberFormat="1">
      <alignment horizontal="center" shrinkToFit="0" vertical="center" wrapText="1"/>
    </xf>
    <xf borderId="9" fillId="3" fontId="4" numFmtId="17" xfId="0" applyAlignment="1" applyBorder="1" applyFont="1" applyNumberFormat="1">
      <alignment horizontal="center" shrinkToFit="0" vertical="center" wrapText="1"/>
    </xf>
    <xf borderId="10" fillId="0" fontId="5" numFmtId="0" xfId="0" applyBorder="1" applyFont="1"/>
    <xf borderId="0" fillId="0" fontId="4" numFmtId="3" xfId="0" applyAlignment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2" fontId="4" numFmtId="3" xfId="0" applyAlignment="1" applyBorder="1" applyFont="1" applyNumberFormat="1">
      <alignment horizontal="right" shrinkToFit="0" vertical="center" wrapText="1"/>
    </xf>
    <xf borderId="0" fillId="0" fontId="1" numFmtId="0" xfId="0" applyAlignment="1" applyFont="1">
      <alignment horizontal="center" vertical="center"/>
    </xf>
    <xf borderId="1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2" fillId="0" fontId="1" numFmtId="164" xfId="0" applyAlignment="1" applyBorder="1" applyFont="1" applyNumberFormat="1">
      <alignment horizontal="right" vertical="center"/>
    </xf>
    <xf borderId="13" fillId="0" fontId="1" numFmtId="164" xfId="0" applyAlignment="1" applyBorder="1" applyFont="1" applyNumberFormat="1">
      <alignment horizontal="right" vertical="center"/>
    </xf>
    <xf borderId="14" fillId="0" fontId="3" numFmtId="165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12" fillId="0" fontId="1" numFmtId="164" xfId="0" applyAlignment="1" applyBorder="1" applyFont="1" applyNumberFormat="1">
      <alignment vertical="center"/>
    </xf>
    <xf borderId="13" fillId="0" fontId="1" numFmtId="166" xfId="0" applyAlignment="1" applyBorder="1" applyFont="1" applyNumberFormat="1">
      <alignment horizontal="center" vertical="center"/>
    </xf>
    <xf borderId="15" fillId="0" fontId="1" numFmtId="165" xfId="0" applyAlignment="1" applyBorder="1" applyFont="1" applyNumberFormat="1">
      <alignment vertical="center"/>
    </xf>
    <xf borderId="14" fillId="0" fontId="1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vertical="center"/>
    </xf>
    <xf borderId="8" fillId="0" fontId="1" numFmtId="0" xfId="0" applyAlignment="1" applyBorder="1" applyFont="1">
      <alignment horizontal="left" vertical="center"/>
    </xf>
    <xf borderId="16" fillId="0" fontId="1" numFmtId="164" xfId="0" applyAlignment="1" applyBorder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15" fillId="0" fontId="3" numFmtId="165" xfId="0" applyAlignment="1" applyBorder="1" applyFont="1" applyNumberFormat="1">
      <alignment horizontal="right" vertical="center"/>
    </xf>
    <xf borderId="16" fillId="0" fontId="1" numFmtId="164" xfId="0" applyAlignment="1" applyBorder="1" applyFont="1" applyNumberFormat="1">
      <alignment vertical="center"/>
    </xf>
    <xf borderId="0" fillId="0" fontId="1" numFmtId="166" xfId="0" applyAlignment="1" applyFont="1" applyNumberFormat="1">
      <alignment horizontal="center" vertical="center"/>
    </xf>
    <xf borderId="17" fillId="0" fontId="1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right" vertical="center"/>
    </xf>
    <xf borderId="19" fillId="0" fontId="1" numFmtId="164" xfId="0" applyAlignment="1" applyBorder="1" applyFont="1" applyNumberFormat="1">
      <alignment horizontal="right" vertical="center"/>
    </xf>
    <xf borderId="20" fillId="0" fontId="3" numFmtId="165" xfId="0" applyAlignment="1" applyBorder="1" applyFont="1" applyNumberFormat="1">
      <alignment horizontal="right" vertical="center"/>
    </xf>
    <xf borderId="18" fillId="0" fontId="1" numFmtId="164" xfId="0" applyAlignment="1" applyBorder="1" applyFont="1" applyNumberFormat="1">
      <alignment vertical="center"/>
    </xf>
    <xf borderId="19" fillId="0" fontId="1" numFmtId="166" xfId="0" applyAlignment="1" applyBorder="1" applyFont="1" applyNumberFormat="1">
      <alignment horizontal="center" vertical="center"/>
    </xf>
    <xf borderId="20" fillId="0" fontId="1" numFmtId="165" xfId="0" applyAlignment="1" applyBorder="1" applyFont="1" applyNumberFormat="1">
      <alignment vertical="center"/>
    </xf>
    <xf borderId="1" fillId="2" fontId="4" numFmtId="164" xfId="0" applyAlignment="1" applyBorder="1" applyFont="1" applyNumberFormat="1">
      <alignment horizontal="right" shrinkToFit="0" vertical="center" wrapText="1"/>
    </xf>
    <xf borderId="1" fillId="2" fontId="4" numFmtId="165" xfId="0" applyAlignment="1" applyBorder="1" applyFont="1" applyNumberFormat="1">
      <alignment horizontal="right" shrinkToFit="0" vertical="center" wrapText="1"/>
    </xf>
    <xf borderId="1" fillId="2" fontId="3" numFmtId="165" xfId="0" applyAlignment="1" applyBorder="1" applyFont="1" applyNumberFormat="1">
      <alignment vertical="center"/>
    </xf>
    <xf borderId="21" fillId="0" fontId="4" numFmtId="3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horizontal="right" shrinkToFit="0" vertical="center" wrapText="1"/>
    </xf>
    <xf borderId="6" fillId="3" fontId="4" numFmtId="164" xfId="0" applyAlignment="1" applyBorder="1" applyFont="1" applyNumberFormat="1">
      <alignment horizontal="right" shrinkToFit="0" vertical="center" wrapText="1"/>
    </xf>
    <xf borderId="7" fillId="3" fontId="4" numFmtId="165" xfId="0" applyAlignment="1" applyBorder="1" applyFont="1" applyNumberFormat="1">
      <alignment horizontal="right" shrinkToFit="0" vertical="center" wrapText="1"/>
    </xf>
    <xf borderId="22" fillId="0" fontId="1" numFmtId="166" xfId="0" applyAlignment="1" applyBorder="1" applyFont="1" applyNumberFormat="1">
      <alignment horizontal="center" vertical="center"/>
    </xf>
    <xf borderId="10" fillId="0" fontId="1" numFmtId="165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2" fontId="1" numFmtId="3" xfId="0" applyAlignment="1" applyBorder="1" applyFont="1" applyNumberFormat="1">
      <alignment horizontal="right" vertical="center"/>
    </xf>
    <xf borderId="1" fillId="2" fontId="1" numFmtId="165" xfId="0" applyAlignment="1" applyBorder="1" applyFont="1" applyNumberFormat="1">
      <alignment vertical="center"/>
    </xf>
    <xf borderId="1" fillId="2" fontId="1" numFmtId="9" xfId="0" applyAlignment="1" applyBorder="1" applyFont="1" applyNumberFormat="1">
      <alignment vertical="center"/>
    </xf>
    <xf borderId="1" fillId="2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" fillId="2" fontId="8" numFmtId="164" xfId="0" applyAlignment="1" applyBorder="1" applyFont="1" applyNumberFormat="1">
      <alignment horizontal="right" vertical="center"/>
    </xf>
    <xf borderId="1" fillId="2" fontId="1" numFmtId="164" xfId="0" applyAlignment="1" applyBorder="1" applyFont="1" applyNumberFormat="1">
      <alignment horizontal="right" vertical="center"/>
    </xf>
    <xf borderId="1" fillId="2" fontId="8" numFmtId="164" xfId="0" applyAlignment="1" applyBorder="1" applyFont="1" applyNumberFormat="1">
      <alignment vertical="center"/>
    </xf>
    <xf borderId="1" fillId="2" fontId="9" numFmtId="164" xfId="0" applyAlignment="1" applyBorder="1" applyFont="1" applyNumberFormat="1">
      <alignment horizontal="right" vertical="center"/>
    </xf>
    <xf borderId="0" fillId="0" fontId="3" numFmtId="0" xfId="0" applyAlignment="1" applyFont="1">
      <alignment vertical="center"/>
    </xf>
    <xf borderId="1" fillId="2" fontId="10" numFmtId="0" xfId="0" applyAlignment="1" applyBorder="1" applyFont="1">
      <alignment vertical="center"/>
    </xf>
    <xf borderId="5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1" fillId="2" fontId="4" numFmtId="2" xfId="0" applyAlignment="1" applyBorder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12" fillId="0" fontId="1" numFmtId="1" xfId="0" applyAlignment="1" applyBorder="1" applyFont="1" applyNumberFormat="1">
      <alignment horizontal="center" vertical="center"/>
    </xf>
    <xf borderId="14" fillId="0" fontId="1" numFmtId="2" xfId="0" applyAlignment="1" applyBorder="1" applyFont="1" applyNumberFormat="1">
      <alignment horizontal="left" vertical="center"/>
    </xf>
    <xf borderId="0" fillId="0" fontId="1" numFmtId="3" xfId="0" applyAlignment="1" applyFont="1" applyNumberFormat="1">
      <alignment horizontal="right" vertical="center"/>
    </xf>
    <xf borderId="16" fillId="0" fontId="1" numFmtId="3" xfId="0" applyAlignment="1" applyBorder="1" applyFont="1" applyNumberFormat="1">
      <alignment horizontal="right" vertical="center"/>
    </xf>
    <xf borderId="16" fillId="0" fontId="1" numFmtId="1" xfId="0" applyAlignment="1" applyBorder="1" applyFont="1" applyNumberFormat="1">
      <alignment horizontal="center" vertical="center"/>
    </xf>
    <xf borderId="15" fillId="0" fontId="1" numFmtId="2" xfId="0" applyAlignment="1" applyBorder="1" applyFont="1" applyNumberFormat="1">
      <alignment horizontal="left" vertical="center"/>
    </xf>
    <xf borderId="1" fillId="2" fontId="4" numFmtId="165" xfId="0" applyAlignment="1" applyBorder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vertical="center"/>
    </xf>
    <xf borderId="5" fillId="3" fontId="4" numFmtId="2" xfId="0" applyAlignment="1" applyBorder="1" applyFont="1" applyNumberFormat="1">
      <alignment horizontal="center" vertical="center"/>
    </xf>
    <xf borderId="7" fillId="3" fontId="4" numFmtId="2" xfId="0" applyAlignment="1" applyBorder="1" applyFont="1" applyNumberFormat="1">
      <alignment horizontal="left" shrinkToFit="0" vertical="center" wrapText="1"/>
    </xf>
    <xf borderId="5" fillId="3" fontId="4" numFmtId="164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ont="1" applyNumberFormat="1">
      <alignment horizontal="center" shrinkToFit="0" vertical="center" wrapText="1"/>
    </xf>
    <xf borderId="6" fillId="3" fontId="4" numFmtId="3" xfId="0" applyAlignment="1" applyBorder="1" applyFont="1" applyNumberFormat="1">
      <alignment horizontal="center" shrinkToFit="0" vertical="center" wrapText="1"/>
    </xf>
    <xf borderId="7" fillId="3" fontId="4" numFmtId="165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1" fillId="2" fontId="1" numFmtId="3" xfId="0" applyAlignment="1" applyBorder="1" applyFont="1" applyNumberFormat="1">
      <alignment vertical="center"/>
    </xf>
    <xf borderId="0" fillId="0" fontId="1" numFmtId="3" xfId="0" applyAlignment="1" applyFont="1" applyNumberFormat="1">
      <alignment vertical="center"/>
    </xf>
    <xf borderId="0" fillId="0" fontId="3" numFmtId="3" xfId="0" applyFont="1" applyNumberFormat="1"/>
    <xf borderId="1" fillId="2" fontId="8" numFmtId="3" xfId="0" applyAlignment="1" applyBorder="1" applyFont="1" applyNumberFormat="1">
      <alignment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4.43"/>
    <col customWidth="1" min="2" max="2" width="25.29"/>
    <col customWidth="1" min="3" max="3" width="1.0"/>
    <col customWidth="1" min="4" max="14" width="13.0"/>
    <col customWidth="1" min="15" max="15" width="12.71"/>
    <col customWidth="1" min="16" max="16" width="16.57"/>
    <col customWidth="1" min="17" max="17" width="13.0"/>
    <col customWidth="1" min="18" max="18" width="1.14"/>
    <col customWidth="1" min="19" max="19" width="13.0"/>
    <col customWidth="1" min="20" max="20" width="6.29"/>
    <col customWidth="1" min="21" max="21" width="8.14"/>
    <col customWidth="1" min="22" max="22" width="1.14"/>
    <col customWidth="1" min="23" max="23" width="14.57"/>
    <col customWidth="1" min="24" max="24" width="6.29"/>
    <col customWidth="1" min="25" max="25" width="8.57"/>
    <col customWidth="1" min="26" max="26" width="11.43"/>
  </cols>
  <sheetData>
    <row r="1" ht="36.0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 t="s">
        <v>1</v>
      </c>
      <c r="B2" s="7" t="s">
        <v>2</v>
      </c>
      <c r="C2" s="8"/>
      <c r="D2" s="9">
        <v>44197.0</v>
      </c>
      <c r="E2" s="9">
        <v>44228.0</v>
      </c>
      <c r="F2" s="9">
        <v>44256.0</v>
      </c>
      <c r="G2" s="9">
        <v>44287.0</v>
      </c>
      <c r="H2" s="9">
        <v>44317.0</v>
      </c>
      <c r="I2" s="9">
        <v>44348.0</v>
      </c>
      <c r="J2" s="9">
        <v>44378.0</v>
      </c>
      <c r="K2" s="9">
        <v>44409.0</v>
      </c>
      <c r="L2" s="9">
        <v>44440.0</v>
      </c>
      <c r="M2" s="9">
        <v>44470.0</v>
      </c>
      <c r="N2" s="9">
        <v>44501.0</v>
      </c>
      <c r="O2" s="9">
        <v>44531.0</v>
      </c>
      <c r="P2" s="10" t="s">
        <v>3</v>
      </c>
      <c r="Q2" s="11" t="s">
        <v>4</v>
      </c>
      <c r="R2" s="12"/>
      <c r="S2" s="13" t="s">
        <v>5</v>
      </c>
      <c r="T2" s="14" t="s">
        <v>6</v>
      </c>
      <c r="U2" s="15"/>
      <c r="V2" s="16"/>
      <c r="W2" s="17" t="s">
        <v>7</v>
      </c>
      <c r="X2" s="14" t="s">
        <v>8</v>
      </c>
      <c r="Y2" s="15"/>
      <c r="Z2" s="6"/>
    </row>
    <row r="3" ht="6.0" customHeight="1">
      <c r="A3" s="1"/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5"/>
      <c r="S3" s="5"/>
      <c r="T3" s="5"/>
      <c r="U3" s="5"/>
      <c r="V3" s="5"/>
      <c r="W3" s="5"/>
      <c r="X3" s="5"/>
      <c r="Y3" s="5"/>
      <c r="Z3" s="5"/>
    </row>
    <row r="4">
      <c r="A4" s="21">
        <v>1.0</v>
      </c>
      <c r="B4" s="22" t="s">
        <v>9</v>
      </c>
      <c r="C4" s="23"/>
      <c r="D4" s="24">
        <v>3.606001218399998E7</v>
      </c>
      <c r="E4" s="25">
        <v>4.032032417000001E7</v>
      </c>
      <c r="F4" s="25">
        <v>3.756826833400001E7</v>
      </c>
      <c r="G4" s="25">
        <v>4.489577130099998E7</v>
      </c>
      <c r="H4" s="25">
        <v>3.672998511799997E7</v>
      </c>
      <c r="I4" s="25">
        <v>4.1612628336000025E7</v>
      </c>
      <c r="J4" s="25">
        <v>4.414477472999997E7</v>
      </c>
      <c r="K4" s="25">
        <v>4.247247580199999E7</v>
      </c>
      <c r="L4" s="25">
        <v>3.9883134880000025E7</v>
      </c>
      <c r="M4" s="25">
        <v>3.8558394641000025E7</v>
      </c>
      <c r="N4" s="25">
        <v>4.2777345938E7</v>
      </c>
      <c r="O4" s="25">
        <v>6.3170077188999996E7</v>
      </c>
      <c r="P4" s="25">
        <f t="shared" ref="P4:P21" si="1">+SUM(D4:O4)</f>
        <v>508193192.6</v>
      </c>
      <c r="Q4" s="26">
        <f t="shared" ref="Q4:Q21" si="2">+P4/$P$23</f>
        <v>0.2570251497</v>
      </c>
      <c r="R4" s="27"/>
      <c r="S4" s="28">
        <v>4.266122070199997E7</v>
      </c>
      <c r="T4" s="29">
        <f t="shared" ref="T4:T21" si="3">+U4</f>
        <v>0.4807376852</v>
      </c>
      <c r="U4" s="30">
        <f t="shared" ref="U4:U21" si="4">IFERROR((O4-S4)/S4,0)</f>
        <v>0.4807376852</v>
      </c>
      <c r="V4" s="27"/>
      <c r="W4" s="28">
        <v>3.793722028559999E8</v>
      </c>
      <c r="X4" s="29">
        <f t="shared" ref="X4:X21" si="5">+Y4</f>
        <v>0.3395635969</v>
      </c>
      <c r="Y4" s="31">
        <f t="shared" ref="Y4:Y21" si="6">IFERROR((P4-W4)/W4,0)</f>
        <v>0.3395635969</v>
      </c>
      <c r="Z4" s="32"/>
    </row>
    <row r="5">
      <c r="A5" s="21">
        <v>2.0</v>
      </c>
      <c r="B5" s="33" t="s">
        <v>10</v>
      </c>
      <c r="C5" s="23"/>
      <c r="D5" s="34">
        <v>2.4853709780999992E7</v>
      </c>
      <c r="E5" s="35">
        <v>2.9149720118000016E7</v>
      </c>
      <c r="F5" s="35">
        <v>2.7835104876999997E7</v>
      </c>
      <c r="G5" s="35">
        <v>3.3034873631000027E7</v>
      </c>
      <c r="H5" s="35">
        <v>3.3114282914000005E7</v>
      </c>
      <c r="I5" s="35">
        <v>2.6969666916999996E7</v>
      </c>
      <c r="J5" s="35">
        <v>3.5106260553000025E7</v>
      </c>
      <c r="K5" s="35">
        <v>3.0897323501000013E7</v>
      </c>
      <c r="L5" s="35">
        <v>3.2253448426000018E7</v>
      </c>
      <c r="M5" s="35">
        <v>3.5087931427000016E7</v>
      </c>
      <c r="N5" s="35">
        <v>2.0550491542000018E7</v>
      </c>
      <c r="O5" s="35">
        <v>3.4240071264E7</v>
      </c>
      <c r="P5" s="35">
        <f t="shared" si="1"/>
        <v>363092885</v>
      </c>
      <c r="Q5" s="36">
        <f t="shared" si="2"/>
        <v>0.1836388296</v>
      </c>
      <c r="R5" s="27"/>
      <c r="S5" s="37">
        <v>2.8654840184000053E7</v>
      </c>
      <c r="T5" s="38">
        <f t="shared" si="3"/>
        <v>0.1949140545</v>
      </c>
      <c r="U5" s="30">
        <f t="shared" si="4"/>
        <v>0.1949140545</v>
      </c>
      <c r="V5" s="27"/>
      <c r="W5" s="37">
        <v>2.377612611590001E8</v>
      </c>
      <c r="X5" s="38">
        <f t="shared" si="5"/>
        <v>0.52713223</v>
      </c>
      <c r="Y5" s="30">
        <f t="shared" si="6"/>
        <v>0.52713223</v>
      </c>
      <c r="Z5" s="32"/>
    </row>
    <row r="6">
      <c r="A6" s="21">
        <v>3.0</v>
      </c>
      <c r="B6" s="33" t="s">
        <v>11</v>
      </c>
      <c r="C6" s="23"/>
      <c r="D6" s="34">
        <v>2.3694331155E7</v>
      </c>
      <c r="E6" s="35">
        <v>2.435235498999999E7</v>
      </c>
      <c r="F6" s="35">
        <v>2.9313840448E7</v>
      </c>
      <c r="G6" s="35">
        <v>2.4440553091000006E7</v>
      </c>
      <c r="H6" s="35">
        <v>2.6527214385000017E7</v>
      </c>
      <c r="I6" s="35">
        <v>2.5200719845999997E7</v>
      </c>
      <c r="J6" s="35">
        <v>2.7458875739E7</v>
      </c>
      <c r="K6" s="35">
        <v>2.433367623600001E7</v>
      </c>
      <c r="L6" s="35">
        <v>2.521662755799999E7</v>
      </c>
      <c r="M6" s="35">
        <v>2.7137727720000006E7</v>
      </c>
      <c r="N6" s="35">
        <v>2.3157801789999984E7</v>
      </c>
      <c r="O6" s="35">
        <v>2.8525853403999995E7</v>
      </c>
      <c r="P6" s="35">
        <f t="shared" si="1"/>
        <v>309359576.4</v>
      </c>
      <c r="Q6" s="36">
        <f t="shared" si="2"/>
        <v>0.1564625276</v>
      </c>
      <c r="R6" s="27"/>
      <c r="S6" s="37">
        <v>2.671396035999998E7</v>
      </c>
      <c r="T6" s="38">
        <f t="shared" si="3"/>
        <v>0.06782569936</v>
      </c>
      <c r="U6" s="30">
        <f t="shared" si="4"/>
        <v>0.06782569936</v>
      </c>
      <c r="V6" s="27"/>
      <c r="W6" s="37">
        <v>2.20253764542E8</v>
      </c>
      <c r="X6" s="38">
        <f t="shared" si="5"/>
        <v>0.4045597677</v>
      </c>
      <c r="Y6" s="30">
        <f t="shared" si="6"/>
        <v>0.4045597677</v>
      </c>
      <c r="Z6" s="32"/>
    </row>
    <row r="7">
      <c r="A7" s="21">
        <v>4.0</v>
      </c>
      <c r="B7" s="33" t="s">
        <v>12</v>
      </c>
      <c r="C7" s="23"/>
      <c r="D7" s="34">
        <v>1.3289581240000019E7</v>
      </c>
      <c r="E7" s="35">
        <v>1.2633861075999996E7</v>
      </c>
      <c r="F7" s="35">
        <v>1.5689843870000014E7</v>
      </c>
      <c r="G7" s="35">
        <v>1.3701128081E7</v>
      </c>
      <c r="H7" s="35">
        <v>1.508050226600001E7</v>
      </c>
      <c r="I7" s="35">
        <v>1.585939953900002E7</v>
      </c>
      <c r="J7" s="35">
        <v>1.3302331712000012E7</v>
      </c>
      <c r="K7" s="35">
        <v>1.350057379300002E7</v>
      </c>
      <c r="L7" s="35">
        <v>1.4924387999000015E7</v>
      </c>
      <c r="M7" s="35">
        <v>1.4755499610999998E7</v>
      </c>
      <c r="N7" s="35">
        <v>1.5547863366999995E7</v>
      </c>
      <c r="O7" s="35">
        <v>1.8041986711999964E7</v>
      </c>
      <c r="P7" s="35">
        <f t="shared" si="1"/>
        <v>176326959.3</v>
      </c>
      <c r="Q7" s="36">
        <f t="shared" si="2"/>
        <v>0.08917959501</v>
      </c>
      <c r="R7" s="27"/>
      <c r="S7" s="37">
        <v>1.366000932099999E7</v>
      </c>
      <c r="T7" s="38">
        <f t="shared" si="3"/>
        <v>0.3207887556</v>
      </c>
      <c r="U7" s="30">
        <f t="shared" si="4"/>
        <v>0.3207887556</v>
      </c>
      <c r="V7" s="27"/>
      <c r="W7" s="37">
        <v>1.2733649392100005E8</v>
      </c>
      <c r="X7" s="38">
        <f t="shared" si="5"/>
        <v>0.3847323249</v>
      </c>
      <c r="Y7" s="30">
        <f t="shared" si="6"/>
        <v>0.3847323249</v>
      </c>
      <c r="Z7" s="32"/>
    </row>
    <row r="8">
      <c r="A8" s="21">
        <v>5.0</v>
      </c>
      <c r="B8" s="33" t="s">
        <v>13</v>
      </c>
      <c r="C8" s="23"/>
      <c r="D8" s="34">
        <v>7795996.803000008</v>
      </c>
      <c r="E8" s="35">
        <v>9005371.143</v>
      </c>
      <c r="F8" s="35">
        <v>1.0226668408999996E7</v>
      </c>
      <c r="G8" s="35">
        <v>9241805.227999987</v>
      </c>
      <c r="H8" s="35">
        <v>9528288.443000004</v>
      </c>
      <c r="I8" s="35">
        <v>8884795.13400001</v>
      </c>
      <c r="J8" s="35">
        <v>9579170.093000002</v>
      </c>
      <c r="K8" s="35">
        <v>9269658.075000001</v>
      </c>
      <c r="L8" s="35">
        <v>7699162.032999998</v>
      </c>
      <c r="M8" s="35">
        <v>1.1119470465000024E7</v>
      </c>
      <c r="N8" s="35">
        <v>9937835.389999995</v>
      </c>
      <c r="O8" s="35">
        <v>1.1921019503999995E7</v>
      </c>
      <c r="P8" s="35">
        <f t="shared" si="1"/>
        <v>114209240.7</v>
      </c>
      <c r="Q8" s="36">
        <f t="shared" si="2"/>
        <v>0.05776277136</v>
      </c>
      <c r="R8" s="27"/>
      <c r="S8" s="37">
        <v>9000252.104000002</v>
      </c>
      <c r="T8" s="38">
        <f t="shared" si="3"/>
        <v>0.3245206208</v>
      </c>
      <c r="U8" s="30">
        <f t="shared" si="4"/>
        <v>0.3245206208</v>
      </c>
      <c r="V8" s="27"/>
      <c r="W8" s="37">
        <v>8.0588123087E7</v>
      </c>
      <c r="X8" s="38">
        <f t="shared" si="5"/>
        <v>0.4171969311</v>
      </c>
      <c r="Y8" s="30">
        <f t="shared" si="6"/>
        <v>0.4171969311</v>
      </c>
      <c r="Z8" s="32"/>
    </row>
    <row r="9">
      <c r="A9" s="21">
        <v>6.0</v>
      </c>
      <c r="B9" s="33" t="s">
        <v>14</v>
      </c>
      <c r="C9" s="23"/>
      <c r="D9" s="34">
        <v>8264380.491000001</v>
      </c>
      <c r="E9" s="35">
        <v>8155407.516999999</v>
      </c>
      <c r="F9" s="35">
        <v>7090841.858999996</v>
      </c>
      <c r="G9" s="35">
        <v>5631977.904</v>
      </c>
      <c r="H9" s="35">
        <v>8142643.963999996</v>
      </c>
      <c r="I9" s="35">
        <v>8299215.253999994</v>
      </c>
      <c r="J9" s="35">
        <v>7356087.764000001</v>
      </c>
      <c r="K9" s="35">
        <v>7151715.986999993</v>
      </c>
      <c r="L9" s="35">
        <v>6302883.983000004</v>
      </c>
      <c r="M9" s="35">
        <v>7661574.991999978</v>
      </c>
      <c r="N9" s="35">
        <v>7899155.724000002</v>
      </c>
      <c r="O9" s="35">
        <v>8058166.922999993</v>
      </c>
      <c r="P9" s="35">
        <f t="shared" si="1"/>
        <v>90014052.36</v>
      </c>
      <c r="Q9" s="36">
        <f t="shared" si="2"/>
        <v>0.04552574812</v>
      </c>
      <c r="R9" s="27"/>
      <c r="S9" s="37">
        <v>6825762.567999993</v>
      </c>
      <c r="T9" s="38">
        <f t="shared" si="3"/>
        <v>0.1805518933</v>
      </c>
      <c r="U9" s="30">
        <f t="shared" si="4"/>
        <v>0.1805518933</v>
      </c>
      <c r="V9" s="27"/>
      <c r="W9" s="37">
        <v>6.0496346268E7</v>
      </c>
      <c r="X9" s="38">
        <f t="shared" si="5"/>
        <v>0.4879254354</v>
      </c>
      <c r="Y9" s="30">
        <f t="shared" si="6"/>
        <v>0.4879254354</v>
      </c>
      <c r="Z9" s="32"/>
    </row>
    <row r="10">
      <c r="A10" s="21">
        <v>7.0</v>
      </c>
      <c r="B10" s="33" t="s">
        <v>15</v>
      </c>
      <c r="C10" s="23"/>
      <c r="D10" s="34">
        <v>5658656.677000001</v>
      </c>
      <c r="E10" s="35">
        <v>6292154.087999994</v>
      </c>
      <c r="F10" s="35">
        <v>6735574.123999996</v>
      </c>
      <c r="G10" s="35">
        <v>6593524.526000004</v>
      </c>
      <c r="H10" s="35">
        <v>7687342.198000004</v>
      </c>
      <c r="I10" s="35">
        <v>8974798.524</v>
      </c>
      <c r="J10" s="35">
        <v>6637769.723000003</v>
      </c>
      <c r="K10" s="35">
        <v>7476047.310999998</v>
      </c>
      <c r="L10" s="35">
        <v>6510054.028</v>
      </c>
      <c r="M10" s="35">
        <v>5772941.512999997</v>
      </c>
      <c r="N10" s="35">
        <v>6652303.454999998</v>
      </c>
      <c r="O10" s="35">
        <v>9007986.685999995</v>
      </c>
      <c r="P10" s="35">
        <f t="shared" si="1"/>
        <v>83999152.85</v>
      </c>
      <c r="Q10" s="36">
        <f t="shared" si="2"/>
        <v>0.04248363644</v>
      </c>
      <c r="R10" s="27"/>
      <c r="S10" s="37">
        <v>7624271.552999993</v>
      </c>
      <c r="T10" s="38">
        <f t="shared" si="3"/>
        <v>0.1814881754</v>
      </c>
      <c r="U10" s="30">
        <f t="shared" si="4"/>
        <v>0.1814881754</v>
      </c>
      <c r="V10" s="27"/>
      <c r="W10" s="37">
        <v>6.765979313099998E7</v>
      </c>
      <c r="X10" s="38">
        <f t="shared" si="5"/>
        <v>0.241492901</v>
      </c>
      <c r="Y10" s="30">
        <f t="shared" si="6"/>
        <v>0.241492901</v>
      </c>
      <c r="Z10" s="32"/>
    </row>
    <row r="11">
      <c r="A11" s="21">
        <v>8.0</v>
      </c>
      <c r="B11" s="33" t="s">
        <v>16</v>
      </c>
      <c r="C11" s="23"/>
      <c r="D11" s="34">
        <v>5204001.108000004</v>
      </c>
      <c r="E11" s="35">
        <v>7680204.737000007</v>
      </c>
      <c r="F11" s="35">
        <v>5329167.558999989</v>
      </c>
      <c r="G11" s="35">
        <v>5397374.985999995</v>
      </c>
      <c r="H11" s="35">
        <v>6417499.706999998</v>
      </c>
      <c r="I11" s="35">
        <v>4889456.293999998</v>
      </c>
      <c r="J11" s="35">
        <v>5581993.776000001</v>
      </c>
      <c r="K11" s="35">
        <v>5352126.766999995</v>
      </c>
      <c r="L11" s="35">
        <v>5256789.224000001</v>
      </c>
      <c r="M11" s="35">
        <v>6056558.221999998</v>
      </c>
      <c r="N11" s="35">
        <v>5828306.336999981</v>
      </c>
      <c r="O11" s="35">
        <v>7667672.147000001</v>
      </c>
      <c r="P11" s="35">
        <f t="shared" si="1"/>
        <v>70661150.86</v>
      </c>
      <c r="Q11" s="36">
        <f t="shared" si="2"/>
        <v>0.03573777285</v>
      </c>
      <c r="R11" s="27"/>
      <c r="S11" s="37">
        <v>1.0078498036000034E7</v>
      </c>
      <c r="T11" s="38">
        <f t="shared" si="3"/>
        <v>-0.2392048776</v>
      </c>
      <c r="U11" s="30">
        <f t="shared" si="4"/>
        <v>-0.2392048776</v>
      </c>
      <c r="V11" s="27"/>
      <c r="W11" s="37">
        <v>5.029848418500005E7</v>
      </c>
      <c r="X11" s="38">
        <f t="shared" si="5"/>
        <v>0.4048365872</v>
      </c>
      <c r="Y11" s="30">
        <f t="shared" si="6"/>
        <v>0.4048365872</v>
      </c>
      <c r="Z11" s="32"/>
    </row>
    <row r="12">
      <c r="A12" s="21">
        <v>9.0</v>
      </c>
      <c r="B12" s="33" t="s">
        <v>17</v>
      </c>
      <c r="C12" s="23"/>
      <c r="D12" s="34">
        <v>4167451.7739999993</v>
      </c>
      <c r="E12" s="35">
        <v>4907621.439999989</v>
      </c>
      <c r="F12" s="35">
        <v>4931140.996999996</v>
      </c>
      <c r="G12" s="35">
        <v>3580064.7469999907</v>
      </c>
      <c r="H12" s="35">
        <v>3679054.9590000026</v>
      </c>
      <c r="I12" s="35">
        <v>3947521.602000007</v>
      </c>
      <c r="J12" s="35">
        <v>4567457.307999992</v>
      </c>
      <c r="K12" s="35">
        <v>3176504.158999996</v>
      </c>
      <c r="L12" s="35">
        <v>3849766.5850000083</v>
      </c>
      <c r="M12" s="35">
        <v>4789462.932000007</v>
      </c>
      <c r="N12" s="35">
        <v>2661223.119999999</v>
      </c>
      <c r="O12" s="35">
        <v>3715682.1330000004</v>
      </c>
      <c r="P12" s="35">
        <f t="shared" si="1"/>
        <v>47972951.76</v>
      </c>
      <c r="Q12" s="36">
        <f t="shared" si="2"/>
        <v>0.02426292852</v>
      </c>
      <c r="R12" s="27"/>
      <c r="S12" s="37">
        <v>4553686.954999989</v>
      </c>
      <c r="T12" s="38">
        <f t="shared" si="3"/>
        <v>-0.1840277626</v>
      </c>
      <c r="U12" s="30">
        <f t="shared" si="4"/>
        <v>-0.1840277626</v>
      </c>
      <c r="V12" s="27"/>
      <c r="W12" s="37">
        <v>3.854574779200001E7</v>
      </c>
      <c r="X12" s="38">
        <f t="shared" si="5"/>
        <v>0.2445718271</v>
      </c>
      <c r="Y12" s="30">
        <f t="shared" si="6"/>
        <v>0.2445718271</v>
      </c>
      <c r="Z12" s="32"/>
    </row>
    <row r="13">
      <c r="A13" s="21">
        <v>10.0</v>
      </c>
      <c r="B13" s="33" t="s">
        <v>18</v>
      </c>
      <c r="C13" s="23"/>
      <c r="D13" s="34">
        <v>4109967.5160000054</v>
      </c>
      <c r="E13" s="35">
        <v>3010441.7950000013</v>
      </c>
      <c r="F13" s="35">
        <v>3799807.2660000003</v>
      </c>
      <c r="G13" s="35">
        <v>3456784.117999999</v>
      </c>
      <c r="H13" s="35">
        <v>3990637.6249999953</v>
      </c>
      <c r="I13" s="35">
        <v>3313790.1610000017</v>
      </c>
      <c r="J13" s="35">
        <v>3623867.0100000063</v>
      </c>
      <c r="K13" s="35">
        <v>3262214.6439999933</v>
      </c>
      <c r="L13" s="35">
        <v>3542351.8989999983</v>
      </c>
      <c r="M13" s="35">
        <v>4298680.037000005</v>
      </c>
      <c r="N13" s="35">
        <v>4179210.740000001</v>
      </c>
      <c r="O13" s="35">
        <v>4421376.1439999975</v>
      </c>
      <c r="P13" s="35">
        <f t="shared" si="1"/>
        <v>45009128.96</v>
      </c>
      <c r="Q13" s="36">
        <f t="shared" si="2"/>
        <v>0.02276393757</v>
      </c>
      <c r="R13" s="27"/>
      <c r="S13" s="37">
        <v>4021776.7709999974</v>
      </c>
      <c r="T13" s="38">
        <f t="shared" si="3"/>
        <v>0.09935891417</v>
      </c>
      <c r="U13" s="30">
        <f t="shared" si="4"/>
        <v>0.09935891417</v>
      </c>
      <c r="V13" s="27"/>
      <c r="W13" s="37">
        <v>3.3017494692000005E7</v>
      </c>
      <c r="X13" s="38">
        <f t="shared" si="5"/>
        <v>0.3631903139</v>
      </c>
      <c r="Y13" s="30">
        <f t="shared" si="6"/>
        <v>0.3631903139</v>
      </c>
      <c r="Z13" s="32"/>
    </row>
    <row r="14">
      <c r="A14" s="21">
        <v>11.0</v>
      </c>
      <c r="B14" s="33" t="s">
        <v>19</v>
      </c>
      <c r="C14" s="23"/>
      <c r="D14" s="34">
        <v>3231198.344999995</v>
      </c>
      <c r="E14" s="35">
        <v>4359971.215999998</v>
      </c>
      <c r="F14" s="35">
        <v>3894593.857</v>
      </c>
      <c r="G14" s="35">
        <v>3030639.0570000005</v>
      </c>
      <c r="H14" s="35">
        <v>3361432.2779999976</v>
      </c>
      <c r="I14" s="35">
        <v>3432041.821999997</v>
      </c>
      <c r="J14" s="35">
        <v>3814651.1980000045</v>
      </c>
      <c r="K14" s="35">
        <v>3413177.3379999944</v>
      </c>
      <c r="L14" s="35">
        <v>2990004.6100000013</v>
      </c>
      <c r="M14" s="35">
        <v>3752596.1239999942</v>
      </c>
      <c r="N14" s="35">
        <v>3430796.0929999957</v>
      </c>
      <c r="O14" s="35">
        <v>3720099.4229999944</v>
      </c>
      <c r="P14" s="35">
        <f t="shared" si="1"/>
        <v>42431201.36</v>
      </c>
      <c r="Q14" s="36">
        <f t="shared" si="2"/>
        <v>0.021460118</v>
      </c>
      <c r="R14" s="27"/>
      <c r="S14" s="37">
        <v>3074228.042000002</v>
      </c>
      <c r="T14" s="38">
        <f t="shared" si="3"/>
        <v>0.2100922157</v>
      </c>
      <c r="U14" s="30">
        <f t="shared" si="4"/>
        <v>0.2100922157</v>
      </c>
      <c r="V14" s="27"/>
      <c r="W14" s="37">
        <v>2.4789914242999993E7</v>
      </c>
      <c r="X14" s="38">
        <f t="shared" si="5"/>
        <v>0.7116316315</v>
      </c>
      <c r="Y14" s="30">
        <f t="shared" si="6"/>
        <v>0.7116316315</v>
      </c>
      <c r="Z14" s="32"/>
    </row>
    <row r="15">
      <c r="A15" s="21">
        <v>12.0</v>
      </c>
      <c r="B15" s="33" t="s">
        <v>20</v>
      </c>
      <c r="C15" s="23"/>
      <c r="D15" s="34">
        <v>2124376.585</v>
      </c>
      <c r="E15" s="35">
        <v>2349960.768</v>
      </c>
      <c r="F15" s="35">
        <v>3049526.2369999993</v>
      </c>
      <c r="G15" s="35">
        <v>1943000.562</v>
      </c>
      <c r="H15" s="35">
        <v>2242018.397</v>
      </c>
      <c r="I15" s="35">
        <v>2423016.0230000005</v>
      </c>
      <c r="J15" s="35">
        <v>2360094.1210000007</v>
      </c>
      <c r="K15" s="35">
        <v>2111319.8739999994</v>
      </c>
      <c r="L15" s="35">
        <v>2655949.7229999998</v>
      </c>
      <c r="M15" s="35">
        <v>2400292.6050000004</v>
      </c>
      <c r="N15" s="35">
        <v>2018907.9919999994</v>
      </c>
      <c r="O15" s="35">
        <v>3456935.5820000004</v>
      </c>
      <c r="P15" s="35">
        <f t="shared" si="1"/>
        <v>29135398.47</v>
      </c>
      <c r="Q15" s="36">
        <f t="shared" si="2"/>
        <v>0.01473559714</v>
      </c>
      <c r="R15" s="27"/>
      <c r="S15" s="37">
        <v>3056778.396999999</v>
      </c>
      <c r="T15" s="38">
        <f t="shared" si="3"/>
        <v>0.1309081435</v>
      </c>
      <c r="U15" s="30">
        <f t="shared" si="4"/>
        <v>0.1309081435</v>
      </c>
      <c r="V15" s="27"/>
      <c r="W15" s="37">
        <v>2.3342453815999996E7</v>
      </c>
      <c r="X15" s="38">
        <f t="shared" si="5"/>
        <v>0.2481720516</v>
      </c>
      <c r="Y15" s="30">
        <f t="shared" si="6"/>
        <v>0.2481720516</v>
      </c>
      <c r="Z15" s="32"/>
    </row>
    <row r="16">
      <c r="A16" s="21">
        <v>13.0</v>
      </c>
      <c r="B16" s="33" t="s">
        <v>21</v>
      </c>
      <c r="C16" s="23"/>
      <c r="D16" s="34">
        <v>1488067.144</v>
      </c>
      <c r="E16" s="35">
        <v>2529149.9620000017</v>
      </c>
      <c r="F16" s="35">
        <v>2412759.063</v>
      </c>
      <c r="G16" s="35">
        <v>1887870.1830000011</v>
      </c>
      <c r="H16" s="35">
        <v>1979334.195999999</v>
      </c>
      <c r="I16" s="35">
        <v>2058979.8379999972</v>
      </c>
      <c r="J16" s="35">
        <v>2655358.8200000017</v>
      </c>
      <c r="K16" s="35">
        <v>2863798.8980000005</v>
      </c>
      <c r="L16" s="35">
        <v>1952148.5480000002</v>
      </c>
      <c r="M16" s="35">
        <v>2248777.2209999985</v>
      </c>
      <c r="N16" s="35">
        <v>2118941.8710000017</v>
      </c>
      <c r="O16" s="35">
        <v>2373786.575</v>
      </c>
      <c r="P16" s="35">
        <f t="shared" si="1"/>
        <v>26568972.32</v>
      </c>
      <c r="Q16" s="36">
        <f t="shared" si="2"/>
        <v>0.01343759457</v>
      </c>
      <c r="R16" s="27"/>
      <c r="S16" s="37">
        <v>2029189.3909999994</v>
      </c>
      <c r="T16" s="38">
        <f t="shared" si="3"/>
        <v>0.1698201191</v>
      </c>
      <c r="U16" s="30">
        <f t="shared" si="4"/>
        <v>0.1698201191</v>
      </c>
      <c r="V16" s="27"/>
      <c r="W16" s="37">
        <v>1.7133626645999994E7</v>
      </c>
      <c r="X16" s="38">
        <f t="shared" si="5"/>
        <v>0.5506916818</v>
      </c>
      <c r="Y16" s="30">
        <f t="shared" si="6"/>
        <v>0.5506916818</v>
      </c>
      <c r="Z16" s="32"/>
    </row>
    <row r="17">
      <c r="A17" s="21">
        <v>14.0</v>
      </c>
      <c r="B17" s="33" t="s">
        <v>22</v>
      </c>
      <c r="C17" s="23"/>
      <c r="D17" s="34">
        <v>1404507.135</v>
      </c>
      <c r="E17" s="35">
        <v>2168907.318999999</v>
      </c>
      <c r="F17" s="35">
        <v>1773699.3659999976</v>
      </c>
      <c r="G17" s="35">
        <v>1395154.3749999974</v>
      </c>
      <c r="H17" s="35">
        <v>1843593.0959999994</v>
      </c>
      <c r="I17" s="35">
        <v>1237804.1320000004</v>
      </c>
      <c r="J17" s="35">
        <v>2364280.664999999</v>
      </c>
      <c r="K17" s="35">
        <v>2149787.931999999</v>
      </c>
      <c r="L17" s="35">
        <v>2108245.2640000023</v>
      </c>
      <c r="M17" s="35">
        <v>2235174.677000004</v>
      </c>
      <c r="N17" s="35">
        <v>1655888.5880000007</v>
      </c>
      <c r="O17" s="35">
        <v>2568817.8219999964</v>
      </c>
      <c r="P17" s="35">
        <f t="shared" si="1"/>
        <v>22905860.37</v>
      </c>
      <c r="Q17" s="36">
        <f t="shared" si="2"/>
        <v>0.01158492927</v>
      </c>
      <c r="R17" s="27"/>
      <c r="S17" s="37">
        <v>2481508.4089999995</v>
      </c>
      <c r="T17" s="38">
        <f t="shared" si="3"/>
        <v>0.03518400852</v>
      </c>
      <c r="U17" s="30">
        <f t="shared" si="4"/>
        <v>0.03518400852</v>
      </c>
      <c r="V17" s="27"/>
      <c r="W17" s="37">
        <v>1.6866802069999997E7</v>
      </c>
      <c r="X17" s="38">
        <f t="shared" si="5"/>
        <v>0.3580440605</v>
      </c>
      <c r="Y17" s="30">
        <f t="shared" si="6"/>
        <v>0.3580440605</v>
      </c>
      <c r="Z17" s="32"/>
    </row>
    <row r="18">
      <c r="A18" s="21">
        <v>15.0</v>
      </c>
      <c r="B18" s="33" t="s">
        <v>23</v>
      </c>
      <c r="C18" s="23"/>
      <c r="D18" s="34">
        <v>1202535.7309999997</v>
      </c>
      <c r="E18" s="35">
        <v>1364781.7459999996</v>
      </c>
      <c r="F18" s="35">
        <v>1655592.386</v>
      </c>
      <c r="G18" s="35">
        <v>1175577.6420000005</v>
      </c>
      <c r="H18" s="35">
        <v>1455642.7590000005</v>
      </c>
      <c r="I18" s="35">
        <v>1346263.5110000004</v>
      </c>
      <c r="J18" s="35">
        <v>2173502.8370000008</v>
      </c>
      <c r="K18" s="35">
        <v>1950956.4880000006</v>
      </c>
      <c r="L18" s="35">
        <v>1500437.4430000004</v>
      </c>
      <c r="M18" s="35">
        <v>1451923.6859999995</v>
      </c>
      <c r="N18" s="35">
        <v>1469368.7240000023</v>
      </c>
      <c r="O18" s="35">
        <v>1686185.4879999994</v>
      </c>
      <c r="P18" s="35">
        <f t="shared" si="1"/>
        <v>18432768.44</v>
      </c>
      <c r="Q18" s="36">
        <f t="shared" si="2"/>
        <v>0.009322606318</v>
      </c>
      <c r="R18" s="27"/>
      <c r="S18" s="37">
        <v>1484711.508999999</v>
      </c>
      <c r="T18" s="38">
        <f t="shared" si="3"/>
        <v>0.1356990754</v>
      </c>
      <c r="U18" s="30">
        <f t="shared" si="4"/>
        <v>0.1356990754</v>
      </c>
      <c r="V18" s="27"/>
      <c r="W18" s="37">
        <v>1.2225866623999998E7</v>
      </c>
      <c r="X18" s="38">
        <f t="shared" si="5"/>
        <v>0.5076860404</v>
      </c>
      <c r="Y18" s="30">
        <f t="shared" si="6"/>
        <v>0.5076860404</v>
      </c>
      <c r="Z18" s="32"/>
    </row>
    <row r="19">
      <c r="A19" s="21">
        <v>16.0</v>
      </c>
      <c r="B19" s="33" t="s">
        <v>24</v>
      </c>
      <c r="C19" s="23"/>
      <c r="D19" s="34">
        <v>775065.8239999994</v>
      </c>
      <c r="E19" s="35">
        <v>987329.5980000001</v>
      </c>
      <c r="F19" s="35">
        <v>1101454.9500000004</v>
      </c>
      <c r="G19" s="35">
        <v>1088835.7770000002</v>
      </c>
      <c r="H19" s="35">
        <v>1058633.6360000009</v>
      </c>
      <c r="I19" s="35">
        <v>755316.9170000005</v>
      </c>
      <c r="J19" s="35">
        <v>1115632.2940000016</v>
      </c>
      <c r="K19" s="35">
        <v>1033916.1549999997</v>
      </c>
      <c r="L19" s="35">
        <v>1382814.5619999978</v>
      </c>
      <c r="M19" s="35">
        <v>1021323.1110000003</v>
      </c>
      <c r="N19" s="35">
        <v>1057866.7880000004</v>
      </c>
      <c r="O19" s="35">
        <v>747472.3709999986</v>
      </c>
      <c r="P19" s="35">
        <f t="shared" si="1"/>
        <v>12125661.98</v>
      </c>
      <c r="Q19" s="36">
        <f t="shared" si="2"/>
        <v>0.006132707269</v>
      </c>
      <c r="R19" s="27"/>
      <c r="S19" s="37">
        <v>1211394.8490000025</v>
      </c>
      <c r="T19" s="38">
        <f t="shared" si="3"/>
        <v>-0.3829655363</v>
      </c>
      <c r="U19" s="30">
        <f t="shared" si="4"/>
        <v>-0.3829655363</v>
      </c>
      <c r="V19" s="27"/>
      <c r="W19" s="37">
        <v>1.0085327514000004E7</v>
      </c>
      <c r="X19" s="38">
        <f t="shared" si="5"/>
        <v>0.2023072098</v>
      </c>
      <c r="Y19" s="30">
        <f t="shared" si="6"/>
        <v>0.2023072098</v>
      </c>
      <c r="Z19" s="32"/>
    </row>
    <row r="20">
      <c r="A20" s="21">
        <v>17.0</v>
      </c>
      <c r="B20" s="33" t="s">
        <v>25</v>
      </c>
      <c r="C20" s="23"/>
      <c r="D20" s="34">
        <v>644506.3700000007</v>
      </c>
      <c r="E20" s="35">
        <v>1428415.077999999</v>
      </c>
      <c r="F20" s="35">
        <v>782218.5189999987</v>
      </c>
      <c r="G20" s="35">
        <v>754147.5589999998</v>
      </c>
      <c r="H20" s="35">
        <v>854871.524</v>
      </c>
      <c r="I20" s="35">
        <v>1020819.5929999979</v>
      </c>
      <c r="J20" s="35">
        <v>731473.5139999997</v>
      </c>
      <c r="K20" s="35">
        <v>715362.1960000001</v>
      </c>
      <c r="L20" s="35">
        <v>907746.4910000009</v>
      </c>
      <c r="M20" s="35">
        <v>694463.7289999994</v>
      </c>
      <c r="N20" s="35">
        <v>715285.8219999999</v>
      </c>
      <c r="O20" s="35">
        <v>967775.8199999997</v>
      </c>
      <c r="P20" s="35">
        <f t="shared" si="1"/>
        <v>10217086.22</v>
      </c>
      <c r="Q20" s="36">
        <f t="shared" si="2"/>
        <v>0.005167420879</v>
      </c>
      <c r="R20" s="27"/>
      <c r="S20" s="37">
        <v>1253722.2859999961</v>
      </c>
      <c r="T20" s="38">
        <f t="shared" si="3"/>
        <v>-0.2280779956</v>
      </c>
      <c r="U20" s="30">
        <f t="shared" si="4"/>
        <v>-0.2280779956</v>
      </c>
      <c r="V20" s="27"/>
      <c r="W20" s="37">
        <v>9443071.133999994</v>
      </c>
      <c r="X20" s="38">
        <f t="shared" si="5"/>
        <v>0.08196645668</v>
      </c>
      <c r="Y20" s="30">
        <f t="shared" si="6"/>
        <v>0.08196645668</v>
      </c>
      <c r="Z20" s="32"/>
    </row>
    <row r="21" ht="15.75" customHeight="1">
      <c r="A21" s="21">
        <v>18.0</v>
      </c>
      <c r="B21" s="39" t="s">
        <v>26</v>
      </c>
      <c r="C21" s="23"/>
      <c r="D21" s="40">
        <v>449539.4620000004</v>
      </c>
      <c r="E21" s="41">
        <v>526721.4289999999</v>
      </c>
      <c r="F21" s="41">
        <v>582953.9149999999</v>
      </c>
      <c r="G21" s="41">
        <v>508516.8469999996</v>
      </c>
      <c r="H21" s="41">
        <v>568906.5859999994</v>
      </c>
      <c r="I21" s="41">
        <v>545141.5159999988</v>
      </c>
      <c r="J21" s="41">
        <v>533701.3910000003</v>
      </c>
      <c r="K21" s="41">
        <v>458196.17300000024</v>
      </c>
      <c r="L21" s="41">
        <v>427571.5349999998</v>
      </c>
      <c r="M21" s="41">
        <v>724152.4349999998</v>
      </c>
      <c r="N21" s="41">
        <v>693427.6469999994</v>
      </c>
      <c r="O21" s="41">
        <v>537862.363</v>
      </c>
      <c r="P21" s="41">
        <f t="shared" si="1"/>
        <v>6556691.299</v>
      </c>
      <c r="Q21" s="42">
        <f t="shared" si="2"/>
        <v>0.003316129746</v>
      </c>
      <c r="R21" s="27"/>
      <c r="S21" s="43">
        <v>394687.1270000001</v>
      </c>
      <c r="T21" s="44">
        <f t="shared" si="3"/>
        <v>0.3627562852</v>
      </c>
      <c r="U21" s="45">
        <f t="shared" si="4"/>
        <v>0.3627562852</v>
      </c>
      <c r="V21" s="27"/>
      <c r="W21" s="43">
        <v>4292247.071</v>
      </c>
      <c r="X21" s="44">
        <f t="shared" si="5"/>
        <v>0.5275661421</v>
      </c>
      <c r="Y21" s="45">
        <f t="shared" si="6"/>
        <v>0.5275661421</v>
      </c>
      <c r="Z21" s="32"/>
    </row>
    <row r="22" ht="6.0" customHeight="1">
      <c r="A22" s="1"/>
      <c r="B22" s="18"/>
      <c r="C22" s="19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5"/>
      <c r="S22" s="5"/>
      <c r="T22" s="5"/>
      <c r="U22" s="48"/>
      <c r="V22" s="5"/>
      <c r="W22" s="5"/>
      <c r="X22" s="5"/>
      <c r="Y22" s="48"/>
      <c r="Z22" s="5"/>
    </row>
    <row r="23" ht="15.75" customHeight="1">
      <c r="A23" s="4"/>
      <c r="B23" s="7" t="s">
        <v>27</v>
      </c>
      <c r="C23" s="49"/>
      <c r="D23" s="50">
        <f t="shared" ref="D23:S23" si="7">SUM(D4:D21)</f>
        <v>144417885.3</v>
      </c>
      <c r="E23" s="51">
        <f t="shared" si="7"/>
        <v>161222698.2</v>
      </c>
      <c r="F23" s="51">
        <f t="shared" si="7"/>
        <v>163773056</v>
      </c>
      <c r="G23" s="51">
        <f t="shared" si="7"/>
        <v>161757599.6</v>
      </c>
      <c r="H23" s="51">
        <f t="shared" si="7"/>
        <v>164261884.1</v>
      </c>
      <c r="I23" s="51">
        <f t="shared" si="7"/>
        <v>160771375</v>
      </c>
      <c r="J23" s="51">
        <f t="shared" si="7"/>
        <v>173107283.2</v>
      </c>
      <c r="K23" s="51">
        <f t="shared" si="7"/>
        <v>161588831.3</v>
      </c>
      <c r="L23" s="51">
        <f t="shared" si="7"/>
        <v>159363524.8</v>
      </c>
      <c r="M23" s="51">
        <f t="shared" si="7"/>
        <v>169766945.1</v>
      </c>
      <c r="N23" s="51">
        <f t="shared" si="7"/>
        <v>152352020.9</v>
      </c>
      <c r="O23" s="51">
        <f t="shared" si="7"/>
        <v>204828827.6</v>
      </c>
      <c r="P23" s="51">
        <f t="shared" si="7"/>
        <v>1977211931</v>
      </c>
      <c r="Q23" s="52">
        <f t="shared" si="7"/>
        <v>1</v>
      </c>
      <c r="R23" s="4">
        <f t="shared" si="7"/>
        <v>0</v>
      </c>
      <c r="S23" s="50">
        <f t="shared" si="7"/>
        <v>168780498.6</v>
      </c>
      <c r="T23" s="53">
        <f>+U23</f>
        <v>0.2135811263</v>
      </c>
      <c r="U23" s="54">
        <f>IFERROR((O23-S23)/S23,0)</f>
        <v>0.2135811263</v>
      </c>
      <c r="V23" s="4">
        <f t="shared" ref="V23:W23" si="8">SUM(V4:V21)</f>
        <v>0</v>
      </c>
      <c r="W23" s="50">
        <f t="shared" si="8"/>
        <v>1413509021</v>
      </c>
      <c r="X23" s="53">
        <f>+Y23</f>
        <v>0.3987968256</v>
      </c>
      <c r="Y23" s="54">
        <f>IFERROR((P23-W23)/W23,0)</f>
        <v>0.3987968256</v>
      </c>
      <c r="Z23" s="4"/>
    </row>
    <row r="24" ht="15.75" customHeight="1">
      <c r="A24" s="1"/>
      <c r="B24" s="55" t="s">
        <v>28</v>
      </c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"/>
      <c r="B25" s="55" t="s">
        <v>29</v>
      </c>
      <c r="C25" s="27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/>
      <c r="B26" s="5"/>
      <c r="C26" s="27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"/>
      <c r="S26" s="5"/>
      <c r="T26" s="5"/>
      <c r="U26" s="57"/>
      <c r="V26" s="5"/>
      <c r="W26" s="58"/>
      <c r="X26" s="5"/>
      <c r="Y26" s="5"/>
      <c r="Z26" s="5"/>
    </row>
    <row r="27" ht="15.75" customHeight="1">
      <c r="A27" s="1"/>
      <c r="B27" s="59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56"/>
      <c r="Y27" s="56"/>
      <c r="Z27" s="5"/>
    </row>
    <row r="28" ht="15.75" customHeight="1">
      <c r="A28" s="1"/>
      <c r="B28" s="5"/>
      <c r="C28" s="2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1"/>
      <c r="O28" s="61"/>
      <c r="P28" s="61"/>
      <c r="Q28" s="61"/>
      <c r="R28" s="63"/>
      <c r="S28" s="63"/>
      <c r="T28" s="63"/>
      <c r="U28" s="63"/>
      <c r="V28" s="63"/>
      <c r="W28" s="63"/>
      <c r="X28" s="5"/>
      <c r="Y28" s="5"/>
      <c r="Z28" s="5"/>
    </row>
    <row r="29" ht="15.75" customHeight="1">
      <c r="A29" s="1"/>
      <c r="B29" s="5"/>
      <c r="C29" s="27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1"/>
      <c r="P29" s="61"/>
      <c r="Q29" s="61"/>
      <c r="R29" s="63"/>
      <c r="S29" s="61"/>
      <c r="T29" s="63"/>
      <c r="U29" s="63"/>
      <c r="V29" s="63"/>
      <c r="W29" s="61"/>
      <c r="X29" s="5"/>
      <c r="Y29" s="5"/>
      <c r="Z29" s="5"/>
    </row>
    <row r="30" ht="15.75" customHeight="1">
      <c r="A30" s="1"/>
      <c r="B30" s="5"/>
      <c r="C30" s="27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"/>
      <c r="B31" s="5"/>
      <c r="C31" s="2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"/>
      <c r="B32" s="5"/>
      <c r="C32" s="2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"/>
      <c r="B33" s="5"/>
      <c r="C33" s="2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"/>
      <c r="B34" s="5"/>
      <c r="C34" s="2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"/>
      <c r="B35" s="5"/>
      <c r="C35" s="2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"/>
      <c r="B36" s="5"/>
      <c r="C36" s="27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"/>
      <c r="B37" s="5"/>
      <c r="C37" s="2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"/>
      <c r="B38" s="5"/>
      <c r="C38" s="27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"/>
      <c r="B39" s="5"/>
      <c r="C39" s="2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/>
      <c r="B40" s="5"/>
      <c r="C40" s="2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"/>
      <c r="B41" s="5"/>
      <c r="C41" s="27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"/>
      <c r="B42" s="5"/>
      <c r="C42" s="2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/>
      <c r="B43" s="5"/>
      <c r="C43" s="2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"/>
      <c r="B44" s="5"/>
      <c r="C44" s="2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"/>
      <c r="B45" s="5"/>
      <c r="C45" s="2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"/>
      <c r="B46" s="5"/>
      <c r="C46" s="27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"/>
      <c r="B47" s="5"/>
      <c r="C47" s="2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"/>
      <c r="B48" s="5"/>
      <c r="C48" s="2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/>
      <c r="B49" s="5"/>
      <c r="C49" s="2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/>
      <c r="B50" s="5"/>
      <c r="C50" s="2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5"/>
      <c r="C51" s="27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5"/>
      <c r="C52" s="2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5"/>
      <c r="C53" s="2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5"/>
      <c r="C54" s="2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5"/>
      <c r="C55" s="27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5"/>
      <c r="C56" s="2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/>
      <c r="B57" s="5"/>
      <c r="C57" s="27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5"/>
      <c r="C58" s="2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5"/>
      <c r="C59" s="27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"/>
      <c r="B60" s="5"/>
      <c r="C60" s="2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/>
      <c r="B61" s="5"/>
      <c r="C61" s="2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/>
      <c r="B62" s="5"/>
      <c r="C62" s="2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/>
      <c r="B63" s="5"/>
      <c r="C63" s="27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/>
      <c r="B64" s="5"/>
      <c r="C64" s="2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/>
      <c r="B65" s="5"/>
      <c r="C65" s="27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/>
      <c r="B66" s="5"/>
      <c r="C66" s="2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/>
      <c r="B67" s="5"/>
      <c r="C67" s="27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/>
      <c r="B68" s="5"/>
      <c r="C68" s="27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/>
      <c r="B69" s="5"/>
      <c r="C69" s="27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/>
      <c r="B70" s="5"/>
      <c r="C70" s="27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/>
      <c r="B71" s="5"/>
      <c r="C71" s="27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/>
      <c r="B72" s="5"/>
      <c r="C72" s="27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/>
      <c r="B73" s="5"/>
      <c r="C73" s="2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"/>
      <c r="B74" s="5"/>
      <c r="C74" s="2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"/>
      <c r="B75" s="5"/>
      <c r="C75" s="2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/>
      <c r="B76" s="5"/>
      <c r="C76" s="2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/>
      <c r="B77" s="5"/>
      <c r="C77" s="27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/>
      <c r="B78" s="5"/>
      <c r="C78" s="2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"/>
      <c r="B79" s="5"/>
      <c r="C79" s="2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/>
      <c r="B80" s="5"/>
      <c r="C80" s="27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"/>
      <c r="B81" s="5"/>
      <c r="C81" s="27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"/>
      <c r="B82" s="5"/>
      <c r="C82" s="27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"/>
      <c r="B83" s="5"/>
      <c r="C83" s="27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"/>
      <c r="B84" s="5"/>
      <c r="C84" s="27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"/>
      <c r="B85" s="5"/>
      <c r="C85" s="27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"/>
      <c r="B86" s="5"/>
      <c r="C86" s="27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"/>
      <c r="B87" s="5"/>
      <c r="C87" s="27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"/>
      <c r="B88" s="5"/>
      <c r="C88" s="27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"/>
      <c r="B89" s="5"/>
      <c r="C89" s="27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"/>
      <c r="B90" s="5"/>
      <c r="C90" s="27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"/>
      <c r="B91" s="5"/>
      <c r="C91" s="27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"/>
      <c r="B92" s="5"/>
      <c r="C92" s="27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"/>
      <c r="B93" s="5"/>
      <c r="C93" s="27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"/>
      <c r="B94" s="5"/>
      <c r="C94" s="27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/>
      <c r="B95" s="5"/>
      <c r="C95" s="27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/>
      <c r="B96" s="5"/>
      <c r="C96" s="27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"/>
      <c r="B97" s="5"/>
      <c r="C97" s="27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"/>
      <c r="B98" s="5"/>
      <c r="C98" s="2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"/>
      <c r="B99" s="5"/>
      <c r="C99" s="27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"/>
      <c r="B100" s="5"/>
      <c r="C100" s="27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/>
      <c r="B101" s="5"/>
      <c r="C101" s="27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/>
      <c r="B102" s="5"/>
      <c r="C102" s="27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"/>
      <c r="B103" s="5"/>
      <c r="C103" s="27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"/>
      <c r="B104" s="5"/>
      <c r="C104" s="27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"/>
      <c r="B105" s="5"/>
      <c r="C105" s="27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"/>
      <c r="B106" s="5"/>
      <c r="C106" s="27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/>
      <c r="B107" s="5"/>
      <c r="C107" s="27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"/>
      <c r="B108" s="5"/>
      <c r="C108" s="27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"/>
      <c r="B109" s="5"/>
      <c r="C109" s="27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"/>
      <c r="B110" s="5"/>
      <c r="C110" s="27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/>
      <c r="B111" s="5"/>
      <c r="C111" s="27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/>
      <c r="B112" s="5"/>
      <c r="C112" s="27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/>
      <c r="B113" s="5"/>
      <c r="C113" s="27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/>
      <c r="B114" s="5"/>
      <c r="C114" s="27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/>
      <c r="B115" s="5"/>
      <c r="C115" s="2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/>
      <c r="B116" s="5"/>
      <c r="C116" s="2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/>
      <c r="B117" s="5"/>
      <c r="C117" s="27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/>
      <c r="B118" s="5"/>
      <c r="C118" s="27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/>
      <c r="B119" s="5"/>
      <c r="C119" s="2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/>
      <c r="B120" s="5"/>
      <c r="C120" s="2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/>
      <c r="B121" s="5"/>
      <c r="C121" s="2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/>
      <c r="B122" s="5"/>
      <c r="C122" s="27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"/>
      <c r="B123" s="5"/>
      <c r="C123" s="27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"/>
      <c r="B124" s="5"/>
      <c r="C124" s="27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/>
      <c r="B125" s="5"/>
      <c r="C125" s="27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/>
      <c r="B126" s="5"/>
      <c r="C126" s="27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/>
      <c r="B127" s="5"/>
      <c r="C127" s="27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/>
      <c r="B128" s="5"/>
      <c r="C128" s="27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/>
      <c r="B129" s="5"/>
      <c r="C129" s="27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/>
      <c r="B130" s="5"/>
      <c r="C130" s="27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/>
      <c r="B131" s="5"/>
      <c r="C131" s="27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/>
      <c r="B132" s="5"/>
      <c r="C132" s="27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/>
      <c r="B133" s="5"/>
      <c r="C133" s="27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/>
      <c r="B134" s="5"/>
      <c r="C134" s="27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/>
      <c r="B135" s="5"/>
      <c r="C135" s="27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/>
      <c r="B136" s="5"/>
      <c r="C136" s="27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"/>
      <c r="B137" s="5"/>
      <c r="C137" s="27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/>
      <c r="B138" s="5"/>
      <c r="C138" s="27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"/>
      <c r="B139" s="5"/>
      <c r="C139" s="27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/>
      <c r="B140" s="5"/>
      <c r="C140" s="27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/>
      <c r="B141" s="5"/>
      <c r="C141" s="27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/>
      <c r="B142" s="5"/>
      <c r="C142" s="27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/>
      <c r="B143" s="5"/>
      <c r="C143" s="27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/>
      <c r="B144" s="5"/>
      <c r="C144" s="27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"/>
      <c r="B145" s="5"/>
      <c r="C145" s="27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/>
      <c r="B146" s="5"/>
      <c r="C146" s="27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/>
      <c r="B147" s="5"/>
      <c r="C147" s="27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"/>
      <c r="B148" s="5"/>
      <c r="C148" s="27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"/>
      <c r="B149" s="5"/>
      <c r="C149" s="27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/>
      <c r="B150" s="5"/>
      <c r="C150" s="27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/>
      <c r="B151" s="5"/>
      <c r="C151" s="27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/>
      <c r="B152" s="5"/>
      <c r="C152" s="27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"/>
      <c r="B153" s="5"/>
      <c r="C153" s="27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"/>
      <c r="B154" s="5"/>
      <c r="C154" s="27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"/>
      <c r="B155" s="5"/>
      <c r="C155" s="27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"/>
      <c r="B156" s="5"/>
      <c r="C156" s="27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"/>
      <c r="B157" s="5"/>
      <c r="C157" s="27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/>
      <c r="B158" s="5"/>
      <c r="C158" s="27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/>
      <c r="B159" s="5"/>
      <c r="C159" s="27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/>
      <c r="B160" s="5"/>
      <c r="C160" s="27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"/>
      <c r="B161" s="5"/>
      <c r="C161" s="27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"/>
      <c r="B162" s="5"/>
      <c r="C162" s="27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"/>
      <c r="B163" s="5"/>
      <c r="C163" s="27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"/>
      <c r="B164" s="5"/>
      <c r="C164" s="27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"/>
      <c r="B165" s="5"/>
      <c r="C165" s="27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"/>
      <c r="B166" s="5"/>
      <c r="C166" s="27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"/>
      <c r="B167" s="5"/>
      <c r="C167" s="27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"/>
      <c r="B168" s="5"/>
      <c r="C168" s="27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/>
      <c r="B169" s="5"/>
      <c r="C169" s="27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"/>
      <c r="B170" s="5"/>
      <c r="C170" s="27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"/>
      <c r="B171" s="5"/>
      <c r="C171" s="27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"/>
      <c r="B172" s="5"/>
      <c r="C172" s="27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/>
      <c r="B173" s="5"/>
      <c r="C173" s="27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/>
      <c r="B174" s="5"/>
      <c r="C174" s="27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/>
      <c r="B175" s="5"/>
      <c r="C175" s="27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/>
      <c r="B176" s="5"/>
      <c r="C176" s="27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"/>
      <c r="B177" s="5"/>
      <c r="C177" s="27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"/>
      <c r="B178" s="5"/>
      <c r="C178" s="27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/>
      <c r="B179" s="5"/>
      <c r="C179" s="27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"/>
      <c r="B180" s="5"/>
      <c r="C180" s="27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/>
      <c r="B181" s="5"/>
      <c r="C181" s="27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"/>
      <c r="B182" s="5"/>
      <c r="C182" s="27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/>
      <c r="B183" s="5"/>
      <c r="C183" s="27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/>
      <c r="B184" s="5"/>
      <c r="C184" s="27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/>
      <c r="B185" s="5"/>
      <c r="C185" s="27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/>
      <c r="B186" s="5"/>
      <c r="C186" s="27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/>
      <c r="B187" s="5"/>
      <c r="C187" s="27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/>
      <c r="B188" s="5"/>
      <c r="C188" s="27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"/>
      <c r="B189" s="5"/>
      <c r="C189" s="27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/>
      <c r="B190" s="5"/>
      <c r="C190" s="27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/>
      <c r="B191" s="5"/>
      <c r="C191" s="27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"/>
      <c r="B192" s="5"/>
      <c r="C192" s="27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/>
      <c r="B193" s="5"/>
      <c r="C193" s="27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"/>
      <c r="B194" s="5"/>
      <c r="C194" s="27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"/>
      <c r="B195" s="5"/>
      <c r="C195" s="27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/>
      <c r="B196" s="5"/>
      <c r="C196" s="27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/>
      <c r="B197" s="5"/>
      <c r="C197" s="27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/>
      <c r="B198" s="5"/>
      <c r="C198" s="27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/>
      <c r="B199" s="5"/>
      <c r="C199" s="27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/>
      <c r="B200" s="5"/>
      <c r="C200" s="27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/>
      <c r="B201" s="5"/>
      <c r="C201" s="27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/>
      <c r="B202" s="5"/>
      <c r="C202" s="27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/>
      <c r="B203" s="5"/>
      <c r="C203" s="27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/>
      <c r="B204" s="5"/>
      <c r="C204" s="27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/>
      <c r="B205" s="5"/>
      <c r="C205" s="27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"/>
      <c r="B206" s="5"/>
      <c r="C206" s="27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/>
      <c r="B207" s="5"/>
      <c r="C207" s="27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/>
      <c r="B208" s="5"/>
      <c r="C208" s="27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/>
      <c r="B209" s="5"/>
      <c r="C209" s="27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/>
      <c r="B210" s="5"/>
      <c r="C210" s="27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/>
      <c r="B211" s="5"/>
      <c r="C211" s="27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/>
      <c r="B212" s="5"/>
      <c r="C212" s="27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/>
      <c r="B213" s="5"/>
      <c r="C213" s="27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"/>
      <c r="B214" s="5"/>
      <c r="C214" s="27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"/>
      <c r="B215" s="5"/>
      <c r="C215" s="27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"/>
      <c r="B216" s="5"/>
      <c r="C216" s="27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/>
      <c r="B217" s="5"/>
      <c r="C217" s="27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/>
      <c r="B218" s="5"/>
      <c r="C218" s="27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"/>
      <c r="B219" s="5"/>
      <c r="C219" s="27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"/>
      <c r="B220" s="5"/>
      <c r="C220" s="27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"/>
      <c r="B221" s="5"/>
      <c r="C221" s="27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"/>
      <c r="B222" s="5"/>
      <c r="C222" s="27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"/>
      <c r="B223" s="5"/>
      <c r="C223" s="27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"/>
      <c r="B224" s="5"/>
      <c r="C224" s="27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"/>
      <c r="B225" s="5"/>
      <c r="C225" s="27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"/>
      <c r="B226" s="5"/>
      <c r="C226" s="27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"/>
      <c r="B227" s="5"/>
      <c r="C227" s="27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"/>
      <c r="B228" s="5"/>
      <c r="C228" s="27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"/>
      <c r="B229" s="5"/>
      <c r="C229" s="27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/>
      <c r="B230" s="5"/>
      <c r="C230" s="27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/>
      <c r="B231" s="5"/>
      <c r="C231" s="27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/>
      <c r="B232" s="5"/>
      <c r="C232" s="27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"/>
      <c r="B233" s="5"/>
      <c r="C233" s="27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/>
      <c r="B234" s="5"/>
      <c r="C234" s="27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"/>
      <c r="B235" s="5"/>
      <c r="C235" s="27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"/>
      <c r="B236" s="5"/>
      <c r="C236" s="27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/>
      <c r="B237" s="5"/>
      <c r="C237" s="27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/>
      <c r="B238" s="5"/>
      <c r="C238" s="27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"/>
      <c r="B239" s="5"/>
      <c r="C239" s="27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/>
      <c r="B240" s="5"/>
      <c r="C240" s="27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"/>
      <c r="B241" s="5"/>
      <c r="C241" s="27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"/>
      <c r="B242" s="5"/>
      <c r="C242" s="27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"/>
      <c r="B243" s="5"/>
      <c r="C243" s="27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"/>
      <c r="B244" s="5"/>
      <c r="C244" s="27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"/>
      <c r="B245" s="5"/>
      <c r="C245" s="27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"/>
      <c r="B246" s="5"/>
      <c r="C246" s="27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"/>
      <c r="B247" s="5"/>
      <c r="C247" s="27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"/>
      <c r="B248" s="5"/>
      <c r="C248" s="27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/>
      <c r="B249" s="5"/>
      <c r="C249" s="27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/>
      <c r="B250" s="5"/>
      <c r="C250" s="27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"/>
      <c r="B251" s="5"/>
      <c r="C251" s="27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"/>
      <c r="B252" s="5"/>
      <c r="C252" s="27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"/>
      <c r="B253" s="5"/>
      <c r="C253" s="27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"/>
      <c r="B254" s="5"/>
      <c r="C254" s="27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"/>
      <c r="B255" s="5"/>
      <c r="C255" s="27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"/>
      <c r="B256" s="5"/>
      <c r="C256" s="27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"/>
      <c r="B257" s="5"/>
      <c r="C257" s="27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"/>
      <c r="B258" s="5"/>
      <c r="C258" s="27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/>
      <c r="B259" s="5"/>
      <c r="C259" s="27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"/>
      <c r="B260" s="5"/>
      <c r="C260" s="27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"/>
      <c r="B261" s="5"/>
      <c r="C261" s="27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"/>
      <c r="B262" s="5"/>
      <c r="C262" s="27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"/>
      <c r="B263" s="5"/>
      <c r="C263" s="27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"/>
      <c r="B264" s="5"/>
      <c r="C264" s="27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"/>
      <c r="B265" s="5"/>
      <c r="C265" s="27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"/>
      <c r="B266" s="5"/>
      <c r="C266" s="27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"/>
      <c r="B267" s="5"/>
      <c r="C267" s="27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"/>
      <c r="B268" s="5"/>
      <c r="C268" s="27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"/>
      <c r="B269" s="5"/>
      <c r="C269" s="27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"/>
      <c r="B270" s="5"/>
      <c r="C270" s="27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"/>
      <c r="B271" s="5"/>
      <c r="C271" s="27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"/>
      <c r="B272" s="5"/>
      <c r="C272" s="27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"/>
      <c r="B273" s="5"/>
      <c r="C273" s="27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"/>
      <c r="B274" s="5"/>
      <c r="C274" s="27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"/>
      <c r="B275" s="5"/>
      <c r="C275" s="27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"/>
      <c r="B276" s="5"/>
      <c r="C276" s="27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"/>
      <c r="B277" s="5"/>
      <c r="C277" s="27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"/>
      <c r="B278" s="5"/>
      <c r="C278" s="27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"/>
      <c r="B279" s="5"/>
      <c r="C279" s="27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"/>
      <c r="B280" s="5"/>
      <c r="C280" s="27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"/>
      <c r="B281" s="5"/>
      <c r="C281" s="27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"/>
      <c r="B282" s="5"/>
      <c r="C282" s="27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"/>
      <c r="B283" s="5"/>
      <c r="C283" s="27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"/>
      <c r="B284" s="5"/>
      <c r="C284" s="27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"/>
      <c r="B285" s="5"/>
      <c r="C285" s="27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"/>
      <c r="B286" s="5"/>
      <c r="C286" s="27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"/>
      <c r="B287" s="5"/>
      <c r="C287" s="27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"/>
      <c r="B288" s="5"/>
      <c r="C288" s="27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"/>
      <c r="B289" s="5"/>
      <c r="C289" s="27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"/>
      <c r="B290" s="5"/>
      <c r="C290" s="27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"/>
      <c r="B291" s="5"/>
      <c r="C291" s="27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"/>
      <c r="B292" s="5"/>
      <c r="C292" s="27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"/>
      <c r="B293" s="5"/>
      <c r="C293" s="27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"/>
      <c r="B294" s="5"/>
      <c r="C294" s="27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"/>
      <c r="B295" s="5"/>
      <c r="C295" s="27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"/>
      <c r="B296" s="5"/>
      <c r="C296" s="27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"/>
      <c r="B297" s="5"/>
      <c r="C297" s="27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"/>
      <c r="B298" s="5"/>
      <c r="C298" s="27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"/>
      <c r="B299" s="5"/>
      <c r="C299" s="27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"/>
      <c r="B300" s="5"/>
      <c r="C300" s="27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"/>
      <c r="B301" s="5"/>
      <c r="C301" s="27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"/>
      <c r="B302" s="5"/>
      <c r="C302" s="27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"/>
      <c r="B303" s="5"/>
      <c r="C303" s="27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"/>
      <c r="B304" s="5"/>
      <c r="C304" s="27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"/>
      <c r="B305" s="5"/>
      <c r="C305" s="27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"/>
      <c r="B306" s="5"/>
      <c r="C306" s="27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"/>
      <c r="B307" s="5"/>
      <c r="C307" s="27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"/>
      <c r="B308" s="5"/>
      <c r="C308" s="27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"/>
      <c r="B309" s="5"/>
      <c r="C309" s="27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"/>
      <c r="B310" s="5"/>
      <c r="C310" s="27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"/>
      <c r="B311" s="5"/>
      <c r="C311" s="27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"/>
      <c r="B312" s="5"/>
      <c r="C312" s="27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"/>
      <c r="B313" s="5"/>
      <c r="C313" s="27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"/>
      <c r="B314" s="5"/>
      <c r="C314" s="27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"/>
      <c r="B315" s="5"/>
      <c r="C315" s="27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"/>
      <c r="B316" s="5"/>
      <c r="C316" s="27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"/>
      <c r="B317" s="5"/>
      <c r="C317" s="27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"/>
      <c r="B318" s="5"/>
      <c r="C318" s="27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"/>
      <c r="B319" s="5"/>
      <c r="C319" s="27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"/>
      <c r="B320" s="5"/>
      <c r="C320" s="27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"/>
      <c r="B321" s="5"/>
      <c r="C321" s="27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"/>
      <c r="B322" s="5"/>
      <c r="C322" s="27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"/>
      <c r="B323" s="5"/>
      <c r="C323" s="27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"/>
      <c r="B324" s="5"/>
      <c r="C324" s="27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"/>
      <c r="B325" s="5"/>
      <c r="C325" s="27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"/>
      <c r="B326" s="5"/>
      <c r="C326" s="27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"/>
      <c r="B327" s="5"/>
      <c r="C327" s="27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"/>
      <c r="B328" s="5"/>
      <c r="C328" s="27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"/>
      <c r="B329" s="5"/>
      <c r="C329" s="27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"/>
      <c r="B330" s="5"/>
      <c r="C330" s="27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"/>
      <c r="B331" s="5"/>
      <c r="C331" s="27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"/>
      <c r="B332" s="5"/>
      <c r="C332" s="27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"/>
      <c r="B333" s="5"/>
      <c r="C333" s="27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"/>
      <c r="B334" s="5"/>
      <c r="C334" s="27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"/>
      <c r="B335" s="5"/>
      <c r="C335" s="27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"/>
      <c r="B336" s="5"/>
      <c r="C336" s="27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"/>
      <c r="B337" s="5"/>
      <c r="C337" s="27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"/>
      <c r="B338" s="5"/>
      <c r="C338" s="27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"/>
      <c r="B339" s="5"/>
      <c r="C339" s="27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"/>
      <c r="B340" s="5"/>
      <c r="C340" s="27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"/>
      <c r="B341" s="5"/>
      <c r="C341" s="27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"/>
      <c r="B342" s="5"/>
      <c r="C342" s="27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"/>
      <c r="B343" s="5"/>
      <c r="C343" s="27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"/>
      <c r="B344" s="5"/>
      <c r="C344" s="27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"/>
      <c r="B345" s="5"/>
      <c r="C345" s="27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"/>
      <c r="B346" s="5"/>
      <c r="C346" s="27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"/>
      <c r="B347" s="5"/>
      <c r="C347" s="27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"/>
      <c r="B348" s="5"/>
      <c r="C348" s="27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"/>
      <c r="B349" s="5"/>
      <c r="C349" s="27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"/>
      <c r="B350" s="5"/>
      <c r="C350" s="27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"/>
      <c r="B351" s="5"/>
      <c r="C351" s="27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"/>
      <c r="B352" s="5"/>
      <c r="C352" s="27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"/>
      <c r="B353" s="5"/>
      <c r="C353" s="27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"/>
      <c r="B354" s="5"/>
      <c r="C354" s="27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"/>
      <c r="B355" s="5"/>
      <c r="C355" s="27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"/>
      <c r="B356" s="5"/>
      <c r="C356" s="27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"/>
      <c r="B357" s="5"/>
      <c r="C357" s="27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"/>
      <c r="B358" s="5"/>
      <c r="C358" s="27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"/>
      <c r="B359" s="5"/>
      <c r="C359" s="27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"/>
      <c r="B360" s="5"/>
      <c r="C360" s="27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"/>
      <c r="B361" s="5"/>
      <c r="C361" s="27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"/>
      <c r="B362" s="5"/>
      <c r="C362" s="27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"/>
      <c r="B363" s="5"/>
      <c r="C363" s="27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"/>
      <c r="B364" s="5"/>
      <c r="C364" s="27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"/>
      <c r="B365" s="5"/>
      <c r="C365" s="27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"/>
      <c r="B366" s="5"/>
      <c r="C366" s="27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"/>
      <c r="B367" s="5"/>
      <c r="C367" s="27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"/>
      <c r="B368" s="5"/>
      <c r="C368" s="27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"/>
      <c r="B369" s="5"/>
      <c r="C369" s="27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"/>
      <c r="B370" s="5"/>
      <c r="C370" s="27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"/>
      <c r="B371" s="5"/>
      <c r="C371" s="27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"/>
      <c r="B372" s="5"/>
      <c r="C372" s="27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"/>
      <c r="B373" s="5"/>
      <c r="C373" s="27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"/>
      <c r="B374" s="5"/>
      <c r="C374" s="27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"/>
      <c r="B375" s="5"/>
      <c r="C375" s="27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"/>
      <c r="B376" s="5"/>
      <c r="C376" s="27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"/>
      <c r="B377" s="5"/>
      <c r="C377" s="27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"/>
      <c r="B378" s="5"/>
      <c r="C378" s="27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"/>
      <c r="B379" s="5"/>
      <c r="C379" s="27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"/>
      <c r="B380" s="5"/>
      <c r="C380" s="27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"/>
      <c r="B381" s="5"/>
      <c r="C381" s="27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"/>
      <c r="B382" s="5"/>
      <c r="C382" s="27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"/>
      <c r="B383" s="5"/>
      <c r="C383" s="27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"/>
      <c r="B384" s="5"/>
      <c r="C384" s="27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"/>
      <c r="B385" s="5"/>
      <c r="C385" s="27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"/>
      <c r="B386" s="5"/>
      <c r="C386" s="27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"/>
      <c r="B387" s="5"/>
      <c r="C387" s="27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"/>
      <c r="B388" s="5"/>
      <c r="C388" s="27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"/>
      <c r="B389" s="5"/>
      <c r="C389" s="27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"/>
      <c r="B390" s="5"/>
      <c r="C390" s="27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"/>
      <c r="B391" s="5"/>
      <c r="C391" s="27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"/>
      <c r="B392" s="5"/>
      <c r="C392" s="27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"/>
      <c r="B393" s="5"/>
      <c r="C393" s="27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"/>
      <c r="B394" s="5"/>
      <c r="C394" s="27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"/>
      <c r="B395" s="5"/>
      <c r="C395" s="27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"/>
      <c r="B396" s="5"/>
      <c r="C396" s="27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"/>
      <c r="B397" s="5"/>
      <c r="C397" s="27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"/>
      <c r="B398" s="5"/>
      <c r="C398" s="27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"/>
      <c r="B399" s="5"/>
      <c r="C399" s="27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"/>
      <c r="B400" s="5"/>
      <c r="C400" s="27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"/>
      <c r="B401" s="5"/>
      <c r="C401" s="27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"/>
      <c r="B402" s="5"/>
      <c r="C402" s="27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"/>
      <c r="B403" s="5"/>
      <c r="C403" s="27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"/>
      <c r="B404" s="5"/>
      <c r="C404" s="27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"/>
      <c r="B405" s="5"/>
      <c r="C405" s="27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"/>
      <c r="B406" s="5"/>
      <c r="C406" s="27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"/>
      <c r="B407" s="5"/>
      <c r="C407" s="27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"/>
      <c r="B408" s="5"/>
      <c r="C408" s="27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"/>
      <c r="B409" s="5"/>
      <c r="C409" s="27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"/>
      <c r="B410" s="5"/>
      <c r="C410" s="27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"/>
      <c r="B411" s="5"/>
      <c r="C411" s="27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"/>
      <c r="B412" s="5"/>
      <c r="C412" s="27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"/>
      <c r="B413" s="5"/>
      <c r="C413" s="27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"/>
      <c r="B414" s="5"/>
      <c r="C414" s="27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"/>
      <c r="B415" s="5"/>
      <c r="C415" s="27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"/>
      <c r="B416" s="5"/>
      <c r="C416" s="27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"/>
      <c r="B417" s="5"/>
      <c r="C417" s="27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"/>
      <c r="B418" s="5"/>
      <c r="C418" s="27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"/>
      <c r="B419" s="5"/>
      <c r="C419" s="27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"/>
      <c r="B420" s="5"/>
      <c r="C420" s="27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"/>
      <c r="B421" s="5"/>
      <c r="C421" s="27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"/>
      <c r="B422" s="5"/>
      <c r="C422" s="27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"/>
      <c r="B423" s="5"/>
      <c r="C423" s="27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"/>
      <c r="B424" s="5"/>
      <c r="C424" s="27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"/>
      <c r="B425" s="5"/>
      <c r="C425" s="27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"/>
      <c r="B426" s="5"/>
      <c r="C426" s="27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"/>
      <c r="B427" s="5"/>
      <c r="C427" s="27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"/>
      <c r="B428" s="5"/>
      <c r="C428" s="27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"/>
      <c r="B429" s="5"/>
      <c r="C429" s="27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"/>
      <c r="B430" s="5"/>
      <c r="C430" s="27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"/>
      <c r="B431" s="5"/>
      <c r="C431" s="27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"/>
      <c r="B432" s="5"/>
      <c r="C432" s="27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"/>
      <c r="B433" s="5"/>
      <c r="C433" s="27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"/>
      <c r="B434" s="5"/>
      <c r="C434" s="27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"/>
      <c r="B435" s="5"/>
      <c r="C435" s="27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"/>
      <c r="B436" s="5"/>
      <c r="C436" s="27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"/>
      <c r="B437" s="5"/>
      <c r="C437" s="27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"/>
      <c r="B438" s="5"/>
      <c r="C438" s="27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"/>
      <c r="B439" s="5"/>
      <c r="C439" s="27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"/>
      <c r="B440" s="5"/>
      <c r="C440" s="27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"/>
      <c r="B441" s="5"/>
      <c r="C441" s="27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"/>
      <c r="B442" s="5"/>
      <c r="C442" s="27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"/>
      <c r="B443" s="5"/>
      <c r="C443" s="27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"/>
      <c r="B444" s="5"/>
      <c r="C444" s="27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"/>
      <c r="B445" s="5"/>
      <c r="C445" s="27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"/>
      <c r="B446" s="5"/>
      <c r="C446" s="27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"/>
      <c r="B447" s="5"/>
      <c r="C447" s="27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"/>
      <c r="B448" s="5"/>
      <c r="C448" s="27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"/>
      <c r="B449" s="5"/>
      <c r="C449" s="27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"/>
      <c r="B450" s="5"/>
      <c r="C450" s="27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"/>
      <c r="B451" s="5"/>
      <c r="C451" s="27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"/>
      <c r="B452" s="5"/>
      <c r="C452" s="27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"/>
      <c r="B453" s="5"/>
      <c r="C453" s="27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"/>
      <c r="B454" s="5"/>
      <c r="C454" s="27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"/>
      <c r="B455" s="5"/>
      <c r="C455" s="27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"/>
      <c r="B456" s="5"/>
      <c r="C456" s="27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"/>
      <c r="B457" s="5"/>
      <c r="C457" s="27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"/>
      <c r="B458" s="5"/>
      <c r="C458" s="27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"/>
      <c r="B459" s="5"/>
      <c r="C459" s="27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"/>
      <c r="B460" s="5"/>
      <c r="C460" s="27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"/>
      <c r="B461" s="5"/>
      <c r="C461" s="27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"/>
      <c r="B462" s="5"/>
      <c r="C462" s="27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"/>
      <c r="B463" s="5"/>
      <c r="C463" s="27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"/>
      <c r="B464" s="5"/>
      <c r="C464" s="27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"/>
      <c r="B465" s="5"/>
      <c r="C465" s="27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"/>
      <c r="B466" s="5"/>
      <c r="C466" s="27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"/>
      <c r="B467" s="5"/>
      <c r="C467" s="27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"/>
      <c r="B468" s="5"/>
      <c r="C468" s="27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"/>
      <c r="B469" s="5"/>
      <c r="C469" s="27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"/>
      <c r="B470" s="5"/>
      <c r="C470" s="27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"/>
      <c r="B471" s="5"/>
      <c r="C471" s="27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"/>
      <c r="B472" s="5"/>
      <c r="C472" s="27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"/>
      <c r="B473" s="5"/>
      <c r="C473" s="27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"/>
      <c r="B474" s="5"/>
      <c r="C474" s="27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"/>
      <c r="B475" s="5"/>
      <c r="C475" s="27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"/>
      <c r="B476" s="5"/>
      <c r="C476" s="27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"/>
      <c r="B477" s="5"/>
      <c r="C477" s="27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"/>
      <c r="B478" s="5"/>
      <c r="C478" s="27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"/>
      <c r="B479" s="5"/>
      <c r="C479" s="27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"/>
      <c r="B480" s="5"/>
      <c r="C480" s="27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"/>
      <c r="B481" s="5"/>
      <c r="C481" s="27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"/>
      <c r="B482" s="5"/>
      <c r="C482" s="27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"/>
      <c r="B483" s="5"/>
      <c r="C483" s="27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"/>
      <c r="B484" s="5"/>
      <c r="C484" s="27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"/>
      <c r="B485" s="5"/>
      <c r="C485" s="27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"/>
      <c r="B486" s="5"/>
      <c r="C486" s="27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"/>
      <c r="B487" s="5"/>
      <c r="C487" s="27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"/>
      <c r="B488" s="5"/>
      <c r="C488" s="27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"/>
      <c r="B489" s="5"/>
      <c r="C489" s="27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"/>
      <c r="B490" s="5"/>
      <c r="C490" s="27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"/>
      <c r="B491" s="5"/>
      <c r="C491" s="27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"/>
      <c r="B492" s="5"/>
      <c r="C492" s="27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"/>
      <c r="B493" s="5"/>
      <c r="C493" s="27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"/>
      <c r="B494" s="5"/>
      <c r="C494" s="27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"/>
      <c r="B495" s="5"/>
      <c r="C495" s="27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"/>
      <c r="B496" s="5"/>
      <c r="C496" s="27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"/>
      <c r="B497" s="5"/>
      <c r="C497" s="27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"/>
      <c r="B498" s="5"/>
      <c r="C498" s="27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"/>
      <c r="B499" s="5"/>
      <c r="C499" s="27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"/>
      <c r="B500" s="5"/>
      <c r="C500" s="27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"/>
      <c r="B501" s="5"/>
      <c r="C501" s="27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"/>
      <c r="B502" s="5"/>
      <c r="C502" s="27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"/>
      <c r="B503" s="5"/>
      <c r="C503" s="27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"/>
      <c r="B504" s="5"/>
      <c r="C504" s="27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"/>
      <c r="B505" s="5"/>
      <c r="C505" s="27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"/>
      <c r="B506" s="5"/>
      <c r="C506" s="27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"/>
      <c r="B507" s="5"/>
      <c r="C507" s="27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"/>
      <c r="B508" s="5"/>
      <c r="C508" s="27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"/>
      <c r="B509" s="5"/>
      <c r="C509" s="27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"/>
      <c r="B510" s="5"/>
      <c r="C510" s="27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"/>
      <c r="B511" s="5"/>
      <c r="C511" s="27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"/>
      <c r="B512" s="5"/>
      <c r="C512" s="27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"/>
      <c r="B513" s="5"/>
      <c r="C513" s="27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"/>
      <c r="B514" s="5"/>
      <c r="C514" s="27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"/>
      <c r="B515" s="5"/>
      <c r="C515" s="27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"/>
      <c r="B516" s="5"/>
      <c r="C516" s="27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"/>
      <c r="B517" s="5"/>
      <c r="C517" s="27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"/>
      <c r="B518" s="5"/>
      <c r="C518" s="27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"/>
      <c r="B519" s="5"/>
      <c r="C519" s="27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"/>
      <c r="B520" s="5"/>
      <c r="C520" s="27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"/>
      <c r="B521" s="5"/>
      <c r="C521" s="27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"/>
      <c r="B522" s="5"/>
      <c r="C522" s="27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"/>
      <c r="B523" s="5"/>
      <c r="C523" s="27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"/>
      <c r="B524" s="5"/>
      <c r="C524" s="27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"/>
      <c r="B525" s="5"/>
      <c r="C525" s="27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"/>
      <c r="B526" s="5"/>
      <c r="C526" s="27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"/>
      <c r="B527" s="5"/>
      <c r="C527" s="27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"/>
      <c r="B528" s="5"/>
      <c r="C528" s="27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"/>
      <c r="B529" s="5"/>
      <c r="C529" s="27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"/>
      <c r="B530" s="5"/>
      <c r="C530" s="27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"/>
      <c r="B531" s="5"/>
      <c r="C531" s="27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"/>
      <c r="B532" s="5"/>
      <c r="C532" s="27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"/>
      <c r="B533" s="5"/>
      <c r="C533" s="27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"/>
      <c r="B534" s="5"/>
      <c r="C534" s="27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"/>
      <c r="B535" s="5"/>
      <c r="C535" s="27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"/>
      <c r="B536" s="5"/>
      <c r="C536" s="27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"/>
      <c r="B537" s="5"/>
      <c r="C537" s="27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"/>
      <c r="B538" s="5"/>
      <c r="C538" s="27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"/>
      <c r="B539" s="5"/>
      <c r="C539" s="27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"/>
      <c r="B540" s="5"/>
      <c r="C540" s="27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"/>
      <c r="B541" s="5"/>
      <c r="C541" s="27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"/>
      <c r="B542" s="5"/>
      <c r="C542" s="27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"/>
      <c r="B543" s="5"/>
      <c r="C543" s="27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"/>
      <c r="B544" s="5"/>
      <c r="C544" s="27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"/>
      <c r="B545" s="5"/>
      <c r="C545" s="27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"/>
      <c r="B546" s="5"/>
      <c r="C546" s="27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"/>
      <c r="B547" s="5"/>
      <c r="C547" s="27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"/>
      <c r="B548" s="5"/>
      <c r="C548" s="27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"/>
      <c r="B549" s="5"/>
      <c r="C549" s="27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"/>
      <c r="B550" s="5"/>
      <c r="C550" s="27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"/>
      <c r="B551" s="5"/>
      <c r="C551" s="27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"/>
      <c r="B552" s="5"/>
      <c r="C552" s="27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"/>
      <c r="B553" s="5"/>
      <c r="C553" s="27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"/>
      <c r="B554" s="5"/>
      <c r="C554" s="27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"/>
      <c r="B555" s="5"/>
      <c r="C555" s="27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"/>
      <c r="B556" s="5"/>
      <c r="C556" s="27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"/>
      <c r="B557" s="5"/>
      <c r="C557" s="27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"/>
      <c r="B558" s="5"/>
      <c r="C558" s="27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"/>
      <c r="B559" s="5"/>
      <c r="C559" s="27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"/>
      <c r="B560" s="5"/>
      <c r="C560" s="27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"/>
      <c r="B561" s="5"/>
      <c r="C561" s="27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"/>
      <c r="B562" s="5"/>
      <c r="C562" s="27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"/>
      <c r="B563" s="5"/>
      <c r="C563" s="27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"/>
      <c r="B564" s="5"/>
      <c r="C564" s="27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"/>
      <c r="B565" s="5"/>
      <c r="C565" s="27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"/>
      <c r="B566" s="5"/>
      <c r="C566" s="27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"/>
      <c r="B567" s="5"/>
      <c r="C567" s="27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"/>
      <c r="B568" s="5"/>
      <c r="C568" s="27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"/>
      <c r="B569" s="5"/>
      <c r="C569" s="27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"/>
      <c r="B570" s="5"/>
      <c r="C570" s="27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"/>
      <c r="B571" s="5"/>
      <c r="C571" s="27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"/>
      <c r="B572" s="5"/>
      <c r="C572" s="27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"/>
      <c r="B573" s="5"/>
      <c r="C573" s="27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"/>
      <c r="B574" s="5"/>
      <c r="C574" s="27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"/>
      <c r="B575" s="5"/>
      <c r="C575" s="27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"/>
      <c r="B576" s="5"/>
      <c r="C576" s="27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"/>
      <c r="B577" s="5"/>
      <c r="C577" s="27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"/>
      <c r="B578" s="5"/>
      <c r="C578" s="27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"/>
      <c r="B579" s="5"/>
      <c r="C579" s="27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"/>
      <c r="B580" s="5"/>
      <c r="C580" s="27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"/>
      <c r="B581" s="5"/>
      <c r="C581" s="27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"/>
      <c r="B582" s="5"/>
      <c r="C582" s="27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"/>
      <c r="B583" s="5"/>
      <c r="C583" s="27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"/>
      <c r="B584" s="5"/>
      <c r="C584" s="27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"/>
      <c r="B585" s="5"/>
      <c r="C585" s="27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"/>
      <c r="B586" s="5"/>
      <c r="C586" s="27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"/>
      <c r="B587" s="5"/>
      <c r="C587" s="27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"/>
      <c r="B588" s="5"/>
      <c r="C588" s="27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"/>
      <c r="B589" s="5"/>
      <c r="C589" s="27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"/>
      <c r="B590" s="5"/>
      <c r="C590" s="27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"/>
      <c r="B591" s="5"/>
      <c r="C591" s="27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"/>
      <c r="B592" s="5"/>
      <c r="C592" s="27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"/>
      <c r="B593" s="5"/>
      <c r="C593" s="27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"/>
      <c r="B594" s="5"/>
      <c r="C594" s="27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"/>
      <c r="B595" s="5"/>
      <c r="C595" s="27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"/>
      <c r="B596" s="5"/>
      <c r="C596" s="27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"/>
      <c r="B597" s="5"/>
      <c r="C597" s="27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"/>
      <c r="B598" s="5"/>
      <c r="C598" s="27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"/>
      <c r="B599" s="5"/>
      <c r="C599" s="27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"/>
      <c r="B600" s="5"/>
      <c r="C600" s="27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"/>
      <c r="B601" s="5"/>
      <c r="C601" s="27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"/>
      <c r="B602" s="5"/>
      <c r="C602" s="27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"/>
      <c r="B603" s="5"/>
      <c r="C603" s="27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"/>
      <c r="B604" s="5"/>
      <c r="C604" s="27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"/>
      <c r="B605" s="5"/>
      <c r="C605" s="27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"/>
      <c r="B606" s="5"/>
      <c r="C606" s="27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"/>
      <c r="B607" s="5"/>
      <c r="C607" s="27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"/>
      <c r="B608" s="5"/>
      <c r="C608" s="27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"/>
      <c r="B609" s="5"/>
      <c r="C609" s="27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"/>
      <c r="B610" s="5"/>
      <c r="C610" s="27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"/>
      <c r="B611" s="5"/>
      <c r="C611" s="27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"/>
      <c r="B612" s="5"/>
      <c r="C612" s="27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"/>
      <c r="B613" s="5"/>
      <c r="C613" s="27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"/>
      <c r="B614" s="5"/>
      <c r="C614" s="27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"/>
      <c r="B615" s="5"/>
      <c r="C615" s="27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"/>
      <c r="B616" s="5"/>
      <c r="C616" s="27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"/>
      <c r="B617" s="5"/>
      <c r="C617" s="27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"/>
      <c r="B618" s="5"/>
      <c r="C618" s="27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"/>
      <c r="B619" s="5"/>
      <c r="C619" s="27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"/>
      <c r="B620" s="5"/>
      <c r="C620" s="27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"/>
      <c r="B621" s="5"/>
      <c r="C621" s="27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"/>
      <c r="B622" s="5"/>
      <c r="C622" s="27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"/>
      <c r="B623" s="5"/>
      <c r="C623" s="27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"/>
      <c r="B624" s="5"/>
      <c r="C624" s="27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"/>
      <c r="B625" s="5"/>
      <c r="C625" s="27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"/>
      <c r="B626" s="5"/>
      <c r="C626" s="27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"/>
      <c r="B627" s="5"/>
      <c r="C627" s="27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"/>
      <c r="B628" s="5"/>
      <c r="C628" s="27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"/>
      <c r="B629" s="5"/>
      <c r="C629" s="27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"/>
      <c r="B630" s="5"/>
      <c r="C630" s="27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"/>
      <c r="B631" s="5"/>
      <c r="C631" s="27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"/>
      <c r="B632" s="5"/>
      <c r="C632" s="27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"/>
      <c r="B633" s="5"/>
      <c r="C633" s="27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"/>
      <c r="B634" s="5"/>
      <c r="C634" s="27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"/>
      <c r="B635" s="5"/>
      <c r="C635" s="27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"/>
      <c r="B636" s="5"/>
      <c r="C636" s="27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"/>
      <c r="B637" s="5"/>
      <c r="C637" s="27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"/>
      <c r="B638" s="5"/>
      <c r="C638" s="27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"/>
      <c r="B639" s="5"/>
      <c r="C639" s="27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"/>
      <c r="B640" s="5"/>
      <c r="C640" s="27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"/>
      <c r="B641" s="5"/>
      <c r="C641" s="27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"/>
      <c r="B642" s="5"/>
      <c r="C642" s="27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"/>
      <c r="B643" s="5"/>
      <c r="C643" s="27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"/>
      <c r="B644" s="5"/>
      <c r="C644" s="27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"/>
      <c r="B645" s="5"/>
      <c r="C645" s="27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"/>
      <c r="B646" s="5"/>
      <c r="C646" s="27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"/>
      <c r="B647" s="5"/>
      <c r="C647" s="27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"/>
      <c r="B648" s="5"/>
      <c r="C648" s="27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"/>
      <c r="B649" s="5"/>
      <c r="C649" s="27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"/>
      <c r="B650" s="5"/>
      <c r="C650" s="27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"/>
      <c r="B651" s="5"/>
      <c r="C651" s="27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"/>
      <c r="B652" s="5"/>
      <c r="C652" s="27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"/>
      <c r="B653" s="5"/>
      <c r="C653" s="27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"/>
      <c r="B654" s="5"/>
      <c r="C654" s="27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"/>
      <c r="B655" s="5"/>
      <c r="C655" s="27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"/>
      <c r="B656" s="5"/>
      <c r="C656" s="27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"/>
      <c r="B657" s="5"/>
      <c r="C657" s="27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"/>
      <c r="B658" s="5"/>
      <c r="C658" s="27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"/>
      <c r="B659" s="5"/>
      <c r="C659" s="27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"/>
      <c r="B660" s="5"/>
      <c r="C660" s="27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"/>
      <c r="B661" s="5"/>
      <c r="C661" s="27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"/>
      <c r="B662" s="5"/>
      <c r="C662" s="27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"/>
      <c r="B663" s="5"/>
      <c r="C663" s="27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"/>
      <c r="B664" s="5"/>
      <c r="C664" s="27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"/>
      <c r="B665" s="5"/>
      <c r="C665" s="27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"/>
      <c r="B666" s="5"/>
      <c r="C666" s="27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"/>
      <c r="B667" s="5"/>
      <c r="C667" s="27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"/>
      <c r="B668" s="5"/>
      <c r="C668" s="27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"/>
      <c r="B669" s="5"/>
      <c r="C669" s="27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"/>
      <c r="B670" s="5"/>
      <c r="C670" s="27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"/>
      <c r="B671" s="5"/>
      <c r="C671" s="27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"/>
      <c r="B672" s="5"/>
      <c r="C672" s="27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"/>
      <c r="B673" s="5"/>
      <c r="C673" s="27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"/>
      <c r="B674" s="5"/>
      <c r="C674" s="27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"/>
      <c r="B675" s="5"/>
      <c r="C675" s="27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"/>
      <c r="B676" s="5"/>
      <c r="C676" s="27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"/>
      <c r="B677" s="5"/>
      <c r="C677" s="27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"/>
      <c r="B678" s="5"/>
      <c r="C678" s="27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"/>
      <c r="B679" s="5"/>
      <c r="C679" s="27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"/>
      <c r="B680" s="5"/>
      <c r="C680" s="27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"/>
      <c r="B681" s="5"/>
      <c r="C681" s="27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"/>
      <c r="B682" s="5"/>
      <c r="C682" s="27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"/>
      <c r="B683" s="5"/>
      <c r="C683" s="27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"/>
      <c r="B684" s="5"/>
      <c r="C684" s="27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"/>
      <c r="B685" s="5"/>
      <c r="C685" s="27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"/>
      <c r="B686" s="5"/>
      <c r="C686" s="27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"/>
      <c r="B687" s="5"/>
      <c r="C687" s="27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"/>
      <c r="B688" s="5"/>
      <c r="C688" s="27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"/>
      <c r="B689" s="5"/>
      <c r="C689" s="27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"/>
      <c r="B690" s="5"/>
      <c r="C690" s="27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"/>
      <c r="B691" s="5"/>
      <c r="C691" s="27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"/>
      <c r="B692" s="5"/>
      <c r="C692" s="27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"/>
      <c r="B693" s="5"/>
      <c r="C693" s="27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"/>
      <c r="B694" s="5"/>
      <c r="C694" s="27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"/>
      <c r="B695" s="5"/>
      <c r="C695" s="27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"/>
      <c r="B696" s="5"/>
      <c r="C696" s="27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"/>
      <c r="B697" s="5"/>
      <c r="C697" s="27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"/>
      <c r="B698" s="5"/>
      <c r="C698" s="27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"/>
      <c r="B699" s="5"/>
      <c r="C699" s="27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"/>
      <c r="B700" s="5"/>
      <c r="C700" s="27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"/>
      <c r="B701" s="5"/>
      <c r="C701" s="27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"/>
      <c r="B702" s="5"/>
      <c r="C702" s="27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"/>
      <c r="B703" s="5"/>
      <c r="C703" s="27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"/>
      <c r="B704" s="5"/>
      <c r="C704" s="27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"/>
      <c r="B705" s="5"/>
      <c r="C705" s="27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"/>
      <c r="B706" s="5"/>
      <c r="C706" s="27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"/>
      <c r="B707" s="5"/>
      <c r="C707" s="27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"/>
      <c r="B708" s="5"/>
      <c r="C708" s="27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"/>
      <c r="B709" s="5"/>
      <c r="C709" s="27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"/>
      <c r="B710" s="5"/>
      <c r="C710" s="27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"/>
      <c r="B711" s="5"/>
      <c r="C711" s="27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"/>
      <c r="B712" s="5"/>
      <c r="C712" s="27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"/>
      <c r="B713" s="5"/>
      <c r="C713" s="27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"/>
      <c r="B714" s="5"/>
      <c r="C714" s="27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"/>
      <c r="B715" s="5"/>
      <c r="C715" s="27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"/>
      <c r="B716" s="5"/>
      <c r="C716" s="27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"/>
      <c r="B717" s="5"/>
      <c r="C717" s="27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"/>
      <c r="B718" s="5"/>
      <c r="C718" s="27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"/>
      <c r="B719" s="5"/>
      <c r="C719" s="27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"/>
      <c r="B720" s="5"/>
      <c r="C720" s="27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"/>
      <c r="B721" s="5"/>
      <c r="C721" s="27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"/>
      <c r="B722" s="5"/>
      <c r="C722" s="27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"/>
      <c r="B723" s="5"/>
      <c r="C723" s="27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"/>
      <c r="B724" s="5"/>
      <c r="C724" s="27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"/>
      <c r="B725" s="5"/>
      <c r="C725" s="27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"/>
      <c r="B726" s="5"/>
      <c r="C726" s="27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"/>
      <c r="B727" s="5"/>
      <c r="C727" s="27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"/>
      <c r="B728" s="5"/>
      <c r="C728" s="27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"/>
      <c r="B729" s="5"/>
      <c r="C729" s="27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"/>
      <c r="B730" s="5"/>
      <c r="C730" s="27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"/>
      <c r="B731" s="5"/>
      <c r="C731" s="27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"/>
      <c r="B732" s="5"/>
      <c r="C732" s="27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"/>
      <c r="B733" s="5"/>
      <c r="C733" s="27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"/>
      <c r="B734" s="5"/>
      <c r="C734" s="27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"/>
      <c r="B735" s="5"/>
      <c r="C735" s="27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"/>
      <c r="B736" s="5"/>
      <c r="C736" s="27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"/>
      <c r="B737" s="5"/>
      <c r="C737" s="27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"/>
      <c r="B738" s="5"/>
      <c r="C738" s="27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"/>
      <c r="B739" s="5"/>
      <c r="C739" s="27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"/>
      <c r="B740" s="5"/>
      <c r="C740" s="27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"/>
      <c r="B741" s="5"/>
      <c r="C741" s="27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"/>
      <c r="B742" s="5"/>
      <c r="C742" s="27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"/>
      <c r="B743" s="5"/>
      <c r="C743" s="27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"/>
      <c r="B744" s="5"/>
      <c r="C744" s="27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"/>
      <c r="B745" s="5"/>
      <c r="C745" s="27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"/>
      <c r="B746" s="5"/>
      <c r="C746" s="27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"/>
      <c r="B747" s="5"/>
      <c r="C747" s="27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"/>
      <c r="B748" s="5"/>
      <c r="C748" s="27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"/>
      <c r="B749" s="5"/>
      <c r="C749" s="27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"/>
      <c r="B750" s="5"/>
      <c r="C750" s="27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"/>
      <c r="B751" s="5"/>
      <c r="C751" s="27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"/>
      <c r="B752" s="5"/>
      <c r="C752" s="27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"/>
      <c r="B753" s="5"/>
      <c r="C753" s="27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"/>
      <c r="B754" s="5"/>
      <c r="C754" s="27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"/>
      <c r="B755" s="5"/>
      <c r="C755" s="27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"/>
      <c r="B756" s="5"/>
      <c r="C756" s="27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"/>
      <c r="B757" s="5"/>
      <c r="C757" s="27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"/>
      <c r="B758" s="5"/>
      <c r="C758" s="27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"/>
      <c r="B759" s="5"/>
      <c r="C759" s="27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"/>
      <c r="B760" s="5"/>
      <c r="C760" s="27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"/>
      <c r="B761" s="5"/>
      <c r="C761" s="27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"/>
      <c r="B762" s="5"/>
      <c r="C762" s="27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"/>
      <c r="B763" s="5"/>
      <c r="C763" s="27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"/>
      <c r="B764" s="5"/>
      <c r="C764" s="27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"/>
      <c r="B765" s="5"/>
      <c r="C765" s="27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"/>
      <c r="B766" s="5"/>
      <c r="C766" s="27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"/>
      <c r="B767" s="5"/>
      <c r="C767" s="27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"/>
      <c r="B768" s="5"/>
      <c r="C768" s="27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"/>
      <c r="B769" s="5"/>
      <c r="C769" s="27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"/>
      <c r="B770" s="5"/>
      <c r="C770" s="27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"/>
      <c r="B771" s="5"/>
      <c r="C771" s="27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"/>
      <c r="B772" s="5"/>
      <c r="C772" s="27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"/>
      <c r="B773" s="5"/>
      <c r="C773" s="27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"/>
      <c r="B774" s="5"/>
      <c r="C774" s="27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"/>
      <c r="B775" s="5"/>
      <c r="C775" s="27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"/>
      <c r="B776" s="5"/>
      <c r="C776" s="27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"/>
      <c r="B777" s="5"/>
      <c r="C777" s="27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"/>
      <c r="B778" s="5"/>
      <c r="C778" s="27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"/>
      <c r="B779" s="5"/>
      <c r="C779" s="27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"/>
      <c r="B780" s="5"/>
      <c r="C780" s="27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"/>
      <c r="B781" s="5"/>
      <c r="C781" s="27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"/>
      <c r="B782" s="5"/>
      <c r="C782" s="27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"/>
      <c r="B783" s="5"/>
      <c r="C783" s="27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"/>
      <c r="B784" s="5"/>
      <c r="C784" s="27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"/>
      <c r="B785" s="5"/>
      <c r="C785" s="27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"/>
      <c r="B786" s="5"/>
      <c r="C786" s="27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"/>
      <c r="B787" s="5"/>
      <c r="C787" s="27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"/>
      <c r="B788" s="5"/>
      <c r="C788" s="27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"/>
      <c r="B789" s="5"/>
      <c r="C789" s="27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"/>
      <c r="B790" s="5"/>
      <c r="C790" s="27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"/>
      <c r="B791" s="5"/>
      <c r="C791" s="27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"/>
      <c r="B792" s="5"/>
      <c r="C792" s="27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"/>
      <c r="B793" s="5"/>
      <c r="C793" s="27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"/>
      <c r="B794" s="5"/>
      <c r="C794" s="27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"/>
      <c r="B795" s="5"/>
      <c r="C795" s="27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"/>
      <c r="B796" s="5"/>
      <c r="C796" s="27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"/>
      <c r="B797" s="5"/>
      <c r="C797" s="27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"/>
      <c r="B798" s="5"/>
      <c r="C798" s="27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"/>
      <c r="B799" s="5"/>
      <c r="C799" s="27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"/>
      <c r="B800" s="5"/>
      <c r="C800" s="27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"/>
      <c r="B801" s="5"/>
      <c r="C801" s="27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"/>
      <c r="B802" s="5"/>
      <c r="C802" s="27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"/>
      <c r="B803" s="5"/>
      <c r="C803" s="27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"/>
      <c r="B804" s="5"/>
      <c r="C804" s="27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"/>
      <c r="B805" s="5"/>
      <c r="C805" s="27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"/>
      <c r="B806" s="5"/>
      <c r="C806" s="27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"/>
      <c r="B807" s="5"/>
      <c r="C807" s="27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"/>
      <c r="B808" s="5"/>
      <c r="C808" s="27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"/>
      <c r="B809" s="5"/>
      <c r="C809" s="27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"/>
      <c r="B810" s="5"/>
      <c r="C810" s="27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"/>
      <c r="B811" s="5"/>
      <c r="C811" s="27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"/>
      <c r="B812" s="5"/>
      <c r="C812" s="27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"/>
      <c r="B813" s="5"/>
      <c r="C813" s="27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"/>
      <c r="B814" s="5"/>
      <c r="C814" s="27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"/>
      <c r="B815" s="5"/>
      <c r="C815" s="27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"/>
      <c r="B816" s="5"/>
      <c r="C816" s="27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"/>
      <c r="B817" s="5"/>
      <c r="C817" s="27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"/>
      <c r="B818" s="5"/>
      <c r="C818" s="27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"/>
      <c r="B819" s="5"/>
      <c r="C819" s="27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"/>
      <c r="B820" s="5"/>
      <c r="C820" s="27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"/>
      <c r="B821" s="5"/>
      <c r="C821" s="27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"/>
      <c r="B822" s="5"/>
      <c r="C822" s="27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"/>
      <c r="B823" s="5"/>
      <c r="C823" s="27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"/>
      <c r="B824" s="5"/>
      <c r="C824" s="27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"/>
      <c r="B825" s="5"/>
      <c r="C825" s="27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"/>
      <c r="B826" s="5"/>
      <c r="C826" s="27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"/>
      <c r="B827" s="5"/>
      <c r="C827" s="27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"/>
      <c r="B828" s="5"/>
      <c r="C828" s="27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"/>
      <c r="B829" s="5"/>
      <c r="C829" s="27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"/>
      <c r="B830" s="5"/>
      <c r="C830" s="27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"/>
      <c r="B831" s="5"/>
      <c r="C831" s="27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"/>
      <c r="B832" s="5"/>
      <c r="C832" s="27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"/>
      <c r="B833" s="5"/>
      <c r="C833" s="27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"/>
      <c r="B834" s="5"/>
      <c r="C834" s="27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"/>
      <c r="B835" s="5"/>
      <c r="C835" s="27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"/>
      <c r="B836" s="5"/>
      <c r="C836" s="27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"/>
      <c r="B837" s="5"/>
      <c r="C837" s="27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"/>
      <c r="B838" s="5"/>
      <c r="C838" s="27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"/>
      <c r="B839" s="5"/>
      <c r="C839" s="27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"/>
      <c r="B840" s="5"/>
      <c r="C840" s="27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"/>
      <c r="B841" s="5"/>
      <c r="C841" s="27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"/>
      <c r="B842" s="5"/>
      <c r="C842" s="27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"/>
      <c r="B843" s="5"/>
      <c r="C843" s="27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"/>
      <c r="B844" s="5"/>
      <c r="C844" s="27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"/>
      <c r="B845" s="5"/>
      <c r="C845" s="27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"/>
      <c r="B846" s="5"/>
      <c r="C846" s="27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"/>
      <c r="B847" s="5"/>
      <c r="C847" s="27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"/>
      <c r="B848" s="5"/>
      <c r="C848" s="27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"/>
      <c r="B849" s="5"/>
      <c r="C849" s="27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"/>
      <c r="B850" s="5"/>
      <c r="C850" s="27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"/>
      <c r="B851" s="5"/>
      <c r="C851" s="27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"/>
      <c r="B852" s="5"/>
      <c r="C852" s="27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"/>
      <c r="B853" s="5"/>
      <c r="C853" s="27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"/>
      <c r="B854" s="5"/>
      <c r="C854" s="27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"/>
      <c r="B855" s="5"/>
      <c r="C855" s="27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"/>
      <c r="B856" s="5"/>
      <c r="C856" s="27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"/>
      <c r="B857" s="5"/>
      <c r="C857" s="27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"/>
      <c r="B858" s="5"/>
      <c r="C858" s="27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"/>
      <c r="B859" s="5"/>
      <c r="C859" s="27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"/>
      <c r="B860" s="5"/>
      <c r="C860" s="27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"/>
      <c r="B861" s="5"/>
      <c r="C861" s="27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"/>
      <c r="B862" s="5"/>
      <c r="C862" s="27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"/>
      <c r="B863" s="5"/>
      <c r="C863" s="27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"/>
      <c r="B864" s="5"/>
      <c r="C864" s="27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"/>
      <c r="B865" s="5"/>
      <c r="C865" s="27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"/>
      <c r="B866" s="5"/>
      <c r="C866" s="27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"/>
      <c r="B867" s="5"/>
      <c r="C867" s="27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"/>
      <c r="B868" s="5"/>
      <c r="C868" s="27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"/>
      <c r="B869" s="5"/>
      <c r="C869" s="27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"/>
      <c r="B870" s="5"/>
      <c r="C870" s="27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"/>
      <c r="B871" s="5"/>
      <c r="C871" s="27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"/>
      <c r="B872" s="5"/>
      <c r="C872" s="27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"/>
      <c r="B873" s="5"/>
      <c r="C873" s="27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"/>
      <c r="B874" s="5"/>
      <c r="C874" s="27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"/>
      <c r="B875" s="5"/>
      <c r="C875" s="27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"/>
      <c r="B876" s="5"/>
      <c r="C876" s="27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"/>
      <c r="B877" s="5"/>
      <c r="C877" s="27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"/>
      <c r="B878" s="5"/>
      <c r="C878" s="27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"/>
      <c r="B879" s="5"/>
      <c r="C879" s="27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"/>
      <c r="B880" s="5"/>
      <c r="C880" s="27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"/>
      <c r="B881" s="5"/>
      <c r="C881" s="27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"/>
      <c r="B882" s="5"/>
      <c r="C882" s="27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"/>
      <c r="B883" s="5"/>
      <c r="C883" s="27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"/>
      <c r="B884" s="5"/>
      <c r="C884" s="27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"/>
      <c r="B885" s="5"/>
      <c r="C885" s="27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"/>
      <c r="B886" s="5"/>
      <c r="C886" s="27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"/>
      <c r="B887" s="5"/>
      <c r="C887" s="27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"/>
      <c r="B888" s="5"/>
      <c r="C888" s="27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"/>
      <c r="B889" s="5"/>
      <c r="C889" s="27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"/>
      <c r="B890" s="5"/>
      <c r="C890" s="27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"/>
      <c r="B891" s="5"/>
      <c r="C891" s="27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"/>
      <c r="B892" s="5"/>
      <c r="C892" s="27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"/>
      <c r="B893" s="5"/>
      <c r="C893" s="27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"/>
      <c r="B894" s="5"/>
      <c r="C894" s="27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"/>
      <c r="B895" s="5"/>
      <c r="C895" s="27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"/>
      <c r="B896" s="5"/>
      <c r="C896" s="27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"/>
      <c r="B897" s="5"/>
      <c r="C897" s="27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"/>
      <c r="B898" s="5"/>
      <c r="C898" s="27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"/>
      <c r="B899" s="5"/>
      <c r="C899" s="27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"/>
      <c r="B900" s="5"/>
      <c r="C900" s="27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"/>
      <c r="B901" s="5"/>
      <c r="C901" s="27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"/>
      <c r="B902" s="5"/>
      <c r="C902" s="27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"/>
      <c r="B903" s="5"/>
      <c r="C903" s="27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"/>
      <c r="B904" s="5"/>
      <c r="C904" s="27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"/>
      <c r="B905" s="5"/>
      <c r="C905" s="27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"/>
      <c r="B906" s="5"/>
      <c r="C906" s="27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"/>
      <c r="B907" s="5"/>
      <c r="C907" s="27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"/>
      <c r="B908" s="5"/>
      <c r="C908" s="27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"/>
      <c r="B909" s="5"/>
      <c r="C909" s="27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"/>
      <c r="B910" s="5"/>
      <c r="C910" s="27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"/>
      <c r="B911" s="5"/>
      <c r="C911" s="27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"/>
      <c r="B912" s="5"/>
      <c r="C912" s="27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"/>
      <c r="B913" s="5"/>
      <c r="C913" s="27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"/>
      <c r="B914" s="5"/>
      <c r="C914" s="27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"/>
      <c r="B915" s="5"/>
      <c r="C915" s="27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"/>
      <c r="B916" s="5"/>
      <c r="C916" s="27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"/>
      <c r="B917" s="5"/>
      <c r="C917" s="27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"/>
      <c r="B918" s="5"/>
      <c r="C918" s="27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"/>
      <c r="B919" s="5"/>
      <c r="C919" s="27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"/>
      <c r="B920" s="5"/>
      <c r="C920" s="27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"/>
      <c r="B921" s="5"/>
      <c r="C921" s="27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"/>
      <c r="B922" s="5"/>
      <c r="C922" s="27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"/>
      <c r="B923" s="5"/>
      <c r="C923" s="27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"/>
      <c r="B924" s="5"/>
      <c r="C924" s="27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"/>
      <c r="B925" s="5"/>
      <c r="C925" s="27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"/>
      <c r="B926" s="5"/>
      <c r="C926" s="27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"/>
      <c r="B927" s="5"/>
      <c r="C927" s="27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"/>
      <c r="B928" s="5"/>
      <c r="C928" s="27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"/>
      <c r="B929" s="5"/>
      <c r="C929" s="27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"/>
      <c r="B930" s="5"/>
      <c r="C930" s="27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"/>
      <c r="B931" s="5"/>
      <c r="C931" s="27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"/>
      <c r="B932" s="5"/>
      <c r="C932" s="27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"/>
      <c r="B933" s="5"/>
      <c r="C933" s="27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"/>
      <c r="B934" s="5"/>
      <c r="C934" s="27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"/>
      <c r="B935" s="5"/>
      <c r="C935" s="27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"/>
      <c r="B936" s="5"/>
      <c r="C936" s="27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"/>
      <c r="B937" s="5"/>
      <c r="C937" s="27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"/>
      <c r="B938" s="5"/>
      <c r="C938" s="27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"/>
      <c r="B939" s="5"/>
      <c r="C939" s="27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"/>
      <c r="B940" s="5"/>
      <c r="C940" s="27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"/>
      <c r="B941" s="5"/>
      <c r="C941" s="27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"/>
      <c r="B942" s="5"/>
      <c r="C942" s="27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"/>
      <c r="B943" s="5"/>
      <c r="C943" s="27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"/>
      <c r="B944" s="5"/>
      <c r="C944" s="27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"/>
      <c r="B945" s="5"/>
      <c r="C945" s="27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"/>
      <c r="B946" s="5"/>
      <c r="C946" s="27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"/>
      <c r="B947" s="5"/>
      <c r="C947" s="27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"/>
      <c r="B948" s="5"/>
      <c r="C948" s="27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"/>
      <c r="B949" s="5"/>
      <c r="C949" s="27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"/>
      <c r="B950" s="5"/>
      <c r="C950" s="27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"/>
      <c r="B951" s="5"/>
      <c r="C951" s="27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"/>
      <c r="B952" s="5"/>
      <c r="C952" s="27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"/>
      <c r="B953" s="5"/>
      <c r="C953" s="27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"/>
      <c r="B954" s="5"/>
      <c r="C954" s="27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"/>
      <c r="B955" s="5"/>
      <c r="C955" s="27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"/>
      <c r="B956" s="5"/>
      <c r="C956" s="27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"/>
      <c r="B957" s="5"/>
      <c r="C957" s="27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"/>
      <c r="B958" s="5"/>
      <c r="C958" s="27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"/>
      <c r="B959" s="5"/>
      <c r="C959" s="27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"/>
      <c r="B960" s="5"/>
      <c r="C960" s="27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"/>
      <c r="B961" s="5"/>
      <c r="C961" s="27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"/>
      <c r="B962" s="5"/>
      <c r="C962" s="27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"/>
      <c r="B963" s="5"/>
      <c r="C963" s="27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"/>
      <c r="B964" s="5"/>
      <c r="C964" s="27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"/>
      <c r="B965" s="5"/>
      <c r="C965" s="27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"/>
      <c r="B966" s="5"/>
      <c r="C966" s="27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"/>
      <c r="B967" s="5"/>
      <c r="C967" s="27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"/>
      <c r="B968" s="5"/>
      <c r="C968" s="27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"/>
      <c r="B969" s="5"/>
      <c r="C969" s="27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"/>
      <c r="B970" s="5"/>
      <c r="C970" s="27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"/>
      <c r="B971" s="5"/>
      <c r="C971" s="27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"/>
      <c r="B972" s="5"/>
      <c r="C972" s="27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"/>
      <c r="B973" s="5"/>
      <c r="C973" s="27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"/>
      <c r="B974" s="5"/>
      <c r="C974" s="27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"/>
      <c r="B975" s="5"/>
      <c r="C975" s="27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"/>
      <c r="B976" s="5"/>
      <c r="C976" s="27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"/>
      <c r="B977" s="5"/>
      <c r="C977" s="27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"/>
      <c r="B978" s="5"/>
      <c r="C978" s="27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"/>
      <c r="B979" s="5"/>
      <c r="C979" s="27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"/>
      <c r="B980" s="5"/>
      <c r="C980" s="27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"/>
      <c r="B981" s="5"/>
      <c r="C981" s="27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"/>
      <c r="B982" s="5"/>
      <c r="C982" s="27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"/>
      <c r="B983" s="5"/>
      <c r="C983" s="27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"/>
      <c r="B984" s="5"/>
      <c r="C984" s="27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"/>
      <c r="B985" s="5"/>
      <c r="C985" s="27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"/>
      <c r="B986" s="5"/>
      <c r="C986" s="27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"/>
      <c r="B987" s="5"/>
      <c r="C987" s="27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"/>
      <c r="B988" s="5"/>
      <c r="C988" s="27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"/>
      <c r="B989" s="5"/>
      <c r="C989" s="27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"/>
      <c r="B990" s="5"/>
      <c r="C990" s="27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"/>
      <c r="B991" s="5"/>
      <c r="C991" s="27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"/>
      <c r="B992" s="5"/>
      <c r="C992" s="27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"/>
      <c r="B993" s="5"/>
      <c r="C993" s="27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"/>
      <c r="B994" s="5"/>
      <c r="C994" s="27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"/>
      <c r="B995" s="5"/>
      <c r="C995" s="27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"/>
      <c r="B996" s="5"/>
      <c r="C996" s="27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"/>
      <c r="B997" s="5"/>
      <c r="C997" s="27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"/>
      <c r="B998" s="5"/>
      <c r="C998" s="27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"/>
      <c r="B999" s="5"/>
      <c r="C999" s="27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"/>
      <c r="B1000" s="5"/>
      <c r="C1000" s="27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T2:U2"/>
    <mergeCell ref="X2:Y2"/>
  </mergeCells>
  <conditionalFormatting sqref="Y4:Y21">
    <cfRule type="cellIs" dxfId="0" priority="1" operator="lessThan">
      <formula>0%</formula>
    </cfRule>
  </conditionalFormatting>
  <conditionalFormatting sqref="Y4:Y21">
    <cfRule type="cellIs" dxfId="1" priority="2" operator="greaterThanOrEqual">
      <formula>1%</formula>
    </cfRule>
  </conditionalFormatting>
  <conditionalFormatting sqref="U4:U21">
    <cfRule type="cellIs" dxfId="0" priority="3" operator="lessThan">
      <formula>0%</formula>
    </cfRule>
  </conditionalFormatting>
  <conditionalFormatting sqref="U4:U21">
    <cfRule type="cellIs" dxfId="1" priority="4" operator="greaterThanOrEqual">
      <formula>1%</formula>
    </cfRule>
  </conditionalFormatting>
  <conditionalFormatting sqref="Y23">
    <cfRule type="cellIs" dxfId="0" priority="5" operator="lessThan">
      <formula>0%</formula>
    </cfRule>
  </conditionalFormatting>
  <conditionalFormatting sqref="Y23">
    <cfRule type="cellIs" dxfId="1" priority="6" operator="greaterThanOrEqual">
      <formula>1%</formula>
    </cfRule>
  </conditionalFormatting>
  <conditionalFormatting sqref="U23">
    <cfRule type="cellIs" dxfId="0" priority="7" operator="lessThan">
      <formula>0%</formula>
    </cfRule>
  </conditionalFormatting>
  <conditionalFormatting sqref="U23">
    <cfRule type="cellIs" dxfId="1" priority="8" operator="greaterThanOrEqual">
      <formula>1%</formula>
    </cfRule>
  </conditionalFormatting>
  <printOptions/>
  <pageMargins bottom="0.7480314960629921" footer="0.0" header="0.0" left="1.1023622047244095" right="0.7086614173228347" top="0.7480314960629921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15.57"/>
    <col customWidth="1" min="3" max="3" width="19.0"/>
    <col customWidth="1" min="4" max="4" width="1.29"/>
    <col customWidth="1" min="5" max="8" width="13.0"/>
    <col customWidth="1" min="9" max="9" width="12.86"/>
    <col customWidth="1" min="10" max="10" width="13.14"/>
    <col customWidth="1" min="11" max="11" width="13.0"/>
    <col customWidth="1" min="12" max="12" width="12.71"/>
    <col customWidth="1" min="13" max="13" width="13.57"/>
    <col customWidth="1" min="14" max="14" width="12.71"/>
    <col customWidth="1" min="15" max="15" width="13.0"/>
    <col customWidth="1" min="16" max="16" width="14.57"/>
    <col customWidth="1" min="17" max="17" width="13.86"/>
    <col customWidth="1" min="18" max="18" width="14.71"/>
    <col customWidth="1" min="19" max="19" width="1.29"/>
    <col customWidth="1" min="20" max="20" width="13.0"/>
    <col customWidth="1" min="21" max="21" width="5.57"/>
    <col customWidth="1" min="22" max="22" width="8.86"/>
    <col customWidth="1" min="23" max="23" width="1.29"/>
    <col customWidth="1" min="24" max="24" width="14.57"/>
    <col customWidth="1" min="25" max="25" width="5.57"/>
    <col customWidth="1" min="26" max="26" width="10.71"/>
    <col customWidth="1" min="27" max="46" width="11.43"/>
  </cols>
  <sheetData>
    <row r="1" ht="33.0" customHeight="1">
      <c r="A1" s="1"/>
      <c r="B1" s="2" t="s">
        <v>0</v>
      </c>
      <c r="C1" s="1"/>
      <c r="D1" s="6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65"/>
      <c r="T1" s="4"/>
      <c r="U1" s="4"/>
      <c r="V1" s="4"/>
      <c r="W1" s="65"/>
      <c r="X1" s="4"/>
      <c r="Y1" s="4"/>
      <c r="Z1" s="4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</row>
    <row r="2" ht="39.75" customHeight="1">
      <c r="A2" s="1"/>
      <c r="B2" s="67" t="s">
        <v>30</v>
      </c>
      <c r="C2" s="68" t="s">
        <v>31</v>
      </c>
      <c r="D2" s="16"/>
      <c r="E2" s="9">
        <v>44197.0</v>
      </c>
      <c r="F2" s="9">
        <v>44228.0</v>
      </c>
      <c r="G2" s="9">
        <v>44256.0</v>
      </c>
      <c r="H2" s="9">
        <v>44287.0</v>
      </c>
      <c r="I2" s="9">
        <v>44317.0</v>
      </c>
      <c r="J2" s="9">
        <v>44348.0</v>
      </c>
      <c r="K2" s="9">
        <v>44378.0</v>
      </c>
      <c r="L2" s="9">
        <v>44409.0</v>
      </c>
      <c r="M2" s="9">
        <v>44440.0</v>
      </c>
      <c r="N2" s="9">
        <v>44470.0</v>
      </c>
      <c r="O2" s="9">
        <v>44501.0</v>
      </c>
      <c r="P2" s="9">
        <v>44531.0</v>
      </c>
      <c r="Q2" s="10" t="s">
        <v>32</v>
      </c>
      <c r="R2" s="11" t="s">
        <v>4</v>
      </c>
      <c r="S2" s="12"/>
      <c r="T2" s="13" t="s">
        <v>5</v>
      </c>
      <c r="U2" s="14" t="s">
        <v>33</v>
      </c>
      <c r="V2" s="15"/>
      <c r="W2" s="16"/>
      <c r="X2" s="17" t="s">
        <v>7</v>
      </c>
      <c r="Y2" s="14" t="s">
        <v>8</v>
      </c>
      <c r="Z2" s="15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</row>
    <row r="3" ht="6.0" customHeight="1">
      <c r="A3" s="70" t="s">
        <v>34</v>
      </c>
      <c r="B3" s="70" t="s">
        <v>35</v>
      </c>
      <c r="C3" s="70" t="s">
        <v>36</v>
      </c>
      <c r="D3" s="71"/>
      <c r="E3" s="70">
        <v>41640.0</v>
      </c>
      <c r="F3" s="70">
        <v>41671.0</v>
      </c>
      <c r="G3" s="70">
        <v>41699.0</v>
      </c>
      <c r="H3" s="70">
        <v>41730.0</v>
      </c>
      <c r="I3" s="70">
        <v>41760.0</v>
      </c>
      <c r="J3" s="70">
        <v>41791.0</v>
      </c>
      <c r="K3" s="70">
        <v>41821.0</v>
      </c>
      <c r="L3" s="70">
        <v>41821.0</v>
      </c>
      <c r="M3" s="70"/>
      <c r="N3" s="70"/>
      <c r="O3" s="70"/>
      <c r="P3" s="70"/>
      <c r="Q3" s="70">
        <v>7.0</v>
      </c>
      <c r="R3" s="70"/>
      <c r="S3" s="71"/>
      <c r="T3" s="70">
        <v>41821.0</v>
      </c>
      <c r="U3" s="70"/>
      <c r="V3" s="70"/>
      <c r="W3" s="71"/>
      <c r="X3" s="5"/>
      <c r="Y3" s="5"/>
      <c r="Z3" s="5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</row>
    <row r="4">
      <c r="A4" s="21">
        <v>1.0</v>
      </c>
      <c r="B4" s="72">
        <v>4.0118E9</v>
      </c>
      <c r="C4" s="73" t="s">
        <v>9</v>
      </c>
      <c r="D4" s="74"/>
      <c r="E4" s="24">
        <v>9380541.806000002</v>
      </c>
      <c r="F4" s="25">
        <v>1.6484724936000014E7</v>
      </c>
      <c r="G4" s="25">
        <v>1.2432168335999992E7</v>
      </c>
      <c r="H4" s="25">
        <v>1.4137554613999985E7</v>
      </c>
      <c r="I4" s="25">
        <v>1.1829511171999978E7</v>
      </c>
      <c r="J4" s="25">
        <v>1.9133696177000016E7</v>
      </c>
      <c r="K4" s="25">
        <v>2.1853472009999957E7</v>
      </c>
      <c r="L4" s="25">
        <v>1.8046374675999988E7</v>
      </c>
      <c r="M4" s="25">
        <v>1.925799425200002E7</v>
      </c>
      <c r="N4" s="25">
        <v>1.8312860165000018E7</v>
      </c>
      <c r="O4" s="25">
        <v>1.943552851100001E7</v>
      </c>
      <c r="P4" s="25">
        <v>3.844354614099998E7</v>
      </c>
      <c r="Q4" s="25">
        <f t="shared" ref="Q4:Q153" si="1">SUM(E4:P4)</f>
        <v>218747972.8</v>
      </c>
      <c r="R4" s="26">
        <f t="shared" ref="R4:R153" si="2">+Q4/$Q$155</f>
        <v>0.1106345604</v>
      </c>
      <c r="S4" s="75"/>
      <c r="T4" s="24">
        <v>1.2203239947000017E7</v>
      </c>
      <c r="U4" s="29">
        <f t="shared" ref="U4:U153" si="3">+V4</f>
        <v>2.150273723</v>
      </c>
      <c r="V4" s="31">
        <f t="shared" ref="V4:V153" si="4">IFERROR((P4-T4)/T4,0)</f>
        <v>2.150273723</v>
      </c>
      <c r="W4" s="74"/>
      <c r="X4" s="24">
        <v>1.5934481134399998E8</v>
      </c>
      <c r="Y4" s="29">
        <f t="shared" ref="Y4:Y153" si="5">+Z4</f>
        <v>0.3727963336</v>
      </c>
      <c r="Z4" s="31">
        <f t="shared" ref="Z4:Z153" si="6">IFERROR((Q4-X4)/X4,0)</f>
        <v>0.3727963336</v>
      </c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</row>
    <row r="5">
      <c r="A5" s="21">
        <v>2.0</v>
      </c>
      <c r="B5" s="76">
        <v>2.7101938E9</v>
      </c>
      <c r="C5" s="77" t="s">
        <v>10</v>
      </c>
      <c r="D5" s="74"/>
      <c r="E5" s="34">
        <v>1.0453362944999997E7</v>
      </c>
      <c r="F5" s="35">
        <v>1.4076361618000017E7</v>
      </c>
      <c r="G5" s="35">
        <v>1.4478101379999993E7</v>
      </c>
      <c r="H5" s="35">
        <v>1.4285454638000019E7</v>
      </c>
      <c r="I5" s="35">
        <v>1.5424297344000006E7</v>
      </c>
      <c r="J5" s="35">
        <v>1.3337880560999995E7</v>
      </c>
      <c r="K5" s="35">
        <v>1.676460595600002E7</v>
      </c>
      <c r="L5" s="35">
        <v>1.2622524475000018E7</v>
      </c>
      <c r="M5" s="35">
        <v>1.0847932788000021E7</v>
      </c>
      <c r="N5" s="35">
        <v>1.710412304200002E7</v>
      </c>
      <c r="O5" s="35">
        <v>1.3333396225000016E7</v>
      </c>
      <c r="P5" s="35">
        <v>1.2417964851999996E7</v>
      </c>
      <c r="Q5" s="35">
        <f t="shared" si="1"/>
        <v>165146005.8</v>
      </c>
      <c r="R5" s="36">
        <f t="shared" si="2"/>
        <v>0.08352468606</v>
      </c>
      <c r="S5" s="75"/>
      <c r="T5" s="34">
        <v>1.666851854500005E7</v>
      </c>
      <c r="U5" s="38">
        <f t="shared" si="3"/>
        <v>-0.2550048873</v>
      </c>
      <c r="V5" s="30">
        <f t="shared" si="4"/>
        <v>-0.2550048873</v>
      </c>
      <c r="W5" s="74"/>
      <c r="X5" s="34">
        <v>1.2319830401300007E8</v>
      </c>
      <c r="Y5" s="38">
        <f t="shared" si="5"/>
        <v>0.3404892798</v>
      </c>
      <c r="Z5" s="30">
        <f t="shared" si="6"/>
        <v>0.3404892798</v>
      </c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</row>
    <row r="6">
      <c r="A6" s="21">
        <v>3.0</v>
      </c>
      <c r="B6" s="76">
        <v>4.011201E9</v>
      </c>
      <c r="C6" s="77" t="s">
        <v>9</v>
      </c>
      <c r="D6" s="74"/>
      <c r="E6" s="34">
        <v>1.4607832245999979E7</v>
      </c>
      <c r="F6" s="35">
        <v>1.3328798342999993E7</v>
      </c>
      <c r="G6" s="35">
        <v>1.2559985127000023E7</v>
      </c>
      <c r="H6" s="35">
        <v>1.7449475316E7</v>
      </c>
      <c r="I6" s="35">
        <v>1.2748717335000003E7</v>
      </c>
      <c r="J6" s="35">
        <v>1.1769997766000012E7</v>
      </c>
      <c r="K6" s="35">
        <v>1.1425313783000013E7</v>
      </c>
      <c r="L6" s="35">
        <v>1.3315587488000004E7</v>
      </c>
      <c r="M6" s="35">
        <v>1.0057301712000009E7</v>
      </c>
      <c r="N6" s="35">
        <v>1.0203122138000004E7</v>
      </c>
      <c r="O6" s="35">
        <v>1.392302705699999E7</v>
      </c>
      <c r="P6" s="35">
        <v>1.4391060463000014E7</v>
      </c>
      <c r="Q6" s="35">
        <f t="shared" si="1"/>
        <v>155780218.8</v>
      </c>
      <c r="R6" s="36">
        <f t="shared" si="2"/>
        <v>0.07878782053</v>
      </c>
      <c r="S6" s="75"/>
      <c r="T6" s="34">
        <v>1.784579150899998E7</v>
      </c>
      <c r="U6" s="38">
        <f t="shared" si="3"/>
        <v>-0.1935879977</v>
      </c>
      <c r="V6" s="30">
        <f t="shared" si="4"/>
        <v>-0.1935879977</v>
      </c>
      <c r="W6" s="74"/>
      <c r="X6" s="34">
        <v>1.2593548791299996E8</v>
      </c>
      <c r="Y6" s="38">
        <f t="shared" si="5"/>
        <v>0.2369842795</v>
      </c>
      <c r="Z6" s="30">
        <f t="shared" si="6"/>
        <v>0.2369842795</v>
      </c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</row>
    <row r="7">
      <c r="A7" s="21">
        <v>4.0</v>
      </c>
      <c r="B7" s="76">
        <v>2.7101935E9</v>
      </c>
      <c r="C7" s="77" t="s">
        <v>10</v>
      </c>
      <c r="D7" s="74"/>
      <c r="E7" s="34">
        <v>8176652.177999999</v>
      </c>
      <c r="F7" s="35">
        <v>8594905.039999995</v>
      </c>
      <c r="G7" s="35">
        <v>7288722.472000002</v>
      </c>
      <c r="H7" s="35">
        <v>1.2363408828000003E7</v>
      </c>
      <c r="I7" s="35">
        <v>9131675.131000001</v>
      </c>
      <c r="J7" s="35">
        <v>6478952.348</v>
      </c>
      <c r="K7" s="35">
        <v>9610082.234000005</v>
      </c>
      <c r="L7" s="35">
        <v>1.1634018382999998E7</v>
      </c>
      <c r="M7" s="35">
        <v>1.3176392720999997E7</v>
      </c>
      <c r="N7" s="35">
        <v>1.1059203229999993E7</v>
      </c>
      <c r="O7" s="35">
        <v>1084687.5360000003</v>
      </c>
      <c r="P7" s="35">
        <v>1.4118509410000004E7</v>
      </c>
      <c r="Q7" s="35">
        <f t="shared" si="1"/>
        <v>112717209.5</v>
      </c>
      <c r="R7" s="36">
        <f t="shared" si="2"/>
        <v>0.05700815767</v>
      </c>
      <c r="S7" s="75"/>
      <c r="T7" s="34">
        <v>4716276.519</v>
      </c>
      <c r="U7" s="38">
        <f t="shared" si="3"/>
        <v>1.993571169</v>
      </c>
      <c r="V7" s="30">
        <f t="shared" si="4"/>
        <v>1.993571169</v>
      </c>
      <c r="W7" s="74"/>
      <c r="X7" s="34">
        <v>5.491488615800001E7</v>
      </c>
      <c r="Y7" s="38">
        <f t="shared" si="5"/>
        <v>1.052580227</v>
      </c>
      <c r="Z7" s="30">
        <f t="shared" si="6"/>
        <v>1.052580227</v>
      </c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</row>
    <row r="8">
      <c r="A8" s="21">
        <v>5.0</v>
      </c>
      <c r="B8" s="76">
        <v>4.011101E9</v>
      </c>
      <c r="C8" s="77" t="s">
        <v>9</v>
      </c>
      <c r="D8" s="74"/>
      <c r="E8" s="34">
        <v>6422889.727999986</v>
      </c>
      <c r="F8" s="35">
        <v>4076557.8310000026</v>
      </c>
      <c r="G8" s="35">
        <v>5464706.83299999</v>
      </c>
      <c r="H8" s="35">
        <v>6078508.752000001</v>
      </c>
      <c r="I8" s="35">
        <v>5317807.111999999</v>
      </c>
      <c r="J8" s="35">
        <v>5221253.410999999</v>
      </c>
      <c r="K8" s="35">
        <v>4727533.335999994</v>
      </c>
      <c r="L8" s="35">
        <v>5414604.212999998</v>
      </c>
      <c r="M8" s="35">
        <v>4567259.117000001</v>
      </c>
      <c r="N8" s="35">
        <v>5732440.682999999</v>
      </c>
      <c r="O8" s="35">
        <v>5897747.425</v>
      </c>
      <c r="P8" s="35">
        <v>5869431.499000007</v>
      </c>
      <c r="Q8" s="35">
        <f t="shared" si="1"/>
        <v>64790739.94</v>
      </c>
      <c r="R8" s="36">
        <f t="shared" si="2"/>
        <v>0.0327687381</v>
      </c>
      <c r="S8" s="75"/>
      <c r="T8" s="34">
        <v>5305842.6559999995</v>
      </c>
      <c r="U8" s="38">
        <f t="shared" si="3"/>
        <v>0.1062204214</v>
      </c>
      <c r="V8" s="30">
        <f t="shared" si="4"/>
        <v>0.1062204214</v>
      </c>
      <c r="W8" s="74"/>
      <c r="X8" s="34">
        <v>4.402517094500001E7</v>
      </c>
      <c r="Y8" s="38">
        <f t="shared" si="5"/>
        <v>0.4716749203</v>
      </c>
      <c r="Z8" s="30">
        <f t="shared" si="6"/>
        <v>0.4716749203</v>
      </c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>
      <c r="A9" s="21">
        <v>6.0</v>
      </c>
      <c r="B9" s="76">
        <v>8.42123E9</v>
      </c>
      <c r="C9" s="77" t="s">
        <v>12</v>
      </c>
      <c r="D9" s="74"/>
      <c r="E9" s="34">
        <v>3840776.7220000187</v>
      </c>
      <c r="F9" s="35">
        <v>3326101.800000006</v>
      </c>
      <c r="G9" s="35">
        <v>5019595.610000023</v>
      </c>
      <c r="H9" s="35">
        <v>4089549.6649999954</v>
      </c>
      <c r="I9" s="35">
        <v>4084841.039000015</v>
      </c>
      <c r="J9" s="35">
        <v>3881228.9530000007</v>
      </c>
      <c r="K9" s="35">
        <v>4062482.796000005</v>
      </c>
      <c r="L9" s="35">
        <v>3443924.3580000126</v>
      </c>
      <c r="M9" s="35">
        <v>4717094.079000003</v>
      </c>
      <c r="N9" s="35">
        <v>4088725.266999997</v>
      </c>
      <c r="O9" s="35">
        <v>5188041.403999993</v>
      </c>
      <c r="P9" s="35">
        <v>6104395.670999978</v>
      </c>
      <c r="Q9" s="35">
        <f t="shared" si="1"/>
        <v>51846757.36</v>
      </c>
      <c r="R9" s="36">
        <f t="shared" si="2"/>
        <v>0.02622215482</v>
      </c>
      <c r="S9" s="75"/>
      <c r="T9" s="34">
        <v>4117074.3870000043</v>
      </c>
      <c r="U9" s="38">
        <f t="shared" si="3"/>
        <v>0.482702302</v>
      </c>
      <c r="V9" s="30">
        <f t="shared" si="4"/>
        <v>0.482702302</v>
      </c>
      <c r="W9" s="74"/>
      <c r="X9" s="34">
        <v>3.2271217923000075E7</v>
      </c>
      <c r="Y9" s="38">
        <f t="shared" si="5"/>
        <v>0.6065943804</v>
      </c>
      <c r="Z9" s="30">
        <f t="shared" si="6"/>
        <v>0.6065943804</v>
      </c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</row>
    <row r="10">
      <c r="A10" s="21">
        <v>7.0</v>
      </c>
      <c r="B10" s="76">
        <v>8.421399E9</v>
      </c>
      <c r="C10" s="77" t="s">
        <v>12</v>
      </c>
      <c r="D10" s="74"/>
      <c r="E10" s="34">
        <v>4191204.6920000045</v>
      </c>
      <c r="F10" s="35">
        <v>2916763.9919999954</v>
      </c>
      <c r="G10" s="35">
        <v>4455455.881999995</v>
      </c>
      <c r="H10" s="35">
        <v>3848137.9390000086</v>
      </c>
      <c r="I10" s="35">
        <v>5286984.957000003</v>
      </c>
      <c r="J10" s="35">
        <v>6262234.299000002</v>
      </c>
      <c r="K10" s="35">
        <v>3005767.6920000045</v>
      </c>
      <c r="L10" s="35">
        <v>4071353.8360000052</v>
      </c>
      <c r="M10" s="35">
        <v>4232602.979000008</v>
      </c>
      <c r="N10" s="35">
        <v>3205022.3840000005</v>
      </c>
      <c r="O10" s="35">
        <v>3897999.8090000083</v>
      </c>
      <c r="P10" s="35">
        <v>4962618.789999998</v>
      </c>
      <c r="Q10" s="35">
        <f t="shared" si="1"/>
        <v>50336147.25</v>
      </c>
      <c r="R10" s="36">
        <f t="shared" si="2"/>
        <v>0.0254581446</v>
      </c>
      <c r="S10" s="75"/>
      <c r="T10" s="34">
        <v>3549691.9009999842</v>
      </c>
      <c r="U10" s="38">
        <f t="shared" si="3"/>
        <v>0.3980421198</v>
      </c>
      <c r="V10" s="30">
        <f t="shared" si="4"/>
        <v>0.3980421198</v>
      </c>
      <c r="W10" s="74"/>
      <c r="X10" s="34">
        <v>4.043142513599997E7</v>
      </c>
      <c r="Y10" s="38">
        <f t="shared" si="5"/>
        <v>0.2449758346</v>
      </c>
      <c r="Z10" s="30">
        <f t="shared" si="6"/>
        <v>0.2449758346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</row>
    <row r="11">
      <c r="A11" s="21">
        <v>8.0</v>
      </c>
      <c r="B11" s="76">
        <v>8.5071E9</v>
      </c>
      <c r="C11" s="77" t="s">
        <v>17</v>
      </c>
      <c r="D11" s="74"/>
      <c r="E11" s="34">
        <v>4167451.7739999993</v>
      </c>
      <c r="F11" s="35">
        <v>4907621.439999989</v>
      </c>
      <c r="G11" s="35">
        <v>4931140.996999996</v>
      </c>
      <c r="H11" s="35">
        <v>3580064.7469999907</v>
      </c>
      <c r="I11" s="35">
        <v>3679054.9590000026</v>
      </c>
      <c r="J11" s="35">
        <v>3947521.602000007</v>
      </c>
      <c r="K11" s="35">
        <v>4567457.307999992</v>
      </c>
      <c r="L11" s="35">
        <v>3176504.158999996</v>
      </c>
      <c r="M11" s="35">
        <v>3849766.5850000083</v>
      </c>
      <c r="N11" s="35">
        <v>4789462.932000007</v>
      </c>
      <c r="O11" s="35">
        <v>2661223.119999999</v>
      </c>
      <c r="P11" s="35">
        <v>3715682.1330000004</v>
      </c>
      <c r="Q11" s="35">
        <f t="shared" si="1"/>
        <v>47972951.76</v>
      </c>
      <c r="R11" s="36">
        <f t="shared" si="2"/>
        <v>0.02426292852</v>
      </c>
      <c r="S11" s="75"/>
      <c r="T11" s="34">
        <v>4553686.954999989</v>
      </c>
      <c r="U11" s="38">
        <f t="shared" si="3"/>
        <v>-0.1840277626</v>
      </c>
      <c r="V11" s="30">
        <f t="shared" si="4"/>
        <v>-0.1840277626</v>
      </c>
      <c r="W11" s="74"/>
      <c r="X11" s="34">
        <v>3.854574779200001E7</v>
      </c>
      <c r="Y11" s="38">
        <f t="shared" si="5"/>
        <v>0.2445718271</v>
      </c>
      <c r="Z11" s="30">
        <f t="shared" si="6"/>
        <v>0.2445718271</v>
      </c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</row>
    <row r="12">
      <c r="A12" s="21">
        <v>9.0</v>
      </c>
      <c r="B12" s="76">
        <v>4.0114E9</v>
      </c>
      <c r="C12" s="77" t="s">
        <v>9</v>
      </c>
      <c r="D12" s="74"/>
      <c r="E12" s="34">
        <v>2758640.3340000007</v>
      </c>
      <c r="F12" s="35">
        <v>3607893.2290000017</v>
      </c>
      <c r="G12" s="35">
        <v>3680583.466999997</v>
      </c>
      <c r="H12" s="35">
        <v>3922667.1949999966</v>
      </c>
      <c r="I12" s="35">
        <v>3463297.731000001</v>
      </c>
      <c r="J12" s="35">
        <v>2462757.8060000017</v>
      </c>
      <c r="K12" s="35">
        <v>2972070.913999999</v>
      </c>
      <c r="L12" s="35">
        <v>3136511.3149999958</v>
      </c>
      <c r="M12" s="35">
        <v>3205935.439</v>
      </c>
      <c r="N12" s="35">
        <v>2713139.400999999</v>
      </c>
      <c r="O12" s="35">
        <v>1679592.2759999998</v>
      </c>
      <c r="P12" s="35">
        <v>2343673.7869999995</v>
      </c>
      <c r="Q12" s="35">
        <f t="shared" si="1"/>
        <v>35946762.89</v>
      </c>
      <c r="R12" s="36">
        <f t="shared" si="2"/>
        <v>0.01818053104</v>
      </c>
      <c r="S12" s="75"/>
      <c r="T12" s="34">
        <v>3953949.262999983</v>
      </c>
      <c r="U12" s="38">
        <f t="shared" si="3"/>
        <v>-0.407257496</v>
      </c>
      <c r="V12" s="30">
        <f t="shared" si="4"/>
        <v>-0.407257496</v>
      </c>
      <c r="W12" s="74"/>
      <c r="X12" s="34">
        <v>2.5424220794999998E7</v>
      </c>
      <c r="Y12" s="38">
        <f t="shared" si="5"/>
        <v>0.4138786468</v>
      </c>
      <c r="Z12" s="30">
        <f t="shared" si="6"/>
        <v>0.4138786468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</row>
    <row r="13">
      <c r="A13" s="21">
        <v>10.0</v>
      </c>
      <c r="B13" s="76">
        <v>3.40399E9</v>
      </c>
      <c r="C13" s="77" t="s">
        <v>10</v>
      </c>
      <c r="D13" s="74"/>
      <c r="E13" s="34">
        <v>2722709.718</v>
      </c>
      <c r="F13" s="35">
        <v>2611909.0440000007</v>
      </c>
      <c r="G13" s="35">
        <v>3022489.7139999997</v>
      </c>
      <c r="H13" s="35">
        <v>2440327.876000001</v>
      </c>
      <c r="I13" s="35">
        <v>3092342.7280000015</v>
      </c>
      <c r="J13" s="35">
        <v>3266556.944</v>
      </c>
      <c r="K13" s="35">
        <v>3556959.379999998</v>
      </c>
      <c r="L13" s="35">
        <v>2926613.799999998</v>
      </c>
      <c r="M13" s="35">
        <v>3000670.5199999996</v>
      </c>
      <c r="N13" s="35">
        <v>3014986.9330000016</v>
      </c>
      <c r="O13" s="35">
        <v>2083030.4749999992</v>
      </c>
      <c r="P13" s="35">
        <v>3473566.7669999986</v>
      </c>
      <c r="Q13" s="35">
        <f t="shared" si="1"/>
        <v>35212163.9</v>
      </c>
      <c r="R13" s="36">
        <f t="shared" si="2"/>
        <v>0.01780899829</v>
      </c>
      <c r="S13" s="75"/>
      <c r="T13" s="34">
        <v>2711860.372000003</v>
      </c>
      <c r="U13" s="38">
        <f t="shared" si="3"/>
        <v>0.2808796511</v>
      </c>
      <c r="V13" s="30">
        <f t="shared" si="4"/>
        <v>0.2808796511</v>
      </c>
      <c r="W13" s="74"/>
      <c r="X13" s="34">
        <v>2.4856389000000004E7</v>
      </c>
      <c r="Y13" s="38">
        <f t="shared" si="5"/>
        <v>0.4166242691</v>
      </c>
      <c r="Z13" s="30">
        <f t="shared" si="6"/>
        <v>0.4166242691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</row>
    <row r="14">
      <c r="A14" s="21">
        <v>11.0</v>
      </c>
      <c r="B14" s="76">
        <v>8.4821E9</v>
      </c>
      <c r="C14" s="77" t="s">
        <v>13</v>
      </c>
      <c r="D14" s="74"/>
      <c r="E14" s="34">
        <v>2723370.2730000042</v>
      </c>
      <c r="F14" s="35">
        <v>2865185.768</v>
      </c>
      <c r="G14" s="35">
        <v>3271417.6409999947</v>
      </c>
      <c r="H14" s="35">
        <v>2583292.102999987</v>
      </c>
      <c r="I14" s="35">
        <v>2897431.952000007</v>
      </c>
      <c r="J14" s="35">
        <v>3511597.11500001</v>
      </c>
      <c r="K14" s="35">
        <v>2567215.095000002</v>
      </c>
      <c r="L14" s="35">
        <v>2901352.212999998</v>
      </c>
      <c r="M14" s="35">
        <v>2531746.781999998</v>
      </c>
      <c r="N14" s="35">
        <v>3158322.017000017</v>
      </c>
      <c r="O14" s="35">
        <v>2466988.5109999957</v>
      </c>
      <c r="P14" s="35">
        <v>3274131.088999998</v>
      </c>
      <c r="Q14" s="35">
        <f t="shared" si="1"/>
        <v>34752050.56</v>
      </c>
      <c r="R14" s="36">
        <f t="shared" si="2"/>
        <v>0.01757629013</v>
      </c>
      <c r="S14" s="75"/>
      <c r="T14" s="34">
        <v>3041917.9530000016</v>
      </c>
      <c r="U14" s="38">
        <f t="shared" si="3"/>
        <v>0.07633773809</v>
      </c>
      <c r="V14" s="30">
        <f t="shared" si="4"/>
        <v>0.07633773809</v>
      </c>
      <c r="W14" s="74"/>
      <c r="X14" s="34">
        <v>2.3410091874999993E7</v>
      </c>
      <c r="Y14" s="38">
        <f t="shared" si="5"/>
        <v>0.4844901397</v>
      </c>
      <c r="Z14" s="30">
        <f t="shared" si="6"/>
        <v>0.4844901397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</row>
    <row r="15">
      <c r="A15" s="21">
        <v>12.0</v>
      </c>
      <c r="B15" s="76">
        <v>8.409993E9</v>
      </c>
      <c r="C15" s="77" t="s">
        <v>11</v>
      </c>
      <c r="D15" s="74"/>
      <c r="E15" s="34">
        <v>2081388.865999999</v>
      </c>
      <c r="F15" s="35">
        <v>2492252.7449999973</v>
      </c>
      <c r="G15" s="35">
        <v>3643978.745000002</v>
      </c>
      <c r="H15" s="35">
        <v>2898447.2080000015</v>
      </c>
      <c r="I15" s="35">
        <v>2569318.6500000013</v>
      </c>
      <c r="J15" s="35">
        <v>2415033.5590000018</v>
      </c>
      <c r="K15" s="35">
        <v>3037221.6890000026</v>
      </c>
      <c r="L15" s="35">
        <v>2434509.3929999997</v>
      </c>
      <c r="M15" s="35">
        <v>3202893.223000004</v>
      </c>
      <c r="N15" s="35">
        <v>2802563.507000002</v>
      </c>
      <c r="O15" s="35">
        <v>2350428.7430000016</v>
      </c>
      <c r="P15" s="35">
        <v>2667676.2649999973</v>
      </c>
      <c r="Q15" s="35">
        <f t="shared" si="1"/>
        <v>32595712.59</v>
      </c>
      <c r="R15" s="36">
        <f t="shared" si="2"/>
        <v>0.01648569487</v>
      </c>
      <c r="S15" s="75"/>
      <c r="T15" s="34">
        <v>2617321.420999996</v>
      </c>
      <c r="U15" s="38">
        <f t="shared" si="3"/>
        <v>0.01923907534</v>
      </c>
      <c r="V15" s="30">
        <f t="shared" si="4"/>
        <v>0.01923907534</v>
      </c>
      <c r="W15" s="74"/>
      <c r="X15" s="34">
        <v>2.3114814367999997E7</v>
      </c>
      <c r="Y15" s="38">
        <f t="shared" si="5"/>
        <v>0.4101654495</v>
      </c>
      <c r="Z15" s="30">
        <f t="shared" si="6"/>
        <v>0.4101654495</v>
      </c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</row>
    <row r="16">
      <c r="A16" s="21">
        <v>13.0</v>
      </c>
      <c r="B16" s="76">
        <v>2.7101936E9</v>
      </c>
      <c r="C16" s="77" t="s">
        <v>10</v>
      </c>
      <c r="D16" s="74"/>
      <c r="E16" s="34">
        <v>1640020.7060000002</v>
      </c>
      <c r="F16" s="35">
        <v>2427891.0550000006</v>
      </c>
      <c r="G16" s="35">
        <v>1992913.6839999997</v>
      </c>
      <c r="H16" s="35">
        <v>2020954.8440000005</v>
      </c>
      <c r="I16" s="35">
        <v>3941790.9029999985</v>
      </c>
      <c r="J16" s="35">
        <v>2184935.549</v>
      </c>
      <c r="K16" s="35">
        <v>3511830.757000001</v>
      </c>
      <c r="L16" s="35">
        <v>1964977.1589999998</v>
      </c>
      <c r="M16" s="35">
        <v>3054495.9920000015</v>
      </c>
      <c r="N16" s="35">
        <v>2716675.488000003</v>
      </c>
      <c r="O16" s="35">
        <v>2436231.2010000013</v>
      </c>
      <c r="P16" s="35">
        <v>2658423.8340000007</v>
      </c>
      <c r="Q16" s="35">
        <f t="shared" si="1"/>
        <v>30551141.17</v>
      </c>
      <c r="R16" s="36">
        <f t="shared" si="2"/>
        <v>0.01545162696</v>
      </c>
      <c r="S16" s="75"/>
      <c r="T16" s="34">
        <v>3453129.366</v>
      </c>
      <c r="U16" s="38">
        <f t="shared" si="3"/>
        <v>-0.2301406776</v>
      </c>
      <c r="V16" s="30">
        <f t="shared" si="4"/>
        <v>-0.2301406776</v>
      </c>
      <c r="W16" s="74"/>
      <c r="X16" s="34">
        <v>2.1703990584999997E7</v>
      </c>
      <c r="Y16" s="38">
        <f t="shared" si="5"/>
        <v>0.4076278301</v>
      </c>
      <c r="Z16" s="30">
        <f t="shared" si="6"/>
        <v>0.4076278301</v>
      </c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</row>
    <row r="17">
      <c r="A17" s="21">
        <v>14.0</v>
      </c>
      <c r="B17" s="76">
        <v>4.01693E9</v>
      </c>
      <c r="C17" s="77" t="s">
        <v>11</v>
      </c>
      <c r="D17" s="74"/>
      <c r="E17" s="34">
        <v>2049776.0300000054</v>
      </c>
      <c r="F17" s="35">
        <v>2469093.486000011</v>
      </c>
      <c r="G17" s="35">
        <v>3179362.996999991</v>
      </c>
      <c r="H17" s="35">
        <v>2346411.780999992</v>
      </c>
      <c r="I17" s="35">
        <v>2224251.216999994</v>
      </c>
      <c r="J17" s="35">
        <v>2289434.3079999993</v>
      </c>
      <c r="K17" s="35">
        <v>2225322.1579999984</v>
      </c>
      <c r="L17" s="35">
        <v>2729428.481000014</v>
      </c>
      <c r="M17" s="35">
        <v>2833108.863999979</v>
      </c>
      <c r="N17" s="35">
        <v>2618230.8279999983</v>
      </c>
      <c r="O17" s="35">
        <v>2249875.898999995</v>
      </c>
      <c r="P17" s="35">
        <v>3064458.5480000055</v>
      </c>
      <c r="Q17" s="35">
        <f t="shared" si="1"/>
        <v>30278754.6</v>
      </c>
      <c r="R17" s="36">
        <f t="shared" si="2"/>
        <v>0.01531386399</v>
      </c>
      <c r="S17" s="75"/>
      <c r="T17" s="34">
        <v>2365652.1089999937</v>
      </c>
      <c r="U17" s="38">
        <f t="shared" si="3"/>
        <v>0.295396959</v>
      </c>
      <c r="V17" s="30">
        <f t="shared" si="4"/>
        <v>0.295396959</v>
      </c>
      <c r="W17" s="74"/>
      <c r="X17" s="34">
        <v>2.1477926369000014E7</v>
      </c>
      <c r="Y17" s="38">
        <f t="shared" si="5"/>
        <v>0.409761542</v>
      </c>
      <c r="Z17" s="30">
        <f t="shared" si="6"/>
        <v>0.409761542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</row>
    <row r="18">
      <c r="A18" s="21">
        <v>15.0</v>
      </c>
      <c r="B18" s="76">
        <v>8.421991E9</v>
      </c>
      <c r="C18" s="77" t="s">
        <v>12</v>
      </c>
      <c r="D18" s="74"/>
      <c r="E18" s="34">
        <v>2107539.9450000017</v>
      </c>
      <c r="F18" s="35">
        <v>2206528.466999996</v>
      </c>
      <c r="G18" s="35">
        <v>2228409.4029999985</v>
      </c>
      <c r="H18" s="35">
        <v>2288186.9429999962</v>
      </c>
      <c r="I18" s="35">
        <v>2237772.4219999993</v>
      </c>
      <c r="J18" s="35">
        <v>2424049.69300001</v>
      </c>
      <c r="K18" s="35">
        <v>2623727.705000003</v>
      </c>
      <c r="L18" s="35">
        <v>2153734.3609999977</v>
      </c>
      <c r="M18" s="35">
        <v>2300779.980000003</v>
      </c>
      <c r="N18" s="35">
        <v>2723161.623000004</v>
      </c>
      <c r="O18" s="35">
        <v>2476732.151999992</v>
      </c>
      <c r="P18" s="35">
        <v>2327864.3330000057</v>
      </c>
      <c r="Q18" s="35">
        <f t="shared" si="1"/>
        <v>28098487.03</v>
      </c>
      <c r="R18" s="36">
        <f t="shared" si="2"/>
        <v>0.01421116603</v>
      </c>
      <c r="S18" s="75"/>
      <c r="T18" s="34">
        <v>2308668.382999997</v>
      </c>
      <c r="U18" s="38">
        <f t="shared" si="3"/>
        <v>0.008314728153</v>
      </c>
      <c r="V18" s="30">
        <f t="shared" si="4"/>
        <v>0.008314728153</v>
      </c>
      <c r="W18" s="74"/>
      <c r="X18" s="34">
        <v>2.064511172599999E7</v>
      </c>
      <c r="Y18" s="38">
        <f t="shared" si="5"/>
        <v>0.3610237329</v>
      </c>
      <c r="Z18" s="30">
        <f t="shared" si="6"/>
        <v>0.3610237329</v>
      </c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</row>
    <row r="19">
      <c r="A19" s="21">
        <v>16.0</v>
      </c>
      <c r="B19" s="76">
        <v>8.42131E9</v>
      </c>
      <c r="C19" s="77" t="s">
        <v>12</v>
      </c>
      <c r="D19" s="74"/>
      <c r="E19" s="34">
        <v>1728847.8329999938</v>
      </c>
      <c r="F19" s="35">
        <v>1791943.953999998</v>
      </c>
      <c r="G19" s="35">
        <v>2748257.177999997</v>
      </c>
      <c r="H19" s="35">
        <v>1939479.6610000022</v>
      </c>
      <c r="I19" s="35">
        <v>2250346.3579999967</v>
      </c>
      <c r="J19" s="35">
        <v>1953669.511000006</v>
      </c>
      <c r="K19" s="35">
        <v>2104203.4290000005</v>
      </c>
      <c r="L19" s="35">
        <v>2050008.6400000032</v>
      </c>
      <c r="M19" s="35">
        <v>2235453.280000003</v>
      </c>
      <c r="N19" s="35">
        <v>2149793.527999993</v>
      </c>
      <c r="O19" s="35">
        <v>2422086.6700000023</v>
      </c>
      <c r="P19" s="35">
        <v>2949481.7529999847</v>
      </c>
      <c r="Q19" s="35">
        <f t="shared" si="1"/>
        <v>26323571.8</v>
      </c>
      <c r="R19" s="36">
        <f t="shared" si="2"/>
        <v>0.01331348015</v>
      </c>
      <c r="S19" s="75"/>
      <c r="T19" s="34">
        <v>2149123.186000004</v>
      </c>
      <c r="U19" s="38">
        <f t="shared" si="3"/>
        <v>0.3724116757</v>
      </c>
      <c r="V19" s="30">
        <f t="shared" si="4"/>
        <v>0.3724116757</v>
      </c>
      <c r="W19" s="74"/>
      <c r="X19" s="34">
        <v>1.632572886000002E7</v>
      </c>
      <c r="Y19" s="38">
        <f t="shared" si="5"/>
        <v>0.612397953</v>
      </c>
      <c r="Z19" s="30">
        <f t="shared" si="6"/>
        <v>0.612397953</v>
      </c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</row>
    <row r="20">
      <c r="A20" s="21">
        <v>17.0</v>
      </c>
      <c r="B20" s="76">
        <v>8.7089391E9</v>
      </c>
      <c r="C20" s="77" t="s">
        <v>15</v>
      </c>
      <c r="D20" s="74"/>
      <c r="E20" s="34">
        <v>1741494.2800000014</v>
      </c>
      <c r="F20" s="35">
        <v>1893027.7729999966</v>
      </c>
      <c r="G20" s="35">
        <v>2579055.564999994</v>
      </c>
      <c r="H20" s="35">
        <v>2515899.785000002</v>
      </c>
      <c r="I20" s="35">
        <v>1979039.6430000039</v>
      </c>
      <c r="J20" s="35">
        <v>2423184.2810000014</v>
      </c>
      <c r="K20" s="35">
        <v>2365541.848000003</v>
      </c>
      <c r="L20" s="35">
        <v>2174275.6619999995</v>
      </c>
      <c r="M20" s="35">
        <v>1893437.1810000006</v>
      </c>
      <c r="N20" s="35">
        <v>1968986.7699999977</v>
      </c>
      <c r="O20" s="35">
        <v>1930528.120000001</v>
      </c>
      <c r="P20" s="35">
        <v>2430299.5409999983</v>
      </c>
      <c r="Q20" s="35">
        <f t="shared" si="1"/>
        <v>25894770.45</v>
      </c>
      <c r="R20" s="36">
        <f t="shared" si="2"/>
        <v>0.01309660843</v>
      </c>
      <c r="S20" s="75"/>
      <c r="T20" s="34">
        <v>2129673.830999998</v>
      </c>
      <c r="U20" s="38">
        <f t="shared" si="3"/>
        <v>0.141160447</v>
      </c>
      <c r="V20" s="30">
        <f t="shared" si="4"/>
        <v>0.141160447</v>
      </c>
      <c r="W20" s="74"/>
      <c r="X20" s="34">
        <v>1.7165632029000003E7</v>
      </c>
      <c r="Y20" s="38">
        <f t="shared" si="5"/>
        <v>0.508524149</v>
      </c>
      <c r="Z20" s="30">
        <f t="shared" si="6"/>
        <v>0.508524149</v>
      </c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</row>
    <row r="21" ht="15.75" customHeight="1">
      <c r="A21" s="21">
        <v>18.0</v>
      </c>
      <c r="B21" s="76">
        <v>8.4099999E9</v>
      </c>
      <c r="C21" s="77" t="s">
        <v>11</v>
      </c>
      <c r="D21" s="74"/>
      <c r="E21" s="34">
        <v>1831802.9710000006</v>
      </c>
      <c r="F21" s="35">
        <v>1733874.9420000012</v>
      </c>
      <c r="G21" s="35">
        <v>2295615.8899999983</v>
      </c>
      <c r="H21" s="35">
        <v>2255909.557000006</v>
      </c>
      <c r="I21" s="35">
        <v>1726333.2749999994</v>
      </c>
      <c r="J21" s="35">
        <v>1719985.7080000024</v>
      </c>
      <c r="K21" s="35">
        <v>2465176.926999994</v>
      </c>
      <c r="L21" s="35">
        <v>1803683.4279999959</v>
      </c>
      <c r="M21" s="35">
        <v>2334313.1670000073</v>
      </c>
      <c r="N21" s="35">
        <v>2071680.655000001</v>
      </c>
      <c r="O21" s="35">
        <v>2272380.967000001</v>
      </c>
      <c r="P21" s="35">
        <v>2245302.190999998</v>
      </c>
      <c r="Q21" s="35">
        <f t="shared" si="1"/>
        <v>24756059.68</v>
      </c>
      <c r="R21" s="36">
        <f t="shared" si="2"/>
        <v>0.01252069102</v>
      </c>
      <c r="S21" s="75"/>
      <c r="T21" s="34">
        <v>1708230.019000001</v>
      </c>
      <c r="U21" s="38">
        <f t="shared" si="3"/>
        <v>0.3144027245</v>
      </c>
      <c r="V21" s="30">
        <f t="shared" si="4"/>
        <v>0.3144027245</v>
      </c>
      <c r="W21" s="74"/>
      <c r="X21" s="34">
        <v>1.6698064330999997E7</v>
      </c>
      <c r="Y21" s="38">
        <f t="shared" si="5"/>
        <v>0.4825706254</v>
      </c>
      <c r="Z21" s="30">
        <f t="shared" si="6"/>
        <v>0.4825706254</v>
      </c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</row>
    <row r="22" ht="15.75" customHeight="1">
      <c r="A22" s="21">
        <v>19.0</v>
      </c>
      <c r="B22" s="76">
        <v>8.708802E9</v>
      </c>
      <c r="C22" s="77" t="s">
        <v>19</v>
      </c>
      <c r="D22" s="74"/>
      <c r="E22" s="34">
        <v>1682702.6899999976</v>
      </c>
      <c r="F22" s="35">
        <v>2389547.214999997</v>
      </c>
      <c r="G22" s="35">
        <v>1678339.5419999978</v>
      </c>
      <c r="H22" s="35">
        <v>1650442.6410000012</v>
      </c>
      <c r="I22" s="35">
        <v>2154160.852999998</v>
      </c>
      <c r="J22" s="35">
        <v>1566383.7659999977</v>
      </c>
      <c r="K22" s="35">
        <v>2212857.832000005</v>
      </c>
      <c r="L22" s="35">
        <v>2084068.5189999943</v>
      </c>
      <c r="M22" s="35">
        <v>1673146.444</v>
      </c>
      <c r="N22" s="35">
        <v>2221551.8659999953</v>
      </c>
      <c r="O22" s="35">
        <v>1953404.1539999964</v>
      </c>
      <c r="P22" s="35">
        <v>2832442.520999995</v>
      </c>
      <c r="Q22" s="35">
        <f t="shared" si="1"/>
        <v>24099048.04</v>
      </c>
      <c r="R22" s="36">
        <f t="shared" si="2"/>
        <v>0.01218839906</v>
      </c>
      <c r="S22" s="75"/>
      <c r="T22" s="34">
        <v>1807553.1800000009</v>
      </c>
      <c r="U22" s="38">
        <f t="shared" si="3"/>
        <v>0.5670037</v>
      </c>
      <c r="V22" s="30">
        <f t="shared" si="4"/>
        <v>0.5670037</v>
      </c>
      <c r="W22" s="74"/>
      <c r="X22" s="34">
        <v>1.4058584464999989E7</v>
      </c>
      <c r="Y22" s="38">
        <f t="shared" si="5"/>
        <v>0.714187378</v>
      </c>
      <c r="Z22" s="30">
        <f t="shared" si="6"/>
        <v>0.714187378</v>
      </c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</row>
    <row r="23" ht="15.75" customHeight="1">
      <c r="A23" s="21">
        <v>20.0</v>
      </c>
      <c r="B23" s="76">
        <v>8.487902E9</v>
      </c>
      <c r="C23" s="77" t="s">
        <v>11</v>
      </c>
      <c r="D23" s="74"/>
      <c r="E23" s="34">
        <v>1489080.0560000006</v>
      </c>
      <c r="F23" s="35">
        <v>1617076.9619999947</v>
      </c>
      <c r="G23" s="35">
        <v>2236021.8500000057</v>
      </c>
      <c r="H23" s="35">
        <v>1618177.8340000024</v>
      </c>
      <c r="I23" s="35">
        <v>2315015.445000013</v>
      </c>
      <c r="J23" s="35">
        <v>2166354.002999995</v>
      </c>
      <c r="K23" s="35">
        <v>2084727.9490000033</v>
      </c>
      <c r="L23" s="35">
        <v>1769925.5940000024</v>
      </c>
      <c r="M23" s="35">
        <v>2095750.2370000004</v>
      </c>
      <c r="N23" s="35">
        <v>2455751.171000013</v>
      </c>
      <c r="O23" s="35">
        <v>1805798.7679999955</v>
      </c>
      <c r="P23" s="35">
        <v>1751928.3370000063</v>
      </c>
      <c r="Q23" s="35">
        <f t="shared" si="1"/>
        <v>23405608.21</v>
      </c>
      <c r="R23" s="36">
        <f t="shared" si="2"/>
        <v>0.01183768307</v>
      </c>
      <c r="S23" s="75"/>
      <c r="T23" s="34">
        <v>1712720.2159999954</v>
      </c>
      <c r="U23" s="38">
        <f t="shared" si="3"/>
        <v>0.02289230934</v>
      </c>
      <c r="V23" s="30">
        <f t="shared" si="4"/>
        <v>0.02289230934</v>
      </c>
      <c r="W23" s="74"/>
      <c r="X23" s="34">
        <v>1.4869909728999976E7</v>
      </c>
      <c r="Y23" s="38">
        <f t="shared" si="5"/>
        <v>0.5740249021</v>
      </c>
      <c r="Z23" s="30">
        <f t="shared" si="6"/>
        <v>0.5740249021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</row>
    <row r="24" ht="15.75" customHeight="1">
      <c r="A24" s="21">
        <v>21.0</v>
      </c>
      <c r="B24" s="76">
        <v>8.708701E9</v>
      </c>
      <c r="C24" s="77" t="s">
        <v>22</v>
      </c>
      <c r="D24" s="74"/>
      <c r="E24" s="34">
        <v>1404507.135</v>
      </c>
      <c r="F24" s="35">
        <v>2168907.318999999</v>
      </c>
      <c r="G24" s="35">
        <v>1773699.3659999976</v>
      </c>
      <c r="H24" s="35">
        <v>1395154.3749999974</v>
      </c>
      <c r="I24" s="35">
        <v>1843593.0959999994</v>
      </c>
      <c r="J24" s="35">
        <v>1237804.1320000004</v>
      </c>
      <c r="K24" s="35">
        <v>2364280.664999999</v>
      </c>
      <c r="L24" s="35">
        <v>2149787.931999999</v>
      </c>
      <c r="M24" s="35">
        <v>2108245.2640000023</v>
      </c>
      <c r="N24" s="35">
        <v>2235174.677000004</v>
      </c>
      <c r="O24" s="35">
        <v>1655888.5880000007</v>
      </c>
      <c r="P24" s="35">
        <v>2568817.8219999964</v>
      </c>
      <c r="Q24" s="35">
        <f t="shared" si="1"/>
        <v>22905860.37</v>
      </c>
      <c r="R24" s="36">
        <f t="shared" si="2"/>
        <v>0.01158492927</v>
      </c>
      <c r="S24" s="75"/>
      <c r="T24" s="34">
        <v>2481508.4089999995</v>
      </c>
      <c r="U24" s="38">
        <f t="shared" si="3"/>
        <v>0.03518400852</v>
      </c>
      <c r="V24" s="30">
        <f t="shared" si="4"/>
        <v>0.03518400852</v>
      </c>
      <c r="W24" s="74"/>
      <c r="X24" s="34">
        <v>1.6866802069999997E7</v>
      </c>
      <c r="Y24" s="38">
        <f t="shared" si="5"/>
        <v>0.3580440605</v>
      </c>
      <c r="Z24" s="30">
        <f t="shared" si="6"/>
        <v>0.3580440605</v>
      </c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</row>
    <row r="25" ht="15.75" customHeight="1">
      <c r="A25" s="21">
        <v>22.0</v>
      </c>
      <c r="B25" s="76">
        <v>8.421299E9</v>
      </c>
      <c r="C25" s="77" t="s">
        <v>12</v>
      </c>
      <c r="D25" s="74"/>
      <c r="E25" s="34">
        <v>1421212.0479999988</v>
      </c>
      <c r="F25" s="35">
        <v>2392522.863000001</v>
      </c>
      <c r="G25" s="35">
        <v>1238125.7970000014</v>
      </c>
      <c r="H25" s="35">
        <v>1535773.872999999</v>
      </c>
      <c r="I25" s="35">
        <v>1220557.4899999986</v>
      </c>
      <c r="J25" s="35">
        <v>1338217.0829999996</v>
      </c>
      <c r="K25" s="35">
        <v>1506150.089999998</v>
      </c>
      <c r="L25" s="35">
        <v>1781552.5980000016</v>
      </c>
      <c r="M25" s="35">
        <v>1438457.6809999994</v>
      </c>
      <c r="N25" s="35">
        <v>2588796.809000003</v>
      </c>
      <c r="O25" s="35">
        <v>1563003.3320000002</v>
      </c>
      <c r="P25" s="35">
        <v>1697626.1649999998</v>
      </c>
      <c r="Q25" s="35">
        <f t="shared" si="1"/>
        <v>19721995.83</v>
      </c>
      <c r="R25" s="36">
        <f t="shared" si="2"/>
        <v>0.009974649413</v>
      </c>
      <c r="S25" s="75"/>
      <c r="T25" s="34">
        <v>1535451.4640000004</v>
      </c>
      <c r="U25" s="38">
        <f t="shared" si="3"/>
        <v>0.1056202067</v>
      </c>
      <c r="V25" s="30">
        <f t="shared" si="4"/>
        <v>0.1056202067</v>
      </c>
      <c r="W25" s="74"/>
      <c r="X25" s="34">
        <v>1.766301027600001E7</v>
      </c>
      <c r="Y25" s="38">
        <f t="shared" si="5"/>
        <v>0.1165704781</v>
      </c>
      <c r="Z25" s="30">
        <f t="shared" si="6"/>
        <v>0.1165704781</v>
      </c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</row>
    <row r="26" ht="15.75" customHeight="1">
      <c r="A26" s="21">
        <v>23.0</v>
      </c>
      <c r="B26" s="76">
        <v>2.7101934E9</v>
      </c>
      <c r="C26" s="77" t="s">
        <v>10</v>
      </c>
      <c r="D26" s="74"/>
      <c r="E26" s="34">
        <v>1860964.2339999992</v>
      </c>
      <c r="F26" s="35">
        <v>1438653.361000001</v>
      </c>
      <c r="G26" s="35">
        <v>1052877.6270000003</v>
      </c>
      <c r="H26" s="35">
        <v>1924727.445</v>
      </c>
      <c r="I26" s="35">
        <v>1524176.8079999997</v>
      </c>
      <c r="J26" s="35">
        <v>1701341.5150000001</v>
      </c>
      <c r="K26" s="35">
        <v>1662782.2259999993</v>
      </c>
      <c r="L26" s="35">
        <v>1749189.684000001</v>
      </c>
      <c r="M26" s="35">
        <v>2173956.4049999993</v>
      </c>
      <c r="N26" s="35">
        <v>1192942.7340000004</v>
      </c>
      <c r="O26" s="35">
        <v>1613146.1050000025</v>
      </c>
      <c r="P26" s="35">
        <v>1571606.401</v>
      </c>
      <c r="Q26" s="35">
        <f t="shared" si="1"/>
        <v>19466364.55</v>
      </c>
      <c r="R26" s="36">
        <f t="shared" si="2"/>
        <v>0.009845360651</v>
      </c>
      <c r="S26" s="75"/>
      <c r="T26" s="34">
        <v>1105055.3820000011</v>
      </c>
      <c r="U26" s="38">
        <f t="shared" si="3"/>
        <v>0.4221969565</v>
      </c>
      <c r="V26" s="30">
        <f t="shared" si="4"/>
        <v>0.4221969565</v>
      </c>
      <c r="W26" s="74"/>
      <c r="X26" s="34">
        <v>1.3087691402999997E7</v>
      </c>
      <c r="Y26" s="38">
        <f t="shared" si="5"/>
        <v>0.4873795497</v>
      </c>
      <c r="Z26" s="30">
        <f t="shared" si="6"/>
        <v>0.4873795497</v>
      </c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</row>
    <row r="27" ht="15.75" customHeight="1">
      <c r="A27" s="21">
        <v>24.0</v>
      </c>
      <c r="B27" s="76">
        <v>8.7083029E9</v>
      </c>
      <c r="C27" s="77" t="s">
        <v>18</v>
      </c>
      <c r="D27" s="74"/>
      <c r="E27" s="34">
        <v>2038966.1250000028</v>
      </c>
      <c r="F27" s="35">
        <v>1321878.6330000001</v>
      </c>
      <c r="G27" s="35">
        <v>1661730.5679999983</v>
      </c>
      <c r="H27" s="35">
        <v>1499332.164999999</v>
      </c>
      <c r="I27" s="35">
        <v>1779310.6919999977</v>
      </c>
      <c r="J27" s="35">
        <v>1424385.8220000013</v>
      </c>
      <c r="K27" s="35">
        <v>1507725.9310000057</v>
      </c>
      <c r="L27" s="35">
        <v>1555508.2799999947</v>
      </c>
      <c r="M27" s="35">
        <v>1197314.5249999985</v>
      </c>
      <c r="N27" s="35">
        <v>2075573.1630000018</v>
      </c>
      <c r="O27" s="35">
        <v>1422901.2849999997</v>
      </c>
      <c r="P27" s="35">
        <v>1852160.8299999982</v>
      </c>
      <c r="Q27" s="35">
        <f t="shared" si="1"/>
        <v>19336788.02</v>
      </c>
      <c r="R27" s="36">
        <f t="shared" si="2"/>
        <v>0.00977982568</v>
      </c>
      <c r="S27" s="75"/>
      <c r="T27" s="34">
        <v>1719231.3759999983</v>
      </c>
      <c r="U27" s="38">
        <f t="shared" si="3"/>
        <v>0.07731911822</v>
      </c>
      <c r="V27" s="30">
        <f t="shared" si="4"/>
        <v>0.07731911822</v>
      </c>
      <c r="W27" s="74"/>
      <c r="X27" s="34">
        <v>1.4951664273000004E7</v>
      </c>
      <c r="Y27" s="38">
        <f t="shared" si="5"/>
        <v>0.2932866647</v>
      </c>
      <c r="Z27" s="30">
        <f t="shared" si="6"/>
        <v>0.2932866647</v>
      </c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</row>
    <row r="28" ht="15.75" customHeight="1">
      <c r="A28" s="21">
        <v>25.0</v>
      </c>
      <c r="B28" s="76">
        <v>8.4822E9</v>
      </c>
      <c r="C28" s="77" t="s">
        <v>13</v>
      </c>
      <c r="D28" s="74"/>
      <c r="E28" s="34">
        <v>998838.0620000022</v>
      </c>
      <c r="F28" s="35">
        <v>1346466.708999999</v>
      </c>
      <c r="G28" s="35">
        <v>1704468.852000002</v>
      </c>
      <c r="H28" s="35">
        <v>1690058.7649999987</v>
      </c>
      <c r="I28" s="35">
        <v>1649226.6099999987</v>
      </c>
      <c r="J28" s="35">
        <v>1558264.5610000018</v>
      </c>
      <c r="K28" s="35">
        <v>1956657.5320000018</v>
      </c>
      <c r="L28" s="35">
        <v>1756088.5980000019</v>
      </c>
      <c r="M28" s="35">
        <v>1100486.1019999995</v>
      </c>
      <c r="N28" s="35">
        <v>2263005.6230000034</v>
      </c>
      <c r="O28" s="35">
        <v>1164782.2030000004</v>
      </c>
      <c r="P28" s="35">
        <v>1587318.1799999978</v>
      </c>
      <c r="Q28" s="35">
        <f t="shared" si="1"/>
        <v>18775661.8</v>
      </c>
      <c r="R28" s="36">
        <f t="shared" si="2"/>
        <v>0.009496028979</v>
      </c>
      <c r="S28" s="75"/>
      <c r="T28" s="34">
        <v>1278091.4690000003</v>
      </c>
      <c r="U28" s="38">
        <f t="shared" si="3"/>
        <v>0.2419441163</v>
      </c>
      <c r="V28" s="30">
        <f t="shared" si="4"/>
        <v>0.2419441163</v>
      </c>
      <c r="W28" s="74"/>
      <c r="X28" s="34">
        <v>1.3842401129000003E7</v>
      </c>
      <c r="Y28" s="38">
        <f t="shared" si="5"/>
        <v>0.3563876398</v>
      </c>
      <c r="Z28" s="30">
        <f t="shared" si="6"/>
        <v>0.3563876398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</row>
    <row r="29" ht="15.75" customHeight="1">
      <c r="A29" s="21">
        <v>26.0</v>
      </c>
      <c r="B29" s="76">
        <v>8.414801E9</v>
      </c>
      <c r="C29" s="77" t="s">
        <v>11</v>
      </c>
      <c r="D29" s="74"/>
      <c r="E29" s="34">
        <v>1433936.5900000012</v>
      </c>
      <c r="F29" s="35">
        <v>1286412.9429999997</v>
      </c>
      <c r="G29" s="35">
        <v>1316617.952</v>
      </c>
      <c r="H29" s="35">
        <v>1481625.59</v>
      </c>
      <c r="I29" s="35">
        <v>1535101.1060000025</v>
      </c>
      <c r="J29" s="35">
        <v>2190318.1799999997</v>
      </c>
      <c r="K29" s="35">
        <v>1713475.4800000018</v>
      </c>
      <c r="L29" s="35">
        <v>1096048.0370000002</v>
      </c>
      <c r="M29" s="35">
        <v>1472992.0259999991</v>
      </c>
      <c r="N29" s="35">
        <v>1435758.8270000003</v>
      </c>
      <c r="O29" s="35">
        <v>1338354.7789999992</v>
      </c>
      <c r="P29" s="35">
        <v>1160217.2590000015</v>
      </c>
      <c r="Q29" s="35">
        <f t="shared" si="1"/>
        <v>17460858.77</v>
      </c>
      <c r="R29" s="36">
        <f t="shared" si="2"/>
        <v>0.00883105068</v>
      </c>
      <c r="S29" s="75"/>
      <c r="T29" s="34">
        <v>1288751.9290000007</v>
      </c>
      <c r="U29" s="38">
        <f t="shared" si="3"/>
        <v>-0.09973577312</v>
      </c>
      <c r="V29" s="30">
        <f t="shared" si="4"/>
        <v>-0.09973577312</v>
      </c>
      <c r="W29" s="74"/>
      <c r="X29" s="34">
        <v>1.1436500271000007E7</v>
      </c>
      <c r="Y29" s="38">
        <f t="shared" si="5"/>
        <v>0.5267659122</v>
      </c>
      <c r="Z29" s="30">
        <f t="shared" si="6"/>
        <v>0.5267659122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</row>
    <row r="30" ht="15.75" customHeight="1">
      <c r="A30" s="21">
        <v>27.0</v>
      </c>
      <c r="B30" s="76">
        <v>8.708299E9</v>
      </c>
      <c r="C30" s="77" t="s">
        <v>16</v>
      </c>
      <c r="D30" s="74"/>
      <c r="E30" s="34">
        <v>1258929.5590000034</v>
      </c>
      <c r="F30" s="35">
        <v>2680795.2600000026</v>
      </c>
      <c r="G30" s="35">
        <v>1357980.278999992</v>
      </c>
      <c r="H30" s="35">
        <v>1006951.3579999971</v>
      </c>
      <c r="I30" s="35">
        <v>1322003.6049999984</v>
      </c>
      <c r="J30" s="35">
        <v>1055152.6970000018</v>
      </c>
      <c r="K30" s="35">
        <v>1522716.8200000064</v>
      </c>
      <c r="L30" s="35">
        <v>1134617.725999999</v>
      </c>
      <c r="M30" s="35">
        <v>1090906.5700000015</v>
      </c>
      <c r="N30" s="35">
        <v>1350064.437000002</v>
      </c>
      <c r="O30" s="35">
        <v>1781386.411999978</v>
      </c>
      <c r="P30" s="35">
        <v>1862012.242000005</v>
      </c>
      <c r="Q30" s="35">
        <f t="shared" si="1"/>
        <v>17423516.97</v>
      </c>
      <c r="R30" s="36">
        <f t="shared" si="2"/>
        <v>0.008812164589</v>
      </c>
      <c r="S30" s="75"/>
      <c r="T30" s="34">
        <v>1884589.5850000007</v>
      </c>
      <c r="U30" s="38">
        <f t="shared" si="3"/>
        <v>-0.01197997865</v>
      </c>
      <c r="V30" s="30">
        <f t="shared" si="4"/>
        <v>-0.01197997865</v>
      </c>
      <c r="W30" s="74"/>
      <c r="X30" s="34">
        <v>1.2145819751E7</v>
      </c>
      <c r="Y30" s="38">
        <f t="shared" si="5"/>
        <v>0.4345278723</v>
      </c>
      <c r="Z30" s="30">
        <f t="shared" si="6"/>
        <v>0.4345278723</v>
      </c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</row>
    <row r="31" ht="15.75" customHeight="1">
      <c r="A31" s="21">
        <v>28.0</v>
      </c>
      <c r="B31" s="76">
        <v>8.512209E9</v>
      </c>
      <c r="C31" s="77" t="s">
        <v>14</v>
      </c>
      <c r="D31" s="74"/>
      <c r="E31" s="34">
        <v>1522198.5260000022</v>
      </c>
      <c r="F31" s="35">
        <v>1692120.4780000024</v>
      </c>
      <c r="G31" s="35">
        <v>1483458.9900000002</v>
      </c>
      <c r="H31" s="35">
        <v>1081993.6460000004</v>
      </c>
      <c r="I31" s="35">
        <v>1477227.661</v>
      </c>
      <c r="J31" s="35">
        <v>1594632.625</v>
      </c>
      <c r="K31" s="35">
        <v>1543470.568999998</v>
      </c>
      <c r="L31" s="35">
        <v>1273800.6079999981</v>
      </c>
      <c r="M31" s="35">
        <v>987738.915000001</v>
      </c>
      <c r="N31" s="35">
        <v>1579820.9969999946</v>
      </c>
      <c r="O31" s="35">
        <v>1385061.122999997</v>
      </c>
      <c r="P31" s="35">
        <v>1421542.724</v>
      </c>
      <c r="Q31" s="35">
        <f t="shared" si="1"/>
        <v>17043066.86</v>
      </c>
      <c r="R31" s="36">
        <f t="shared" si="2"/>
        <v>0.008619747126</v>
      </c>
      <c r="S31" s="75"/>
      <c r="T31" s="34">
        <v>1858252.9139999975</v>
      </c>
      <c r="U31" s="38">
        <f t="shared" si="3"/>
        <v>-0.2350111692</v>
      </c>
      <c r="V31" s="30">
        <f t="shared" si="4"/>
        <v>-0.2350111692</v>
      </c>
      <c r="W31" s="74"/>
      <c r="X31" s="34">
        <v>1.1549687100999992E7</v>
      </c>
      <c r="Y31" s="38">
        <f t="shared" si="5"/>
        <v>0.4756301805</v>
      </c>
      <c r="Z31" s="30">
        <f t="shared" si="6"/>
        <v>0.4756301805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</row>
    <row r="32" ht="15.75" customHeight="1">
      <c r="A32" s="21">
        <v>29.0</v>
      </c>
      <c r="B32" s="76">
        <v>7.31512E9</v>
      </c>
      <c r="C32" s="77" t="s">
        <v>11</v>
      </c>
      <c r="D32" s="74"/>
      <c r="E32" s="34">
        <v>1063260.842999999</v>
      </c>
      <c r="F32" s="35">
        <v>1189694.9549999996</v>
      </c>
      <c r="G32" s="35">
        <v>1411073.6699999988</v>
      </c>
      <c r="H32" s="35">
        <v>1802751.3689999986</v>
      </c>
      <c r="I32" s="35">
        <v>2204036.392000001</v>
      </c>
      <c r="J32" s="35">
        <v>1976780.9880000006</v>
      </c>
      <c r="K32" s="35">
        <v>1179310.2359999989</v>
      </c>
      <c r="L32" s="35">
        <v>1488410.1230000006</v>
      </c>
      <c r="M32" s="35">
        <v>1036497.7810000003</v>
      </c>
      <c r="N32" s="35">
        <v>1764736.3339999977</v>
      </c>
      <c r="O32" s="35">
        <v>869128.0160000005</v>
      </c>
      <c r="P32" s="35">
        <v>698160.6089999997</v>
      </c>
      <c r="Q32" s="35">
        <f t="shared" si="1"/>
        <v>16683841.32</v>
      </c>
      <c r="R32" s="36">
        <f t="shared" si="2"/>
        <v>0.008438064252</v>
      </c>
      <c r="S32" s="75"/>
      <c r="T32" s="34">
        <v>2005931.9149999996</v>
      </c>
      <c r="U32" s="38">
        <f t="shared" si="3"/>
        <v>-0.6519519911</v>
      </c>
      <c r="V32" s="30">
        <f t="shared" si="4"/>
        <v>-0.6519519911</v>
      </c>
      <c r="W32" s="74"/>
      <c r="X32" s="34">
        <v>1.2117402557999998E7</v>
      </c>
      <c r="Y32" s="38">
        <f t="shared" si="5"/>
        <v>0.3768496372</v>
      </c>
      <c r="Z32" s="30">
        <f t="shared" si="6"/>
        <v>0.3768496372</v>
      </c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</row>
    <row r="33" ht="15.75" customHeight="1">
      <c r="A33" s="21">
        <v>30.0</v>
      </c>
      <c r="B33" s="76">
        <v>8.708409E9</v>
      </c>
      <c r="C33" s="77" t="s">
        <v>15</v>
      </c>
      <c r="D33" s="74"/>
      <c r="E33" s="34">
        <v>706016.4670000001</v>
      </c>
      <c r="F33" s="35">
        <v>930835.621000001</v>
      </c>
      <c r="G33" s="35">
        <v>1031723.7410000007</v>
      </c>
      <c r="H33" s="35">
        <v>831534.9030000005</v>
      </c>
      <c r="I33" s="35">
        <v>2284487.0939999996</v>
      </c>
      <c r="J33" s="35">
        <v>2336086.964999998</v>
      </c>
      <c r="K33" s="35">
        <v>1406793.7359999968</v>
      </c>
      <c r="L33" s="35">
        <v>1695458.3849999986</v>
      </c>
      <c r="M33" s="35">
        <v>782056.3830000003</v>
      </c>
      <c r="N33" s="35">
        <v>617635.3509999998</v>
      </c>
      <c r="O33" s="35">
        <v>783599.354999999</v>
      </c>
      <c r="P33" s="35">
        <v>1858580.073999999</v>
      </c>
      <c r="Q33" s="35">
        <f t="shared" si="1"/>
        <v>15264808.08</v>
      </c>
      <c r="R33" s="36">
        <f t="shared" si="2"/>
        <v>0.007720370201</v>
      </c>
      <c r="S33" s="75"/>
      <c r="T33" s="34">
        <v>1177218.2049999991</v>
      </c>
      <c r="U33" s="38">
        <f t="shared" si="3"/>
        <v>0.5787897826</v>
      </c>
      <c r="V33" s="30">
        <f t="shared" si="4"/>
        <v>0.5787897826</v>
      </c>
      <c r="W33" s="74"/>
      <c r="X33" s="34">
        <v>1.6421067645999998E7</v>
      </c>
      <c r="Y33" s="38">
        <f t="shared" si="5"/>
        <v>-0.07041317872</v>
      </c>
      <c r="Z33" s="30">
        <f t="shared" si="6"/>
        <v>-0.07041317872</v>
      </c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</row>
    <row r="34" ht="15.75" customHeight="1">
      <c r="A34" s="21">
        <v>31.0</v>
      </c>
      <c r="B34" s="76">
        <v>8.4835E9</v>
      </c>
      <c r="C34" s="77" t="s">
        <v>15</v>
      </c>
      <c r="D34" s="74"/>
      <c r="E34" s="34">
        <v>1121443.3809999987</v>
      </c>
      <c r="F34" s="35">
        <v>1362088.0499999977</v>
      </c>
      <c r="G34" s="35">
        <v>878302.9840000005</v>
      </c>
      <c r="H34" s="35">
        <v>1026976.3930000006</v>
      </c>
      <c r="I34" s="35">
        <v>901097.3310000009</v>
      </c>
      <c r="J34" s="35">
        <v>1436306.9570000013</v>
      </c>
      <c r="K34" s="35">
        <v>1028668.7590000009</v>
      </c>
      <c r="L34" s="35">
        <v>1278562.0700000003</v>
      </c>
      <c r="M34" s="35">
        <v>1778212.484999999</v>
      </c>
      <c r="N34" s="35">
        <v>1029935.8370000002</v>
      </c>
      <c r="O34" s="35">
        <v>1631076.6169999978</v>
      </c>
      <c r="P34" s="35">
        <v>1790397.1629999974</v>
      </c>
      <c r="Q34" s="35">
        <f t="shared" si="1"/>
        <v>15263068.03</v>
      </c>
      <c r="R34" s="36">
        <f t="shared" si="2"/>
        <v>0.00771949015</v>
      </c>
      <c r="S34" s="75"/>
      <c r="T34" s="34">
        <v>2407702.110999997</v>
      </c>
      <c r="U34" s="38">
        <f t="shared" si="3"/>
        <v>-0.2563875926</v>
      </c>
      <c r="V34" s="30">
        <f t="shared" si="4"/>
        <v>-0.2563875926</v>
      </c>
      <c r="W34" s="74"/>
      <c r="X34" s="34">
        <v>1.542963008899999E7</v>
      </c>
      <c r="Y34" s="38">
        <f t="shared" si="5"/>
        <v>-0.01079494849</v>
      </c>
      <c r="Z34" s="30">
        <f t="shared" si="6"/>
        <v>-0.01079494849</v>
      </c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</row>
    <row r="35" ht="15.75" customHeight="1">
      <c r="A35" s="21">
        <v>32.0</v>
      </c>
      <c r="B35" s="76">
        <v>8.708301E9</v>
      </c>
      <c r="C35" s="77" t="s">
        <v>18</v>
      </c>
      <c r="D35" s="74"/>
      <c r="E35" s="34">
        <v>1331789.592000001</v>
      </c>
      <c r="F35" s="35">
        <v>1088007.5390000008</v>
      </c>
      <c r="G35" s="35">
        <v>1225009.1860000007</v>
      </c>
      <c r="H35" s="35">
        <v>1094880.0749999993</v>
      </c>
      <c r="I35" s="35">
        <v>1254542.5359999985</v>
      </c>
      <c r="J35" s="35">
        <v>1182094.067000001</v>
      </c>
      <c r="K35" s="35">
        <v>1317715.8330000008</v>
      </c>
      <c r="L35" s="35">
        <v>657419.1499999986</v>
      </c>
      <c r="M35" s="35">
        <v>1496554.5619999985</v>
      </c>
      <c r="N35" s="35">
        <v>1040630.2620000035</v>
      </c>
      <c r="O35" s="35">
        <v>1562022.5180000023</v>
      </c>
      <c r="P35" s="35">
        <v>1621110.2560000014</v>
      </c>
      <c r="Q35" s="35">
        <f t="shared" si="1"/>
        <v>14871775.58</v>
      </c>
      <c r="R35" s="36">
        <f t="shared" si="2"/>
        <v>0.007521589032</v>
      </c>
      <c r="S35" s="75"/>
      <c r="T35" s="34">
        <v>1413757.5699999991</v>
      </c>
      <c r="U35" s="38">
        <f t="shared" si="3"/>
        <v>0.1466677812</v>
      </c>
      <c r="V35" s="30">
        <f t="shared" si="4"/>
        <v>0.1466677812</v>
      </c>
      <c r="W35" s="74"/>
      <c r="X35" s="34">
        <v>1.1566307756000003E7</v>
      </c>
      <c r="Y35" s="38">
        <f t="shared" si="5"/>
        <v>0.2857841837</v>
      </c>
      <c r="Z35" s="30">
        <f t="shared" si="6"/>
        <v>0.2857841837</v>
      </c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</row>
    <row r="36" ht="15.75" customHeight="1">
      <c r="A36" s="21">
        <v>33.0</v>
      </c>
      <c r="B36" s="76">
        <v>8.4849E9</v>
      </c>
      <c r="C36" s="77" t="s">
        <v>11</v>
      </c>
      <c r="D36" s="74"/>
      <c r="E36" s="34">
        <v>1344760.5530000003</v>
      </c>
      <c r="F36" s="35">
        <v>1324660.5289999952</v>
      </c>
      <c r="G36" s="35">
        <v>1579894.0909999986</v>
      </c>
      <c r="H36" s="35">
        <v>1028500.1739999977</v>
      </c>
      <c r="I36" s="35">
        <v>1134012.7989999983</v>
      </c>
      <c r="J36" s="35">
        <v>1348945.9569999992</v>
      </c>
      <c r="K36" s="35">
        <v>1265691.0680000004</v>
      </c>
      <c r="L36" s="35">
        <v>931927.1940000007</v>
      </c>
      <c r="M36" s="35">
        <v>1153766.5289999996</v>
      </c>
      <c r="N36" s="35">
        <v>1391270.0250000004</v>
      </c>
      <c r="O36" s="35">
        <v>1164616.0269999984</v>
      </c>
      <c r="P36" s="35">
        <v>1157300.3089999978</v>
      </c>
      <c r="Q36" s="35">
        <f t="shared" si="1"/>
        <v>14825345.26</v>
      </c>
      <c r="R36" s="36">
        <f t="shared" si="2"/>
        <v>0.007498106309</v>
      </c>
      <c r="S36" s="75"/>
      <c r="T36" s="34">
        <v>1376120.1089999976</v>
      </c>
      <c r="U36" s="38">
        <f t="shared" si="3"/>
        <v>-0.1590121375</v>
      </c>
      <c r="V36" s="30">
        <f t="shared" si="4"/>
        <v>-0.1590121375</v>
      </c>
      <c r="W36" s="74"/>
      <c r="X36" s="34">
        <v>1.1894889341000002E7</v>
      </c>
      <c r="Y36" s="38">
        <f t="shared" si="5"/>
        <v>0.2463626041</v>
      </c>
      <c r="Z36" s="30">
        <f t="shared" si="6"/>
        <v>0.2463626041</v>
      </c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</row>
    <row r="37" ht="15.75" customHeight="1">
      <c r="A37" s="21">
        <v>34.0</v>
      </c>
      <c r="B37" s="76">
        <v>8.512201E9</v>
      </c>
      <c r="C37" s="77" t="s">
        <v>14</v>
      </c>
      <c r="D37" s="74"/>
      <c r="E37" s="34">
        <v>1200917.502999999</v>
      </c>
      <c r="F37" s="35">
        <v>1112104.6109999951</v>
      </c>
      <c r="G37" s="35">
        <v>1045774.1269999987</v>
      </c>
      <c r="H37" s="35">
        <v>1093945.5679999974</v>
      </c>
      <c r="I37" s="35">
        <v>1439257.765999998</v>
      </c>
      <c r="J37" s="35">
        <v>1123179.0449999995</v>
      </c>
      <c r="K37" s="35">
        <v>1162247.4849999994</v>
      </c>
      <c r="L37" s="35">
        <v>1258589.6229999962</v>
      </c>
      <c r="M37" s="35">
        <v>1126310.9299999992</v>
      </c>
      <c r="N37" s="35">
        <v>1299227.7539999816</v>
      </c>
      <c r="O37" s="35">
        <v>1217170.1230000046</v>
      </c>
      <c r="P37" s="35">
        <v>1410030.1529999962</v>
      </c>
      <c r="Q37" s="35">
        <f t="shared" si="1"/>
        <v>14488754.69</v>
      </c>
      <c r="R37" s="36">
        <f t="shared" si="2"/>
        <v>0.007327871362</v>
      </c>
      <c r="S37" s="75"/>
      <c r="T37" s="34">
        <v>1310930.3479999949</v>
      </c>
      <c r="U37" s="38">
        <f t="shared" si="3"/>
        <v>0.07559501933</v>
      </c>
      <c r="V37" s="30">
        <f t="shared" si="4"/>
        <v>0.07559501933</v>
      </c>
      <c r="W37" s="74"/>
      <c r="X37" s="34">
        <v>1.0336125826999998E7</v>
      </c>
      <c r="Y37" s="38">
        <f t="shared" si="5"/>
        <v>0.4017587373</v>
      </c>
      <c r="Z37" s="30">
        <f t="shared" si="6"/>
        <v>0.4017587373</v>
      </c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</row>
    <row r="38" ht="15.75" customHeight="1">
      <c r="A38" s="21">
        <v>35.0</v>
      </c>
      <c r="B38" s="76">
        <v>8.409994E9</v>
      </c>
      <c r="C38" s="77" t="s">
        <v>11</v>
      </c>
      <c r="D38" s="74"/>
      <c r="E38" s="34">
        <v>1323290.060999998</v>
      </c>
      <c r="F38" s="35">
        <v>935158.6619999998</v>
      </c>
      <c r="G38" s="35">
        <v>1745179.950000001</v>
      </c>
      <c r="H38" s="35">
        <v>1177792.057</v>
      </c>
      <c r="I38" s="35">
        <v>1264551.3670000006</v>
      </c>
      <c r="J38" s="35">
        <v>842797.7670000008</v>
      </c>
      <c r="K38" s="35">
        <v>1574529.6819999996</v>
      </c>
      <c r="L38" s="35">
        <v>1102522.2839999998</v>
      </c>
      <c r="M38" s="35">
        <v>778084.2290000003</v>
      </c>
      <c r="N38" s="35">
        <v>611418.7220000005</v>
      </c>
      <c r="O38" s="35">
        <v>1089576.964</v>
      </c>
      <c r="P38" s="35">
        <v>800326.5569999993</v>
      </c>
      <c r="Q38" s="35">
        <f t="shared" si="1"/>
        <v>13245228.3</v>
      </c>
      <c r="R38" s="36">
        <f t="shared" si="2"/>
        <v>0.006698942128</v>
      </c>
      <c r="S38" s="75"/>
      <c r="T38" s="34">
        <v>1246652.4479999994</v>
      </c>
      <c r="U38" s="38">
        <f t="shared" si="3"/>
        <v>-0.3580195039</v>
      </c>
      <c r="V38" s="30">
        <f t="shared" si="4"/>
        <v>-0.3580195039</v>
      </c>
      <c r="W38" s="74"/>
      <c r="X38" s="34">
        <v>9522670.443000002</v>
      </c>
      <c r="Y38" s="38">
        <f t="shared" si="5"/>
        <v>0.39091533</v>
      </c>
      <c r="Z38" s="30">
        <f t="shared" si="6"/>
        <v>0.39091533</v>
      </c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</row>
    <row r="39" ht="15.75" customHeight="1">
      <c r="A39" s="21">
        <v>36.0</v>
      </c>
      <c r="B39" s="76">
        <v>8.4159E9</v>
      </c>
      <c r="C39" s="77" t="s">
        <v>11</v>
      </c>
      <c r="D39" s="74"/>
      <c r="E39" s="34">
        <v>1213041.2149999992</v>
      </c>
      <c r="F39" s="35">
        <v>1506030.879000002</v>
      </c>
      <c r="G39" s="35">
        <v>1404819.3040000002</v>
      </c>
      <c r="H39" s="35">
        <v>638786.9720000012</v>
      </c>
      <c r="I39" s="35">
        <v>792400.8389999997</v>
      </c>
      <c r="J39" s="35">
        <v>554812.1269999994</v>
      </c>
      <c r="K39" s="35">
        <v>1154238.766</v>
      </c>
      <c r="L39" s="35">
        <v>934274.9269999991</v>
      </c>
      <c r="M39" s="35">
        <v>1175372.8819999993</v>
      </c>
      <c r="N39" s="35">
        <v>809340.4099999999</v>
      </c>
      <c r="O39" s="35">
        <v>922154.5820000002</v>
      </c>
      <c r="P39" s="35">
        <v>2077248.4370000008</v>
      </c>
      <c r="Q39" s="35">
        <f t="shared" si="1"/>
        <v>13182521.34</v>
      </c>
      <c r="R39" s="36">
        <f t="shared" si="2"/>
        <v>0.006667227287</v>
      </c>
      <c r="S39" s="75"/>
      <c r="T39" s="34">
        <v>2331790.1019999995</v>
      </c>
      <c r="U39" s="38">
        <f t="shared" si="3"/>
        <v>-0.1091614828</v>
      </c>
      <c r="V39" s="30">
        <f t="shared" si="4"/>
        <v>-0.1091614828</v>
      </c>
      <c r="W39" s="74"/>
      <c r="X39" s="34">
        <v>1.3341769797999999E7</v>
      </c>
      <c r="Y39" s="38">
        <f t="shared" si="5"/>
        <v>-0.01193608197</v>
      </c>
      <c r="Z39" s="30">
        <f t="shared" si="6"/>
        <v>-0.01193608197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</row>
    <row r="40" ht="15.75" customHeight="1">
      <c r="A40" s="21">
        <v>37.0</v>
      </c>
      <c r="B40" s="76">
        <v>8.7089399E9</v>
      </c>
      <c r="C40" s="77" t="s">
        <v>15</v>
      </c>
      <c r="D40" s="74"/>
      <c r="E40" s="34">
        <v>1070461.989000001</v>
      </c>
      <c r="F40" s="35">
        <v>868647.7379999984</v>
      </c>
      <c r="G40" s="35">
        <v>1224961.1370000008</v>
      </c>
      <c r="H40" s="35">
        <v>1088484.3350000011</v>
      </c>
      <c r="I40" s="35">
        <v>1175583.6959999998</v>
      </c>
      <c r="J40" s="35">
        <v>1229739.445</v>
      </c>
      <c r="K40" s="35">
        <v>731790.3650000007</v>
      </c>
      <c r="L40" s="35">
        <v>1084730.7039999992</v>
      </c>
      <c r="M40" s="35">
        <v>974803.6429999999</v>
      </c>
      <c r="N40" s="35">
        <v>1141750.4759999993</v>
      </c>
      <c r="O40" s="35">
        <v>1201977.5410000011</v>
      </c>
      <c r="P40" s="35">
        <v>1231965.3999999997</v>
      </c>
      <c r="Q40" s="35">
        <f t="shared" si="1"/>
        <v>13024896.47</v>
      </c>
      <c r="R40" s="36">
        <f t="shared" si="2"/>
        <v>0.00658750651</v>
      </c>
      <c r="S40" s="75"/>
      <c r="T40" s="34">
        <v>750584.4029999998</v>
      </c>
      <c r="U40" s="38">
        <f t="shared" si="3"/>
        <v>0.6413415934</v>
      </c>
      <c r="V40" s="30">
        <f t="shared" si="4"/>
        <v>0.6413415934</v>
      </c>
      <c r="W40" s="74"/>
      <c r="X40" s="34">
        <v>7009709.649999999</v>
      </c>
      <c r="Y40" s="38">
        <f t="shared" si="5"/>
        <v>0.8581221077</v>
      </c>
      <c r="Z40" s="30">
        <f t="shared" si="6"/>
        <v>0.8581221077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</row>
    <row r="41" ht="15.75" customHeight="1">
      <c r="A41" s="21">
        <v>38.0</v>
      </c>
      <c r="B41" s="76">
        <v>4.00931E9</v>
      </c>
      <c r="C41" s="77" t="s">
        <v>21</v>
      </c>
      <c r="D41" s="74"/>
      <c r="E41" s="34">
        <v>731777.6610000001</v>
      </c>
      <c r="F41" s="35">
        <v>1298088.823000002</v>
      </c>
      <c r="G41" s="35">
        <v>1253875.8199999998</v>
      </c>
      <c r="H41" s="35">
        <v>968391.0460000014</v>
      </c>
      <c r="I41" s="35">
        <v>849256.1309999992</v>
      </c>
      <c r="J41" s="35">
        <v>774814.3759999971</v>
      </c>
      <c r="K41" s="35">
        <v>1287595.9580000013</v>
      </c>
      <c r="L41" s="35">
        <v>1235309.0590000006</v>
      </c>
      <c r="M41" s="35">
        <v>790297.329</v>
      </c>
      <c r="N41" s="35">
        <v>984511.0419999982</v>
      </c>
      <c r="O41" s="35">
        <v>1039615.873000002</v>
      </c>
      <c r="P41" s="35">
        <v>788244.4780000014</v>
      </c>
      <c r="Q41" s="35">
        <f t="shared" si="1"/>
        <v>12001777.6</v>
      </c>
      <c r="R41" s="36">
        <f t="shared" si="2"/>
        <v>0.00607005117</v>
      </c>
      <c r="S41" s="75"/>
      <c r="T41" s="34">
        <v>1038311.5589999999</v>
      </c>
      <c r="U41" s="38">
        <f t="shared" si="3"/>
        <v>-0.2408401205</v>
      </c>
      <c r="V41" s="30">
        <f t="shared" si="4"/>
        <v>-0.2408401205</v>
      </c>
      <c r="W41" s="74"/>
      <c r="X41" s="34">
        <v>8416726.085999997</v>
      </c>
      <c r="Y41" s="38">
        <f t="shared" si="5"/>
        <v>0.425943707</v>
      </c>
      <c r="Z41" s="30">
        <f t="shared" si="6"/>
        <v>0.425943707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</row>
    <row r="42" ht="15.75" customHeight="1">
      <c r="A42" s="21">
        <v>39.0</v>
      </c>
      <c r="B42" s="76">
        <v>8.7089929E9</v>
      </c>
      <c r="C42" s="77" t="s">
        <v>24</v>
      </c>
      <c r="D42" s="74"/>
      <c r="E42" s="34">
        <v>696839.3089999994</v>
      </c>
      <c r="F42" s="35">
        <v>920845.1550000001</v>
      </c>
      <c r="G42" s="35">
        <v>970528.1060000004</v>
      </c>
      <c r="H42" s="35">
        <v>985960.8160000002</v>
      </c>
      <c r="I42" s="35">
        <v>960505.9260000008</v>
      </c>
      <c r="J42" s="35">
        <v>667178.2530000005</v>
      </c>
      <c r="K42" s="35">
        <v>983272.2540000017</v>
      </c>
      <c r="L42" s="35">
        <v>955624.3449999997</v>
      </c>
      <c r="M42" s="35">
        <v>1326403.8809999977</v>
      </c>
      <c r="N42" s="35">
        <v>937333.7190000003</v>
      </c>
      <c r="O42" s="35">
        <v>943039.3110000002</v>
      </c>
      <c r="P42" s="35">
        <v>719273.3799999986</v>
      </c>
      <c r="Q42" s="35">
        <f t="shared" si="1"/>
        <v>11066804.46</v>
      </c>
      <c r="R42" s="36">
        <f t="shared" si="2"/>
        <v>0.005597176651</v>
      </c>
      <c r="S42" s="75"/>
      <c r="T42" s="34">
        <v>1165604.4850000024</v>
      </c>
      <c r="U42" s="38">
        <f t="shared" si="3"/>
        <v>-0.3829181431</v>
      </c>
      <c r="V42" s="30">
        <f t="shared" si="4"/>
        <v>-0.3829181431</v>
      </c>
      <c r="W42" s="74"/>
      <c r="X42" s="34">
        <v>9397813.382000005</v>
      </c>
      <c r="Y42" s="38">
        <f t="shared" si="5"/>
        <v>0.1775935534</v>
      </c>
      <c r="Z42" s="30">
        <f t="shared" si="6"/>
        <v>0.1775935534</v>
      </c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</row>
    <row r="43" ht="15.75" customHeight="1">
      <c r="A43" s="21">
        <v>40.0</v>
      </c>
      <c r="B43" s="76">
        <v>4.011209E9</v>
      </c>
      <c r="C43" s="77" t="s">
        <v>9</v>
      </c>
      <c r="D43" s="74"/>
      <c r="E43" s="34">
        <v>846243.5000000003</v>
      </c>
      <c r="F43" s="35">
        <v>715975.8629999999</v>
      </c>
      <c r="G43" s="35">
        <v>1242457.4290000002</v>
      </c>
      <c r="H43" s="35">
        <v>1690899.5340000002</v>
      </c>
      <c r="I43" s="35">
        <v>1462789.1219999993</v>
      </c>
      <c r="J43" s="35">
        <v>1677076.3009999997</v>
      </c>
      <c r="K43" s="35">
        <v>569114.478</v>
      </c>
      <c r="L43" s="35">
        <v>671099.1860000002</v>
      </c>
      <c r="M43" s="35">
        <v>935056.777</v>
      </c>
      <c r="N43" s="35">
        <v>127037.00599999998</v>
      </c>
      <c r="O43" s="35">
        <v>420027.2299999999</v>
      </c>
      <c r="P43" s="35">
        <v>250193.04999999996</v>
      </c>
      <c r="Q43" s="35">
        <f t="shared" si="1"/>
        <v>10607969.48</v>
      </c>
      <c r="R43" s="36">
        <f t="shared" si="2"/>
        <v>0.005365115043</v>
      </c>
      <c r="S43" s="75"/>
      <c r="T43" s="34">
        <v>872722.9240000002</v>
      </c>
      <c r="U43" s="38">
        <f t="shared" si="3"/>
        <v>-0.713319035</v>
      </c>
      <c r="V43" s="30">
        <f t="shared" si="4"/>
        <v>-0.713319035</v>
      </c>
      <c r="W43" s="74"/>
      <c r="X43" s="34">
        <v>6979669.761</v>
      </c>
      <c r="Y43" s="38">
        <f t="shared" si="5"/>
        <v>0.5198383074</v>
      </c>
      <c r="Z43" s="30">
        <f t="shared" si="6"/>
        <v>0.5198383074</v>
      </c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</row>
    <row r="44" ht="15.75" customHeight="1">
      <c r="A44" s="21">
        <v>41.0</v>
      </c>
      <c r="B44" s="76">
        <v>8.409991E9</v>
      </c>
      <c r="C44" s="77" t="s">
        <v>11</v>
      </c>
      <c r="D44" s="74"/>
      <c r="E44" s="34">
        <v>1029844.0760000007</v>
      </c>
      <c r="F44" s="35">
        <v>849626.9729999991</v>
      </c>
      <c r="G44" s="35">
        <v>1256284.5950000007</v>
      </c>
      <c r="H44" s="35">
        <v>831882.068</v>
      </c>
      <c r="I44" s="35">
        <v>688037.8130000003</v>
      </c>
      <c r="J44" s="35">
        <v>660632.0290000004</v>
      </c>
      <c r="K44" s="35">
        <v>1217195.4039999992</v>
      </c>
      <c r="L44" s="35">
        <v>617266.4410000003</v>
      </c>
      <c r="M44" s="35">
        <v>825542.0719999996</v>
      </c>
      <c r="N44" s="35">
        <v>911880.5550000006</v>
      </c>
      <c r="O44" s="35">
        <v>814959.2660000003</v>
      </c>
      <c r="P44" s="35">
        <v>866143.1359999997</v>
      </c>
      <c r="Q44" s="35">
        <f t="shared" si="1"/>
        <v>10569294.43</v>
      </c>
      <c r="R44" s="36">
        <f t="shared" si="2"/>
        <v>0.005345554648</v>
      </c>
      <c r="S44" s="75"/>
      <c r="T44" s="34">
        <v>933521.0919999998</v>
      </c>
      <c r="U44" s="38">
        <f t="shared" si="3"/>
        <v>-0.07217614747</v>
      </c>
      <c r="V44" s="30">
        <f t="shared" si="4"/>
        <v>-0.07217614747</v>
      </c>
      <c r="W44" s="74"/>
      <c r="X44" s="34">
        <v>7020686.168000001</v>
      </c>
      <c r="Y44" s="38">
        <f t="shared" si="5"/>
        <v>0.505450347</v>
      </c>
      <c r="Z44" s="30">
        <f t="shared" si="6"/>
        <v>0.505450347</v>
      </c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</row>
    <row r="45" ht="15.75" customHeight="1">
      <c r="A45" s="21">
        <v>42.0</v>
      </c>
      <c r="B45" s="76">
        <v>3.82E9</v>
      </c>
      <c r="C45" s="77" t="s">
        <v>13</v>
      </c>
      <c r="D45" s="74"/>
      <c r="E45" s="34">
        <v>517039.54699999973</v>
      </c>
      <c r="F45" s="35">
        <v>853498.5509999994</v>
      </c>
      <c r="G45" s="35">
        <v>846755.3950000001</v>
      </c>
      <c r="H45" s="35">
        <v>1053226.916000001</v>
      </c>
      <c r="I45" s="35">
        <v>724330.662999999</v>
      </c>
      <c r="J45" s="35">
        <v>559242.9629999995</v>
      </c>
      <c r="K45" s="35">
        <v>817109.8949999999</v>
      </c>
      <c r="L45" s="35">
        <v>874310.883</v>
      </c>
      <c r="M45" s="35">
        <v>835645.1879999992</v>
      </c>
      <c r="N45" s="35">
        <v>1146221.5019999996</v>
      </c>
      <c r="O45" s="35">
        <v>966425.4760000005</v>
      </c>
      <c r="P45" s="35">
        <v>1240320.878000001</v>
      </c>
      <c r="Q45" s="35">
        <f t="shared" si="1"/>
        <v>10434127.86</v>
      </c>
      <c r="R45" s="36">
        <f t="shared" si="2"/>
        <v>0.005277192441</v>
      </c>
      <c r="S45" s="75"/>
      <c r="T45" s="34">
        <v>722931.4290000004</v>
      </c>
      <c r="U45" s="38">
        <f t="shared" si="3"/>
        <v>0.7156826059</v>
      </c>
      <c r="V45" s="30">
        <f t="shared" si="4"/>
        <v>0.7156826059</v>
      </c>
      <c r="W45" s="74"/>
      <c r="X45" s="34">
        <v>6114584.653</v>
      </c>
      <c r="Y45" s="38">
        <f t="shared" si="5"/>
        <v>0.7064328076</v>
      </c>
      <c r="Z45" s="30">
        <f t="shared" si="6"/>
        <v>0.7064328076</v>
      </c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</row>
    <row r="46" ht="15.75" customHeight="1">
      <c r="A46" s="21">
        <v>43.0</v>
      </c>
      <c r="B46" s="76">
        <v>8.4133099E9</v>
      </c>
      <c r="C46" s="77" t="s">
        <v>11</v>
      </c>
      <c r="D46" s="74"/>
      <c r="E46" s="34">
        <v>1098898.6080000005</v>
      </c>
      <c r="F46" s="35">
        <v>896088.2730000006</v>
      </c>
      <c r="G46" s="35">
        <v>817336.1840000001</v>
      </c>
      <c r="H46" s="35">
        <v>841049.7939999999</v>
      </c>
      <c r="I46" s="35">
        <v>918906.7010000005</v>
      </c>
      <c r="J46" s="35">
        <v>888572.8570000008</v>
      </c>
      <c r="K46" s="35">
        <v>819364.3620000012</v>
      </c>
      <c r="L46" s="35">
        <v>750994.5499999998</v>
      </c>
      <c r="M46" s="35">
        <v>780771.0919999992</v>
      </c>
      <c r="N46" s="35">
        <v>1066307.1000000027</v>
      </c>
      <c r="O46" s="35">
        <v>608740.8739999996</v>
      </c>
      <c r="P46" s="35">
        <v>869921.4419999996</v>
      </c>
      <c r="Q46" s="35">
        <f t="shared" si="1"/>
        <v>10356951.84</v>
      </c>
      <c r="R46" s="36">
        <f t="shared" si="2"/>
        <v>0.00523815969</v>
      </c>
      <c r="S46" s="75"/>
      <c r="T46" s="34">
        <v>896425.6460000003</v>
      </c>
      <c r="U46" s="38">
        <f t="shared" si="3"/>
        <v>-0.0295665392</v>
      </c>
      <c r="V46" s="30">
        <f t="shared" si="4"/>
        <v>-0.0295665392</v>
      </c>
      <c r="W46" s="74"/>
      <c r="X46" s="34">
        <v>7843447.898000003</v>
      </c>
      <c r="Y46" s="38">
        <f t="shared" si="5"/>
        <v>0.3204590598</v>
      </c>
      <c r="Z46" s="30">
        <f t="shared" si="6"/>
        <v>0.3204590598</v>
      </c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</row>
    <row r="47" ht="15.75" customHeight="1">
      <c r="A47" s="21">
        <v>44.0</v>
      </c>
      <c r="B47" s="76">
        <v>4.0139E9</v>
      </c>
      <c r="C47" s="77" t="s">
        <v>9</v>
      </c>
      <c r="D47" s="74"/>
      <c r="E47" s="34">
        <v>931769.4940000005</v>
      </c>
      <c r="F47" s="35">
        <v>1107251.403</v>
      </c>
      <c r="G47" s="35">
        <v>968859.2760000001</v>
      </c>
      <c r="H47" s="35">
        <v>933964.8769999999</v>
      </c>
      <c r="I47" s="35">
        <v>1128850.6140000005</v>
      </c>
      <c r="J47" s="35">
        <v>693771.6459999998</v>
      </c>
      <c r="K47" s="35">
        <v>1014043.3480000002</v>
      </c>
      <c r="L47" s="35">
        <v>1167001.9410000008</v>
      </c>
      <c r="M47" s="35">
        <v>980475.107</v>
      </c>
      <c r="N47" s="35">
        <v>481855.54600000015</v>
      </c>
      <c r="O47" s="35">
        <v>217084.1569999999</v>
      </c>
      <c r="P47" s="35">
        <v>684666.0579999998</v>
      </c>
      <c r="Q47" s="35">
        <f t="shared" si="1"/>
        <v>10309593.47</v>
      </c>
      <c r="R47" s="36">
        <f t="shared" si="2"/>
        <v>0.005214207594</v>
      </c>
      <c r="S47" s="75"/>
      <c r="T47" s="34">
        <v>1180007.6719999998</v>
      </c>
      <c r="U47" s="38">
        <f t="shared" si="3"/>
        <v>-0.4197782995</v>
      </c>
      <c r="V47" s="30">
        <f t="shared" si="4"/>
        <v>-0.4197782995</v>
      </c>
      <c r="W47" s="74"/>
      <c r="X47" s="34">
        <v>8366509.4629999995</v>
      </c>
      <c r="Y47" s="38">
        <f t="shared" si="5"/>
        <v>0.2322454797</v>
      </c>
      <c r="Z47" s="30">
        <f t="shared" si="6"/>
        <v>0.2322454797</v>
      </c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</row>
    <row r="48" ht="15.75" customHeight="1">
      <c r="A48" s="21">
        <v>45.0</v>
      </c>
      <c r="B48" s="76">
        <v>8.70891E9</v>
      </c>
      <c r="C48" s="77" t="s">
        <v>25</v>
      </c>
      <c r="D48" s="74"/>
      <c r="E48" s="34">
        <v>644506.3700000007</v>
      </c>
      <c r="F48" s="35">
        <v>1428415.077999999</v>
      </c>
      <c r="G48" s="35">
        <v>782218.5189999987</v>
      </c>
      <c r="H48" s="35">
        <v>754147.5589999998</v>
      </c>
      <c r="I48" s="35">
        <v>854871.524</v>
      </c>
      <c r="J48" s="35">
        <v>1020819.5929999979</v>
      </c>
      <c r="K48" s="35">
        <v>731473.5139999997</v>
      </c>
      <c r="L48" s="35">
        <v>715362.1960000001</v>
      </c>
      <c r="M48" s="35">
        <v>907746.4910000009</v>
      </c>
      <c r="N48" s="35">
        <v>694463.7289999994</v>
      </c>
      <c r="O48" s="35">
        <v>715285.8219999999</v>
      </c>
      <c r="P48" s="35">
        <v>967775.8199999997</v>
      </c>
      <c r="Q48" s="35">
        <f t="shared" si="1"/>
        <v>10217086.22</v>
      </c>
      <c r="R48" s="36">
        <f t="shared" si="2"/>
        <v>0.005167420879</v>
      </c>
      <c r="S48" s="75"/>
      <c r="T48" s="34">
        <v>1253722.2859999961</v>
      </c>
      <c r="U48" s="38">
        <f t="shared" si="3"/>
        <v>-0.2280779956</v>
      </c>
      <c r="V48" s="30">
        <f t="shared" si="4"/>
        <v>-0.2280779956</v>
      </c>
      <c r="W48" s="74"/>
      <c r="X48" s="34">
        <v>9443071.133999994</v>
      </c>
      <c r="Y48" s="38">
        <f t="shared" si="5"/>
        <v>0.08196645668</v>
      </c>
      <c r="Z48" s="30">
        <f t="shared" si="6"/>
        <v>0.08196645668</v>
      </c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</row>
    <row r="49" ht="15.75" customHeight="1">
      <c r="A49" s="21">
        <v>46.0</v>
      </c>
      <c r="B49" s="76">
        <v>8.7081E9</v>
      </c>
      <c r="C49" s="77" t="s">
        <v>16</v>
      </c>
      <c r="D49" s="74"/>
      <c r="E49" s="34">
        <v>789106.3429999991</v>
      </c>
      <c r="F49" s="35">
        <v>718849.6180000019</v>
      </c>
      <c r="G49" s="35">
        <v>705516.7279999986</v>
      </c>
      <c r="H49" s="35">
        <v>762858.7069999966</v>
      </c>
      <c r="I49" s="35">
        <v>966658.1579999988</v>
      </c>
      <c r="J49" s="35">
        <v>728098.3199999972</v>
      </c>
      <c r="K49" s="35">
        <v>758889.8349999954</v>
      </c>
      <c r="L49" s="35">
        <v>898483.1909999967</v>
      </c>
      <c r="M49" s="35">
        <v>742691.4270000003</v>
      </c>
      <c r="N49" s="35">
        <v>875164.7419999967</v>
      </c>
      <c r="O49" s="35">
        <v>886263.5290000002</v>
      </c>
      <c r="P49" s="35">
        <v>1367736.9530000011</v>
      </c>
      <c r="Q49" s="35">
        <f t="shared" si="1"/>
        <v>10200317.55</v>
      </c>
      <c r="R49" s="36">
        <f t="shared" si="2"/>
        <v>0.005158939914</v>
      </c>
      <c r="S49" s="75"/>
      <c r="T49" s="34">
        <v>878128.8229999989</v>
      </c>
      <c r="U49" s="38">
        <f t="shared" si="3"/>
        <v>0.5575584324</v>
      </c>
      <c r="V49" s="30">
        <f t="shared" si="4"/>
        <v>0.5575584324</v>
      </c>
      <c r="W49" s="74"/>
      <c r="X49" s="34">
        <v>6718361.349000011</v>
      </c>
      <c r="Y49" s="38">
        <f t="shared" si="5"/>
        <v>0.518274624</v>
      </c>
      <c r="Z49" s="30">
        <f t="shared" si="6"/>
        <v>0.518274624</v>
      </c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</row>
    <row r="50" ht="15.75" customHeight="1">
      <c r="A50" s="21">
        <v>47.0</v>
      </c>
      <c r="B50" s="76">
        <v>8.409914E9</v>
      </c>
      <c r="C50" s="77" t="s">
        <v>11</v>
      </c>
      <c r="D50" s="74"/>
      <c r="E50" s="34">
        <v>712904.1869999993</v>
      </c>
      <c r="F50" s="35">
        <v>884565.7559999992</v>
      </c>
      <c r="G50" s="35">
        <v>859133.0220000006</v>
      </c>
      <c r="H50" s="35">
        <v>564652.1390000002</v>
      </c>
      <c r="I50" s="35">
        <v>1033235.103</v>
      </c>
      <c r="J50" s="35">
        <v>801780.8889999993</v>
      </c>
      <c r="K50" s="35">
        <v>933777.0549999997</v>
      </c>
      <c r="L50" s="35">
        <v>922266.1470000006</v>
      </c>
      <c r="M50" s="35">
        <v>720816.8449999997</v>
      </c>
      <c r="N50" s="35">
        <v>799250.6060000012</v>
      </c>
      <c r="O50" s="35">
        <v>453800.70200000034</v>
      </c>
      <c r="P50" s="35">
        <v>1160159.8480000014</v>
      </c>
      <c r="Q50" s="35">
        <f t="shared" si="1"/>
        <v>9846342.299</v>
      </c>
      <c r="R50" s="36">
        <f t="shared" si="2"/>
        <v>0.004979912443</v>
      </c>
      <c r="S50" s="75"/>
      <c r="T50" s="34">
        <v>691350.0589999995</v>
      </c>
      <c r="U50" s="38">
        <f t="shared" si="3"/>
        <v>0.6781076864</v>
      </c>
      <c r="V50" s="30">
        <f t="shared" si="4"/>
        <v>0.6781076864</v>
      </c>
      <c r="W50" s="74"/>
      <c r="X50" s="34">
        <v>6209043.959999998</v>
      </c>
      <c r="Y50" s="38">
        <f t="shared" si="5"/>
        <v>0.5858065046</v>
      </c>
      <c r="Z50" s="30">
        <f t="shared" si="6"/>
        <v>0.5858065046</v>
      </c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</row>
    <row r="51" ht="15.75" customHeight="1">
      <c r="A51" s="21">
        <v>48.0</v>
      </c>
      <c r="B51" s="76">
        <v>8.511109E9</v>
      </c>
      <c r="C51" s="77" t="s">
        <v>13</v>
      </c>
      <c r="D51" s="74"/>
      <c r="E51" s="34">
        <v>721330.5910000001</v>
      </c>
      <c r="F51" s="35">
        <v>742876.0630000002</v>
      </c>
      <c r="G51" s="35">
        <v>809072.7029999992</v>
      </c>
      <c r="H51" s="35">
        <v>517040.792</v>
      </c>
      <c r="I51" s="35">
        <v>1004860.6240000008</v>
      </c>
      <c r="J51" s="35">
        <v>377415.2539999998</v>
      </c>
      <c r="K51" s="35">
        <v>940224.0690000006</v>
      </c>
      <c r="L51" s="35">
        <v>768448.5000000007</v>
      </c>
      <c r="M51" s="35">
        <v>725519.9709999992</v>
      </c>
      <c r="N51" s="35">
        <v>1086806.9400000006</v>
      </c>
      <c r="O51" s="35">
        <v>1068935.0399999998</v>
      </c>
      <c r="P51" s="35">
        <v>1062252.947</v>
      </c>
      <c r="Q51" s="35">
        <f t="shared" si="1"/>
        <v>9824783.494</v>
      </c>
      <c r="R51" s="36">
        <f t="shared" si="2"/>
        <v>0.004969008804</v>
      </c>
      <c r="S51" s="75"/>
      <c r="T51" s="34">
        <v>737260.0980000006</v>
      </c>
      <c r="U51" s="38">
        <f t="shared" si="3"/>
        <v>0.4408116618</v>
      </c>
      <c r="V51" s="30">
        <f t="shared" si="4"/>
        <v>0.4408116618</v>
      </c>
      <c r="W51" s="74"/>
      <c r="X51" s="34">
        <v>7370265.610999999</v>
      </c>
      <c r="Y51" s="38">
        <f t="shared" si="5"/>
        <v>0.3330297729</v>
      </c>
      <c r="Z51" s="30">
        <f t="shared" si="6"/>
        <v>0.3330297729</v>
      </c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</row>
    <row r="52" ht="15.75" customHeight="1">
      <c r="A52" s="21">
        <v>49.0</v>
      </c>
      <c r="B52" s="76">
        <v>7.320209E9</v>
      </c>
      <c r="C52" s="77" t="s">
        <v>19</v>
      </c>
      <c r="D52" s="74"/>
      <c r="E52" s="34">
        <v>1045483.1039999971</v>
      </c>
      <c r="F52" s="35">
        <v>1380220.1590000011</v>
      </c>
      <c r="G52" s="35">
        <v>1562292.472000002</v>
      </c>
      <c r="H52" s="35">
        <v>812701.6279999993</v>
      </c>
      <c r="I52" s="35">
        <v>611609.8619999997</v>
      </c>
      <c r="J52" s="35">
        <v>756246.3709999997</v>
      </c>
      <c r="K52" s="35">
        <v>700072.9629999999</v>
      </c>
      <c r="L52" s="35">
        <v>590198.2710000006</v>
      </c>
      <c r="M52" s="35">
        <v>486275.67000000115</v>
      </c>
      <c r="N52" s="35">
        <v>639949.7919999989</v>
      </c>
      <c r="O52" s="35">
        <v>638100.9649999996</v>
      </c>
      <c r="P52" s="35">
        <v>400055.3169999993</v>
      </c>
      <c r="Q52" s="35">
        <f t="shared" si="1"/>
        <v>9623206.574</v>
      </c>
      <c r="R52" s="36">
        <f t="shared" si="2"/>
        <v>0.004867058722</v>
      </c>
      <c r="S52" s="75"/>
      <c r="T52" s="34">
        <v>792219.2230000012</v>
      </c>
      <c r="U52" s="38">
        <f t="shared" si="3"/>
        <v>-0.4950194272</v>
      </c>
      <c r="V52" s="30">
        <f t="shared" si="4"/>
        <v>-0.4950194272</v>
      </c>
      <c r="W52" s="74"/>
      <c r="X52" s="34">
        <v>5513282.147999998</v>
      </c>
      <c r="Y52" s="38">
        <f t="shared" si="5"/>
        <v>0.7454587514</v>
      </c>
      <c r="Z52" s="30">
        <f t="shared" si="6"/>
        <v>0.7454587514</v>
      </c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</row>
    <row r="53" ht="15.75" customHeight="1">
      <c r="A53" s="21">
        <v>50.0</v>
      </c>
      <c r="B53" s="76">
        <v>8.48299E9</v>
      </c>
      <c r="C53" s="77" t="s">
        <v>13</v>
      </c>
      <c r="D53" s="74"/>
      <c r="E53" s="34">
        <v>651136.8079999998</v>
      </c>
      <c r="F53" s="35">
        <v>382374.35799999983</v>
      </c>
      <c r="G53" s="35">
        <v>900345.1299999984</v>
      </c>
      <c r="H53" s="35">
        <v>628812.2829999998</v>
      </c>
      <c r="I53" s="35">
        <v>815724.1509999989</v>
      </c>
      <c r="J53" s="35">
        <v>693338.3939999993</v>
      </c>
      <c r="K53" s="35">
        <v>768950.7899999993</v>
      </c>
      <c r="L53" s="35">
        <v>625343.276</v>
      </c>
      <c r="M53" s="35">
        <v>654075.932000001</v>
      </c>
      <c r="N53" s="35">
        <v>892640.7450000005</v>
      </c>
      <c r="O53" s="35">
        <v>1362989.4689999993</v>
      </c>
      <c r="P53" s="35">
        <v>1129668.7889999994</v>
      </c>
      <c r="Q53" s="35">
        <f t="shared" si="1"/>
        <v>9505400.125</v>
      </c>
      <c r="R53" s="36">
        <f t="shared" si="2"/>
        <v>0.004807476617</v>
      </c>
      <c r="S53" s="75"/>
      <c r="T53" s="34">
        <v>694367.5200000008</v>
      </c>
      <c r="U53" s="38">
        <f t="shared" si="3"/>
        <v>0.6269032702</v>
      </c>
      <c r="V53" s="30">
        <f t="shared" si="4"/>
        <v>0.6269032702</v>
      </c>
      <c r="W53" s="74"/>
      <c r="X53" s="34">
        <v>5134130.354000001</v>
      </c>
      <c r="Y53" s="38">
        <f t="shared" si="5"/>
        <v>0.8514138656</v>
      </c>
      <c r="Z53" s="30">
        <f t="shared" si="6"/>
        <v>0.8514138656</v>
      </c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</row>
    <row r="54" ht="15.75" customHeight="1">
      <c r="A54" s="21">
        <v>51.0</v>
      </c>
      <c r="B54" s="76">
        <v>8.511509E9</v>
      </c>
      <c r="C54" s="77" t="s">
        <v>14</v>
      </c>
      <c r="D54" s="74"/>
      <c r="E54" s="34">
        <v>1089285.4999999993</v>
      </c>
      <c r="F54" s="35">
        <v>829405.1089999997</v>
      </c>
      <c r="G54" s="35">
        <v>512943.8650000002</v>
      </c>
      <c r="H54" s="35">
        <v>420546.2429999998</v>
      </c>
      <c r="I54" s="35">
        <v>1115651.4649999994</v>
      </c>
      <c r="J54" s="35">
        <v>1684429.5699999996</v>
      </c>
      <c r="K54" s="35">
        <v>564607.6779999994</v>
      </c>
      <c r="L54" s="35">
        <v>603124.1479999992</v>
      </c>
      <c r="M54" s="35">
        <v>630605.5460000003</v>
      </c>
      <c r="N54" s="35">
        <v>631331.4930000002</v>
      </c>
      <c r="O54" s="35">
        <v>544000.1739999998</v>
      </c>
      <c r="P54" s="35">
        <v>629604.3290000004</v>
      </c>
      <c r="Q54" s="35">
        <f t="shared" si="1"/>
        <v>9255535.12</v>
      </c>
      <c r="R54" s="36">
        <f t="shared" si="2"/>
        <v>0.004681104223</v>
      </c>
      <c r="S54" s="75"/>
      <c r="T54" s="34">
        <v>473694.4409999999</v>
      </c>
      <c r="U54" s="38">
        <f t="shared" si="3"/>
        <v>0.3291359883</v>
      </c>
      <c r="V54" s="30">
        <f t="shared" si="4"/>
        <v>0.3291359883</v>
      </c>
      <c r="W54" s="74"/>
      <c r="X54" s="34">
        <v>6557409.174000001</v>
      </c>
      <c r="Y54" s="38">
        <f t="shared" si="5"/>
        <v>0.411462191</v>
      </c>
      <c r="Z54" s="30">
        <f t="shared" si="6"/>
        <v>0.411462191</v>
      </c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</row>
    <row r="55" ht="15.75" customHeight="1">
      <c r="A55" s="21">
        <v>52.0</v>
      </c>
      <c r="B55" s="76">
        <v>8.51829E9</v>
      </c>
      <c r="C55" s="77" t="s">
        <v>20</v>
      </c>
      <c r="D55" s="74"/>
      <c r="E55" s="34">
        <v>751753.7359999999</v>
      </c>
      <c r="F55" s="35">
        <v>680676.9300000003</v>
      </c>
      <c r="G55" s="35">
        <v>1075610.5159999991</v>
      </c>
      <c r="H55" s="35">
        <v>580682.1049999999</v>
      </c>
      <c r="I55" s="35">
        <v>722100.2349999996</v>
      </c>
      <c r="J55" s="35">
        <v>1007076.7120000003</v>
      </c>
      <c r="K55" s="35">
        <v>492429.2719999998</v>
      </c>
      <c r="L55" s="35">
        <v>832193.5019999994</v>
      </c>
      <c r="M55" s="35">
        <v>820321.0839999999</v>
      </c>
      <c r="N55" s="35">
        <v>711541.2850000005</v>
      </c>
      <c r="O55" s="35">
        <v>438704.3219999998</v>
      </c>
      <c r="P55" s="35">
        <v>1121452.4300000006</v>
      </c>
      <c r="Q55" s="35">
        <f t="shared" si="1"/>
        <v>9234542.129</v>
      </c>
      <c r="R55" s="36">
        <f t="shared" si="2"/>
        <v>0.004670486751</v>
      </c>
      <c r="S55" s="75"/>
      <c r="T55" s="34">
        <v>1265216.5829999994</v>
      </c>
      <c r="U55" s="38">
        <f t="shared" si="3"/>
        <v>-0.1136280973</v>
      </c>
      <c r="V55" s="30">
        <f t="shared" si="4"/>
        <v>-0.1136280973</v>
      </c>
      <c r="W55" s="74"/>
      <c r="X55" s="34">
        <v>7392506.787999999</v>
      </c>
      <c r="Y55" s="38">
        <f t="shared" si="5"/>
        <v>0.2491760094</v>
      </c>
      <c r="Z55" s="30">
        <f t="shared" si="6"/>
        <v>0.2491760094</v>
      </c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</row>
    <row r="56" ht="15.75" customHeight="1">
      <c r="A56" s="21">
        <v>53.0</v>
      </c>
      <c r="B56" s="76">
        <v>8.4823E9</v>
      </c>
      <c r="C56" s="77" t="s">
        <v>13</v>
      </c>
      <c r="D56" s="74"/>
      <c r="E56" s="34">
        <v>450397.3750000006</v>
      </c>
      <c r="F56" s="35">
        <v>1228689.9670000002</v>
      </c>
      <c r="G56" s="35">
        <v>824453.1470000012</v>
      </c>
      <c r="H56" s="35">
        <v>738444.0850000004</v>
      </c>
      <c r="I56" s="35">
        <v>440804.41199999937</v>
      </c>
      <c r="J56" s="35">
        <v>486767.4760000003</v>
      </c>
      <c r="K56" s="35">
        <v>683015.5330000004</v>
      </c>
      <c r="L56" s="35">
        <v>458449.67899999977</v>
      </c>
      <c r="M56" s="35">
        <v>525909.2140000004</v>
      </c>
      <c r="N56" s="35">
        <v>588187.9099999997</v>
      </c>
      <c r="O56" s="35">
        <v>1143387.6229999994</v>
      </c>
      <c r="P56" s="35">
        <v>1519074.2819999987</v>
      </c>
      <c r="Q56" s="35">
        <f t="shared" si="1"/>
        <v>9087580.703</v>
      </c>
      <c r="R56" s="36">
        <f t="shared" si="2"/>
        <v>0.004596159147</v>
      </c>
      <c r="S56" s="75"/>
      <c r="T56" s="34">
        <v>403440.9799999994</v>
      </c>
      <c r="U56" s="38">
        <f t="shared" si="3"/>
        <v>2.765294944</v>
      </c>
      <c r="V56" s="30">
        <f t="shared" si="4"/>
        <v>2.765294944</v>
      </c>
      <c r="W56" s="74"/>
      <c r="X56" s="34">
        <v>6603040.049</v>
      </c>
      <c r="Y56" s="38">
        <f t="shared" si="5"/>
        <v>0.3762722376</v>
      </c>
      <c r="Z56" s="30">
        <f t="shared" si="6"/>
        <v>0.3762722376</v>
      </c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</row>
    <row r="57" ht="15.75" customHeight="1">
      <c r="A57" s="21">
        <v>54.0</v>
      </c>
      <c r="B57" s="76">
        <v>8.511409E9</v>
      </c>
      <c r="C57" s="77" t="s">
        <v>14</v>
      </c>
      <c r="D57" s="74"/>
      <c r="E57" s="34">
        <v>842616.7749999996</v>
      </c>
      <c r="F57" s="35">
        <v>669802.8199999993</v>
      </c>
      <c r="G57" s="35">
        <v>596136.2560000003</v>
      </c>
      <c r="H57" s="35">
        <v>596252.0460000007</v>
      </c>
      <c r="I57" s="35">
        <v>535998.0050000002</v>
      </c>
      <c r="J57" s="35">
        <v>940121.9579999984</v>
      </c>
      <c r="K57" s="35">
        <v>936777.919000002</v>
      </c>
      <c r="L57" s="35">
        <v>702505.627000001</v>
      </c>
      <c r="M57" s="35">
        <v>753572.8670000008</v>
      </c>
      <c r="N57" s="35">
        <v>733266.4169999994</v>
      </c>
      <c r="O57" s="35">
        <v>947819.5659999999</v>
      </c>
      <c r="P57" s="35">
        <v>693517.9329999998</v>
      </c>
      <c r="Q57" s="35">
        <f t="shared" si="1"/>
        <v>8948388.189</v>
      </c>
      <c r="R57" s="36">
        <f t="shared" si="2"/>
        <v>0.004525760768</v>
      </c>
      <c r="S57" s="75"/>
      <c r="T57" s="34">
        <v>605529.366999999</v>
      </c>
      <c r="U57" s="38">
        <f t="shared" si="3"/>
        <v>0.1453085033</v>
      </c>
      <c r="V57" s="30">
        <f t="shared" si="4"/>
        <v>0.1453085033</v>
      </c>
      <c r="W57" s="74"/>
      <c r="X57" s="34">
        <v>6147563.310999998</v>
      </c>
      <c r="Y57" s="38">
        <f t="shared" si="5"/>
        <v>0.4555991921</v>
      </c>
      <c r="Z57" s="30">
        <f t="shared" si="6"/>
        <v>0.4555991921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</row>
    <row r="58" ht="15.75" customHeight="1">
      <c r="A58" s="21">
        <v>55.0</v>
      </c>
      <c r="B58" s="76">
        <v>8.4133092E9</v>
      </c>
      <c r="C58" s="77" t="s">
        <v>11</v>
      </c>
      <c r="D58" s="74"/>
      <c r="E58" s="34">
        <v>658180.328</v>
      </c>
      <c r="F58" s="35">
        <v>610704.8249999998</v>
      </c>
      <c r="G58" s="35">
        <v>787679.8969999994</v>
      </c>
      <c r="H58" s="35">
        <v>741071.9629999996</v>
      </c>
      <c r="I58" s="35">
        <v>813681.040999999</v>
      </c>
      <c r="J58" s="35">
        <v>659582.3719999997</v>
      </c>
      <c r="K58" s="35">
        <v>834741.848999999</v>
      </c>
      <c r="L58" s="35">
        <v>726862.9709999992</v>
      </c>
      <c r="M58" s="35">
        <v>535059.5639999998</v>
      </c>
      <c r="N58" s="35">
        <v>707408.0089999993</v>
      </c>
      <c r="O58" s="35">
        <v>618244.8739999996</v>
      </c>
      <c r="P58" s="35">
        <v>1089435.6939999997</v>
      </c>
      <c r="Q58" s="35">
        <f t="shared" si="1"/>
        <v>8782653.387</v>
      </c>
      <c r="R58" s="36">
        <f t="shared" si="2"/>
        <v>0.004441938291</v>
      </c>
      <c r="S58" s="75"/>
      <c r="T58" s="34">
        <v>455490.62499999977</v>
      </c>
      <c r="U58" s="38">
        <f t="shared" si="3"/>
        <v>1.391785109</v>
      </c>
      <c r="V58" s="30">
        <f t="shared" si="4"/>
        <v>1.391785109</v>
      </c>
      <c r="W58" s="74"/>
      <c r="X58" s="34">
        <v>4935303.914000001</v>
      </c>
      <c r="Y58" s="38">
        <f t="shared" si="5"/>
        <v>0.7795567487</v>
      </c>
      <c r="Z58" s="30">
        <f t="shared" si="6"/>
        <v>0.7795567487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</row>
    <row r="59" ht="15.75" customHeight="1">
      <c r="A59" s="21">
        <v>56.0</v>
      </c>
      <c r="B59" s="76">
        <v>8.4825E9</v>
      </c>
      <c r="C59" s="77" t="s">
        <v>13</v>
      </c>
      <c r="D59" s="74"/>
      <c r="E59" s="34">
        <v>700768.5050000001</v>
      </c>
      <c r="F59" s="35">
        <v>493951.24599999934</v>
      </c>
      <c r="G59" s="35">
        <v>804880.3879999998</v>
      </c>
      <c r="H59" s="35">
        <v>1061403.4410000006</v>
      </c>
      <c r="I59" s="35">
        <v>892130.4879999998</v>
      </c>
      <c r="J59" s="35">
        <v>778931.9759999998</v>
      </c>
      <c r="K59" s="35">
        <v>556209.1229999997</v>
      </c>
      <c r="L59" s="35">
        <v>635841.3710000012</v>
      </c>
      <c r="M59" s="35">
        <v>502354.43700000027</v>
      </c>
      <c r="N59" s="35">
        <v>813104.0410000012</v>
      </c>
      <c r="O59" s="35">
        <v>773940.1169999992</v>
      </c>
      <c r="P59" s="35">
        <v>753075.3040000005</v>
      </c>
      <c r="Q59" s="35">
        <f t="shared" si="1"/>
        <v>8766590.437</v>
      </c>
      <c r="R59" s="36">
        <f t="shared" si="2"/>
        <v>0.004433814251</v>
      </c>
      <c r="S59" s="75"/>
      <c r="T59" s="34">
        <v>654807.0459999995</v>
      </c>
      <c r="U59" s="38">
        <f t="shared" si="3"/>
        <v>0.150072084</v>
      </c>
      <c r="V59" s="30">
        <f t="shared" si="4"/>
        <v>0.150072084</v>
      </c>
      <c r="W59" s="74"/>
      <c r="X59" s="34">
        <v>7417790.499999998</v>
      </c>
      <c r="Y59" s="38">
        <f t="shared" si="5"/>
        <v>0.1818331128</v>
      </c>
      <c r="Z59" s="30">
        <f t="shared" si="6"/>
        <v>0.1818331128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</row>
    <row r="60" ht="15.75" customHeight="1">
      <c r="A60" s="21">
        <v>57.0</v>
      </c>
      <c r="B60" s="76">
        <v>8.7083025E9</v>
      </c>
      <c r="C60" s="77" t="s">
        <v>18</v>
      </c>
      <c r="D60" s="74"/>
      <c r="E60" s="34">
        <v>571390.8630000012</v>
      </c>
      <c r="F60" s="35">
        <v>433124.41000000003</v>
      </c>
      <c r="G60" s="35">
        <v>673898.0490000009</v>
      </c>
      <c r="H60" s="35">
        <v>736403.5420000004</v>
      </c>
      <c r="I60" s="35">
        <v>766105.9589999991</v>
      </c>
      <c r="J60" s="35">
        <v>573352.1829999996</v>
      </c>
      <c r="K60" s="35">
        <v>605344.0699999995</v>
      </c>
      <c r="L60" s="35">
        <v>818145.1559999997</v>
      </c>
      <c r="M60" s="35">
        <v>643217.123000001</v>
      </c>
      <c r="N60" s="35">
        <v>829944.2239999998</v>
      </c>
      <c r="O60" s="35">
        <v>1053721.9049999993</v>
      </c>
      <c r="P60" s="35">
        <v>781232.1959999984</v>
      </c>
      <c r="Q60" s="35">
        <f t="shared" si="1"/>
        <v>8485879.68</v>
      </c>
      <c r="R60" s="36">
        <f t="shared" si="2"/>
        <v>0.004291841227</v>
      </c>
      <c r="S60" s="75"/>
      <c r="T60" s="34">
        <v>593607.2720000002</v>
      </c>
      <c r="U60" s="38">
        <f t="shared" si="3"/>
        <v>0.3160758516</v>
      </c>
      <c r="V60" s="30">
        <f t="shared" si="4"/>
        <v>0.3160758516</v>
      </c>
      <c r="W60" s="74"/>
      <c r="X60" s="34">
        <v>4785805.895999999</v>
      </c>
      <c r="Y60" s="38">
        <f t="shared" si="5"/>
        <v>0.7731349462</v>
      </c>
      <c r="Z60" s="30">
        <f t="shared" si="6"/>
        <v>0.7731349462</v>
      </c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</row>
    <row r="61" ht="15.75" customHeight="1">
      <c r="A61" s="21">
        <v>58.0</v>
      </c>
      <c r="B61" s="76">
        <v>8.708292E9</v>
      </c>
      <c r="C61" s="77" t="s">
        <v>16</v>
      </c>
      <c r="D61" s="74"/>
      <c r="E61" s="34">
        <v>523385.9170000004</v>
      </c>
      <c r="F61" s="35">
        <v>695391.104000001</v>
      </c>
      <c r="G61" s="35">
        <v>654551.0119999998</v>
      </c>
      <c r="H61" s="35">
        <v>627932.0760000002</v>
      </c>
      <c r="I61" s="35">
        <v>636296.5460000011</v>
      </c>
      <c r="J61" s="35">
        <v>718943.8630000005</v>
      </c>
      <c r="K61" s="35">
        <v>588717.8229999996</v>
      </c>
      <c r="L61" s="35">
        <v>761586.8120000015</v>
      </c>
      <c r="M61" s="35">
        <v>636953.0859999994</v>
      </c>
      <c r="N61" s="35">
        <v>814310.9340000015</v>
      </c>
      <c r="O61" s="35">
        <v>691911.1510000017</v>
      </c>
      <c r="P61" s="35">
        <v>820391.4590000012</v>
      </c>
      <c r="Q61" s="35">
        <f t="shared" si="1"/>
        <v>8170371.783</v>
      </c>
      <c r="R61" s="36">
        <f t="shared" si="2"/>
        <v>0.004132269108</v>
      </c>
      <c r="S61" s="75"/>
      <c r="T61" s="34">
        <v>664307.8230000014</v>
      </c>
      <c r="U61" s="38">
        <f t="shared" si="3"/>
        <v>0.2349567935</v>
      </c>
      <c r="V61" s="30">
        <f t="shared" si="4"/>
        <v>0.2349567935</v>
      </c>
      <c r="W61" s="74"/>
      <c r="X61" s="34">
        <v>5368773.0030000005</v>
      </c>
      <c r="Y61" s="38">
        <f t="shared" si="5"/>
        <v>0.5218322284</v>
      </c>
      <c r="Z61" s="30">
        <f t="shared" si="6"/>
        <v>0.5218322284</v>
      </c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</row>
    <row r="62" ht="15.75" customHeight="1">
      <c r="A62" s="21">
        <v>59.0</v>
      </c>
      <c r="B62" s="76">
        <v>8.7089939E9</v>
      </c>
      <c r="C62" s="77" t="s">
        <v>23</v>
      </c>
      <c r="D62" s="74"/>
      <c r="E62" s="34">
        <v>563560.1629999996</v>
      </c>
      <c r="F62" s="35">
        <v>688033.9869999993</v>
      </c>
      <c r="G62" s="35">
        <v>671170.2679999993</v>
      </c>
      <c r="H62" s="35">
        <v>684851.8619999998</v>
      </c>
      <c r="I62" s="35">
        <v>493231.23199999984</v>
      </c>
      <c r="J62" s="35">
        <v>624549.2729999998</v>
      </c>
      <c r="K62" s="35">
        <v>843279.7070000002</v>
      </c>
      <c r="L62" s="35">
        <v>738969.3070000003</v>
      </c>
      <c r="M62" s="35">
        <v>576200.1200000007</v>
      </c>
      <c r="N62" s="35">
        <v>694891.3479999993</v>
      </c>
      <c r="O62" s="35">
        <v>575301.2760000014</v>
      </c>
      <c r="P62" s="35">
        <v>742083.139</v>
      </c>
      <c r="Q62" s="35">
        <f t="shared" si="1"/>
        <v>7896121.682</v>
      </c>
      <c r="R62" s="36">
        <f t="shared" si="2"/>
        <v>0.003993563643</v>
      </c>
      <c r="S62" s="75"/>
      <c r="T62" s="34">
        <v>693971.3559999993</v>
      </c>
      <c r="U62" s="38">
        <f t="shared" si="3"/>
        <v>0.06932819717</v>
      </c>
      <c r="V62" s="30">
        <f t="shared" si="4"/>
        <v>0.06932819717</v>
      </c>
      <c r="W62" s="74"/>
      <c r="X62" s="34">
        <v>5408137.444</v>
      </c>
      <c r="Y62" s="38">
        <f t="shared" si="5"/>
        <v>0.460044565</v>
      </c>
      <c r="Z62" s="30">
        <f t="shared" si="6"/>
        <v>0.460044565</v>
      </c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</row>
    <row r="63" ht="15.75" customHeight="1">
      <c r="A63" s="21">
        <v>60.0</v>
      </c>
      <c r="B63" s="76">
        <v>8.4831091E9</v>
      </c>
      <c r="C63" s="77" t="s">
        <v>11</v>
      </c>
      <c r="D63" s="74"/>
      <c r="E63" s="34">
        <v>763313.087</v>
      </c>
      <c r="F63" s="35">
        <v>491481.6719999997</v>
      </c>
      <c r="G63" s="35">
        <v>634285.1090000004</v>
      </c>
      <c r="H63" s="35">
        <v>693522.3360000007</v>
      </c>
      <c r="I63" s="35">
        <v>715605.8650000001</v>
      </c>
      <c r="J63" s="35">
        <v>679945.3169999999</v>
      </c>
      <c r="K63" s="35">
        <v>918688.6859999999</v>
      </c>
      <c r="L63" s="35">
        <v>711474.3440000006</v>
      </c>
      <c r="M63" s="35">
        <v>354385.06500000006</v>
      </c>
      <c r="N63" s="35">
        <v>645154.4480000001</v>
      </c>
      <c r="O63" s="35">
        <v>511347.70599999937</v>
      </c>
      <c r="P63" s="35">
        <v>755785.092</v>
      </c>
      <c r="Q63" s="35">
        <f t="shared" si="1"/>
        <v>7874988.727</v>
      </c>
      <c r="R63" s="36">
        <f t="shared" si="2"/>
        <v>0.003982875383</v>
      </c>
      <c r="S63" s="75"/>
      <c r="T63" s="34">
        <v>958890.729</v>
      </c>
      <c r="U63" s="38">
        <f t="shared" si="3"/>
        <v>-0.2118131199</v>
      </c>
      <c r="V63" s="30">
        <f t="shared" si="4"/>
        <v>-0.2118131199</v>
      </c>
      <c r="W63" s="74"/>
      <c r="X63" s="34">
        <v>6045551.608999999</v>
      </c>
      <c r="Y63" s="38">
        <f t="shared" si="5"/>
        <v>0.3026088</v>
      </c>
      <c r="Z63" s="30">
        <f t="shared" si="6"/>
        <v>0.3026088</v>
      </c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</row>
    <row r="64" ht="15.75" customHeight="1">
      <c r="A64" s="21">
        <v>61.0</v>
      </c>
      <c r="B64" s="76">
        <v>8.4841E9</v>
      </c>
      <c r="C64" s="77" t="s">
        <v>11</v>
      </c>
      <c r="D64" s="74"/>
      <c r="E64" s="34">
        <v>616779.9849999987</v>
      </c>
      <c r="F64" s="35">
        <v>678711.8039999985</v>
      </c>
      <c r="G64" s="35">
        <v>735974.715</v>
      </c>
      <c r="H64" s="35">
        <v>693469.7580000013</v>
      </c>
      <c r="I64" s="35">
        <v>639055.6210000003</v>
      </c>
      <c r="J64" s="35">
        <v>622090.0510000008</v>
      </c>
      <c r="K64" s="35">
        <v>680307.1799999989</v>
      </c>
      <c r="L64" s="35">
        <v>645248.6120000005</v>
      </c>
      <c r="M64" s="35">
        <v>715341.5550000005</v>
      </c>
      <c r="N64" s="35">
        <v>500803.3390000001</v>
      </c>
      <c r="O64" s="35">
        <v>611816.1059999996</v>
      </c>
      <c r="P64" s="35">
        <v>579845.3119999985</v>
      </c>
      <c r="Q64" s="35">
        <f t="shared" si="1"/>
        <v>7719444.038</v>
      </c>
      <c r="R64" s="36">
        <f t="shared" si="2"/>
        <v>0.003904206684</v>
      </c>
      <c r="S64" s="75"/>
      <c r="T64" s="34">
        <v>915880.4909999989</v>
      </c>
      <c r="U64" s="38">
        <f t="shared" si="3"/>
        <v>-0.3668985007</v>
      </c>
      <c r="V64" s="30">
        <f t="shared" si="4"/>
        <v>-0.3668985007</v>
      </c>
      <c r="W64" s="74"/>
      <c r="X64" s="34">
        <v>6315144.740000002</v>
      </c>
      <c r="Y64" s="38">
        <f t="shared" si="5"/>
        <v>0.222370089</v>
      </c>
      <c r="Z64" s="30">
        <f t="shared" si="6"/>
        <v>0.222370089</v>
      </c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</row>
    <row r="65" ht="15.75" customHeight="1">
      <c r="A65" s="21">
        <v>62.0</v>
      </c>
      <c r="B65" s="76">
        <v>8.5443E9</v>
      </c>
      <c r="C65" s="77" t="s">
        <v>14</v>
      </c>
      <c r="D65" s="74"/>
      <c r="E65" s="34">
        <v>704609.6359999999</v>
      </c>
      <c r="F65" s="35">
        <v>732180.3460000014</v>
      </c>
      <c r="G65" s="35">
        <v>624722.789999998</v>
      </c>
      <c r="H65" s="35">
        <v>581769.5220000008</v>
      </c>
      <c r="I65" s="35">
        <v>604456.1019999991</v>
      </c>
      <c r="J65" s="35">
        <v>597220.8429999994</v>
      </c>
      <c r="K65" s="35">
        <v>614555.8700000008</v>
      </c>
      <c r="L65" s="35">
        <v>538374.4150000002</v>
      </c>
      <c r="M65" s="35">
        <v>745590.5220000005</v>
      </c>
      <c r="N65" s="35">
        <v>682308.0150000012</v>
      </c>
      <c r="O65" s="35">
        <v>569391.6989999994</v>
      </c>
      <c r="P65" s="35">
        <v>719521.9959999985</v>
      </c>
      <c r="Q65" s="35">
        <f t="shared" si="1"/>
        <v>7714701.756</v>
      </c>
      <c r="R65" s="36">
        <f t="shared" si="2"/>
        <v>0.003901808215</v>
      </c>
      <c r="S65" s="75"/>
      <c r="T65" s="34">
        <v>559523.9930000013</v>
      </c>
      <c r="U65" s="38">
        <f t="shared" si="3"/>
        <v>0.2859537839</v>
      </c>
      <c r="V65" s="30">
        <f t="shared" si="4"/>
        <v>0.2859537839</v>
      </c>
      <c r="W65" s="74"/>
      <c r="X65" s="34">
        <v>5982756.085000003</v>
      </c>
      <c r="Y65" s="38">
        <f t="shared" si="5"/>
        <v>0.2894896008</v>
      </c>
      <c r="Z65" s="30">
        <f t="shared" si="6"/>
        <v>0.2894896008</v>
      </c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</row>
    <row r="66" ht="15.75" customHeight="1">
      <c r="A66" s="21">
        <v>63.0</v>
      </c>
      <c r="B66" s="76">
        <v>8.409916E9</v>
      </c>
      <c r="C66" s="77" t="s">
        <v>11</v>
      </c>
      <c r="D66" s="74"/>
      <c r="E66" s="34">
        <v>727946.776</v>
      </c>
      <c r="F66" s="35">
        <v>751910.7100000003</v>
      </c>
      <c r="G66" s="35">
        <v>491438.50099999993</v>
      </c>
      <c r="H66" s="35">
        <v>547725.9460000003</v>
      </c>
      <c r="I66" s="35">
        <v>557237.9880000006</v>
      </c>
      <c r="J66" s="35">
        <v>727928.7330000001</v>
      </c>
      <c r="K66" s="35">
        <v>743970.5329999996</v>
      </c>
      <c r="L66" s="35">
        <v>609164.7730000005</v>
      </c>
      <c r="M66" s="35">
        <v>514262.1999999998</v>
      </c>
      <c r="N66" s="35">
        <v>646166.6769999992</v>
      </c>
      <c r="O66" s="35">
        <v>635499.7089999996</v>
      </c>
      <c r="P66" s="35">
        <v>605714.4539999999</v>
      </c>
      <c r="Q66" s="35">
        <f t="shared" si="1"/>
        <v>7558967</v>
      </c>
      <c r="R66" s="36">
        <f t="shared" si="2"/>
        <v>0.003823043388</v>
      </c>
      <c r="S66" s="75"/>
      <c r="T66" s="34">
        <v>573693.9020000005</v>
      </c>
      <c r="U66" s="38">
        <f t="shared" si="3"/>
        <v>0.0558146982</v>
      </c>
      <c r="V66" s="30">
        <f t="shared" si="4"/>
        <v>0.0558146982</v>
      </c>
      <c r="W66" s="74"/>
      <c r="X66" s="34">
        <v>4502571.067000001</v>
      </c>
      <c r="Y66" s="38">
        <f t="shared" si="5"/>
        <v>0.6788112586</v>
      </c>
      <c r="Z66" s="30">
        <f t="shared" si="6"/>
        <v>0.6788112586</v>
      </c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</row>
    <row r="67" ht="15.75" customHeight="1">
      <c r="A67" s="21">
        <v>64.0</v>
      </c>
      <c r="B67" s="76">
        <v>8.4099199E9</v>
      </c>
      <c r="C67" s="77" t="s">
        <v>11</v>
      </c>
      <c r="D67" s="74"/>
      <c r="E67" s="34">
        <v>716048.6140000001</v>
      </c>
      <c r="F67" s="35">
        <v>654743.0690000004</v>
      </c>
      <c r="G67" s="35">
        <v>589162.0269999995</v>
      </c>
      <c r="H67" s="35">
        <v>591599.6530000011</v>
      </c>
      <c r="I67" s="35">
        <v>522839.91400000086</v>
      </c>
      <c r="J67" s="35">
        <v>452363.76800000004</v>
      </c>
      <c r="K67" s="35">
        <v>468861.9340000005</v>
      </c>
      <c r="L67" s="35">
        <v>656962.623999999</v>
      </c>
      <c r="M67" s="35">
        <v>599397.3999999996</v>
      </c>
      <c r="N67" s="35">
        <v>628846.930999998</v>
      </c>
      <c r="O67" s="35">
        <v>507524.89399999863</v>
      </c>
      <c r="P67" s="35">
        <v>967933.5340000029</v>
      </c>
      <c r="Q67" s="35">
        <f t="shared" si="1"/>
        <v>7356284.362</v>
      </c>
      <c r="R67" s="36">
        <f t="shared" si="2"/>
        <v>0.003720534074</v>
      </c>
      <c r="S67" s="75"/>
      <c r="T67" s="34">
        <v>661023.2760000014</v>
      </c>
      <c r="U67" s="38">
        <f t="shared" si="3"/>
        <v>0.4642956899</v>
      </c>
      <c r="V67" s="30">
        <f t="shared" si="4"/>
        <v>0.4642956899</v>
      </c>
      <c r="W67" s="74"/>
      <c r="X67" s="34">
        <v>5207863.585000005</v>
      </c>
      <c r="Y67" s="38">
        <f t="shared" si="5"/>
        <v>0.4125339963</v>
      </c>
      <c r="Z67" s="30">
        <f t="shared" si="6"/>
        <v>0.4125339963</v>
      </c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</row>
    <row r="68" ht="15.75" customHeight="1">
      <c r="A68" s="21">
        <v>65.0</v>
      </c>
      <c r="B68" s="76">
        <v>8.5311E9</v>
      </c>
      <c r="C68" s="77" t="s">
        <v>20</v>
      </c>
      <c r="D68" s="74"/>
      <c r="E68" s="34">
        <v>342718.79999999993</v>
      </c>
      <c r="F68" s="35">
        <v>746781.9370000002</v>
      </c>
      <c r="G68" s="35">
        <v>889406.1679999998</v>
      </c>
      <c r="H68" s="35">
        <v>335871.82599999977</v>
      </c>
      <c r="I68" s="35">
        <v>339489.477</v>
      </c>
      <c r="J68" s="35">
        <v>492700.61299999995</v>
      </c>
      <c r="K68" s="35">
        <v>893247.0130000003</v>
      </c>
      <c r="L68" s="35">
        <v>428152.263</v>
      </c>
      <c r="M68" s="35">
        <v>864539.0399999996</v>
      </c>
      <c r="N68" s="35">
        <v>557085.2379999999</v>
      </c>
      <c r="O68" s="35">
        <v>631251.3650000002</v>
      </c>
      <c r="P68" s="35">
        <v>746190.8350000001</v>
      </c>
      <c r="Q68" s="35">
        <f t="shared" si="1"/>
        <v>7267434.575</v>
      </c>
      <c r="R68" s="36">
        <f t="shared" si="2"/>
        <v>0.003675597168</v>
      </c>
      <c r="S68" s="75"/>
      <c r="T68" s="34">
        <v>631760.0639999998</v>
      </c>
      <c r="U68" s="38">
        <f t="shared" si="3"/>
        <v>0.1811301118</v>
      </c>
      <c r="V68" s="30">
        <f t="shared" si="4"/>
        <v>0.1811301118</v>
      </c>
      <c r="W68" s="74"/>
      <c r="X68" s="34">
        <v>6728647.530999998</v>
      </c>
      <c r="Y68" s="38">
        <f t="shared" si="5"/>
        <v>0.08007360194</v>
      </c>
      <c r="Z68" s="30">
        <f t="shared" si="6"/>
        <v>0.08007360194</v>
      </c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</row>
    <row r="69" ht="15.75" customHeight="1">
      <c r="A69" s="21">
        <v>66.0</v>
      </c>
      <c r="B69" s="76">
        <v>8.5365011E9</v>
      </c>
      <c r="C69" s="77" t="s">
        <v>14</v>
      </c>
      <c r="D69" s="74"/>
      <c r="E69" s="34">
        <v>621020.3139999997</v>
      </c>
      <c r="F69" s="35">
        <v>537462.187</v>
      </c>
      <c r="G69" s="35">
        <v>709182.7909999994</v>
      </c>
      <c r="H69" s="35">
        <v>398606.5990000006</v>
      </c>
      <c r="I69" s="35">
        <v>581472.2570000004</v>
      </c>
      <c r="J69" s="35">
        <v>644666.5209999986</v>
      </c>
      <c r="K69" s="35">
        <v>565356.1840000006</v>
      </c>
      <c r="L69" s="35">
        <v>611571.9279999994</v>
      </c>
      <c r="M69" s="35">
        <v>674520.760000001</v>
      </c>
      <c r="N69" s="35">
        <v>579879.9960000003</v>
      </c>
      <c r="O69" s="35">
        <v>563301.7520000007</v>
      </c>
      <c r="P69" s="35">
        <v>662459.8259999991</v>
      </c>
      <c r="Q69" s="35">
        <f t="shared" si="1"/>
        <v>7149501.115</v>
      </c>
      <c r="R69" s="36">
        <f t="shared" si="2"/>
        <v>0.003615950826</v>
      </c>
      <c r="S69" s="75"/>
      <c r="T69" s="34">
        <v>568280.9780000002</v>
      </c>
      <c r="U69" s="38">
        <f t="shared" si="3"/>
        <v>0.1657258498</v>
      </c>
      <c r="V69" s="30">
        <f t="shared" si="4"/>
        <v>0.1657258498</v>
      </c>
      <c r="W69" s="74"/>
      <c r="X69" s="34">
        <v>4183426.0670000007</v>
      </c>
      <c r="Y69" s="38">
        <f t="shared" si="5"/>
        <v>0.709006207</v>
      </c>
      <c r="Z69" s="30">
        <f t="shared" si="6"/>
        <v>0.709006207</v>
      </c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</row>
    <row r="70" ht="15.75" customHeight="1">
      <c r="A70" s="21">
        <v>67.0</v>
      </c>
      <c r="B70" s="76">
        <v>8.409911E9</v>
      </c>
      <c r="C70" s="77" t="s">
        <v>11</v>
      </c>
      <c r="D70" s="74"/>
      <c r="E70" s="34">
        <v>441563.1</v>
      </c>
      <c r="F70" s="35">
        <v>491121.23399999994</v>
      </c>
      <c r="G70" s="35">
        <v>755546.6490000011</v>
      </c>
      <c r="H70" s="35">
        <v>265719.8320000001</v>
      </c>
      <c r="I70" s="35">
        <v>824369.8809999998</v>
      </c>
      <c r="J70" s="35">
        <v>566122.2819999999</v>
      </c>
      <c r="K70" s="35">
        <v>482850.02800000156</v>
      </c>
      <c r="L70" s="35">
        <v>594025.471</v>
      </c>
      <c r="M70" s="35">
        <v>461357.2600000006</v>
      </c>
      <c r="N70" s="35">
        <v>457610.11000000016</v>
      </c>
      <c r="O70" s="35">
        <v>438286.6820000002</v>
      </c>
      <c r="P70" s="35">
        <v>851733.7189999999</v>
      </c>
      <c r="Q70" s="35">
        <f t="shared" si="1"/>
        <v>6630306.248</v>
      </c>
      <c r="R70" s="36">
        <f t="shared" si="2"/>
        <v>0.00335336144</v>
      </c>
      <c r="S70" s="75"/>
      <c r="T70" s="34">
        <v>496792.89299999987</v>
      </c>
      <c r="U70" s="38">
        <f t="shared" si="3"/>
        <v>0.7144643794</v>
      </c>
      <c r="V70" s="30">
        <f t="shared" si="4"/>
        <v>0.7144643794</v>
      </c>
      <c r="W70" s="74"/>
      <c r="X70" s="34">
        <v>3905231.652</v>
      </c>
      <c r="Y70" s="38">
        <f t="shared" si="5"/>
        <v>0.6978010113</v>
      </c>
      <c r="Z70" s="30">
        <f t="shared" si="6"/>
        <v>0.6978010113</v>
      </c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</row>
    <row r="71" ht="15.75" customHeight="1">
      <c r="A71" s="21">
        <v>68.0</v>
      </c>
      <c r="B71" s="76">
        <v>8.70892E9</v>
      </c>
      <c r="C71" s="77" t="s">
        <v>26</v>
      </c>
      <c r="D71" s="74"/>
      <c r="E71" s="34">
        <v>449539.4620000004</v>
      </c>
      <c r="F71" s="35">
        <v>526721.4289999999</v>
      </c>
      <c r="G71" s="35">
        <v>582953.9149999999</v>
      </c>
      <c r="H71" s="35">
        <v>508516.8469999996</v>
      </c>
      <c r="I71" s="35">
        <v>568906.5859999994</v>
      </c>
      <c r="J71" s="35">
        <v>545141.5159999988</v>
      </c>
      <c r="K71" s="35">
        <v>533701.3910000003</v>
      </c>
      <c r="L71" s="35">
        <v>458196.17300000024</v>
      </c>
      <c r="M71" s="35">
        <v>427571.5349999998</v>
      </c>
      <c r="N71" s="35">
        <v>724152.4349999998</v>
      </c>
      <c r="O71" s="35">
        <v>693427.6469999994</v>
      </c>
      <c r="P71" s="35">
        <v>537862.363</v>
      </c>
      <c r="Q71" s="35">
        <f t="shared" si="1"/>
        <v>6556691.299</v>
      </c>
      <c r="R71" s="36">
        <f t="shared" si="2"/>
        <v>0.003316129746</v>
      </c>
      <c r="S71" s="75"/>
      <c r="T71" s="34">
        <v>394687.1270000001</v>
      </c>
      <c r="U71" s="38">
        <f t="shared" si="3"/>
        <v>0.3627562852</v>
      </c>
      <c r="V71" s="30">
        <f t="shared" si="4"/>
        <v>0.3627562852</v>
      </c>
      <c r="W71" s="74"/>
      <c r="X71" s="34">
        <v>4292247.071</v>
      </c>
      <c r="Y71" s="38">
        <f t="shared" si="5"/>
        <v>0.5275661421</v>
      </c>
      <c r="Z71" s="30">
        <f t="shared" si="6"/>
        <v>0.5275661421</v>
      </c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</row>
    <row r="72" ht="15.75" customHeight="1">
      <c r="A72" s="21">
        <v>69.0</v>
      </c>
      <c r="B72" s="76">
        <v>8.4828E9</v>
      </c>
      <c r="C72" s="77" t="s">
        <v>13</v>
      </c>
      <c r="D72" s="74"/>
      <c r="E72" s="34">
        <v>531444.3559999998</v>
      </c>
      <c r="F72" s="35">
        <v>563055.4169999996</v>
      </c>
      <c r="G72" s="35">
        <v>665610.717</v>
      </c>
      <c r="H72" s="35">
        <v>416215.75899999996</v>
      </c>
      <c r="I72" s="35">
        <v>462218.3930000003</v>
      </c>
      <c r="J72" s="35">
        <v>308405.845</v>
      </c>
      <c r="K72" s="35">
        <v>782857.8589999994</v>
      </c>
      <c r="L72" s="35">
        <v>422776.8810000007</v>
      </c>
      <c r="M72" s="35">
        <v>419827.31399999984</v>
      </c>
      <c r="N72" s="35">
        <v>636328.261</v>
      </c>
      <c r="O72" s="35">
        <v>364997.71199999994</v>
      </c>
      <c r="P72" s="35">
        <v>809334.2479999997</v>
      </c>
      <c r="Q72" s="35">
        <f t="shared" si="1"/>
        <v>6383072.762</v>
      </c>
      <c r="R72" s="36">
        <f t="shared" si="2"/>
        <v>0.00322831997</v>
      </c>
      <c r="S72" s="75"/>
      <c r="T72" s="34">
        <v>567442.0789999998</v>
      </c>
      <c r="U72" s="38">
        <f t="shared" si="3"/>
        <v>0.4262852156</v>
      </c>
      <c r="V72" s="30">
        <f t="shared" si="4"/>
        <v>0.4262852156</v>
      </c>
      <c r="W72" s="74"/>
      <c r="X72" s="34">
        <v>6095757.052000002</v>
      </c>
      <c r="Y72" s="38">
        <f t="shared" si="5"/>
        <v>0.04713372064</v>
      </c>
      <c r="Z72" s="30">
        <f t="shared" si="6"/>
        <v>0.04713372064</v>
      </c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</row>
    <row r="73" ht="15.75" customHeight="1">
      <c r="A73" s="21">
        <v>70.0</v>
      </c>
      <c r="B73" s="76">
        <v>8.511909E9</v>
      </c>
      <c r="C73" s="77" t="s">
        <v>14</v>
      </c>
      <c r="D73" s="74"/>
      <c r="E73" s="34">
        <v>414222.331</v>
      </c>
      <c r="F73" s="35">
        <v>870947.6810000007</v>
      </c>
      <c r="G73" s="35">
        <v>571345.9769999997</v>
      </c>
      <c r="H73" s="35">
        <v>372887.6430000002</v>
      </c>
      <c r="I73" s="35">
        <v>732010.2079999998</v>
      </c>
      <c r="J73" s="35">
        <v>434505.9419999997</v>
      </c>
      <c r="K73" s="35">
        <v>406620.5770000001</v>
      </c>
      <c r="L73" s="35">
        <v>324169.6640000002</v>
      </c>
      <c r="M73" s="35">
        <v>286948.7160000002</v>
      </c>
      <c r="N73" s="35">
        <v>382726.20099999994</v>
      </c>
      <c r="O73" s="35">
        <v>1029211.3510000015</v>
      </c>
      <c r="P73" s="35">
        <v>520255.0560000002</v>
      </c>
      <c r="Q73" s="35">
        <f t="shared" si="1"/>
        <v>6345851.347</v>
      </c>
      <c r="R73" s="36">
        <f t="shared" si="2"/>
        <v>0.003209494767</v>
      </c>
      <c r="S73" s="75"/>
      <c r="T73" s="34">
        <v>319538.1909999999</v>
      </c>
      <c r="U73" s="38">
        <f t="shared" si="3"/>
        <v>0.628146715</v>
      </c>
      <c r="V73" s="30">
        <f t="shared" si="4"/>
        <v>0.628146715</v>
      </c>
      <c r="W73" s="74"/>
      <c r="X73" s="34">
        <v>4078175.8940000013</v>
      </c>
      <c r="Y73" s="38">
        <f t="shared" si="5"/>
        <v>0.5560514092</v>
      </c>
      <c r="Z73" s="30">
        <f t="shared" si="6"/>
        <v>0.5560514092</v>
      </c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</row>
    <row r="74" ht="15.75" customHeight="1">
      <c r="A74" s="21">
        <v>71.0</v>
      </c>
      <c r="B74" s="76">
        <v>8.4832E9</v>
      </c>
      <c r="C74" s="77" t="s">
        <v>15</v>
      </c>
      <c r="D74" s="74"/>
      <c r="E74" s="34">
        <v>475309.38800000027</v>
      </c>
      <c r="F74" s="35">
        <v>347260.29699999996</v>
      </c>
      <c r="G74" s="35">
        <v>479124.611</v>
      </c>
      <c r="H74" s="35">
        <v>563962.2320000007</v>
      </c>
      <c r="I74" s="35">
        <v>642888.795</v>
      </c>
      <c r="J74" s="35">
        <v>654604.6150000001</v>
      </c>
      <c r="K74" s="35">
        <v>334981.8280000003</v>
      </c>
      <c r="L74" s="35">
        <v>305625.445</v>
      </c>
      <c r="M74" s="35">
        <v>499419.0919999998</v>
      </c>
      <c r="N74" s="35">
        <v>684512.707</v>
      </c>
      <c r="O74" s="35">
        <v>602438.7299999997</v>
      </c>
      <c r="P74" s="35">
        <v>633987.5390000002</v>
      </c>
      <c r="Q74" s="35">
        <f t="shared" si="1"/>
        <v>6224115.279</v>
      </c>
      <c r="R74" s="36">
        <f t="shared" si="2"/>
        <v>0.003147925208</v>
      </c>
      <c r="S74" s="75"/>
      <c r="T74" s="34">
        <v>361663.37900000025</v>
      </c>
      <c r="U74" s="38">
        <f t="shared" si="3"/>
        <v>0.7529768725</v>
      </c>
      <c r="V74" s="30">
        <f t="shared" si="4"/>
        <v>0.7529768725</v>
      </c>
      <c r="W74" s="74"/>
      <c r="X74" s="34">
        <v>3818077.78</v>
      </c>
      <c r="Y74" s="38">
        <f t="shared" si="5"/>
        <v>0.6301698492</v>
      </c>
      <c r="Z74" s="30">
        <f t="shared" si="6"/>
        <v>0.6301698492</v>
      </c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</row>
    <row r="75" ht="15.75" customHeight="1">
      <c r="A75" s="21">
        <v>72.0</v>
      </c>
      <c r="B75" s="76">
        <v>8.413302E9</v>
      </c>
      <c r="C75" s="77" t="s">
        <v>11</v>
      </c>
      <c r="D75" s="74"/>
      <c r="E75" s="34">
        <v>367411.0399999998</v>
      </c>
      <c r="F75" s="35">
        <v>406382.5589999998</v>
      </c>
      <c r="G75" s="35">
        <v>499759.29799999995</v>
      </c>
      <c r="H75" s="35">
        <v>293370.7539999999</v>
      </c>
      <c r="I75" s="35">
        <v>419077.7929999998</v>
      </c>
      <c r="J75" s="35">
        <v>372305.7139999999</v>
      </c>
      <c r="K75" s="35">
        <v>320734.97899999976</v>
      </c>
      <c r="L75" s="35">
        <v>357704.5749999998</v>
      </c>
      <c r="M75" s="35">
        <v>437125.81700000016</v>
      </c>
      <c r="N75" s="35">
        <v>1028197.7119999999</v>
      </c>
      <c r="O75" s="35">
        <v>1135239.2870000002</v>
      </c>
      <c r="P75" s="35">
        <v>483085.088</v>
      </c>
      <c r="Q75" s="35">
        <f t="shared" si="1"/>
        <v>6120394.616</v>
      </c>
      <c r="R75" s="36">
        <f t="shared" si="2"/>
        <v>0.003095467167</v>
      </c>
      <c r="S75" s="75"/>
      <c r="T75" s="34">
        <v>580656.8950000003</v>
      </c>
      <c r="U75" s="38">
        <f t="shared" si="3"/>
        <v>-0.1680369386</v>
      </c>
      <c r="V75" s="30">
        <f t="shared" si="4"/>
        <v>-0.1680369386</v>
      </c>
      <c r="W75" s="74"/>
      <c r="X75" s="34">
        <v>3424802.506</v>
      </c>
      <c r="Y75" s="38">
        <f t="shared" si="5"/>
        <v>0.7870795777</v>
      </c>
      <c r="Z75" s="30">
        <f t="shared" si="6"/>
        <v>0.7870795777</v>
      </c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</row>
    <row r="76" ht="15.75" customHeight="1">
      <c r="A76" s="21">
        <v>73.0</v>
      </c>
      <c r="B76" s="76">
        <v>7.3201E9</v>
      </c>
      <c r="C76" s="77" t="s">
        <v>19</v>
      </c>
      <c r="D76" s="74"/>
      <c r="E76" s="34">
        <v>243542.98400000003</v>
      </c>
      <c r="F76" s="35">
        <v>467489.3840000002</v>
      </c>
      <c r="G76" s="35">
        <v>453589.6099999999</v>
      </c>
      <c r="H76" s="35">
        <v>504771.119</v>
      </c>
      <c r="I76" s="35">
        <v>443489.6769999999</v>
      </c>
      <c r="J76" s="35">
        <v>702798.5929999994</v>
      </c>
      <c r="K76" s="35">
        <v>426304.75099999993</v>
      </c>
      <c r="L76" s="35">
        <v>551687.7309999996</v>
      </c>
      <c r="M76" s="35">
        <v>594288.3530000006</v>
      </c>
      <c r="N76" s="35">
        <v>751078.541</v>
      </c>
      <c r="O76" s="35">
        <v>585545.3999999998</v>
      </c>
      <c r="P76" s="35">
        <v>366466.33800000005</v>
      </c>
      <c r="Q76" s="35">
        <f t="shared" si="1"/>
        <v>6091052.481</v>
      </c>
      <c r="R76" s="36">
        <f t="shared" si="2"/>
        <v>0.003080627011</v>
      </c>
      <c r="S76" s="75"/>
      <c r="T76" s="34">
        <v>391064.9340000002</v>
      </c>
      <c r="U76" s="38">
        <f t="shared" si="3"/>
        <v>-0.06290156407</v>
      </c>
      <c r="V76" s="30">
        <f t="shared" si="4"/>
        <v>-0.06290156407</v>
      </c>
      <c r="W76" s="74"/>
      <c r="X76" s="34">
        <v>3811279.468</v>
      </c>
      <c r="Y76" s="38">
        <f t="shared" si="5"/>
        <v>0.5981647455</v>
      </c>
      <c r="Z76" s="30">
        <f t="shared" si="6"/>
        <v>0.5981647455</v>
      </c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</row>
    <row r="77" ht="15.75" customHeight="1">
      <c r="A77" s="21">
        <v>74.0</v>
      </c>
      <c r="B77" s="76">
        <v>7.0091E9</v>
      </c>
      <c r="C77" s="77" t="s">
        <v>16</v>
      </c>
      <c r="D77" s="74"/>
      <c r="E77" s="34">
        <v>596704.2000000003</v>
      </c>
      <c r="F77" s="35">
        <v>781210.7169999963</v>
      </c>
      <c r="G77" s="35">
        <v>401806.6679999994</v>
      </c>
      <c r="H77" s="35">
        <v>369631.77699999954</v>
      </c>
      <c r="I77" s="35">
        <v>450292.8909999995</v>
      </c>
      <c r="J77" s="35">
        <v>521004.34499999956</v>
      </c>
      <c r="K77" s="35">
        <v>534486.4549999996</v>
      </c>
      <c r="L77" s="35">
        <v>546190.0060000003</v>
      </c>
      <c r="M77" s="35">
        <v>446944.48700000055</v>
      </c>
      <c r="N77" s="35">
        <v>387396.00699999975</v>
      </c>
      <c r="O77" s="35">
        <v>413556.1110000004</v>
      </c>
      <c r="P77" s="35">
        <v>640783.6919999983</v>
      </c>
      <c r="Q77" s="35">
        <f t="shared" si="1"/>
        <v>6090007.356</v>
      </c>
      <c r="R77" s="36">
        <f t="shared" si="2"/>
        <v>0.003080098425</v>
      </c>
      <c r="S77" s="75"/>
      <c r="T77" s="34">
        <v>504370.4689999991</v>
      </c>
      <c r="U77" s="38">
        <f t="shared" si="3"/>
        <v>0.2704623514</v>
      </c>
      <c r="V77" s="30">
        <f t="shared" si="4"/>
        <v>0.2704623514</v>
      </c>
      <c r="W77" s="74"/>
      <c r="X77" s="34">
        <v>3883669.556999997</v>
      </c>
      <c r="Y77" s="38">
        <f t="shared" si="5"/>
        <v>0.5681064691</v>
      </c>
      <c r="Z77" s="30">
        <f t="shared" si="6"/>
        <v>0.5681064691</v>
      </c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</row>
    <row r="78" ht="15.75" customHeight="1">
      <c r="A78" s="21">
        <v>75.0</v>
      </c>
      <c r="B78" s="76">
        <v>7.00721E9</v>
      </c>
      <c r="C78" s="77" t="s">
        <v>16</v>
      </c>
      <c r="D78" s="74"/>
      <c r="E78" s="34">
        <v>365123.77899999986</v>
      </c>
      <c r="F78" s="35">
        <v>811918.4679999992</v>
      </c>
      <c r="G78" s="35">
        <v>495884.02399999934</v>
      </c>
      <c r="H78" s="35">
        <v>519153.57400000043</v>
      </c>
      <c r="I78" s="35">
        <v>273717.8749999999</v>
      </c>
      <c r="J78" s="35">
        <v>468211.95199999993</v>
      </c>
      <c r="K78" s="35">
        <v>332359.2560000002</v>
      </c>
      <c r="L78" s="35">
        <v>214023.65199999983</v>
      </c>
      <c r="M78" s="35">
        <v>653641.0249999997</v>
      </c>
      <c r="N78" s="35">
        <v>254325.91300000006</v>
      </c>
      <c r="O78" s="35">
        <v>468521.01000000024</v>
      </c>
      <c r="P78" s="35">
        <v>819152.8999999998</v>
      </c>
      <c r="Q78" s="35">
        <f t="shared" si="1"/>
        <v>5676033.428</v>
      </c>
      <c r="R78" s="36">
        <f t="shared" si="2"/>
        <v>0.002870725863</v>
      </c>
      <c r="S78" s="75"/>
      <c r="T78" s="34">
        <v>444694.96800000034</v>
      </c>
      <c r="U78" s="38">
        <f t="shared" si="3"/>
        <v>0.8420556987</v>
      </c>
      <c r="V78" s="30">
        <f t="shared" si="4"/>
        <v>0.8420556987</v>
      </c>
      <c r="W78" s="74"/>
      <c r="X78" s="34">
        <v>2983145.9889999996</v>
      </c>
      <c r="Y78" s="38">
        <f t="shared" si="5"/>
        <v>0.9027005212</v>
      </c>
      <c r="Z78" s="30">
        <f t="shared" si="6"/>
        <v>0.9027005212</v>
      </c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</row>
    <row r="79" ht="15.75" customHeight="1">
      <c r="A79" s="21">
        <v>76.0</v>
      </c>
      <c r="B79" s="76">
        <v>4.0117E9</v>
      </c>
      <c r="C79" s="77" t="s">
        <v>9</v>
      </c>
      <c r="D79" s="74"/>
      <c r="E79" s="34">
        <v>490211.869</v>
      </c>
      <c r="F79" s="35">
        <v>476497.607</v>
      </c>
      <c r="G79" s="35">
        <v>620203.5149999997</v>
      </c>
      <c r="H79" s="35">
        <v>239696.59100000004</v>
      </c>
      <c r="I79" s="35">
        <v>389244.04600000015</v>
      </c>
      <c r="J79" s="35">
        <v>402593.55200000014</v>
      </c>
      <c r="K79" s="35">
        <v>700147.2180000003</v>
      </c>
      <c r="L79" s="35">
        <v>360232.98400000005</v>
      </c>
      <c r="M79" s="35">
        <v>425065.771</v>
      </c>
      <c r="N79" s="35">
        <v>489740.006</v>
      </c>
      <c r="O79" s="35">
        <v>428003.59900000005</v>
      </c>
      <c r="P79" s="35">
        <v>504043.541</v>
      </c>
      <c r="Q79" s="35">
        <f t="shared" si="1"/>
        <v>5525680.299</v>
      </c>
      <c r="R79" s="36">
        <f t="shared" si="2"/>
        <v>0.002794682862</v>
      </c>
      <c r="S79" s="75"/>
      <c r="T79" s="34">
        <v>627740.3119999999</v>
      </c>
      <c r="U79" s="38">
        <f t="shared" si="3"/>
        <v>-0.1970508642</v>
      </c>
      <c r="V79" s="30">
        <f t="shared" si="4"/>
        <v>-0.1970508642</v>
      </c>
      <c r="W79" s="74"/>
      <c r="X79" s="34">
        <v>4060050.3669999996</v>
      </c>
      <c r="Y79" s="38">
        <f t="shared" si="5"/>
        <v>0.3609881158</v>
      </c>
      <c r="Z79" s="30">
        <f t="shared" si="6"/>
        <v>0.3609881158</v>
      </c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</row>
    <row r="80" ht="15.75" customHeight="1">
      <c r="A80" s="21">
        <v>77.0</v>
      </c>
      <c r="B80" s="76">
        <v>8.409992E9</v>
      </c>
      <c r="C80" s="77" t="s">
        <v>11</v>
      </c>
      <c r="D80" s="74"/>
      <c r="E80" s="34">
        <v>403906.5609999996</v>
      </c>
      <c r="F80" s="35">
        <v>343886.2870000001</v>
      </c>
      <c r="G80" s="35">
        <v>425716.2150000001</v>
      </c>
      <c r="H80" s="35">
        <v>320858.8969999999</v>
      </c>
      <c r="I80" s="35">
        <v>542282.9730000012</v>
      </c>
      <c r="J80" s="35">
        <v>411293.97599999973</v>
      </c>
      <c r="K80" s="35">
        <v>464532.125</v>
      </c>
      <c r="L80" s="35">
        <v>432919.73000000004</v>
      </c>
      <c r="M80" s="35">
        <v>526188.6800000006</v>
      </c>
      <c r="N80" s="35">
        <v>555930.1440000004</v>
      </c>
      <c r="O80" s="35">
        <v>483869.50400000083</v>
      </c>
      <c r="P80" s="35">
        <v>520624.65600000037</v>
      </c>
      <c r="Q80" s="35">
        <f t="shared" si="1"/>
        <v>5432009.748</v>
      </c>
      <c r="R80" s="36">
        <f t="shared" si="2"/>
        <v>0.002747307794</v>
      </c>
      <c r="S80" s="75"/>
      <c r="T80" s="34">
        <v>396448.34599999984</v>
      </c>
      <c r="U80" s="38">
        <f t="shared" si="3"/>
        <v>0.3132219147</v>
      </c>
      <c r="V80" s="30">
        <f t="shared" si="4"/>
        <v>0.3132219147</v>
      </c>
      <c r="W80" s="74"/>
      <c r="X80" s="34">
        <v>2981365.496</v>
      </c>
      <c r="Y80" s="38">
        <f t="shared" si="5"/>
        <v>0.8219871919</v>
      </c>
      <c r="Z80" s="30">
        <f t="shared" si="6"/>
        <v>0.8219871919</v>
      </c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</row>
    <row r="81" ht="15.75" customHeight="1">
      <c r="A81" s="21">
        <v>78.0</v>
      </c>
      <c r="B81" s="76">
        <v>8.4099191E9</v>
      </c>
      <c r="C81" s="77" t="s">
        <v>11</v>
      </c>
      <c r="D81" s="74"/>
      <c r="E81" s="34">
        <v>355649.6640000001</v>
      </c>
      <c r="F81" s="35">
        <v>464412.01599999995</v>
      </c>
      <c r="G81" s="35">
        <v>32631.006999999998</v>
      </c>
      <c r="H81" s="35">
        <v>307958.9669999999</v>
      </c>
      <c r="I81" s="35">
        <v>530512.8559999999</v>
      </c>
      <c r="J81" s="35">
        <v>762363.5480000003</v>
      </c>
      <c r="K81" s="35">
        <v>263267.899</v>
      </c>
      <c r="L81" s="35">
        <v>416733.40200000006</v>
      </c>
      <c r="M81" s="35">
        <v>409770.8329999999</v>
      </c>
      <c r="N81" s="35">
        <v>505948.9530000002</v>
      </c>
      <c r="O81" s="35">
        <v>400917.06500000006</v>
      </c>
      <c r="P81" s="35">
        <v>915092.5869999997</v>
      </c>
      <c r="Q81" s="35">
        <f t="shared" si="1"/>
        <v>5365258.797</v>
      </c>
      <c r="R81" s="36">
        <f t="shared" si="2"/>
        <v>0.002713547654</v>
      </c>
      <c r="S81" s="75"/>
      <c r="T81" s="34">
        <v>446451.315</v>
      </c>
      <c r="U81" s="38">
        <f t="shared" si="3"/>
        <v>1.049702972</v>
      </c>
      <c r="V81" s="30">
        <f t="shared" si="4"/>
        <v>1.049702972</v>
      </c>
      <c r="W81" s="74"/>
      <c r="X81" s="34">
        <v>5757805.710000001</v>
      </c>
      <c r="Y81" s="38">
        <f t="shared" si="5"/>
        <v>-0.06817647777</v>
      </c>
      <c r="Z81" s="30">
        <f t="shared" si="6"/>
        <v>-0.06817647777</v>
      </c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</row>
    <row r="82" ht="15.75" customHeight="1">
      <c r="A82" s="21">
        <v>79.0</v>
      </c>
      <c r="B82" s="76">
        <v>8.5113092E9</v>
      </c>
      <c r="C82" s="77" t="s">
        <v>14</v>
      </c>
      <c r="D82" s="74"/>
      <c r="E82" s="34">
        <v>563942.8309999998</v>
      </c>
      <c r="F82" s="35">
        <v>394238.7769999999</v>
      </c>
      <c r="G82" s="35">
        <v>506318.18599999987</v>
      </c>
      <c r="H82" s="35">
        <v>356873.9970000002</v>
      </c>
      <c r="I82" s="35">
        <v>299048.8529999999</v>
      </c>
      <c r="J82" s="35">
        <v>446865.81499999994</v>
      </c>
      <c r="K82" s="35">
        <v>394941.87900000013</v>
      </c>
      <c r="L82" s="35">
        <v>315918.91299999977</v>
      </c>
      <c r="M82" s="35">
        <v>395083.34499999974</v>
      </c>
      <c r="N82" s="35">
        <v>523825.4750000004</v>
      </c>
      <c r="O82" s="35">
        <v>372108.9779999999</v>
      </c>
      <c r="P82" s="35">
        <v>717323.322999999</v>
      </c>
      <c r="Q82" s="35">
        <f t="shared" si="1"/>
        <v>5286490.372</v>
      </c>
      <c r="R82" s="36">
        <f t="shared" si="2"/>
        <v>0.002673709524</v>
      </c>
      <c r="S82" s="75"/>
      <c r="T82" s="34">
        <v>293806.86899999966</v>
      </c>
      <c r="U82" s="38">
        <f t="shared" si="3"/>
        <v>1.441479076</v>
      </c>
      <c r="V82" s="30">
        <f t="shared" si="4"/>
        <v>1.441479076</v>
      </c>
      <c r="W82" s="74"/>
      <c r="X82" s="34">
        <v>3312710.159</v>
      </c>
      <c r="Y82" s="38">
        <f t="shared" si="5"/>
        <v>0.5958203761</v>
      </c>
      <c r="Z82" s="30">
        <f t="shared" si="6"/>
        <v>0.5958203761</v>
      </c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</row>
    <row r="83" ht="15.75" customHeight="1">
      <c r="A83" s="21">
        <v>80.0</v>
      </c>
      <c r="B83" s="76">
        <v>8.409917E9</v>
      </c>
      <c r="C83" s="77" t="s">
        <v>11</v>
      </c>
      <c r="D83" s="74"/>
      <c r="E83" s="34">
        <v>373728.2989999998</v>
      </c>
      <c r="F83" s="35">
        <v>541850.4429999997</v>
      </c>
      <c r="G83" s="35">
        <v>439735.64699999994</v>
      </c>
      <c r="H83" s="35">
        <v>330166.84200000006</v>
      </c>
      <c r="I83" s="35">
        <v>550171.4540000008</v>
      </c>
      <c r="J83" s="35">
        <v>411265.5779999998</v>
      </c>
      <c r="K83" s="35">
        <v>451821.823</v>
      </c>
      <c r="L83" s="35">
        <v>374977.565</v>
      </c>
      <c r="M83" s="35">
        <v>314403.3460000004</v>
      </c>
      <c r="N83" s="35">
        <v>420911.69299999945</v>
      </c>
      <c r="O83" s="35">
        <v>341733.7730000002</v>
      </c>
      <c r="P83" s="35">
        <v>495237.2960000002</v>
      </c>
      <c r="Q83" s="35">
        <f t="shared" si="1"/>
        <v>5046003.759</v>
      </c>
      <c r="R83" s="36">
        <f t="shared" si="2"/>
        <v>0.002552080371</v>
      </c>
      <c r="S83" s="75"/>
      <c r="T83" s="34">
        <v>477237.73300000036</v>
      </c>
      <c r="U83" s="38">
        <f t="shared" si="3"/>
        <v>0.03771613549</v>
      </c>
      <c r="V83" s="30">
        <f t="shared" si="4"/>
        <v>0.03771613549</v>
      </c>
      <c r="W83" s="74"/>
      <c r="X83" s="34">
        <v>3947341.133000002</v>
      </c>
      <c r="Y83" s="38">
        <f t="shared" si="5"/>
        <v>0.2783297893</v>
      </c>
      <c r="Z83" s="30">
        <f t="shared" si="6"/>
        <v>0.2783297893</v>
      </c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</row>
    <row r="84" ht="15.75" customHeight="1">
      <c r="A84" s="21">
        <v>81.0</v>
      </c>
      <c r="B84" s="76">
        <v>4.00942E9</v>
      </c>
      <c r="C84" s="77" t="s">
        <v>21</v>
      </c>
      <c r="D84" s="74"/>
      <c r="E84" s="34">
        <v>258599.77300000013</v>
      </c>
      <c r="F84" s="35">
        <v>436915.8800000001</v>
      </c>
      <c r="G84" s="35">
        <v>356581.2199999999</v>
      </c>
      <c r="H84" s="35">
        <v>209282.00000000006</v>
      </c>
      <c r="I84" s="35">
        <v>300714.84599999984</v>
      </c>
      <c r="J84" s="35">
        <v>511775.64900000015</v>
      </c>
      <c r="K84" s="35">
        <v>429935.8810000006</v>
      </c>
      <c r="L84" s="35">
        <v>967983.7759999998</v>
      </c>
      <c r="M84" s="35">
        <v>322669.15</v>
      </c>
      <c r="N84" s="35">
        <v>553487.4539999999</v>
      </c>
      <c r="O84" s="35">
        <v>182705.12899999996</v>
      </c>
      <c r="P84" s="35">
        <v>348266.80799999955</v>
      </c>
      <c r="Q84" s="35">
        <f t="shared" si="1"/>
        <v>4878917.566</v>
      </c>
      <c r="R84" s="36">
        <f t="shared" si="2"/>
        <v>0.002467574411</v>
      </c>
      <c r="S84" s="75"/>
      <c r="T84" s="34">
        <v>373863.598</v>
      </c>
      <c r="U84" s="38">
        <f t="shared" si="3"/>
        <v>-0.06846558514</v>
      </c>
      <c r="V84" s="30">
        <f t="shared" si="4"/>
        <v>-0.06846558514</v>
      </c>
      <c r="W84" s="74"/>
      <c r="X84" s="34">
        <v>3494435.335999999</v>
      </c>
      <c r="Y84" s="38">
        <f t="shared" si="5"/>
        <v>0.3961962655</v>
      </c>
      <c r="Z84" s="30">
        <f t="shared" si="6"/>
        <v>0.3961962655</v>
      </c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</row>
    <row r="85" ht="15.75" customHeight="1">
      <c r="A85" s="21">
        <v>82.0</v>
      </c>
      <c r="B85" s="76">
        <v>8.708931E9</v>
      </c>
      <c r="C85" s="77" t="s">
        <v>15</v>
      </c>
      <c r="D85" s="74"/>
      <c r="E85" s="34">
        <v>252927.27099999992</v>
      </c>
      <c r="F85" s="35">
        <v>580211.4300000005</v>
      </c>
      <c r="G85" s="35">
        <v>389645.29699999985</v>
      </c>
      <c r="H85" s="35">
        <v>299335.04599999974</v>
      </c>
      <c r="I85" s="35">
        <v>458045.33400000003</v>
      </c>
      <c r="J85" s="35">
        <v>663789.9729999995</v>
      </c>
      <c r="K85" s="35">
        <v>418179.7310000012</v>
      </c>
      <c r="L85" s="35">
        <v>554241.6929999997</v>
      </c>
      <c r="M85" s="35">
        <v>295102.6389999998</v>
      </c>
      <c r="N85" s="35">
        <v>112203.50800000003</v>
      </c>
      <c r="O85" s="35">
        <v>177374.22600000008</v>
      </c>
      <c r="P85" s="35">
        <v>596741.4469999999</v>
      </c>
      <c r="Q85" s="35">
        <f t="shared" si="1"/>
        <v>4797797.595</v>
      </c>
      <c r="R85" s="36">
        <f t="shared" si="2"/>
        <v>0.002426546957</v>
      </c>
      <c r="S85" s="75"/>
      <c r="T85" s="34">
        <v>426303.2519999998</v>
      </c>
      <c r="U85" s="38">
        <f t="shared" si="3"/>
        <v>0.3998050547</v>
      </c>
      <c r="V85" s="30">
        <f t="shared" si="4"/>
        <v>0.3998050547</v>
      </c>
      <c r="W85" s="74"/>
      <c r="X85" s="34">
        <v>4735781.5989999985</v>
      </c>
      <c r="Y85" s="38">
        <f t="shared" si="5"/>
        <v>0.01309519764</v>
      </c>
      <c r="Z85" s="30">
        <f t="shared" si="6"/>
        <v>0.01309519764</v>
      </c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</row>
    <row r="86" ht="15.75" customHeight="1">
      <c r="A86" s="21">
        <v>83.0</v>
      </c>
      <c r="B86" s="76">
        <v>8.4133091E9</v>
      </c>
      <c r="C86" s="77" t="s">
        <v>11</v>
      </c>
      <c r="D86" s="74"/>
      <c r="E86" s="34">
        <v>412655.3949999997</v>
      </c>
      <c r="F86" s="35">
        <v>390014.01699999964</v>
      </c>
      <c r="G86" s="35">
        <v>470955.03400000004</v>
      </c>
      <c r="H86" s="35">
        <v>463118.03599999996</v>
      </c>
      <c r="I86" s="35">
        <v>358579.1250000001</v>
      </c>
      <c r="J86" s="35">
        <v>406552.30500000005</v>
      </c>
      <c r="K86" s="35">
        <v>381358.5319999999</v>
      </c>
      <c r="L86" s="35">
        <v>231915.40399999998</v>
      </c>
      <c r="M86" s="35">
        <v>470677.84699999937</v>
      </c>
      <c r="N86" s="35">
        <v>490396.73299999995</v>
      </c>
      <c r="O86" s="35">
        <v>289289.079</v>
      </c>
      <c r="P86" s="35">
        <v>423161.0829999999</v>
      </c>
      <c r="Q86" s="35">
        <f t="shared" si="1"/>
        <v>4788672.59</v>
      </c>
      <c r="R86" s="36">
        <f t="shared" si="2"/>
        <v>0.00242193187</v>
      </c>
      <c r="S86" s="75"/>
      <c r="T86" s="34">
        <v>300973.127</v>
      </c>
      <c r="U86" s="38">
        <f t="shared" si="3"/>
        <v>0.4059762983</v>
      </c>
      <c r="V86" s="30">
        <f t="shared" si="4"/>
        <v>0.4059762983</v>
      </c>
      <c r="W86" s="74"/>
      <c r="X86" s="34">
        <v>3223110.060999997</v>
      </c>
      <c r="Y86" s="38">
        <f t="shared" si="5"/>
        <v>0.4857303968</v>
      </c>
      <c r="Z86" s="30">
        <f t="shared" si="6"/>
        <v>0.4857303968</v>
      </c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</row>
    <row r="87" ht="15.75" customHeight="1">
      <c r="A87" s="21">
        <v>84.0</v>
      </c>
      <c r="B87" s="76">
        <v>8.409912E9</v>
      </c>
      <c r="C87" s="77" t="s">
        <v>11</v>
      </c>
      <c r="D87" s="74"/>
      <c r="E87" s="34">
        <v>281319.32600000006</v>
      </c>
      <c r="F87" s="35">
        <v>346970.3259999999</v>
      </c>
      <c r="G87" s="35">
        <v>333972.969</v>
      </c>
      <c r="H87" s="35">
        <v>188253.10900000014</v>
      </c>
      <c r="I87" s="35">
        <v>508560.249</v>
      </c>
      <c r="J87" s="35">
        <v>284568.23500000004</v>
      </c>
      <c r="K87" s="35">
        <v>398589.265</v>
      </c>
      <c r="L87" s="35">
        <v>439466.2699999999</v>
      </c>
      <c r="M87" s="35">
        <v>318842.9000000004</v>
      </c>
      <c r="N87" s="35">
        <v>497979.2840000001</v>
      </c>
      <c r="O87" s="35">
        <v>237649.02600000004</v>
      </c>
      <c r="P87" s="35">
        <v>682368.0949999996</v>
      </c>
      <c r="Q87" s="35">
        <f t="shared" si="1"/>
        <v>4518539.054</v>
      </c>
      <c r="R87" s="36">
        <f t="shared" si="2"/>
        <v>0.00228530841</v>
      </c>
      <c r="S87" s="75"/>
      <c r="T87" s="34">
        <v>396157.645</v>
      </c>
      <c r="U87" s="38">
        <f t="shared" si="3"/>
        <v>0.7224660526</v>
      </c>
      <c r="V87" s="30">
        <f t="shared" si="4"/>
        <v>0.7224660526</v>
      </c>
      <c r="W87" s="74"/>
      <c r="X87" s="34">
        <v>2404896.519</v>
      </c>
      <c r="Y87" s="38">
        <f t="shared" si="5"/>
        <v>0.8788912613</v>
      </c>
      <c r="Z87" s="30">
        <f t="shared" si="6"/>
        <v>0.8788912613</v>
      </c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</row>
    <row r="88" ht="15.75" customHeight="1">
      <c r="A88" s="21">
        <v>85.0</v>
      </c>
      <c r="B88" s="76">
        <v>3.9263E9</v>
      </c>
      <c r="C88" s="77" t="s">
        <v>16</v>
      </c>
      <c r="D88" s="74"/>
      <c r="E88" s="34">
        <v>477796.418000001</v>
      </c>
      <c r="F88" s="35">
        <v>283087.13600000145</v>
      </c>
      <c r="G88" s="35">
        <v>177964.5030000001</v>
      </c>
      <c r="H88" s="35">
        <v>860019.5280000005</v>
      </c>
      <c r="I88" s="35">
        <v>201179.03499999968</v>
      </c>
      <c r="J88" s="35">
        <v>209164.3269999997</v>
      </c>
      <c r="K88" s="35">
        <v>207837.33800000025</v>
      </c>
      <c r="L88" s="35">
        <v>716229.636999999</v>
      </c>
      <c r="M88" s="35">
        <v>236248.60200000016</v>
      </c>
      <c r="N88" s="35">
        <v>206064.51699999915</v>
      </c>
      <c r="O88" s="35">
        <v>251462.2490000003</v>
      </c>
      <c r="P88" s="35">
        <v>291812.8329999998</v>
      </c>
      <c r="Q88" s="35">
        <f t="shared" si="1"/>
        <v>4118866.123</v>
      </c>
      <c r="R88" s="36">
        <f t="shared" si="2"/>
        <v>0.002083168758</v>
      </c>
      <c r="S88" s="75"/>
      <c r="T88" s="34">
        <v>4395917.248000033</v>
      </c>
      <c r="U88" s="38">
        <f t="shared" si="3"/>
        <v>-0.9336173052</v>
      </c>
      <c r="V88" s="30">
        <f t="shared" si="4"/>
        <v>-0.9336173052</v>
      </c>
      <c r="W88" s="74"/>
      <c r="X88" s="34">
        <v>5878328.506000032</v>
      </c>
      <c r="Y88" s="38">
        <f t="shared" si="5"/>
        <v>-0.2993133816</v>
      </c>
      <c r="Z88" s="30">
        <f t="shared" si="6"/>
        <v>-0.2993133816</v>
      </c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</row>
    <row r="89" ht="15.75" customHeight="1">
      <c r="A89" s="21">
        <v>86.0</v>
      </c>
      <c r="B89" s="76">
        <v>8.409915E9</v>
      </c>
      <c r="C89" s="77" t="s">
        <v>11</v>
      </c>
      <c r="D89" s="74"/>
      <c r="E89" s="34">
        <v>233498.33399999986</v>
      </c>
      <c r="F89" s="35">
        <v>328915.6169999996</v>
      </c>
      <c r="G89" s="35">
        <v>327848.2250000008</v>
      </c>
      <c r="H89" s="35">
        <v>256036.9200000002</v>
      </c>
      <c r="I89" s="35">
        <v>335100.9300000001</v>
      </c>
      <c r="J89" s="35">
        <v>344953.21300000034</v>
      </c>
      <c r="K89" s="35">
        <v>441572.219999999</v>
      </c>
      <c r="L89" s="35">
        <v>320235.42599999974</v>
      </c>
      <c r="M89" s="35">
        <v>383692.1030000004</v>
      </c>
      <c r="N89" s="35">
        <v>330867.76200000016</v>
      </c>
      <c r="O89" s="35">
        <v>374478.72100000014</v>
      </c>
      <c r="P89" s="35">
        <v>418122.0149999997</v>
      </c>
      <c r="Q89" s="35">
        <f t="shared" si="1"/>
        <v>4095321.486</v>
      </c>
      <c r="R89" s="36">
        <f t="shared" si="2"/>
        <v>0.002071260759</v>
      </c>
      <c r="S89" s="75"/>
      <c r="T89" s="34">
        <v>199156.4049999999</v>
      </c>
      <c r="U89" s="38">
        <f t="shared" si="3"/>
        <v>1.099465568</v>
      </c>
      <c r="V89" s="30">
        <f t="shared" si="4"/>
        <v>1.099465568</v>
      </c>
      <c r="W89" s="74"/>
      <c r="X89" s="34">
        <v>2941644.979999997</v>
      </c>
      <c r="Y89" s="38">
        <f t="shared" si="5"/>
        <v>0.3921875392</v>
      </c>
      <c r="Z89" s="30">
        <f t="shared" si="6"/>
        <v>0.3921875392</v>
      </c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</row>
    <row r="90" ht="15.75" customHeight="1">
      <c r="A90" s="21">
        <v>87.0</v>
      </c>
      <c r="B90" s="76">
        <v>8.539291E9</v>
      </c>
      <c r="C90" s="77" t="s">
        <v>14</v>
      </c>
      <c r="D90" s="74"/>
      <c r="E90" s="34">
        <v>471444.7810000001</v>
      </c>
      <c r="F90" s="35">
        <v>543699.814</v>
      </c>
      <c r="G90" s="35">
        <v>208905.978</v>
      </c>
      <c r="H90" s="35">
        <v>67610.59099999996</v>
      </c>
      <c r="I90" s="35">
        <v>644775.8909999995</v>
      </c>
      <c r="J90" s="35">
        <v>18478.539000000004</v>
      </c>
      <c r="K90" s="35">
        <v>207671.42200000017</v>
      </c>
      <c r="L90" s="35">
        <v>813969.3750000003</v>
      </c>
      <c r="M90" s="35">
        <v>159489.59800000003</v>
      </c>
      <c r="N90" s="35">
        <v>301760.6790000001</v>
      </c>
      <c r="O90" s="35">
        <v>585529.3740000008</v>
      </c>
      <c r="P90" s="35">
        <v>50206.40399999995</v>
      </c>
      <c r="Q90" s="35">
        <f t="shared" si="1"/>
        <v>4073542.446</v>
      </c>
      <c r="R90" s="36">
        <f t="shared" si="2"/>
        <v>0.002060245734</v>
      </c>
      <c r="S90" s="75"/>
      <c r="T90" s="34">
        <v>112547.07999999993</v>
      </c>
      <c r="U90" s="38">
        <f t="shared" si="3"/>
        <v>-0.5539075381</v>
      </c>
      <c r="V90" s="30">
        <f t="shared" si="4"/>
        <v>-0.5539075381</v>
      </c>
      <c r="W90" s="74"/>
      <c r="X90" s="34">
        <v>2390156.3309999993</v>
      </c>
      <c r="Y90" s="38">
        <f t="shared" si="5"/>
        <v>0.7042995863</v>
      </c>
      <c r="Z90" s="30">
        <f t="shared" si="6"/>
        <v>0.7042995863</v>
      </c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</row>
    <row r="91" ht="15.75" customHeight="1">
      <c r="A91" s="21">
        <v>88.0</v>
      </c>
      <c r="B91" s="76">
        <v>8.511809E9</v>
      </c>
      <c r="C91" s="77" t="s">
        <v>14</v>
      </c>
      <c r="D91" s="74"/>
      <c r="E91" s="34">
        <v>407380.0630000001</v>
      </c>
      <c r="F91" s="35">
        <v>385774.8020000003</v>
      </c>
      <c r="G91" s="35">
        <v>293767.619</v>
      </c>
      <c r="H91" s="35">
        <v>381324.0639999998</v>
      </c>
      <c r="I91" s="35">
        <v>410506.24700000015</v>
      </c>
      <c r="J91" s="35">
        <v>280977.3859999995</v>
      </c>
      <c r="K91" s="35">
        <v>377708.71400000027</v>
      </c>
      <c r="L91" s="35">
        <v>293563.9859999999</v>
      </c>
      <c r="M91" s="35">
        <v>219706.49699999994</v>
      </c>
      <c r="N91" s="35">
        <v>340651.28000000014</v>
      </c>
      <c r="O91" s="35">
        <v>282454.3060000001</v>
      </c>
      <c r="P91" s="35">
        <v>360520.0169999999</v>
      </c>
      <c r="Q91" s="35">
        <f t="shared" si="1"/>
        <v>4034334.981</v>
      </c>
      <c r="R91" s="36">
        <f t="shared" si="2"/>
        <v>0.002040416061</v>
      </c>
      <c r="S91" s="75"/>
      <c r="T91" s="34">
        <v>283629.62200000056</v>
      </c>
      <c r="U91" s="38">
        <f t="shared" si="3"/>
        <v>0.2710943746</v>
      </c>
      <c r="V91" s="30">
        <f t="shared" si="4"/>
        <v>0.2710943746</v>
      </c>
      <c r="W91" s="74"/>
      <c r="X91" s="34">
        <v>2438791.29</v>
      </c>
      <c r="Y91" s="38">
        <f t="shared" si="5"/>
        <v>0.6542354393</v>
      </c>
      <c r="Z91" s="30">
        <f t="shared" si="6"/>
        <v>0.6542354393</v>
      </c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</row>
    <row r="92" ht="15.75" customHeight="1">
      <c r="A92" s="21">
        <v>89.0</v>
      </c>
      <c r="B92" s="76">
        <v>4.00941E9</v>
      </c>
      <c r="C92" s="77" t="s">
        <v>21</v>
      </c>
      <c r="D92" s="74"/>
      <c r="E92" s="34">
        <v>141672.42099999994</v>
      </c>
      <c r="F92" s="35">
        <v>346990.5289999999</v>
      </c>
      <c r="G92" s="35">
        <v>359907.5830000001</v>
      </c>
      <c r="H92" s="35">
        <v>239589.423</v>
      </c>
      <c r="I92" s="35">
        <v>400643.01399999997</v>
      </c>
      <c r="J92" s="35">
        <v>323696.2059999996</v>
      </c>
      <c r="K92" s="35">
        <v>267241.92699999973</v>
      </c>
      <c r="L92" s="35">
        <v>222739.77399999974</v>
      </c>
      <c r="M92" s="35">
        <v>454970.8020000001</v>
      </c>
      <c r="N92" s="35">
        <v>266763.6130000001</v>
      </c>
      <c r="O92" s="35">
        <v>267322.3539999999</v>
      </c>
      <c r="P92" s="35">
        <v>693073.1299999997</v>
      </c>
      <c r="Q92" s="35">
        <f t="shared" si="1"/>
        <v>3984610.776</v>
      </c>
      <c r="R92" s="36">
        <f t="shared" si="2"/>
        <v>0.002015267414</v>
      </c>
      <c r="S92" s="75"/>
      <c r="T92" s="34">
        <v>191489.50299999962</v>
      </c>
      <c r="U92" s="38">
        <f t="shared" si="3"/>
        <v>2.61937923</v>
      </c>
      <c r="V92" s="30">
        <f t="shared" si="4"/>
        <v>2.61937923</v>
      </c>
      <c r="W92" s="74"/>
      <c r="X92" s="34">
        <v>1379169.9149999996</v>
      </c>
      <c r="Y92" s="38">
        <f t="shared" si="5"/>
        <v>1.88913696</v>
      </c>
      <c r="Z92" s="30">
        <f t="shared" si="6"/>
        <v>1.88913696</v>
      </c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</row>
    <row r="93" ht="15.75" customHeight="1">
      <c r="A93" s="21">
        <v>90.0</v>
      </c>
      <c r="B93" s="76">
        <v>8.4831092E9</v>
      </c>
      <c r="C93" s="77" t="s">
        <v>11</v>
      </c>
      <c r="D93" s="74"/>
      <c r="E93" s="34">
        <v>280907.60900000023</v>
      </c>
      <c r="F93" s="35">
        <v>262077.0860000002</v>
      </c>
      <c r="G93" s="35">
        <v>370031.9190000002</v>
      </c>
      <c r="H93" s="35">
        <v>401593.1059999997</v>
      </c>
      <c r="I93" s="35">
        <v>341209.14300000004</v>
      </c>
      <c r="J93" s="35">
        <v>224821.19100000008</v>
      </c>
      <c r="K93" s="35">
        <v>418964.2560000003</v>
      </c>
      <c r="L93" s="35">
        <v>259038.99300000013</v>
      </c>
      <c r="M93" s="35">
        <v>315442.94100000017</v>
      </c>
      <c r="N93" s="35">
        <v>411203.4679999999</v>
      </c>
      <c r="O93" s="35">
        <v>248384.93899999987</v>
      </c>
      <c r="P93" s="35">
        <v>246858.6489999999</v>
      </c>
      <c r="Q93" s="35">
        <f t="shared" si="1"/>
        <v>3780533.3</v>
      </c>
      <c r="R93" s="36">
        <f t="shared" si="2"/>
        <v>0.001912052644</v>
      </c>
      <c r="S93" s="75"/>
      <c r="T93" s="34">
        <v>299302.755</v>
      </c>
      <c r="U93" s="38">
        <f t="shared" si="3"/>
        <v>-0.1752209264</v>
      </c>
      <c r="V93" s="30">
        <f t="shared" si="4"/>
        <v>-0.1752209264</v>
      </c>
      <c r="W93" s="74"/>
      <c r="X93" s="34">
        <v>2338204.2970000003</v>
      </c>
      <c r="Y93" s="38">
        <f t="shared" si="5"/>
        <v>0.6168532856</v>
      </c>
      <c r="Z93" s="30">
        <f t="shared" si="6"/>
        <v>0.6168532856</v>
      </c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</row>
    <row r="94" ht="15.75" customHeight="1">
      <c r="A94" s="21">
        <v>91.0</v>
      </c>
      <c r="B94" s="76">
        <v>9.0328911E9</v>
      </c>
      <c r="C94" s="77" t="s">
        <v>20</v>
      </c>
      <c r="D94" s="74"/>
      <c r="E94" s="34">
        <v>296988.88300000015</v>
      </c>
      <c r="F94" s="35">
        <v>212313.6429999999</v>
      </c>
      <c r="G94" s="35">
        <v>402907.974</v>
      </c>
      <c r="H94" s="35">
        <v>232648.39700000017</v>
      </c>
      <c r="I94" s="35">
        <v>270509.86100000003</v>
      </c>
      <c r="J94" s="35">
        <v>289160.51000000007</v>
      </c>
      <c r="K94" s="35">
        <v>413335.09500000015</v>
      </c>
      <c r="L94" s="35">
        <v>266298.9489999998</v>
      </c>
      <c r="M94" s="35">
        <v>299137.2419999999</v>
      </c>
      <c r="N94" s="35">
        <v>366350.5609999996</v>
      </c>
      <c r="O94" s="35">
        <v>129838.49600000003</v>
      </c>
      <c r="P94" s="35">
        <v>446949.7760000001</v>
      </c>
      <c r="Q94" s="35">
        <f t="shared" si="1"/>
        <v>3626439.387</v>
      </c>
      <c r="R94" s="36">
        <f t="shared" si="2"/>
        <v>0.001834117694</v>
      </c>
      <c r="S94" s="75"/>
      <c r="T94" s="34">
        <v>351248.26399999997</v>
      </c>
      <c r="U94" s="38">
        <f t="shared" si="3"/>
        <v>0.2724611672</v>
      </c>
      <c r="V94" s="30">
        <f t="shared" si="4"/>
        <v>0.2724611672</v>
      </c>
      <c r="W94" s="74"/>
      <c r="X94" s="34">
        <v>2690894.7539999997</v>
      </c>
      <c r="Y94" s="38">
        <f t="shared" si="5"/>
        <v>0.347670466</v>
      </c>
      <c r="Z94" s="30">
        <f t="shared" si="6"/>
        <v>0.347670466</v>
      </c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</row>
    <row r="95" ht="15.75" customHeight="1">
      <c r="A95" s="21">
        <v>92.0</v>
      </c>
      <c r="B95" s="76">
        <v>3.819E9</v>
      </c>
      <c r="C95" s="77" t="s">
        <v>13</v>
      </c>
      <c r="D95" s="74"/>
      <c r="E95" s="34">
        <v>349793.02600000007</v>
      </c>
      <c r="F95" s="35">
        <v>324731.8360000002</v>
      </c>
      <c r="G95" s="35">
        <v>219179.59199999995</v>
      </c>
      <c r="H95" s="35">
        <v>253469.54400000005</v>
      </c>
      <c r="I95" s="35">
        <v>402703.9879999999</v>
      </c>
      <c r="J95" s="35">
        <v>335052.54</v>
      </c>
      <c r="K95" s="35">
        <v>337676.40000000014</v>
      </c>
      <c r="L95" s="35">
        <v>229755.574</v>
      </c>
      <c r="M95" s="35">
        <v>196189.7520000001</v>
      </c>
      <c r="N95" s="35">
        <v>285995.11499999993</v>
      </c>
      <c r="O95" s="35">
        <v>385659.2840000001</v>
      </c>
      <c r="P95" s="35">
        <v>271961.47000000003</v>
      </c>
      <c r="Q95" s="35">
        <f t="shared" si="1"/>
        <v>3592168.121</v>
      </c>
      <c r="R95" s="36">
        <f t="shared" si="2"/>
        <v>0.001816784566</v>
      </c>
      <c r="S95" s="75"/>
      <c r="T95" s="34">
        <v>677056.2000000001</v>
      </c>
      <c r="U95" s="38">
        <f t="shared" si="3"/>
        <v>-0.598317732</v>
      </c>
      <c r="V95" s="30">
        <f t="shared" si="4"/>
        <v>-0.598317732</v>
      </c>
      <c r="W95" s="74"/>
      <c r="X95" s="34">
        <v>2676510.891</v>
      </c>
      <c r="Y95" s="38">
        <f t="shared" si="5"/>
        <v>0.3421085388</v>
      </c>
      <c r="Z95" s="30">
        <f t="shared" si="6"/>
        <v>0.3421085388</v>
      </c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</row>
    <row r="96" ht="15.75" customHeight="1">
      <c r="A96" s="21">
        <v>93.0</v>
      </c>
      <c r="B96" s="76">
        <v>8.70894E9</v>
      </c>
      <c r="C96" s="77" t="s">
        <v>23</v>
      </c>
      <c r="D96" s="74"/>
      <c r="E96" s="34">
        <v>239586.74199999994</v>
      </c>
      <c r="F96" s="35">
        <v>233787.81300000005</v>
      </c>
      <c r="G96" s="35">
        <v>390397.77999999997</v>
      </c>
      <c r="H96" s="35">
        <v>206988.4600000002</v>
      </c>
      <c r="I96" s="35">
        <v>249339.13900000005</v>
      </c>
      <c r="J96" s="35">
        <v>333311.5100000002</v>
      </c>
      <c r="K96" s="35">
        <v>236811.11500000034</v>
      </c>
      <c r="L96" s="35">
        <v>331589.186</v>
      </c>
      <c r="M96" s="35">
        <v>387402.4149999997</v>
      </c>
      <c r="N96" s="35">
        <v>251549.13100000014</v>
      </c>
      <c r="O96" s="35">
        <v>284361.7590000008</v>
      </c>
      <c r="P96" s="35">
        <v>420656.6159999996</v>
      </c>
      <c r="Q96" s="35">
        <f t="shared" si="1"/>
        <v>3565781.666</v>
      </c>
      <c r="R96" s="36">
        <f t="shared" si="2"/>
        <v>0.001803439282</v>
      </c>
      <c r="S96" s="75"/>
      <c r="T96" s="34">
        <v>227726.38199999963</v>
      </c>
      <c r="U96" s="38">
        <f t="shared" si="3"/>
        <v>0.8472019461</v>
      </c>
      <c r="V96" s="30">
        <f t="shared" si="4"/>
        <v>0.8472019461</v>
      </c>
      <c r="W96" s="74"/>
      <c r="X96" s="34">
        <v>2593638.9609999997</v>
      </c>
      <c r="Y96" s="38">
        <f t="shared" si="5"/>
        <v>0.3748180528</v>
      </c>
      <c r="Z96" s="30">
        <f t="shared" si="6"/>
        <v>0.3748180528</v>
      </c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</row>
    <row r="97" ht="15.75" customHeight="1">
      <c r="A97" s="21">
        <v>94.0</v>
      </c>
      <c r="B97" s="76">
        <v>8.708401E9</v>
      </c>
      <c r="C97" s="77" t="s">
        <v>15</v>
      </c>
      <c r="D97" s="74"/>
      <c r="E97" s="34">
        <v>291003.901</v>
      </c>
      <c r="F97" s="35">
        <v>310083.1789999999</v>
      </c>
      <c r="G97" s="35">
        <v>152760.78900000002</v>
      </c>
      <c r="H97" s="35">
        <v>267331.83200000005</v>
      </c>
      <c r="I97" s="35">
        <v>246200.305</v>
      </c>
      <c r="J97" s="35">
        <v>231086.288</v>
      </c>
      <c r="K97" s="35">
        <v>351813.45599999983</v>
      </c>
      <c r="L97" s="35">
        <v>383153.3520000001</v>
      </c>
      <c r="M97" s="35">
        <v>287022.6049999999</v>
      </c>
      <c r="N97" s="35">
        <v>217916.86400000003</v>
      </c>
      <c r="O97" s="35">
        <v>325308.866</v>
      </c>
      <c r="P97" s="35">
        <v>466015.522000001</v>
      </c>
      <c r="Q97" s="35">
        <f t="shared" si="1"/>
        <v>3529696.959</v>
      </c>
      <c r="R97" s="36">
        <f t="shared" si="2"/>
        <v>0.001785188984</v>
      </c>
      <c r="S97" s="75"/>
      <c r="T97" s="34">
        <v>371126.37199999986</v>
      </c>
      <c r="U97" s="38">
        <f t="shared" si="3"/>
        <v>0.2556788123</v>
      </c>
      <c r="V97" s="30">
        <f t="shared" si="4"/>
        <v>0.2556788123</v>
      </c>
      <c r="W97" s="74"/>
      <c r="X97" s="34">
        <v>3079894.3380000005</v>
      </c>
      <c r="Y97" s="38">
        <f t="shared" si="5"/>
        <v>0.1460448222</v>
      </c>
      <c r="Z97" s="30">
        <f t="shared" si="6"/>
        <v>0.1460448222</v>
      </c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</row>
    <row r="98" ht="15.75" customHeight="1">
      <c r="A98" s="21">
        <v>95.0</v>
      </c>
      <c r="B98" s="76">
        <v>8.4152E9</v>
      </c>
      <c r="C98" s="77" t="s">
        <v>11</v>
      </c>
      <c r="D98" s="74"/>
      <c r="E98" s="34">
        <v>56063.46</v>
      </c>
      <c r="F98" s="35">
        <v>148277.149</v>
      </c>
      <c r="G98" s="35">
        <v>292042.0289999994</v>
      </c>
      <c r="H98" s="35">
        <v>624804.5369999999</v>
      </c>
      <c r="I98" s="35">
        <v>205256.284</v>
      </c>
      <c r="J98" s="35">
        <v>117248.11299999975</v>
      </c>
      <c r="K98" s="35">
        <v>252366.84600000025</v>
      </c>
      <c r="L98" s="35">
        <v>561613.9289999999</v>
      </c>
      <c r="M98" s="35">
        <v>155942.79299999998</v>
      </c>
      <c r="N98" s="35">
        <v>288794.22900000005</v>
      </c>
      <c r="O98" s="35">
        <v>125981.058</v>
      </c>
      <c r="P98" s="35">
        <v>654124.489</v>
      </c>
      <c r="Q98" s="35">
        <f t="shared" si="1"/>
        <v>3482514.916</v>
      </c>
      <c r="R98" s="36">
        <f t="shared" si="2"/>
        <v>0.001761326068</v>
      </c>
      <c r="S98" s="75"/>
      <c r="T98" s="34">
        <v>221900.039</v>
      </c>
      <c r="U98" s="38">
        <f t="shared" si="3"/>
        <v>1.947834043</v>
      </c>
      <c r="V98" s="30">
        <f t="shared" si="4"/>
        <v>1.947834043</v>
      </c>
      <c r="W98" s="74"/>
      <c r="X98" s="34">
        <v>4726217.478</v>
      </c>
      <c r="Y98" s="38">
        <f t="shared" si="5"/>
        <v>-0.2631496684</v>
      </c>
      <c r="Z98" s="30">
        <f t="shared" si="6"/>
        <v>-0.2631496684</v>
      </c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</row>
    <row r="99" ht="15.75" customHeight="1">
      <c r="A99" s="21">
        <v>96.0</v>
      </c>
      <c r="B99" s="76">
        <v>8.7089933E9</v>
      </c>
      <c r="C99" s="77" t="s">
        <v>23</v>
      </c>
      <c r="D99" s="74"/>
      <c r="E99" s="34">
        <v>153719.5190000002</v>
      </c>
      <c r="F99" s="35">
        <v>213222.71200000023</v>
      </c>
      <c r="G99" s="35">
        <v>343705.2260000004</v>
      </c>
      <c r="H99" s="35">
        <v>248658.56100000037</v>
      </c>
      <c r="I99" s="35">
        <v>274127.8970000007</v>
      </c>
      <c r="J99" s="35">
        <v>151743.05100000036</v>
      </c>
      <c r="K99" s="35">
        <v>320748.30400000024</v>
      </c>
      <c r="L99" s="35">
        <v>300951.9820000003</v>
      </c>
      <c r="M99" s="35">
        <v>192502.16099999993</v>
      </c>
      <c r="N99" s="35">
        <v>382303.1960000001</v>
      </c>
      <c r="O99" s="35">
        <v>202460.8320000002</v>
      </c>
      <c r="P99" s="35">
        <v>354396.314</v>
      </c>
      <c r="Q99" s="35">
        <f t="shared" si="1"/>
        <v>3138539.755</v>
      </c>
      <c r="R99" s="36">
        <f t="shared" si="2"/>
        <v>0.001587356269</v>
      </c>
      <c r="S99" s="75"/>
      <c r="T99" s="34">
        <v>273689.52999999985</v>
      </c>
      <c r="U99" s="38">
        <f t="shared" si="3"/>
        <v>0.2948844408</v>
      </c>
      <c r="V99" s="30">
        <f t="shared" si="4"/>
        <v>0.2948844408</v>
      </c>
      <c r="W99" s="74"/>
      <c r="X99" s="34">
        <v>2359448.295</v>
      </c>
      <c r="Y99" s="38">
        <f t="shared" si="5"/>
        <v>0.3302006921</v>
      </c>
      <c r="Z99" s="30">
        <f t="shared" si="6"/>
        <v>0.3302006921</v>
      </c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</row>
    <row r="100" ht="15.75" customHeight="1">
      <c r="A100" s="21">
        <v>97.0</v>
      </c>
      <c r="B100" s="76">
        <v>7.00711E9</v>
      </c>
      <c r="C100" s="77" t="s">
        <v>16</v>
      </c>
      <c r="D100" s="74"/>
      <c r="E100" s="34">
        <v>206905.4749999997</v>
      </c>
      <c r="F100" s="35">
        <v>406102.5420000053</v>
      </c>
      <c r="G100" s="35">
        <v>237426.76600000047</v>
      </c>
      <c r="H100" s="35">
        <v>282649.34900000086</v>
      </c>
      <c r="I100" s="35">
        <v>304143.2369999999</v>
      </c>
      <c r="J100" s="35">
        <v>158300.83199999982</v>
      </c>
      <c r="K100" s="35">
        <v>240333.8359999998</v>
      </c>
      <c r="L100" s="35">
        <v>154847.3270000001</v>
      </c>
      <c r="M100" s="35">
        <v>319243.49399999954</v>
      </c>
      <c r="N100" s="35">
        <v>165451.48300000015</v>
      </c>
      <c r="O100" s="35">
        <v>245513.051</v>
      </c>
      <c r="P100" s="35">
        <v>266161.2139999961</v>
      </c>
      <c r="Q100" s="35">
        <f t="shared" si="1"/>
        <v>2987078.606</v>
      </c>
      <c r="R100" s="36">
        <f t="shared" si="2"/>
        <v>0.001510752873</v>
      </c>
      <c r="S100" s="75"/>
      <c r="T100" s="34">
        <v>151067.17199999996</v>
      </c>
      <c r="U100" s="38">
        <f t="shared" si="3"/>
        <v>0.7618732811</v>
      </c>
      <c r="V100" s="30">
        <f t="shared" si="4"/>
        <v>0.7618732811</v>
      </c>
      <c r="W100" s="74"/>
      <c r="X100" s="34">
        <v>1895697.4530000014</v>
      </c>
      <c r="Y100" s="38">
        <f t="shared" si="5"/>
        <v>0.5757148385</v>
      </c>
      <c r="Z100" s="30">
        <f t="shared" si="6"/>
        <v>0.5757148385</v>
      </c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</row>
    <row r="101" ht="15.75" customHeight="1">
      <c r="A101" s="21">
        <v>98.0</v>
      </c>
      <c r="B101" s="76">
        <v>4.00911E9</v>
      </c>
      <c r="C101" s="77" t="s">
        <v>21</v>
      </c>
      <c r="D101" s="74"/>
      <c r="E101" s="34">
        <v>186016.92600000012</v>
      </c>
      <c r="F101" s="35">
        <v>237360.41200000013</v>
      </c>
      <c r="G101" s="35">
        <v>196951.90000000023</v>
      </c>
      <c r="H101" s="35">
        <v>219308.13499999998</v>
      </c>
      <c r="I101" s="35">
        <v>221901.9629999999</v>
      </c>
      <c r="J101" s="35">
        <v>226229.5570000003</v>
      </c>
      <c r="K101" s="35">
        <v>453477.7090000001</v>
      </c>
      <c r="L101" s="35">
        <v>264866.2140000001</v>
      </c>
      <c r="M101" s="35">
        <v>164166.789</v>
      </c>
      <c r="N101" s="35">
        <v>164308.47600000002</v>
      </c>
      <c r="O101" s="35">
        <v>316390.268</v>
      </c>
      <c r="P101" s="35">
        <v>289428.01699999976</v>
      </c>
      <c r="Q101" s="35">
        <f t="shared" si="1"/>
        <v>2940406.366</v>
      </c>
      <c r="R101" s="36">
        <f t="shared" si="2"/>
        <v>0.001487147796</v>
      </c>
      <c r="S101" s="75"/>
      <c r="T101" s="34">
        <v>213894.401</v>
      </c>
      <c r="U101" s="38">
        <f t="shared" si="3"/>
        <v>0.3531350781</v>
      </c>
      <c r="V101" s="30">
        <f t="shared" si="4"/>
        <v>0.3531350781</v>
      </c>
      <c r="W101" s="74"/>
      <c r="X101" s="34">
        <v>2091988.8199999998</v>
      </c>
      <c r="Y101" s="38">
        <f t="shared" si="5"/>
        <v>0.4055554876</v>
      </c>
      <c r="Z101" s="30">
        <f t="shared" si="6"/>
        <v>0.4055554876</v>
      </c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</row>
    <row r="102" ht="15.75" customHeight="1">
      <c r="A102" s="21">
        <v>99.0</v>
      </c>
      <c r="B102" s="76">
        <v>6.81381E9</v>
      </c>
      <c r="C102" s="77" t="s">
        <v>16</v>
      </c>
      <c r="D102" s="74"/>
      <c r="E102" s="34">
        <v>197153.46800000014</v>
      </c>
      <c r="F102" s="35">
        <v>231386.49300000002</v>
      </c>
      <c r="G102" s="35">
        <v>239476.78899999987</v>
      </c>
      <c r="H102" s="35">
        <v>232945.35100000002</v>
      </c>
      <c r="I102" s="35">
        <v>184884.21800000008</v>
      </c>
      <c r="J102" s="35">
        <v>106204.42700000001</v>
      </c>
      <c r="K102" s="35">
        <v>241244.41599999985</v>
      </c>
      <c r="L102" s="35">
        <v>113539.96600000001</v>
      </c>
      <c r="M102" s="35">
        <v>223784.05999999997</v>
      </c>
      <c r="N102" s="35">
        <v>448656.57199999987</v>
      </c>
      <c r="O102" s="35">
        <v>97681.12599999995</v>
      </c>
      <c r="P102" s="35">
        <v>468084.8050000001</v>
      </c>
      <c r="Q102" s="35">
        <f t="shared" si="1"/>
        <v>2785041.691</v>
      </c>
      <c r="R102" s="36">
        <f t="shared" si="2"/>
        <v>0.001408570142</v>
      </c>
      <c r="S102" s="75"/>
      <c r="T102" s="34">
        <v>325622.32000000007</v>
      </c>
      <c r="U102" s="38">
        <f t="shared" si="3"/>
        <v>0.4375083532</v>
      </c>
      <c r="V102" s="30">
        <f t="shared" si="4"/>
        <v>0.4375083532</v>
      </c>
      <c r="W102" s="74"/>
      <c r="X102" s="34">
        <v>2294086.961</v>
      </c>
      <c r="Y102" s="38">
        <f t="shared" si="5"/>
        <v>0.2140087705</v>
      </c>
      <c r="Z102" s="30">
        <f t="shared" si="6"/>
        <v>0.2140087705</v>
      </c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</row>
    <row r="103" ht="15.75" customHeight="1">
      <c r="A103" s="21">
        <v>100.0</v>
      </c>
      <c r="B103" s="76">
        <v>8.708291E9</v>
      </c>
      <c r="C103" s="77" t="s">
        <v>16</v>
      </c>
      <c r="D103" s="74"/>
      <c r="E103" s="34">
        <v>136326.721</v>
      </c>
      <c r="F103" s="35">
        <v>244388.47100000008</v>
      </c>
      <c r="G103" s="35">
        <v>360511.20700000005</v>
      </c>
      <c r="H103" s="35">
        <v>218181.127</v>
      </c>
      <c r="I103" s="35">
        <v>207534.98400000003</v>
      </c>
      <c r="J103" s="35">
        <v>131493.23300000004</v>
      </c>
      <c r="K103" s="35">
        <v>206318.19799999997</v>
      </c>
      <c r="L103" s="35">
        <v>246940.27399999995</v>
      </c>
      <c r="M103" s="35">
        <v>134929.55699999997</v>
      </c>
      <c r="N103" s="35">
        <v>351997.2839999997</v>
      </c>
      <c r="O103" s="35">
        <v>277158.21499999985</v>
      </c>
      <c r="P103" s="35">
        <v>248008.57499999946</v>
      </c>
      <c r="Q103" s="35">
        <f t="shared" si="1"/>
        <v>2763787.846</v>
      </c>
      <c r="R103" s="36">
        <f t="shared" si="2"/>
        <v>0.001397820741</v>
      </c>
      <c r="S103" s="75"/>
      <c r="T103" s="34">
        <v>183610.75900000005</v>
      </c>
      <c r="U103" s="38">
        <f t="shared" si="3"/>
        <v>0.3507300789</v>
      </c>
      <c r="V103" s="30">
        <f t="shared" si="4"/>
        <v>0.3507300789</v>
      </c>
      <c r="W103" s="74"/>
      <c r="X103" s="34">
        <v>1370036.8460000001</v>
      </c>
      <c r="Y103" s="38">
        <f t="shared" si="5"/>
        <v>1.017309136</v>
      </c>
      <c r="Z103" s="30">
        <f t="shared" si="6"/>
        <v>1.017309136</v>
      </c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</row>
    <row r="104" ht="15.75" customHeight="1">
      <c r="A104" s="21">
        <v>101.0</v>
      </c>
      <c r="B104" s="76">
        <v>8.512301E9</v>
      </c>
      <c r="C104" s="77" t="s">
        <v>14</v>
      </c>
      <c r="D104" s="74"/>
      <c r="E104" s="34">
        <v>219013.35000000012</v>
      </c>
      <c r="F104" s="35">
        <v>172966.607</v>
      </c>
      <c r="G104" s="35">
        <v>214181.13500000018</v>
      </c>
      <c r="H104" s="35">
        <v>110675.69299999988</v>
      </c>
      <c r="I104" s="35">
        <v>131468.26799999998</v>
      </c>
      <c r="J104" s="35">
        <v>298845.6360000001</v>
      </c>
      <c r="K104" s="35">
        <v>388126.80799999996</v>
      </c>
      <c r="L104" s="35">
        <v>283294.27</v>
      </c>
      <c r="M104" s="35">
        <v>146428.69600000008</v>
      </c>
      <c r="N104" s="35">
        <v>324732.7949999998</v>
      </c>
      <c r="O104" s="35">
        <v>219467.318</v>
      </c>
      <c r="P104" s="35">
        <v>236741.18600000005</v>
      </c>
      <c r="Q104" s="35">
        <f t="shared" si="1"/>
        <v>2745941.762</v>
      </c>
      <c r="R104" s="36">
        <f t="shared" si="2"/>
        <v>0.001388794857</v>
      </c>
      <c r="S104" s="75"/>
      <c r="T104" s="34">
        <v>301376.1099999997</v>
      </c>
      <c r="U104" s="38">
        <f t="shared" si="3"/>
        <v>-0.214465984</v>
      </c>
      <c r="V104" s="30">
        <f t="shared" si="4"/>
        <v>-0.214465984</v>
      </c>
      <c r="W104" s="74"/>
      <c r="X104" s="34">
        <v>1821802.0129999993</v>
      </c>
      <c r="Y104" s="38">
        <f t="shared" si="5"/>
        <v>0.5072668393</v>
      </c>
      <c r="Z104" s="30">
        <f t="shared" si="6"/>
        <v>0.5072668393</v>
      </c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</row>
    <row r="105" ht="15.75" customHeight="1">
      <c r="A105" s="21">
        <v>102.0</v>
      </c>
      <c r="B105" s="76">
        <v>8.7089932E9</v>
      </c>
      <c r="C105" s="77" t="s">
        <v>23</v>
      </c>
      <c r="D105" s="74"/>
      <c r="E105" s="34">
        <v>164970.301</v>
      </c>
      <c r="F105" s="35">
        <v>159170.03300000002</v>
      </c>
      <c r="G105" s="35">
        <v>158442.47200000004</v>
      </c>
      <c r="H105" s="35">
        <v>5296.889999999999</v>
      </c>
      <c r="I105" s="35">
        <v>311632.3900000001</v>
      </c>
      <c r="J105" s="35">
        <v>138849.311</v>
      </c>
      <c r="K105" s="35">
        <v>627954.427</v>
      </c>
      <c r="L105" s="35">
        <v>400635.21300000005</v>
      </c>
      <c r="M105" s="35">
        <v>278615.43400000007</v>
      </c>
      <c r="N105" s="35">
        <v>36152.344000000005</v>
      </c>
      <c r="O105" s="35">
        <v>287348.03899999993</v>
      </c>
      <c r="P105" s="35">
        <v>107474.03699999997</v>
      </c>
      <c r="Q105" s="35">
        <f t="shared" si="1"/>
        <v>2676540.891</v>
      </c>
      <c r="R105" s="36">
        <f t="shared" si="2"/>
        <v>0.001353694487</v>
      </c>
      <c r="S105" s="75"/>
      <c r="T105" s="34">
        <v>233836.59800000006</v>
      </c>
      <c r="U105" s="38">
        <f t="shared" si="3"/>
        <v>-0.5403882971</v>
      </c>
      <c r="V105" s="30">
        <f t="shared" si="4"/>
        <v>-0.5403882971</v>
      </c>
      <c r="W105" s="74"/>
      <c r="X105" s="34">
        <v>1260474.4440000001</v>
      </c>
      <c r="Y105" s="38">
        <f t="shared" si="5"/>
        <v>1.123439237</v>
      </c>
      <c r="Z105" s="30">
        <f t="shared" si="6"/>
        <v>1.123439237</v>
      </c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</row>
    <row r="106" ht="15.75" customHeight="1">
      <c r="A106" s="21">
        <v>103.0</v>
      </c>
      <c r="B106" s="76">
        <v>7.320201E9</v>
      </c>
      <c r="C106" s="77" t="s">
        <v>19</v>
      </c>
      <c r="D106" s="74"/>
      <c r="E106" s="34">
        <v>259469.56700000007</v>
      </c>
      <c r="F106" s="35">
        <v>122714.45800000003</v>
      </c>
      <c r="G106" s="35">
        <v>200372.23300000007</v>
      </c>
      <c r="H106" s="35">
        <v>62723.66899999998</v>
      </c>
      <c r="I106" s="35">
        <v>152171.88600000003</v>
      </c>
      <c r="J106" s="35">
        <v>406613.0919999999</v>
      </c>
      <c r="K106" s="35">
        <v>475415.65199999977</v>
      </c>
      <c r="L106" s="35">
        <v>187222.81700000004</v>
      </c>
      <c r="M106" s="35">
        <v>236294.14299999992</v>
      </c>
      <c r="N106" s="35">
        <v>140015.92500000005</v>
      </c>
      <c r="O106" s="35">
        <v>253745.57399999988</v>
      </c>
      <c r="P106" s="35">
        <v>121135.24700000008</v>
      </c>
      <c r="Q106" s="35">
        <f t="shared" si="1"/>
        <v>2617894.263</v>
      </c>
      <c r="R106" s="36">
        <f t="shared" si="2"/>
        <v>0.001324033211</v>
      </c>
      <c r="S106" s="75"/>
      <c r="T106" s="34">
        <v>83390.70499999994</v>
      </c>
      <c r="U106" s="38">
        <f t="shared" si="3"/>
        <v>0.4526228912</v>
      </c>
      <c r="V106" s="30">
        <f t="shared" si="4"/>
        <v>0.4526228912</v>
      </c>
      <c r="W106" s="74"/>
      <c r="X106" s="34">
        <v>1406768.1619999998</v>
      </c>
      <c r="Y106" s="38">
        <f t="shared" si="5"/>
        <v>0.8609280006</v>
      </c>
      <c r="Z106" s="30">
        <f t="shared" si="6"/>
        <v>0.8609280006</v>
      </c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</row>
    <row r="107" ht="15.75" customHeight="1">
      <c r="A107" s="21">
        <v>104.0</v>
      </c>
      <c r="B107" s="76">
        <v>4.01031E9</v>
      </c>
      <c r="C107" s="77" t="s">
        <v>21</v>
      </c>
      <c r="D107" s="74"/>
      <c r="E107" s="34">
        <v>140882.3029999999</v>
      </c>
      <c r="F107" s="35">
        <v>188040.17099999945</v>
      </c>
      <c r="G107" s="35">
        <v>210266.58999999985</v>
      </c>
      <c r="H107" s="35">
        <v>241082.6799999999</v>
      </c>
      <c r="I107" s="35">
        <v>192743.53999999995</v>
      </c>
      <c r="J107" s="35">
        <v>191489.2490000001</v>
      </c>
      <c r="K107" s="35">
        <v>198462.55600000022</v>
      </c>
      <c r="L107" s="35">
        <v>150963.77300000022</v>
      </c>
      <c r="M107" s="35">
        <v>218133.99799999988</v>
      </c>
      <c r="N107" s="35">
        <v>233494.57599999994</v>
      </c>
      <c r="O107" s="35">
        <v>285855.74599999975</v>
      </c>
      <c r="P107" s="35">
        <v>247774.99800000005</v>
      </c>
      <c r="Q107" s="35">
        <f t="shared" si="1"/>
        <v>2499190.18</v>
      </c>
      <c r="R107" s="36">
        <f t="shared" si="2"/>
        <v>0.001263997117</v>
      </c>
      <c r="S107" s="75"/>
      <c r="T107" s="34">
        <v>198428.4899999997</v>
      </c>
      <c r="U107" s="38">
        <f t="shared" si="3"/>
        <v>0.2486866075</v>
      </c>
      <c r="V107" s="30">
        <f t="shared" si="4"/>
        <v>0.2486866075</v>
      </c>
      <c r="W107" s="74"/>
      <c r="X107" s="34">
        <v>1583693.9659999993</v>
      </c>
      <c r="Y107" s="38">
        <f t="shared" si="5"/>
        <v>0.5780764678</v>
      </c>
      <c r="Z107" s="30">
        <f t="shared" si="6"/>
        <v>0.5780764678</v>
      </c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</row>
    <row r="108" ht="15.75" customHeight="1">
      <c r="A108" s="21">
        <v>105.0</v>
      </c>
      <c r="B108" s="76">
        <v>8.71494E9</v>
      </c>
      <c r="C108" s="77" t="s">
        <v>18</v>
      </c>
      <c r="D108" s="74"/>
      <c r="E108" s="34">
        <v>167820.93600000007</v>
      </c>
      <c r="F108" s="35">
        <v>167431.21300000005</v>
      </c>
      <c r="G108" s="35">
        <v>239169.4629999999</v>
      </c>
      <c r="H108" s="35">
        <v>126168.33599999995</v>
      </c>
      <c r="I108" s="35">
        <v>190678.43800000008</v>
      </c>
      <c r="J108" s="35">
        <v>133958.08900000004</v>
      </c>
      <c r="K108" s="35">
        <v>193081.17600000004</v>
      </c>
      <c r="L108" s="35">
        <v>231142.05800000008</v>
      </c>
      <c r="M108" s="35">
        <v>205265.6890000001</v>
      </c>
      <c r="N108" s="35">
        <v>352532.38800000004</v>
      </c>
      <c r="O108" s="35">
        <v>140565.032</v>
      </c>
      <c r="P108" s="35">
        <v>166872.86199999996</v>
      </c>
      <c r="Q108" s="35">
        <f t="shared" si="1"/>
        <v>2314685.68</v>
      </c>
      <c r="R108" s="36">
        <f t="shared" si="2"/>
        <v>0.001170681627</v>
      </c>
      <c r="S108" s="75"/>
      <c r="T108" s="34">
        <v>295180.55299999996</v>
      </c>
      <c r="U108" s="38">
        <f t="shared" si="3"/>
        <v>-0.434675285</v>
      </c>
      <c r="V108" s="30">
        <f t="shared" si="4"/>
        <v>-0.434675285</v>
      </c>
      <c r="W108" s="74"/>
      <c r="X108" s="34">
        <v>1713716.767</v>
      </c>
      <c r="Y108" s="38">
        <f t="shared" si="5"/>
        <v>0.3506815855</v>
      </c>
      <c r="Z108" s="30">
        <f t="shared" si="6"/>
        <v>0.3506815855</v>
      </c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</row>
    <row r="109" ht="15.75" customHeight="1">
      <c r="A109" s="21">
        <v>106.0</v>
      </c>
      <c r="B109" s="76">
        <v>4.016994E9</v>
      </c>
      <c r="C109" s="77" t="s">
        <v>9</v>
      </c>
      <c r="D109" s="74"/>
      <c r="E109" s="34">
        <v>191844.71800000002</v>
      </c>
      <c r="F109" s="35">
        <v>218815.29199999996</v>
      </c>
      <c r="G109" s="35">
        <v>134450.184</v>
      </c>
      <c r="H109" s="35">
        <v>202045.459</v>
      </c>
      <c r="I109" s="35">
        <v>31223.196999999993</v>
      </c>
      <c r="J109" s="35">
        <v>36499.879</v>
      </c>
      <c r="K109" s="35">
        <v>275280.323</v>
      </c>
      <c r="L109" s="35">
        <v>39910.26099999999</v>
      </c>
      <c r="M109" s="35">
        <v>56036.646</v>
      </c>
      <c r="N109" s="35">
        <v>81718.75599999996</v>
      </c>
      <c r="O109" s="35">
        <v>421525.185</v>
      </c>
      <c r="P109" s="35">
        <v>433030.8699999999</v>
      </c>
      <c r="Q109" s="35">
        <f t="shared" si="1"/>
        <v>2122380.77</v>
      </c>
      <c r="R109" s="36">
        <f t="shared" si="2"/>
        <v>0.001073420981</v>
      </c>
      <c r="S109" s="75"/>
      <c r="T109" s="34">
        <v>185417.093</v>
      </c>
      <c r="U109" s="38">
        <f t="shared" si="3"/>
        <v>1.335442019</v>
      </c>
      <c r="V109" s="30">
        <f t="shared" si="4"/>
        <v>1.335442019</v>
      </c>
      <c r="W109" s="74"/>
      <c r="X109" s="34">
        <v>1377350.3759999997</v>
      </c>
      <c r="Y109" s="38">
        <f t="shared" si="5"/>
        <v>0.5409156646</v>
      </c>
      <c r="Z109" s="30">
        <f t="shared" si="6"/>
        <v>0.5409156646</v>
      </c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</row>
    <row r="110" ht="15.75" customHeight="1">
      <c r="A110" s="21">
        <v>107.0</v>
      </c>
      <c r="B110" s="76">
        <v>8.512309E9</v>
      </c>
      <c r="C110" s="77" t="s">
        <v>14</v>
      </c>
      <c r="D110" s="74"/>
      <c r="E110" s="34">
        <v>140178.902</v>
      </c>
      <c r="F110" s="35">
        <v>127912.95299999992</v>
      </c>
      <c r="G110" s="35">
        <v>247536.86599999995</v>
      </c>
      <c r="H110" s="35">
        <v>54244.87700000001</v>
      </c>
      <c r="I110" s="35">
        <v>114854.07300000002</v>
      </c>
      <c r="J110" s="35">
        <v>169531.73099999994</v>
      </c>
      <c r="K110" s="35">
        <v>92160.38800000004</v>
      </c>
      <c r="L110" s="35">
        <v>69814.897</v>
      </c>
      <c r="M110" s="35">
        <v>119570.52399999998</v>
      </c>
      <c r="N110" s="35">
        <v>203087.43399999998</v>
      </c>
      <c r="O110" s="35">
        <v>94651.44099999999</v>
      </c>
      <c r="P110" s="35">
        <v>541787.1180000001</v>
      </c>
      <c r="Q110" s="35">
        <f t="shared" si="1"/>
        <v>1975331.204</v>
      </c>
      <c r="R110" s="36">
        <f t="shared" si="2"/>
        <v>0.0009990487984</v>
      </c>
      <c r="S110" s="75"/>
      <c r="T110" s="34">
        <v>93691.38199999998</v>
      </c>
      <c r="U110" s="38">
        <f t="shared" si="3"/>
        <v>4.782678262</v>
      </c>
      <c r="V110" s="30">
        <f t="shared" si="4"/>
        <v>4.782678262</v>
      </c>
      <c r="W110" s="74"/>
      <c r="X110" s="34">
        <v>1133723.846</v>
      </c>
      <c r="Y110" s="38">
        <f t="shared" si="5"/>
        <v>0.7423389399</v>
      </c>
      <c r="Z110" s="30">
        <f t="shared" si="6"/>
        <v>0.7423389399</v>
      </c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</row>
    <row r="111" ht="15.75" customHeight="1">
      <c r="A111" s="21">
        <v>108.0</v>
      </c>
      <c r="B111" s="76">
        <v>8.4824E9</v>
      </c>
      <c r="C111" s="77" t="s">
        <v>13</v>
      </c>
      <c r="D111" s="74"/>
      <c r="E111" s="34">
        <v>107120.40000000005</v>
      </c>
      <c r="F111" s="35">
        <v>102821.00799999993</v>
      </c>
      <c r="G111" s="35">
        <v>144117.11600000024</v>
      </c>
      <c r="H111" s="35">
        <v>180522.64699999994</v>
      </c>
      <c r="I111" s="35">
        <v>147533.6419999999</v>
      </c>
      <c r="J111" s="35">
        <v>133278.356</v>
      </c>
      <c r="K111" s="35">
        <v>133953.95699999988</v>
      </c>
      <c r="L111" s="35">
        <v>364286.2689999996</v>
      </c>
      <c r="M111" s="35">
        <v>114593.07000000004</v>
      </c>
      <c r="N111" s="35">
        <v>191044.08800000022</v>
      </c>
      <c r="O111" s="35">
        <v>110512.44499999999</v>
      </c>
      <c r="P111" s="35">
        <v>158889.69899999988</v>
      </c>
      <c r="Q111" s="35">
        <f t="shared" si="1"/>
        <v>1888672.697</v>
      </c>
      <c r="R111" s="36">
        <f t="shared" si="2"/>
        <v>0.0009552201599</v>
      </c>
      <c r="S111" s="75"/>
      <c r="T111" s="34">
        <v>135706.52799999993</v>
      </c>
      <c r="U111" s="38">
        <f t="shared" si="3"/>
        <v>0.1708331304</v>
      </c>
      <c r="V111" s="30">
        <f t="shared" si="4"/>
        <v>0.1708331304</v>
      </c>
      <c r="W111" s="74"/>
      <c r="X111" s="34">
        <v>1127557.0250000004</v>
      </c>
      <c r="Y111" s="38">
        <f t="shared" si="5"/>
        <v>0.6750130194</v>
      </c>
      <c r="Z111" s="30">
        <f t="shared" si="6"/>
        <v>0.6750130194</v>
      </c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</row>
    <row r="112" ht="15.75" customHeight="1">
      <c r="A112" s="21">
        <v>109.0</v>
      </c>
      <c r="B112" s="76">
        <v>8.4099991E9</v>
      </c>
      <c r="C112" s="77" t="s">
        <v>11</v>
      </c>
      <c r="D112" s="74"/>
      <c r="E112" s="34">
        <v>173473.16399999984</v>
      </c>
      <c r="F112" s="35">
        <v>128039.99799999985</v>
      </c>
      <c r="G112" s="35">
        <v>218972.13599999997</v>
      </c>
      <c r="H112" s="35">
        <v>77214.11299999997</v>
      </c>
      <c r="I112" s="35">
        <v>124851.02199999997</v>
      </c>
      <c r="J112" s="35">
        <v>172552.21599999996</v>
      </c>
      <c r="K112" s="35">
        <v>127878.79699999993</v>
      </c>
      <c r="L112" s="35">
        <v>231758.40999999968</v>
      </c>
      <c r="M112" s="35">
        <v>158211.76099999994</v>
      </c>
      <c r="N112" s="35">
        <v>136494.60899999997</v>
      </c>
      <c r="O112" s="35">
        <v>129313.53699999998</v>
      </c>
      <c r="P112" s="35">
        <v>180606.55200000003</v>
      </c>
      <c r="Q112" s="35">
        <f t="shared" si="1"/>
        <v>1859366.315</v>
      </c>
      <c r="R112" s="36">
        <f t="shared" si="2"/>
        <v>0.0009403980857</v>
      </c>
      <c r="S112" s="75"/>
      <c r="T112" s="34">
        <v>69266.433</v>
      </c>
      <c r="U112" s="38">
        <f t="shared" si="3"/>
        <v>1.607418113</v>
      </c>
      <c r="V112" s="30">
        <f t="shared" si="4"/>
        <v>1.607418113</v>
      </c>
      <c r="W112" s="74"/>
      <c r="X112" s="34">
        <v>972201.2010000001</v>
      </c>
      <c r="Y112" s="38">
        <f t="shared" si="5"/>
        <v>0.9125324193</v>
      </c>
      <c r="Z112" s="30">
        <f t="shared" si="6"/>
        <v>0.9125324193</v>
      </c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</row>
    <row r="113" ht="15.75" customHeight="1">
      <c r="A113" s="21">
        <v>110.0</v>
      </c>
      <c r="B113" s="76">
        <v>8.512909E9</v>
      </c>
      <c r="C113" s="77" t="s">
        <v>16</v>
      </c>
      <c r="D113" s="74"/>
      <c r="E113" s="34">
        <v>156762.49199999988</v>
      </c>
      <c r="F113" s="35">
        <v>134043.19199999986</v>
      </c>
      <c r="G113" s="35">
        <v>137307.10599999997</v>
      </c>
      <c r="H113" s="35">
        <v>91560.73600000003</v>
      </c>
      <c r="I113" s="35">
        <v>207809.6109999999</v>
      </c>
      <c r="J113" s="35">
        <v>90273.79399999992</v>
      </c>
      <c r="K113" s="35">
        <v>237876.28200000004</v>
      </c>
      <c r="L113" s="35">
        <v>89265.38199999994</v>
      </c>
      <c r="M113" s="35">
        <v>167518.12500000017</v>
      </c>
      <c r="N113" s="35">
        <v>245750.97300000035</v>
      </c>
      <c r="O113" s="35">
        <v>86023.45400000009</v>
      </c>
      <c r="P113" s="35">
        <v>199187.03999999992</v>
      </c>
      <c r="Q113" s="35">
        <f t="shared" si="1"/>
        <v>1843378.187</v>
      </c>
      <c r="R113" s="36">
        <f t="shared" si="2"/>
        <v>0.0009323118872</v>
      </c>
      <c r="S113" s="75"/>
      <c r="T113" s="34">
        <v>118554.35399999982</v>
      </c>
      <c r="U113" s="38">
        <f t="shared" si="3"/>
        <v>0.6801326419</v>
      </c>
      <c r="V113" s="30">
        <f t="shared" si="4"/>
        <v>0.6801326419</v>
      </c>
      <c r="W113" s="74"/>
      <c r="X113" s="34">
        <v>1081800.5669999998</v>
      </c>
      <c r="Y113" s="38">
        <f t="shared" si="5"/>
        <v>0.7039907754</v>
      </c>
      <c r="Z113" s="30">
        <f t="shared" si="6"/>
        <v>0.7039907754</v>
      </c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</row>
    <row r="114" ht="15.75" customHeight="1">
      <c r="A114" s="21">
        <v>111.0</v>
      </c>
      <c r="B114" s="76">
        <v>8.708293E9</v>
      </c>
      <c r="C114" s="77" t="s">
        <v>16</v>
      </c>
      <c r="D114" s="74"/>
      <c r="E114" s="34">
        <v>113297.356</v>
      </c>
      <c r="F114" s="35">
        <v>219830.8859999994</v>
      </c>
      <c r="G114" s="35">
        <v>180891.93999999994</v>
      </c>
      <c r="H114" s="35">
        <v>108751.77599999981</v>
      </c>
      <c r="I114" s="35">
        <v>170921.85400000008</v>
      </c>
      <c r="J114" s="35">
        <v>145454.88799999995</v>
      </c>
      <c r="K114" s="35">
        <v>102822.92400000009</v>
      </c>
      <c r="L114" s="35">
        <v>111670.04499999991</v>
      </c>
      <c r="M114" s="35">
        <v>130527.63099999986</v>
      </c>
      <c r="N114" s="35">
        <v>223528.5409999997</v>
      </c>
      <c r="O114" s="35">
        <v>118188.96199999988</v>
      </c>
      <c r="P114" s="35">
        <v>182179.32399999994</v>
      </c>
      <c r="Q114" s="35">
        <f t="shared" si="1"/>
        <v>1808066.127</v>
      </c>
      <c r="R114" s="36">
        <f t="shared" si="2"/>
        <v>0.0009144523652</v>
      </c>
      <c r="S114" s="75"/>
      <c r="T114" s="34">
        <v>205321.23999999985</v>
      </c>
      <c r="U114" s="38">
        <f t="shared" si="3"/>
        <v>-0.1127107746</v>
      </c>
      <c r="V114" s="30">
        <f t="shared" si="4"/>
        <v>-0.1127107746</v>
      </c>
      <c r="W114" s="74"/>
      <c r="X114" s="34">
        <v>1398111.9669999997</v>
      </c>
      <c r="Y114" s="38">
        <f t="shared" si="5"/>
        <v>0.2932198348</v>
      </c>
      <c r="Z114" s="30">
        <f t="shared" si="6"/>
        <v>0.2932198348</v>
      </c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</row>
    <row r="115" ht="15.75" customHeight="1">
      <c r="A115" s="21">
        <v>112.0</v>
      </c>
      <c r="B115" s="76">
        <v>8.512901E9</v>
      </c>
      <c r="C115" s="77" t="s">
        <v>16</v>
      </c>
      <c r="D115" s="74"/>
      <c r="E115" s="34">
        <v>70104.51300000004</v>
      </c>
      <c r="F115" s="35">
        <v>101628.14999999995</v>
      </c>
      <c r="G115" s="35">
        <v>66262.80100000002</v>
      </c>
      <c r="H115" s="35">
        <v>86098.37199999999</v>
      </c>
      <c r="I115" s="35">
        <v>114011.00100000006</v>
      </c>
      <c r="J115" s="35">
        <v>168785.9580000001</v>
      </c>
      <c r="K115" s="35">
        <v>182183.89999999997</v>
      </c>
      <c r="L115" s="35">
        <v>127606.98000000016</v>
      </c>
      <c r="M115" s="35">
        <v>185700.12599999993</v>
      </c>
      <c r="N115" s="35">
        <v>141974.53000000023</v>
      </c>
      <c r="O115" s="35">
        <v>197372.4510000008</v>
      </c>
      <c r="P115" s="35">
        <v>191273.00800000003</v>
      </c>
      <c r="Q115" s="35">
        <f t="shared" si="1"/>
        <v>1633001.79</v>
      </c>
      <c r="R115" s="36">
        <f t="shared" si="2"/>
        <v>0.0008259113574</v>
      </c>
      <c r="S115" s="75"/>
      <c r="T115" s="34">
        <v>49427.29199999998</v>
      </c>
      <c r="U115" s="38">
        <f t="shared" si="3"/>
        <v>2.8697853</v>
      </c>
      <c r="V115" s="30">
        <f t="shared" si="4"/>
        <v>2.8697853</v>
      </c>
      <c r="W115" s="74"/>
      <c r="X115" s="34">
        <v>810041.917</v>
      </c>
      <c r="Y115" s="38">
        <f t="shared" si="5"/>
        <v>1.015947269</v>
      </c>
      <c r="Z115" s="30">
        <f t="shared" si="6"/>
        <v>1.015947269</v>
      </c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</row>
    <row r="116" ht="15.75" customHeight="1">
      <c r="A116" s="21">
        <v>113.0</v>
      </c>
      <c r="B116" s="76">
        <v>4.0119E9</v>
      </c>
      <c r="C116" s="77" t="s">
        <v>9</v>
      </c>
      <c r="D116" s="74"/>
      <c r="E116" s="34">
        <v>233729.848</v>
      </c>
      <c r="F116" s="35">
        <v>111901.579</v>
      </c>
      <c r="G116" s="35">
        <v>127403.23900000002</v>
      </c>
      <c r="H116" s="35">
        <v>66071.012</v>
      </c>
      <c r="I116" s="35">
        <v>200365.37700000004</v>
      </c>
      <c r="J116" s="35">
        <v>27753.579</v>
      </c>
      <c r="K116" s="35">
        <v>162747.748</v>
      </c>
      <c r="L116" s="35">
        <v>51622.402</v>
      </c>
      <c r="M116" s="35">
        <v>154690.823</v>
      </c>
      <c r="N116" s="35">
        <v>176711.66999999998</v>
      </c>
      <c r="O116" s="35">
        <v>91654.489</v>
      </c>
      <c r="P116" s="35">
        <v>165689.484</v>
      </c>
      <c r="Q116" s="35">
        <f t="shared" si="1"/>
        <v>1570341.25</v>
      </c>
      <c r="R116" s="36">
        <f t="shared" si="2"/>
        <v>0.000794219995</v>
      </c>
      <c r="S116" s="75"/>
      <c r="T116" s="34">
        <v>202268.88900000002</v>
      </c>
      <c r="U116" s="38">
        <f t="shared" si="3"/>
        <v>-0.1808454339</v>
      </c>
      <c r="V116" s="30">
        <f t="shared" si="4"/>
        <v>-0.1808454339</v>
      </c>
      <c r="W116" s="74"/>
      <c r="X116" s="34">
        <v>1419262.133</v>
      </c>
      <c r="Y116" s="38">
        <f t="shared" si="5"/>
        <v>0.1064490579</v>
      </c>
      <c r="Z116" s="30">
        <f t="shared" si="6"/>
        <v>0.1064490579</v>
      </c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</row>
    <row r="117" ht="15.75" customHeight="1">
      <c r="A117" s="21">
        <v>114.0</v>
      </c>
      <c r="B117" s="76">
        <v>9.029209E9</v>
      </c>
      <c r="C117" s="77" t="s">
        <v>20</v>
      </c>
      <c r="D117" s="74"/>
      <c r="E117" s="34">
        <v>180189.38899999997</v>
      </c>
      <c r="F117" s="35">
        <v>135767.30799999996</v>
      </c>
      <c r="G117" s="35">
        <v>104473.13300000002</v>
      </c>
      <c r="H117" s="35">
        <v>130743.13700000009</v>
      </c>
      <c r="I117" s="35">
        <v>105781.46700000003</v>
      </c>
      <c r="J117" s="35">
        <v>111135.3799999999</v>
      </c>
      <c r="K117" s="35">
        <v>128295.63999999991</v>
      </c>
      <c r="L117" s="35">
        <v>90122.33299999998</v>
      </c>
      <c r="M117" s="35">
        <v>155936.832</v>
      </c>
      <c r="N117" s="35">
        <v>100166.46200000001</v>
      </c>
      <c r="O117" s="35">
        <v>98991.68500000001</v>
      </c>
      <c r="P117" s="35">
        <v>156886.72999999992</v>
      </c>
      <c r="Q117" s="35">
        <f t="shared" si="1"/>
        <v>1498489.496</v>
      </c>
      <c r="R117" s="36">
        <f t="shared" si="2"/>
        <v>0.0007578800595</v>
      </c>
      <c r="S117" s="75"/>
      <c r="T117" s="34">
        <v>162726.57899999994</v>
      </c>
      <c r="U117" s="38">
        <f t="shared" si="3"/>
        <v>-0.03588749322</v>
      </c>
      <c r="V117" s="30">
        <f t="shared" si="4"/>
        <v>-0.03588749322</v>
      </c>
      <c r="W117" s="74"/>
      <c r="X117" s="34">
        <v>1004151.2699999998</v>
      </c>
      <c r="Y117" s="38">
        <f t="shared" si="5"/>
        <v>0.4922945783</v>
      </c>
      <c r="Z117" s="30">
        <f t="shared" si="6"/>
        <v>0.4922945783</v>
      </c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</row>
    <row r="118" ht="15.75" customHeight="1">
      <c r="A118" s="21">
        <v>115.0</v>
      </c>
      <c r="B118" s="76">
        <v>9.029202E9</v>
      </c>
      <c r="C118" s="77" t="s">
        <v>20</v>
      </c>
      <c r="D118" s="74"/>
      <c r="E118" s="34">
        <v>111987.22899999999</v>
      </c>
      <c r="F118" s="35">
        <v>85712.70699999998</v>
      </c>
      <c r="G118" s="35">
        <v>96676.02300000004</v>
      </c>
      <c r="H118" s="35">
        <v>90686.291</v>
      </c>
      <c r="I118" s="35">
        <v>224111.43599999993</v>
      </c>
      <c r="J118" s="35">
        <v>65734.39900000002</v>
      </c>
      <c r="K118" s="35">
        <v>55846.961000000025</v>
      </c>
      <c r="L118" s="35">
        <v>158668.08699999997</v>
      </c>
      <c r="M118" s="35">
        <v>130482.97899999998</v>
      </c>
      <c r="N118" s="35">
        <v>166444.03399999999</v>
      </c>
      <c r="O118" s="35">
        <v>126665.03699999997</v>
      </c>
      <c r="P118" s="35">
        <v>90588.77199999998</v>
      </c>
      <c r="Q118" s="35">
        <f t="shared" si="1"/>
        <v>1403603.955</v>
      </c>
      <c r="R118" s="36">
        <f t="shared" si="2"/>
        <v>0.0007098904942</v>
      </c>
      <c r="S118" s="75"/>
      <c r="T118" s="34">
        <v>90367.14900000002</v>
      </c>
      <c r="U118" s="38">
        <f t="shared" si="3"/>
        <v>0.002452473077</v>
      </c>
      <c r="V118" s="30">
        <f t="shared" si="4"/>
        <v>0.002452473077</v>
      </c>
      <c r="W118" s="74"/>
      <c r="X118" s="34">
        <v>1337268.793</v>
      </c>
      <c r="Y118" s="38">
        <f t="shared" si="5"/>
        <v>0.04960495777</v>
      </c>
      <c r="Z118" s="30">
        <f t="shared" si="6"/>
        <v>0.04960495777</v>
      </c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</row>
    <row r="119" ht="15.75" customHeight="1">
      <c r="A119" s="21">
        <v>116.0</v>
      </c>
      <c r="B119" s="76">
        <v>8.7089911E9</v>
      </c>
      <c r="C119" s="77" t="s">
        <v>16</v>
      </c>
      <c r="D119" s="74"/>
      <c r="E119" s="34">
        <v>9175.433000000003</v>
      </c>
      <c r="F119" s="35">
        <v>12697.888000000014</v>
      </c>
      <c r="G119" s="35">
        <v>15280.712000000014</v>
      </c>
      <c r="H119" s="35">
        <v>4856.53</v>
      </c>
      <c r="I119" s="35">
        <v>1073782.19</v>
      </c>
      <c r="J119" s="35">
        <v>7977.315999999999</v>
      </c>
      <c r="K119" s="35">
        <v>14444.578</v>
      </c>
      <c r="L119" s="35">
        <v>21511.231000000003</v>
      </c>
      <c r="M119" s="35">
        <v>1140.926</v>
      </c>
      <c r="N119" s="35">
        <v>223423.572</v>
      </c>
      <c r="O119" s="35">
        <v>1981.107</v>
      </c>
      <c r="P119" s="35">
        <v>10371.795999999998</v>
      </c>
      <c r="Q119" s="35">
        <f t="shared" si="1"/>
        <v>1396643.279</v>
      </c>
      <c r="R119" s="36">
        <f t="shared" si="2"/>
        <v>0.0007063700441</v>
      </c>
      <c r="S119" s="75"/>
      <c r="T119" s="34">
        <v>5079.028000000001</v>
      </c>
      <c r="U119" s="38">
        <f t="shared" si="3"/>
        <v>1.042082855</v>
      </c>
      <c r="V119" s="30">
        <f t="shared" si="4"/>
        <v>1.042082855</v>
      </c>
      <c r="W119" s="74"/>
      <c r="X119" s="34">
        <v>103444.75000000001</v>
      </c>
      <c r="Y119" s="38">
        <f t="shared" si="5"/>
        <v>12.5013452</v>
      </c>
      <c r="Z119" s="30">
        <f t="shared" si="6"/>
        <v>12.5013452</v>
      </c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</row>
    <row r="120" ht="15.75" customHeight="1">
      <c r="A120" s="21">
        <v>117.0</v>
      </c>
      <c r="B120" s="76">
        <v>4.0131E9</v>
      </c>
      <c r="C120" s="77" t="s">
        <v>9</v>
      </c>
      <c r="D120" s="74"/>
      <c r="E120" s="34">
        <v>35647.416999999994</v>
      </c>
      <c r="F120" s="35">
        <v>146529.26300000004</v>
      </c>
      <c r="G120" s="35">
        <v>210311.165</v>
      </c>
      <c r="H120" s="35">
        <v>56334.941000000006</v>
      </c>
      <c r="I120" s="35">
        <v>32364.929999999997</v>
      </c>
      <c r="J120" s="35">
        <v>122356.765</v>
      </c>
      <c r="K120" s="35">
        <v>166950.02899999998</v>
      </c>
      <c r="L120" s="35">
        <v>182262.95</v>
      </c>
      <c r="M120" s="35">
        <v>144581.54</v>
      </c>
      <c r="N120" s="35">
        <v>59913.193999999996</v>
      </c>
      <c r="O120" s="35">
        <v>139088.15</v>
      </c>
      <c r="P120" s="35">
        <v>62649.81599999999</v>
      </c>
      <c r="Q120" s="35">
        <f t="shared" si="1"/>
        <v>1358990.16</v>
      </c>
      <c r="R120" s="36">
        <f t="shared" si="2"/>
        <v>0.0006873265018</v>
      </c>
      <c r="S120" s="75"/>
      <c r="T120" s="34">
        <v>111660.381</v>
      </c>
      <c r="U120" s="38">
        <f t="shared" si="3"/>
        <v>-0.438925289</v>
      </c>
      <c r="V120" s="30">
        <f t="shared" si="4"/>
        <v>-0.438925289</v>
      </c>
      <c r="W120" s="74"/>
      <c r="X120" s="34">
        <v>1152124.651</v>
      </c>
      <c r="Y120" s="38">
        <f t="shared" si="5"/>
        <v>0.1795513262</v>
      </c>
      <c r="Z120" s="30">
        <f t="shared" si="6"/>
        <v>0.1795513262</v>
      </c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</row>
    <row r="121" ht="15.75" customHeight="1">
      <c r="A121" s="21">
        <v>118.0</v>
      </c>
      <c r="B121" s="76">
        <v>8.708702E9</v>
      </c>
      <c r="C121" s="77" t="s">
        <v>20</v>
      </c>
      <c r="D121" s="74"/>
      <c r="E121" s="34">
        <v>53547.137</v>
      </c>
      <c r="F121" s="35">
        <v>56974.83400000008</v>
      </c>
      <c r="G121" s="35">
        <v>99865.98299999998</v>
      </c>
      <c r="H121" s="35">
        <v>148292.03500000012</v>
      </c>
      <c r="I121" s="35">
        <v>55663.072</v>
      </c>
      <c r="J121" s="35">
        <v>70321.52900000002</v>
      </c>
      <c r="K121" s="35">
        <v>88481.90700000002</v>
      </c>
      <c r="L121" s="35">
        <v>92348.80799999998</v>
      </c>
      <c r="M121" s="35">
        <v>45362.07699999999</v>
      </c>
      <c r="N121" s="35">
        <v>75120.90099999998</v>
      </c>
      <c r="O121" s="35">
        <v>101306.0599999999</v>
      </c>
      <c r="P121" s="35">
        <v>321900.12200000015</v>
      </c>
      <c r="Q121" s="35">
        <f t="shared" si="1"/>
        <v>1209184.465</v>
      </c>
      <c r="R121" s="36">
        <f t="shared" si="2"/>
        <v>0.0006115603724</v>
      </c>
      <c r="S121" s="75"/>
      <c r="T121" s="34">
        <v>194600.90300000014</v>
      </c>
      <c r="U121" s="38">
        <f t="shared" si="3"/>
        <v>0.6541553355</v>
      </c>
      <c r="V121" s="30">
        <f t="shared" si="4"/>
        <v>0.6541553355</v>
      </c>
      <c r="W121" s="74"/>
      <c r="X121" s="34">
        <v>1077785.0140000002</v>
      </c>
      <c r="Y121" s="38">
        <f t="shared" si="5"/>
        <v>0.1219161978</v>
      </c>
      <c r="Z121" s="30">
        <f t="shared" si="6"/>
        <v>0.1219161978</v>
      </c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</row>
    <row r="122" ht="15.75" customHeight="1">
      <c r="A122" s="21">
        <v>119.0</v>
      </c>
      <c r="B122" s="76">
        <v>8.48291E9</v>
      </c>
      <c r="C122" s="77" t="s">
        <v>13</v>
      </c>
      <c r="D122" s="74"/>
      <c r="E122" s="34">
        <v>44757.86</v>
      </c>
      <c r="F122" s="35">
        <v>101720.21999999997</v>
      </c>
      <c r="G122" s="35">
        <v>36367.728</v>
      </c>
      <c r="H122" s="35">
        <v>119318.89299999995</v>
      </c>
      <c r="I122" s="35">
        <v>91323.51999999995</v>
      </c>
      <c r="J122" s="35">
        <v>142500.65399999995</v>
      </c>
      <c r="K122" s="35">
        <v>35299.84000000001</v>
      </c>
      <c r="L122" s="35">
        <v>233004.8309999998</v>
      </c>
      <c r="M122" s="35">
        <v>92814.27100000001</v>
      </c>
      <c r="N122" s="35">
        <v>57814.223000000005</v>
      </c>
      <c r="O122" s="35">
        <v>129217.50999999995</v>
      </c>
      <c r="P122" s="35">
        <v>114992.61799999999</v>
      </c>
      <c r="Q122" s="35">
        <f t="shared" si="1"/>
        <v>1199132.168</v>
      </c>
      <c r="R122" s="36">
        <f t="shared" si="2"/>
        <v>0.0006064762958</v>
      </c>
      <c r="S122" s="75"/>
      <c r="T122" s="34">
        <v>87230.80200000001</v>
      </c>
      <c r="U122" s="38">
        <f t="shared" si="3"/>
        <v>0.3182570304</v>
      </c>
      <c r="V122" s="30">
        <f t="shared" si="4"/>
        <v>0.3182570304</v>
      </c>
      <c r="W122" s="74"/>
      <c r="X122" s="34">
        <v>795993.948</v>
      </c>
      <c r="Y122" s="38">
        <f t="shared" si="5"/>
        <v>0.5064589009</v>
      </c>
      <c r="Z122" s="30">
        <f t="shared" si="6"/>
        <v>0.5064589009</v>
      </c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</row>
    <row r="123" ht="15.75" customHeight="1">
      <c r="A123" s="21">
        <v>120.0</v>
      </c>
      <c r="B123" s="76">
        <v>9.031802E9</v>
      </c>
      <c r="C123" s="77" t="s">
        <v>20</v>
      </c>
      <c r="D123" s="74"/>
      <c r="E123" s="34">
        <v>47701.41199999997</v>
      </c>
      <c r="F123" s="35">
        <v>128578.41400000002</v>
      </c>
      <c r="G123" s="35">
        <v>41220.371999999996</v>
      </c>
      <c r="H123" s="35">
        <v>122172.34999999999</v>
      </c>
      <c r="I123" s="35">
        <v>117308.52200000001</v>
      </c>
      <c r="J123" s="35">
        <v>55810.806</v>
      </c>
      <c r="K123" s="35">
        <v>120167.64800000002</v>
      </c>
      <c r="L123" s="35">
        <v>24063.729999999996</v>
      </c>
      <c r="M123" s="35">
        <v>51925.77600000002</v>
      </c>
      <c r="N123" s="35">
        <v>51680.409999999996</v>
      </c>
      <c r="O123" s="35">
        <v>292468.57200000004</v>
      </c>
      <c r="P123" s="35">
        <v>143295.77499999994</v>
      </c>
      <c r="Q123" s="35">
        <f t="shared" si="1"/>
        <v>1196393.787</v>
      </c>
      <c r="R123" s="36">
        <f t="shared" si="2"/>
        <v>0.0006050913249</v>
      </c>
      <c r="S123" s="75"/>
      <c r="T123" s="34">
        <v>116831.85100000002</v>
      </c>
      <c r="U123" s="38">
        <f t="shared" si="3"/>
        <v>0.2265129224</v>
      </c>
      <c r="V123" s="30">
        <f t="shared" si="4"/>
        <v>0.2265129224</v>
      </c>
      <c r="W123" s="74"/>
      <c r="X123" s="34">
        <v>944197.5040000001</v>
      </c>
      <c r="Y123" s="38">
        <f t="shared" si="5"/>
        <v>0.2671011964</v>
      </c>
      <c r="Z123" s="30">
        <f t="shared" si="6"/>
        <v>0.2671011964</v>
      </c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</row>
    <row r="124" ht="15.75" customHeight="1">
      <c r="A124" s="21">
        <v>121.0</v>
      </c>
      <c r="B124" s="76">
        <v>8.7089931E9</v>
      </c>
      <c r="C124" s="77" t="s">
        <v>23</v>
      </c>
      <c r="D124" s="74"/>
      <c r="E124" s="34">
        <v>80699.00600000001</v>
      </c>
      <c r="F124" s="35">
        <v>70567.20099999994</v>
      </c>
      <c r="G124" s="35">
        <v>91876.64000000004</v>
      </c>
      <c r="H124" s="35">
        <v>29781.868999999973</v>
      </c>
      <c r="I124" s="35">
        <v>127312.1009999999</v>
      </c>
      <c r="J124" s="35">
        <v>97810.36600000002</v>
      </c>
      <c r="K124" s="35">
        <v>144709.28400000004</v>
      </c>
      <c r="L124" s="35">
        <v>178810.79999999996</v>
      </c>
      <c r="M124" s="35">
        <v>65717.313</v>
      </c>
      <c r="N124" s="35">
        <v>87027.66699999991</v>
      </c>
      <c r="O124" s="35">
        <v>119896.81800000001</v>
      </c>
      <c r="P124" s="35">
        <v>61575.382000000005</v>
      </c>
      <c r="Q124" s="35">
        <f t="shared" si="1"/>
        <v>1155784.447</v>
      </c>
      <c r="R124" s="36">
        <f t="shared" si="2"/>
        <v>0.0005845526364</v>
      </c>
      <c r="S124" s="75"/>
      <c r="T124" s="34">
        <v>55487.64300000001</v>
      </c>
      <c r="U124" s="38">
        <f t="shared" si="3"/>
        <v>0.1097134185</v>
      </c>
      <c r="V124" s="30">
        <f t="shared" si="4"/>
        <v>0.1097134185</v>
      </c>
      <c r="W124" s="74"/>
      <c r="X124" s="34">
        <v>604167.4800000002</v>
      </c>
      <c r="Y124" s="38">
        <f t="shared" si="5"/>
        <v>0.9130199576</v>
      </c>
      <c r="Z124" s="30">
        <f t="shared" si="6"/>
        <v>0.9130199576</v>
      </c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</row>
    <row r="125" ht="15.75" customHeight="1">
      <c r="A125" s="21">
        <v>122.0</v>
      </c>
      <c r="B125" s="76">
        <v>8.7089921E9</v>
      </c>
      <c r="C125" s="77" t="s">
        <v>24</v>
      </c>
      <c r="D125" s="74"/>
      <c r="E125" s="34">
        <v>78226.51499999997</v>
      </c>
      <c r="F125" s="35">
        <v>66484.443</v>
      </c>
      <c r="G125" s="35">
        <v>130926.84400000008</v>
      </c>
      <c r="H125" s="35">
        <v>102874.96099999997</v>
      </c>
      <c r="I125" s="35">
        <v>98127.71000000005</v>
      </c>
      <c r="J125" s="35">
        <v>88138.664</v>
      </c>
      <c r="K125" s="35">
        <v>132360.03999999995</v>
      </c>
      <c r="L125" s="35">
        <v>78291.80999999994</v>
      </c>
      <c r="M125" s="35">
        <v>56410.68100000007</v>
      </c>
      <c r="N125" s="35">
        <v>83989.39199999999</v>
      </c>
      <c r="O125" s="35">
        <v>114827.4770000001</v>
      </c>
      <c r="P125" s="35">
        <v>28198.990999999995</v>
      </c>
      <c r="Q125" s="35">
        <f t="shared" si="1"/>
        <v>1058857.528</v>
      </c>
      <c r="R125" s="36">
        <f t="shared" si="2"/>
        <v>0.0005355306183</v>
      </c>
      <c r="S125" s="75"/>
      <c r="T125" s="34">
        <v>45790.363999999994</v>
      </c>
      <c r="U125" s="38">
        <f t="shared" si="3"/>
        <v>-0.3841719406</v>
      </c>
      <c r="V125" s="30">
        <f t="shared" si="4"/>
        <v>-0.3841719406</v>
      </c>
      <c r="W125" s="74"/>
      <c r="X125" s="34">
        <v>687514.1319999999</v>
      </c>
      <c r="Y125" s="38">
        <f t="shared" si="5"/>
        <v>0.5401247461</v>
      </c>
      <c r="Z125" s="30">
        <f t="shared" si="6"/>
        <v>0.5401247461</v>
      </c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</row>
    <row r="126" ht="15.75" customHeight="1">
      <c r="A126" s="21">
        <v>123.0</v>
      </c>
      <c r="B126" s="76">
        <v>8.70821E9</v>
      </c>
      <c r="C126" s="77" t="s">
        <v>16</v>
      </c>
      <c r="D126" s="74"/>
      <c r="E126" s="34">
        <v>94908.71700000002</v>
      </c>
      <c r="F126" s="35">
        <v>96380.654</v>
      </c>
      <c r="G126" s="35">
        <v>74989.90900000003</v>
      </c>
      <c r="H126" s="35">
        <v>48573.25900000002</v>
      </c>
      <c r="I126" s="35">
        <v>108487.29700000004</v>
      </c>
      <c r="J126" s="35">
        <v>109887.26099999998</v>
      </c>
      <c r="K126" s="35">
        <v>109232.79199999997</v>
      </c>
      <c r="L126" s="35">
        <v>42283.634000000035</v>
      </c>
      <c r="M126" s="35">
        <v>75989.77500000001</v>
      </c>
      <c r="N126" s="35">
        <v>110234.80300000009</v>
      </c>
      <c r="O126" s="35">
        <v>75957.34699999998</v>
      </c>
      <c r="P126" s="35">
        <v>84553.66500000004</v>
      </c>
      <c r="Q126" s="35">
        <f t="shared" si="1"/>
        <v>1031479.113</v>
      </c>
      <c r="R126" s="36">
        <f t="shared" si="2"/>
        <v>0.0005216836378</v>
      </c>
      <c r="S126" s="75"/>
      <c r="T126" s="34">
        <v>73603.10499999997</v>
      </c>
      <c r="U126" s="38">
        <f t="shared" si="3"/>
        <v>0.148778506</v>
      </c>
      <c r="V126" s="30">
        <f t="shared" si="4"/>
        <v>0.148778506</v>
      </c>
      <c r="W126" s="74"/>
      <c r="X126" s="34">
        <v>808469.0830000002</v>
      </c>
      <c r="Y126" s="38">
        <f t="shared" si="5"/>
        <v>0.2758423726</v>
      </c>
      <c r="Z126" s="30">
        <f t="shared" si="6"/>
        <v>0.2758423726</v>
      </c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</row>
    <row r="127" ht="15.75" customHeight="1">
      <c r="A127" s="21">
        <v>124.0</v>
      </c>
      <c r="B127" s="76">
        <v>8.708995E9</v>
      </c>
      <c r="C127" s="77" t="s">
        <v>16</v>
      </c>
      <c r="D127" s="74"/>
      <c r="E127" s="34">
        <v>64451.113</v>
      </c>
      <c r="F127" s="35">
        <v>79550.33099999998</v>
      </c>
      <c r="G127" s="35">
        <v>52571.822</v>
      </c>
      <c r="H127" s="35">
        <v>34329.986000000004</v>
      </c>
      <c r="I127" s="35">
        <v>52450.60799999999</v>
      </c>
      <c r="J127" s="35">
        <v>75942.67900000003</v>
      </c>
      <c r="K127" s="35">
        <v>104025.80000000005</v>
      </c>
      <c r="L127" s="35">
        <v>57898.93500000002</v>
      </c>
      <c r="M127" s="35">
        <v>82488.95499999997</v>
      </c>
      <c r="N127" s="35">
        <v>56143.63499999998</v>
      </c>
      <c r="O127" s="35">
        <v>100670.59800000001</v>
      </c>
      <c r="P127" s="35">
        <v>73086.19799999999</v>
      </c>
      <c r="Q127" s="35">
        <f t="shared" si="1"/>
        <v>833610.66</v>
      </c>
      <c r="R127" s="36">
        <f t="shared" si="2"/>
        <v>0.0004216091593</v>
      </c>
      <c r="S127" s="75"/>
      <c r="T127" s="34">
        <v>38961.081999999995</v>
      </c>
      <c r="U127" s="38">
        <f t="shared" si="3"/>
        <v>0.8758770098</v>
      </c>
      <c r="V127" s="30">
        <f t="shared" si="4"/>
        <v>0.8758770098</v>
      </c>
      <c r="W127" s="74"/>
      <c r="X127" s="34">
        <v>885856.9489999996</v>
      </c>
      <c r="Y127" s="38">
        <f t="shared" si="5"/>
        <v>-0.05897824593</v>
      </c>
      <c r="Z127" s="30">
        <f t="shared" si="6"/>
        <v>-0.05897824593</v>
      </c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</row>
    <row r="128" ht="15.75" customHeight="1">
      <c r="A128" s="21">
        <v>125.0</v>
      </c>
      <c r="B128" s="76">
        <v>9.4012E9</v>
      </c>
      <c r="C128" s="77" t="s">
        <v>20</v>
      </c>
      <c r="D128" s="74"/>
      <c r="E128" s="34">
        <v>71584.56500000002</v>
      </c>
      <c r="F128" s="35">
        <v>99591.682</v>
      </c>
      <c r="G128" s="35">
        <v>104078.347</v>
      </c>
      <c r="H128" s="35">
        <v>62356.31899999999</v>
      </c>
      <c r="I128" s="35">
        <v>111398.69300000001</v>
      </c>
      <c r="J128" s="35">
        <v>70779.368</v>
      </c>
      <c r="K128" s="35">
        <v>26211.686999999998</v>
      </c>
      <c r="L128" s="35">
        <v>55573.179000000004</v>
      </c>
      <c r="M128" s="35">
        <v>67007.976</v>
      </c>
      <c r="N128" s="35">
        <v>28634.286</v>
      </c>
      <c r="O128" s="35">
        <v>62662.034999999996</v>
      </c>
      <c r="P128" s="35">
        <v>57916.405999999966</v>
      </c>
      <c r="Q128" s="35">
        <f t="shared" si="1"/>
        <v>817794.543</v>
      </c>
      <c r="R128" s="36">
        <f t="shared" si="2"/>
        <v>0.0004136099576</v>
      </c>
      <c r="S128" s="75"/>
      <c r="T128" s="34">
        <v>99987.26399999998</v>
      </c>
      <c r="U128" s="38">
        <f t="shared" si="3"/>
        <v>-0.4207621683</v>
      </c>
      <c r="V128" s="30">
        <f t="shared" si="4"/>
        <v>-0.4207621683</v>
      </c>
      <c r="W128" s="74"/>
      <c r="X128" s="34">
        <v>669857.0549999999</v>
      </c>
      <c r="Y128" s="38">
        <f t="shared" si="5"/>
        <v>0.2208493393</v>
      </c>
      <c r="Z128" s="30">
        <f t="shared" si="6"/>
        <v>0.2208493393</v>
      </c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</row>
    <row r="129" ht="15.75" customHeight="1">
      <c r="A129" s="21">
        <v>126.0</v>
      </c>
      <c r="B129" s="76">
        <v>4.012902E9</v>
      </c>
      <c r="C129" s="77" t="s">
        <v>9</v>
      </c>
      <c r="D129" s="74"/>
      <c r="E129" s="34">
        <v>79749.91399999999</v>
      </c>
      <c r="F129" s="35">
        <v>20631.952999999998</v>
      </c>
      <c r="G129" s="35">
        <v>64797.44200000002</v>
      </c>
      <c r="H129" s="35">
        <v>49248.92099999998</v>
      </c>
      <c r="I129" s="35">
        <v>63288.319</v>
      </c>
      <c r="J129" s="35">
        <v>56764.19</v>
      </c>
      <c r="K129" s="35">
        <v>114143.49600000006</v>
      </c>
      <c r="L129" s="35">
        <v>86403.38600000001</v>
      </c>
      <c r="M129" s="35">
        <v>94790.576</v>
      </c>
      <c r="N129" s="35">
        <v>31280.095999999998</v>
      </c>
      <c r="O129" s="35">
        <v>123997.85900000003</v>
      </c>
      <c r="P129" s="35">
        <v>16786.589</v>
      </c>
      <c r="Q129" s="35">
        <f t="shared" si="1"/>
        <v>801882.741</v>
      </c>
      <c r="R129" s="36">
        <f t="shared" si="2"/>
        <v>0.000405562362</v>
      </c>
      <c r="S129" s="75"/>
      <c r="T129" s="34">
        <v>107983.42499999999</v>
      </c>
      <c r="U129" s="38">
        <f t="shared" si="3"/>
        <v>-0.8445447623</v>
      </c>
      <c r="V129" s="30">
        <f t="shared" si="4"/>
        <v>-0.8445447623</v>
      </c>
      <c r="W129" s="74"/>
      <c r="X129" s="34">
        <v>703488.869</v>
      </c>
      <c r="Y129" s="38">
        <f t="shared" si="5"/>
        <v>0.1398655705</v>
      </c>
      <c r="Z129" s="30">
        <f t="shared" si="6"/>
        <v>0.1398655705</v>
      </c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</row>
    <row r="130" ht="15.75" customHeight="1">
      <c r="A130" s="21">
        <v>127.0</v>
      </c>
      <c r="B130" s="76">
        <v>9.029901E9</v>
      </c>
      <c r="C130" s="77" t="s">
        <v>20</v>
      </c>
      <c r="D130" s="74"/>
      <c r="E130" s="34">
        <v>46777.33599999997</v>
      </c>
      <c r="F130" s="35">
        <v>42401.06899999997</v>
      </c>
      <c r="G130" s="35">
        <v>47957.154</v>
      </c>
      <c r="H130" s="35">
        <v>40656.095000000016</v>
      </c>
      <c r="I130" s="35">
        <v>85855.49000000006</v>
      </c>
      <c r="J130" s="35">
        <v>92584.22399999999</v>
      </c>
      <c r="K130" s="35">
        <v>35428.46499999999</v>
      </c>
      <c r="L130" s="35">
        <v>30865.60099999999</v>
      </c>
      <c r="M130" s="35">
        <v>77405.07800000001</v>
      </c>
      <c r="N130" s="35">
        <v>191211.89400000003</v>
      </c>
      <c r="O130" s="35">
        <v>40911.45399999999</v>
      </c>
      <c r="P130" s="35">
        <v>45007.835999999996</v>
      </c>
      <c r="Q130" s="35">
        <f t="shared" si="1"/>
        <v>777061.696</v>
      </c>
      <c r="R130" s="36">
        <f t="shared" si="2"/>
        <v>0.0003930088038</v>
      </c>
      <c r="S130" s="75"/>
      <c r="T130" s="34">
        <v>56506.292000000016</v>
      </c>
      <c r="U130" s="38">
        <f t="shared" si="3"/>
        <v>-0.2034898344</v>
      </c>
      <c r="V130" s="30">
        <f t="shared" si="4"/>
        <v>-0.2034898344</v>
      </c>
      <c r="W130" s="74"/>
      <c r="X130" s="34">
        <v>384708.04099999997</v>
      </c>
      <c r="Y130" s="38">
        <f t="shared" si="5"/>
        <v>1.019873809</v>
      </c>
      <c r="Z130" s="30">
        <f t="shared" si="6"/>
        <v>1.019873809</v>
      </c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</row>
    <row r="131" ht="15.75" customHeight="1">
      <c r="A131" s="21">
        <v>128.0</v>
      </c>
      <c r="B131" s="76">
        <v>8.409913E9</v>
      </c>
      <c r="C131" s="77" t="s">
        <v>11</v>
      </c>
      <c r="D131" s="74"/>
      <c r="E131" s="34">
        <v>56398.616999999984</v>
      </c>
      <c r="F131" s="35">
        <v>43348.264</v>
      </c>
      <c r="G131" s="35">
        <v>77562.89600000002</v>
      </c>
      <c r="H131" s="35">
        <v>80712.14699999998</v>
      </c>
      <c r="I131" s="35">
        <v>58695.26299999998</v>
      </c>
      <c r="J131" s="35">
        <v>41674.49500000001</v>
      </c>
      <c r="K131" s="35">
        <v>55327.39999999999</v>
      </c>
      <c r="L131" s="35">
        <v>101220.24099999997</v>
      </c>
      <c r="M131" s="35">
        <v>56335.675</v>
      </c>
      <c r="N131" s="35">
        <v>66796.95300000004</v>
      </c>
      <c r="O131" s="35">
        <v>52866.59100000004</v>
      </c>
      <c r="P131" s="35">
        <v>60751.005</v>
      </c>
      <c r="Q131" s="35">
        <f t="shared" si="1"/>
        <v>751689.547</v>
      </c>
      <c r="R131" s="36">
        <f t="shared" si="2"/>
        <v>0.0003801765178</v>
      </c>
      <c r="S131" s="75"/>
      <c r="T131" s="34">
        <v>14393.023000000001</v>
      </c>
      <c r="U131" s="38">
        <f t="shared" si="3"/>
        <v>3.220864859</v>
      </c>
      <c r="V131" s="30">
        <f t="shared" si="4"/>
        <v>3.220864859</v>
      </c>
      <c r="W131" s="74"/>
      <c r="X131" s="34">
        <v>376912.37899999996</v>
      </c>
      <c r="Y131" s="38">
        <f t="shared" si="5"/>
        <v>0.9943349937</v>
      </c>
      <c r="Z131" s="30">
        <f t="shared" si="6"/>
        <v>0.9943349937</v>
      </c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</row>
    <row r="132" ht="15.75" customHeight="1">
      <c r="A132" s="21">
        <v>129.0</v>
      </c>
      <c r="B132" s="76">
        <v>9.0261011E9</v>
      </c>
      <c r="C132" s="77" t="s">
        <v>20</v>
      </c>
      <c r="D132" s="74"/>
      <c r="E132" s="34">
        <v>31800.253999999997</v>
      </c>
      <c r="F132" s="35">
        <v>51547.65600000001</v>
      </c>
      <c r="G132" s="35">
        <v>32515.99700000001</v>
      </c>
      <c r="H132" s="35">
        <v>31388.375999999993</v>
      </c>
      <c r="I132" s="35">
        <v>50011.752</v>
      </c>
      <c r="J132" s="35">
        <v>39891.20999999999</v>
      </c>
      <c r="K132" s="35">
        <v>44515.978999999985</v>
      </c>
      <c r="L132" s="35">
        <v>62639.70599999999</v>
      </c>
      <c r="M132" s="35">
        <v>24990.051000000003</v>
      </c>
      <c r="N132" s="35">
        <v>62004.427</v>
      </c>
      <c r="O132" s="35">
        <v>26841.802000000003</v>
      </c>
      <c r="P132" s="35">
        <v>161546.8779999999</v>
      </c>
      <c r="Q132" s="35">
        <f t="shared" si="1"/>
        <v>619694.088</v>
      </c>
      <c r="R132" s="36">
        <f t="shared" si="2"/>
        <v>0.0003134181411</v>
      </c>
      <c r="S132" s="75"/>
      <c r="T132" s="34">
        <v>30764.194999999996</v>
      </c>
      <c r="U132" s="38">
        <f t="shared" si="3"/>
        <v>4.251132949</v>
      </c>
      <c r="V132" s="30">
        <f t="shared" si="4"/>
        <v>4.251132949</v>
      </c>
      <c r="W132" s="74"/>
      <c r="X132" s="34">
        <v>322951.92100000003</v>
      </c>
      <c r="Y132" s="38">
        <f t="shared" si="5"/>
        <v>0.9188431705</v>
      </c>
      <c r="Z132" s="30">
        <f t="shared" si="6"/>
        <v>0.9188431705</v>
      </c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</row>
    <row r="133" ht="15.75" customHeight="1">
      <c r="A133" s="21">
        <v>130.0</v>
      </c>
      <c r="B133" s="76">
        <v>8.708294E9</v>
      </c>
      <c r="C133" s="77" t="s">
        <v>16</v>
      </c>
      <c r="D133" s="74"/>
      <c r="E133" s="34">
        <v>44284.38999999998</v>
      </c>
      <c r="F133" s="35">
        <v>69860.17399999998</v>
      </c>
      <c r="G133" s="35">
        <v>43518.03700000001</v>
      </c>
      <c r="H133" s="35">
        <v>36672.88500000001</v>
      </c>
      <c r="I133" s="35">
        <v>47046.21399999999</v>
      </c>
      <c r="J133" s="35">
        <v>48121.44100000002</v>
      </c>
      <c r="K133" s="35">
        <v>84997.25100000013</v>
      </c>
      <c r="L133" s="35">
        <v>52366.243</v>
      </c>
      <c r="M133" s="35">
        <v>51832.576</v>
      </c>
      <c r="N133" s="35">
        <v>59024.003000000004</v>
      </c>
      <c r="O133" s="35">
        <v>36022.485</v>
      </c>
      <c r="P133" s="35">
        <v>45054.749999999985</v>
      </c>
      <c r="Q133" s="35">
        <f t="shared" si="1"/>
        <v>618800.449</v>
      </c>
      <c r="R133" s="36">
        <f t="shared" si="2"/>
        <v>0.0003129661718</v>
      </c>
      <c r="S133" s="75"/>
      <c r="T133" s="34">
        <v>53436.944999999985</v>
      </c>
      <c r="U133" s="38">
        <f t="shared" si="3"/>
        <v>-0.1568614186</v>
      </c>
      <c r="V133" s="30">
        <f t="shared" si="4"/>
        <v>-0.1568614186</v>
      </c>
      <c r="W133" s="74"/>
      <c r="X133" s="34">
        <v>514394.224</v>
      </c>
      <c r="Y133" s="38">
        <f t="shared" si="5"/>
        <v>0.2029692795</v>
      </c>
      <c r="Z133" s="30">
        <f t="shared" si="6"/>
        <v>0.2029692795</v>
      </c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</row>
    <row r="134" ht="15.75" customHeight="1">
      <c r="A134" s="21">
        <v>131.0</v>
      </c>
      <c r="B134" s="76">
        <v>9.401901E9</v>
      </c>
      <c r="C134" s="77" t="s">
        <v>20</v>
      </c>
      <c r="D134" s="74"/>
      <c r="E134" s="34">
        <v>82532.15000000002</v>
      </c>
      <c r="F134" s="35">
        <v>51953.87499999999</v>
      </c>
      <c r="G134" s="35">
        <v>36056.13200000002</v>
      </c>
      <c r="H134" s="35">
        <v>36022.50699999998</v>
      </c>
      <c r="I134" s="35">
        <v>99841.1939999999</v>
      </c>
      <c r="J134" s="35">
        <v>51211.129</v>
      </c>
      <c r="K134" s="35">
        <v>19191.129000000008</v>
      </c>
      <c r="L134" s="35">
        <v>25100.341999999997</v>
      </c>
      <c r="M134" s="35">
        <v>66121.15500000004</v>
      </c>
      <c r="N134" s="35">
        <v>23271.649</v>
      </c>
      <c r="O134" s="35">
        <v>21152.902</v>
      </c>
      <c r="P134" s="35">
        <v>56148.25300000001</v>
      </c>
      <c r="Q134" s="35">
        <f t="shared" si="1"/>
        <v>568602.417</v>
      </c>
      <c r="R134" s="36">
        <f t="shared" si="2"/>
        <v>0.0002875778808</v>
      </c>
      <c r="S134" s="75"/>
      <c r="T134" s="34">
        <v>19048.472999999994</v>
      </c>
      <c r="U134" s="38">
        <f t="shared" si="3"/>
        <v>1.947651132</v>
      </c>
      <c r="V134" s="30">
        <f t="shared" si="4"/>
        <v>1.947651132</v>
      </c>
      <c r="W134" s="74"/>
      <c r="X134" s="34">
        <v>263740.338</v>
      </c>
      <c r="Y134" s="38">
        <f t="shared" si="5"/>
        <v>1.155917526</v>
      </c>
      <c r="Z134" s="30">
        <f t="shared" si="6"/>
        <v>1.155917526</v>
      </c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</row>
    <row r="135" ht="15.75" customHeight="1">
      <c r="A135" s="21">
        <v>132.0</v>
      </c>
      <c r="B135" s="76">
        <v>9.0251912E9</v>
      </c>
      <c r="C135" s="77" t="s">
        <v>20</v>
      </c>
      <c r="D135" s="74"/>
      <c r="E135" s="34">
        <v>55096.835000000014</v>
      </c>
      <c r="F135" s="35">
        <v>40466.527</v>
      </c>
      <c r="G135" s="35">
        <v>86759.34700000008</v>
      </c>
      <c r="H135" s="35">
        <v>98113.90700000004</v>
      </c>
      <c r="I135" s="35">
        <v>44402.07399999996</v>
      </c>
      <c r="J135" s="35">
        <v>50362.439</v>
      </c>
      <c r="K135" s="35">
        <v>9021.741999999998</v>
      </c>
      <c r="L135" s="35">
        <v>22981.344</v>
      </c>
      <c r="M135" s="35">
        <v>27871.93300000001</v>
      </c>
      <c r="N135" s="35">
        <v>20421.058000000005</v>
      </c>
      <c r="O135" s="35">
        <v>17711.730999999992</v>
      </c>
      <c r="P135" s="35">
        <v>72478.164</v>
      </c>
      <c r="Q135" s="35">
        <f t="shared" si="1"/>
        <v>545687.101</v>
      </c>
      <c r="R135" s="36">
        <f t="shared" si="2"/>
        <v>0.0002759881692</v>
      </c>
      <c r="S135" s="75"/>
      <c r="T135" s="34">
        <v>27509.16999999999</v>
      </c>
      <c r="U135" s="38">
        <f t="shared" si="3"/>
        <v>1.63469105</v>
      </c>
      <c r="V135" s="30">
        <f t="shared" si="4"/>
        <v>1.63469105</v>
      </c>
      <c r="W135" s="74"/>
      <c r="X135" s="34">
        <v>363969.29</v>
      </c>
      <c r="Y135" s="38">
        <f t="shared" si="5"/>
        <v>0.4992668777</v>
      </c>
      <c r="Z135" s="30">
        <f t="shared" si="6"/>
        <v>0.4992668777</v>
      </c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</row>
    <row r="136" ht="15.75" customHeight="1">
      <c r="A136" s="21">
        <v>133.0</v>
      </c>
      <c r="B136" s="76">
        <v>8.536101E9</v>
      </c>
      <c r="C136" s="77" t="s">
        <v>14</v>
      </c>
      <c r="D136" s="74"/>
      <c r="E136" s="34">
        <v>32630.150000000005</v>
      </c>
      <c r="F136" s="35">
        <v>38282.47700000005</v>
      </c>
      <c r="G136" s="35">
        <v>41218.107000000025</v>
      </c>
      <c r="H136" s="35">
        <v>50874.15400000004</v>
      </c>
      <c r="I136" s="35">
        <v>28566.426000000003</v>
      </c>
      <c r="J136" s="35">
        <v>38121.57500000001</v>
      </c>
      <c r="K136" s="35">
        <v>47322.34700000001</v>
      </c>
      <c r="L136" s="35">
        <v>45050.429</v>
      </c>
      <c r="M136" s="35">
        <v>35635.234000000004</v>
      </c>
      <c r="N136" s="35">
        <v>57096.69200000004</v>
      </c>
      <c r="O136" s="35">
        <v>66865.27700000002</v>
      </c>
      <c r="P136" s="35">
        <v>52042.30399999993</v>
      </c>
      <c r="Q136" s="35">
        <f t="shared" si="1"/>
        <v>533705.172</v>
      </c>
      <c r="R136" s="36">
        <f t="shared" si="2"/>
        <v>0.0002699281567</v>
      </c>
      <c r="S136" s="75"/>
      <c r="T136" s="34">
        <v>25645.02699999998</v>
      </c>
      <c r="U136" s="38">
        <f t="shared" si="3"/>
        <v>1.029333172</v>
      </c>
      <c r="V136" s="30">
        <f t="shared" si="4"/>
        <v>1.029333172</v>
      </c>
      <c r="W136" s="74"/>
      <c r="X136" s="34">
        <v>346541.9560000001</v>
      </c>
      <c r="Y136" s="38">
        <f t="shared" si="5"/>
        <v>0.5400881849</v>
      </c>
      <c r="Z136" s="30">
        <f t="shared" si="6"/>
        <v>0.5400881849</v>
      </c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</row>
    <row r="137" ht="15.75" customHeight="1">
      <c r="A137" s="21">
        <v>134.0</v>
      </c>
      <c r="B137" s="76">
        <v>8.7089919E9</v>
      </c>
      <c r="C137" s="77" t="s">
        <v>16</v>
      </c>
      <c r="D137" s="74"/>
      <c r="E137" s="34">
        <v>17490.894999999997</v>
      </c>
      <c r="F137" s="35">
        <v>38138.23999999998</v>
      </c>
      <c r="G137" s="35">
        <v>20295.955</v>
      </c>
      <c r="H137" s="35">
        <v>37923.195999999974</v>
      </c>
      <c r="I137" s="35">
        <v>37981.87400000001</v>
      </c>
      <c r="J137" s="35">
        <v>87666.774</v>
      </c>
      <c r="K137" s="35">
        <v>40161.25300000001</v>
      </c>
      <c r="L137" s="35">
        <v>17551.917999999998</v>
      </c>
      <c r="M137" s="35">
        <v>31754.491000000013</v>
      </c>
      <c r="N137" s="35">
        <v>66353.589</v>
      </c>
      <c r="O137" s="35">
        <v>48541.434999999976</v>
      </c>
      <c r="P137" s="35">
        <v>40167.291000000005</v>
      </c>
      <c r="Q137" s="35">
        <f t="shared" si="1"/>
        <v>484026.911</v>
      </c>
      <c r="R137" s="36">
        <f t="shared" si="2"/>
        <v>0.0002448027464</v>
      </c>
      <c r="S137" s="75"/>
      <c r="T137" s="34">
        <v>70575.77399999999</v>
      </c>
      <c r="U137" s="38">
        <f t="shared" si="3"/>
        <v>-0.4308629049</v>
      </c>
      <c r="V137" s="30">
        <f t="shared" si="4"/>
        <v>-0.4308629049</v>
      </c>
      <c r="W137" s="74"/>
      <c r="X137" s="34">
        <v>1743365.2849999997</v>
      </c>
      <c r="Y137" s="38">
        <f t="shared" si="5"/>
        <v>-0.7223605889</v>
      </c>
      <c r="Z137" s="30">
        <f t="shared" si="6"/>
        <v>-0.7223605889</v>
      </c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</row>
    <row r="138" ht="15.75" customHeight="1">
      <c r="A138" s="21">
        <v>135.0</v>
      </c>
      <c r="B138" s="76">
        <v>8.5124E9</v>
      </c>
      <c r="C138" s="77" t="s">
        <v>16</v>
      </c>
      <c r="D138" s="74"/>
      <c r="E138" s="34">
        <v>66320.25200000001</v>
      </c>
      <c r="F138" s="35">
        <v>28666.741</v>
      </c>
      <c r="G138" s="35">
        <v>67291.736</v>
      </c>
      <c r="H138" s="35">
        <v>31620.373000000003</v>
      </c>
      <c r="I138" s="35">
        <v>37890.256</v>
      </c>
      <c r="J138" s="35">
        <v>22020.569000000003</v>
      </c>
      <c r="K138" s="35">
        <v>36600.886000000006</v>
      </c>
      <c r="L138" s="35">
        <v>14903.290000000003</v>
      </c>
      <c r="M138" s="35">
        <v>20621.152</v>
      </c>
      <c r="N138" s="35">
        <v>62151.55400000004</v>
      </c>
      <c r="O138" s="35">
        <v>23731.548999999995</v>
      </c>
      <c r="P138" s="35">
        <v>30434.706000000006</v>
      </c>
      <c r="Q138" s="35">
        <f t="shared" si="1"/>
        <v>442253.064</v>
      </c>
      <c r="R138" s="36">
        <f t="shared" si="2"/>
        <v>0.0002236750937</v>
      </c>
      <c r="S138" s="75"/>
      <c r="T138" s="34">
        <v>10502.727000000003</v>
      </c>
      <c r="U138" s="38">
        <f t="shared" si="3"/>
        <v>1.897790831</v>
      </c>
      <c r="V138" s="30">
        <f t="shared" si="4"/>
        <v>1.897790831</v>
      </c>
      <c r="W138" s="74"/>
      <c r="X138" s="34">
        <v>230685.15100000004</v>
      </c>
      <c r="Y138" s="38">
        <f t="shared" si="5"/>
        <v>0.9171284414</v>
      </c>
      <c r="Z138" s="30">
        <f t="shared" si="6"/>
        <v>0.9171284414</v>
      </c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</row>
    <row r="139" ht="15.75" customHeight="1">
      <c r="A139" s="21">
        <v>136.0</v>
      </c>
      <c r="B139" s="76">
        <v>8.708295E9</v>
      </c>
      <c r="C139" s="77" t="s">
        <v>16</v>
      </c>
      <c r="D139" s="74"/>
      <c r="E139" s="34">
        <v>15774.067</v>
      </c>
      <c r="F139" s="35">
        <v>46278.67200000002</v>
      </c>
      <c r="G139" s="35">
        <v>39639.56499999998</v>
      </c>
      <c r="H139" s="35">
        <v>36665.026000000005</v>
      </c>
      <c r="I139" s="35">
        <v>20408.252999999997</v>
      </c>
      <c r="J139" s="35">
        <v>36751.61800000001</v>
      </c>
      <c r="K139" s="35">
        <v>36744.13299999999</v>
      </c>
      <c r="L139" s="35">
        <v>30610.518000000004</v>
      </c>
      <c r="M139" s="35">
        <v>23873.159000000003</v>
      </c>
      <c r="N139" s="35">
        <v>14541.133000000002</v>
      </c>
      <c r="O139" s="35">
        <v>26364.095</v>
      </c>
      <c r="P139" s="35">
        <v>27219.695999999985</v>
      </c>
      <c r="Q139" s="35">
        <f t="shared" si="1"/>
        <v>354869.935</v>
      </c>
      <c r="R139" s="36">
        <f t="shared" si="2"/>
        <v>0.0001794799684</v>
      </c>
      <c r="S139" s="75"/>
      <c r="T139" s="34">
        <v>20727.322000000007</v>
      </c>
      <c r="U139" s="38">
        <f t="shared" si="3"/>
        <v>0.3132278256</v>
      </c>
      <c r="V139" s="30">
        <f t="shared" si="4"/>
        <v>0.3132278256</v>
      </c>
      <c r="W139" s="74"/>
      <c r="X139" s="34">
        <v>184394.87700000007</v>
      </c>
      <c r="Y139" s="38">
        <f t="shared" si="5"/>
        <v>0.9245108149</v>
      </c>
      <c r="Z139" s="30">
        <f t="shared" si="6"/>
        <v>0.9245108149</v>
      </c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</row>
    <row r="140" ht="15.75" customHeight="1">
      <c r="A140" s="21">
        <v>137.0</v>
      </c>
      <c r="B140" s="76">
        <v>8.414304E9</v>
      </c>
      <c r="C140" s="77" t="s">
        <v>11</v>
      </c>
      <c r="D140" s="74"/>
      <c r="E140" s="34">
        <v>31707.373999999996</v>
      </c>
      <c r="F140" s="35">
        <v>41591.716</v>
      </c>
      <c r="G140" s="35">
        <v>29492.17499999999</v>
      </c>
      <c r="H140" s="35">
        <v>24214.920999999995</v>
      </c>
      <c r="I140" s="35">
        <v>32222.930999999997</v>
      </c>
      <c r="J140" s="35">
        <v>34408.128000000004</v>
      </c>
      <c r="K140" s="35">
        <v>25632.04</v>
      </c>
      <c r="L140" s="35">
        <v>36052.43299999999</v>
      </c>
      <c r="M140" s="35">
        <v>31467.213000000003</v>
      </c>
      <c r="N140" s="35">
        <v>21528.449999999997</v>
      </c>
      <c r="O140" s="35">
        <v>20326.602000000003</v>
      </c>
      <c r="P140" s="35">
        <v>17806.517000000003</v>
      </c>
      <c r="Q140" s="35">
        <f t="shared" si="1"/>
        <v>346450.5</v>
      </c>
      <c r="R140" s="36">
        <f t="shared" si="2"/>
        <v>0.0001752217324</v>
      </c>
      <c r="S140" s="75"/>
      <c r="T140" s="34">
        <v>46184.702</v>
      </c>
      <c r="U140" s="38">
        <f t="shared" si="3"/>
        <v>-0.6144498886</v>
      </c>
      <c r="V140" s="30">
        <f t="shared" si="4"/>
        <v>-0.6144498886</v>
      </c>
      <c r="W140" s="74"/>
      <c r="X140" s="34">
        <v>363626.90599999996</v>
      </c>
      <c r="Y140" s="38">
        <f t="shared" si="5"/>
        <v>-0.04723634505</v>
      </c>
      <c r="Z140" s="30">
        <f t="shared" si="6"/>
        <v>-0.04723634505</v>
      </c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</row>
    <row r="141" ht="15.75" customHeight="1">
      <c r="A141" s="21">
        <v>138.0</v>
      </c>
      <c r="B141" s="76">
        <v>9.029201E9</v>
      </c>
      <c r="C141" s="77" t="s">
        <v>20</v>
      </c>
      <c r="D141" s="74"/>
      <c r="E141" s="34">
        <v>38886.594000000005</v>
      </c>
      <c r="F141" s="35">
        <v>16387.153000000002</v>
      </c>
      <c r="G141" s="35">
        <v>30440.953999999998</v>
      </c>
      <c r="H141" s="35">
        <v>31141.053999999996</v>
      </c>
      <c r="I141" s="35">
        <v>14443.283000000001</v>
      </c>
      <c r="J141" s="35">
        <v>23485.626000000015</v>
      </c>
      <c r="K141" s="35">
        <v>26904.827</v>
      </c>
      <c r="L141" s="35">
        <v>21590.280000000002</v>
      </c>
      <c r="M141" s="35">
        <v>21764.607999999997</v>
      </c>
      <c r="N141" s="35">
        <v>23111.035999999996</v>
      </c>
      <c r="O141" s="35">
        <v>30324.571000000014</v>
      </c>
      <c r="P141" s="35">
        <v>34975.51500000001</v>
      </c>
      <c r="Q141" s="35">
        <f t="shared" si="1"/>
        <v>313455.501</v>
      </c>
      <c r="R141" s="36">
        <f t="shared" si="2"/>
        <v>0.0001585340934</v>
      </c>
      <c r="S141" s="75"/>
      <c r="T141" s="34">
        <v>6835.692000000002</v>
      </c>
      <c r="U141" s="38">
        <f t="shared" si="3"/>
        <v>4.116601948</v>
      </c>
      <c r="V141" s="30">
        <f t="shared" si="4"/>
        <v>4.116601948</v>
      </c>
      <c r="W141" s="74"/>
      <c r="X141" s="34">
        <v>117105.47000000002</v>
      </c>
      <c r="Y141" s="38">
        <f t="shared" si="5"/>
        <v>1.676693932</v>
      </c>
      <c r="Z141" s="30">
        <f t="shared" si="6"/>
        <v>1.676693932</v>
      </c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</row>
    <row r="142" ht="15.75" customHeight="1">
      <c r="A142" s="21">
        <v>139.0</v>
      </c>
      <c r="B142" s="76">
        <v>4.011109E9</v>
      </c>
      <c r="C142" s="77" t="s">
        <v>9</v>
      </c>
      <c r="D142" s="74"/>
      <c r="E142" s="34">
        <v>54078.07</v>
      </c>
      <c r="F142" s="35">
        <v>0.0</v>
      </c>
      <c r="G142" s="35">
        <v>61949.196</v>
      </c>
      <c r="H142" s="35">
        <v>63851.926</v>
      </c>
      <c r="I142" s="35">
        <v>59579.94199999998</v>
      </c>
      <c r="J142" s="35">
        <v>0.0</v>
      </c>
      <c r="K142" s="35">
        <v>16175.76</v>
      </c>
      <c r="L142" s="35">
        <v>0.0</v>
      </c>
      <c r="M142" s="35">
        <v>3947.12</v>
      </c>
      <c r="N142" s="35">
        <v>3090.5</v>
      </c>
      <c r="O142" s="35">
        <v>0.0</v>
      </c>
      <c r="P142" s="35">
        <v>4052.4</v>
      </c>
      <c r="Q142" s="35">
        <f t="shared" si="1"/>
        <v>266724.914</v>
      </c>
      <c r="R142" s="36">
        <f t="shared" si="2"/>
        <v>0.0001348995066</v>
      </c>
      <c r="S142" s="75"/>
      <c r="T142" s="34">
        <v>123.98</v>
      </c>
      <c r="U142" s="38">
        <f t="shared" si="3"/>
        <v>31.68591708</v>
      </c>
      <c r="V142" s="30">
        <f t="shared" si="4"/>
        <v>31.68591708</v>
      </c>
      <c r="W142" s="74"/>
      <c r="X142" s="34">
        <v>252370.332</v>
      </c>
      <c r="Y142" s="38">
        <f t="shared" si="5"/>
        <v>0.05687903917</v>
      </c>
      <c r="Z142" s="30">
        <f t="shared" si="6"/>
        <v>0.05687903917</v>
      </c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</row>
    <row r="143" ht="15.75" customHeight="1">
      <c r="A143" s="21">
        <v>140.0</v>
      </c>
      <c r="B143" s="76">
        <v>4.01033E9</v>
      </c>
      <c r="C143" s="77" t="s">
        <v>21</v>
      </c>
      <c r="D143" s="74"/>
      <c r="E143" s="34">
        <v>29118.059999999998</v>
      </c>
      <c r="F143" s="35">
        <v>21754.147000000008</v>
      </c>
      <c r="G143" s="35">
        <v>35175.94999999999</v>
      </c>
      <c r="H143" s="35">
        <v>10216.899000000003</v>
      </c>
      <c r="I143" s="35">
        <v>14074.702000000001</v>
      </c>
      <c r="J143" s="35">
        <v>30974.800999999985</v>
      </c>
      <c r="K143" s="35">
        <v>18644.789</v>
      </c>
      <c r="L143" s="35">
        <v>21936.302</v>
      </c>
      <c r="M143" s="35">
        <v>1910.4799999999996</v>
      </c>
      <c r="N143" s="35">
        <v>46212.05999999998</v>
      </c>
      <c r="O143" s="35">
        <v>27052.500999999997</v>
      </c>
      <c r="P143" s="35">
        <v>6999.144</v>
      </c>
      <c r="Q143" s="35">
        <f t="shared" si="1"/>
        <v>264069.835</v>
      </c>
      <c r="R143" s="36">
        <f t="shared" si="2"/>
        <v>0.0001335566668</v>
      </c>
      <c r="S143" s="75"/>
      <c r="T143" s="34">
        <v>13201.840000000002</v>
      </c>
      <c r="U143" s="38">
        <f t="shared" si="3"/>
        <v>-0.4698357199</v>
      </c>
      <c r="V143" s="30">
        <f t="shared" si="4"/>
        <v>-0.4698357199</v>
      </c>
      <c r="W143" s="74"/>
      <c r="X143" s="34">
        <v>167612.523</v>
      </c>
      <c r="Y143" s="38">
        <f t="shared" si="5"/>
        <v>0.5754779552</v>
      </c>
      <c r="Z143" s="30">
        <f t="shared" si="6"/>
        <v>0.5754779552</v>
      </c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</row>
    <row r="144" ht="15.75" customHeight="1">
      <c r="A144" s="21">
        <v>141.0</v>
      </c>
      <c r="B144" s="76">
        <v>8.4099992E9</v>
      </c>
      <c r="C144" s="77" t="s">
        <v>11</v>
      </c>
      <c r="D144" s="74"/>
      <c r="E144" s="34">
        <v>20457.607000000018</v>
      </c>
      <c r="F144" s="35">
        <v>15153.531999999997</v>
      </c>
      <c r="G144" s="35">
        <v>28325.591000000004</v>
      </c>
      <c r="H144" s="35">
        <v>18683.880000000012</v>
      </c>
      <c r="I144" s="35">
        <v>19584.15</v>
      </c>
      <c r="J144" s="35">
        <v>16989.530000000002</v>
      </c>
      <c r="K144" s="35">
        <v>32223.461000000003</v>
      </c>
      <c r="L144" s="35">
        <v>16968.198000000004</v>
      </c>
      <c r="M144" s="35">
        <v>24857.328999999998</v>
      </c>
      <c r="N144" s="35">
        <v>21229.318999999992</v>
      </c>
      <c r="O144" s="35">
        <v>21670.728000000006</v>
      </c>
      <c r="P144" s="35">
        <v>26791.006999999994</v>
      </c>
      <c r="Q144" s="35">
        <f t="shared" si="1"/>
        <v>262934.332</v>
      </c>
      <c r="R144" s="36">
        <f t="shared" si="2"/>
        <v>0.0001329823717</v>
      </c>
      <c r="S144" s="75"/>
      <c r="T144" s="34">
        <v>11231.703</v>
      </c>
      <c r="U144" s="38">
        <f t="shared" si="3"/>
        <v>1.3853023</v>
      </c>
      <c r="V144" s="30">
        <f t="shared" si="4"/>
        <v>1.3853023</v>
      </c>
      <c r="W144" s="74"/>
      <c r="X144" s="34">
        <v>152877.255</v>
      </c>
      <c r="Y144" s="38">
        <f t="shared" si="5"/>
        <v>0.7199048478</v>
      </c>
      <c r="Z144" s="30">
        <f t="shared" si="6"/>
        <v>0.7199048478</v>
      </c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</row>
    <row r="145" ht="15.75" customHeight="1">
      <c r="A145" s="21">
        <v>142.0</v>
      </c>
      <c r="B145" s="76">
        <v>4.01212E9</v>
      </c>
      <c r="C145" s="77" t="s">
        <v>9</v>
      </c>
      <c r="D145" s="74"/>
      <c r="E145" s="34">
        <v>26434.7</v>
      </c>
      <c r="F145" s="35">
        <v>20725.771</v>
      </c>
      <c r="G145" s="35">
        <v>0.0</v>
      </c>
      <c r="H145" s="35">
        <v>4799.5</v>
      </c>
      <c r="I145" s="35">
        <v>2946.221</v>
      </c>
      <c r="J145" s="35">
        <v>7822.948</v>
      </c>
      <c r="K145" s="35">
        <v>147762.231</v>
      </c>
      <c r="L145" s="35">
        <v>0.0</v>
      </c>
      <c r="M145" s="35">
        <v>0.0</v>
      </c>
      <c r="N145" s="35">
        <v>35675.2</v>
      </c>
      <c r="O145" s="35">
        <v>0.0</v>
      </c>
      <c r="P145" s="35">
        <v>333.491</v>
      </c>
      <c r="Q145" s="35">
        <f t="shared" si="1"/>
        <v>246500.062</v>
      </c>
      <c r="R145" s="36">
        <f t="shared" si="2"/>
        <v>0.0001246705313</v>
      </c>
      <c r="S145" s="75"/>
      <c r="T145" s="34">
        <v>64472.651</v>
      </c>
      <c r="U145" s="38">
        <f t="shared" si="3"/>
        <v>-0.9948274036</v>
      </c>
      <c r="V145" s="30">
        <f t="shared" si="4"/>
        <v>-0.9948274036</v>
      </c>
      <c r="W145" s="74"/>
      <c r="X145" s="34">
        <v>142744.597</v>
      </c>
      <c r="Y145" s="38">
        <f t="shared" si="5"/>
        <v>0.7268608913</v>
      </c>
      <c r="Z145" s="30">
        <f t="shared" si="6"/>
        <v>0.7268608913</v>
      </c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</row>
    <row r="146" ht="15.75" customHeight="1">
      <c r="A146" s="21">
        <v>143.0</v>
      </c>
      <c r="B146" s="76">
        <v>8.511903E9</v>
      </c>
      <c r="C146" s="77" t="s">
        <v>14</v>
      </c>
      <c r="D146" s="74"/>
      <c r="E146" s="34">
        <v>14057.867</v>
      </c>
      <c r="F146" s="35">
        <v>25720.821</v>
      </c>
      <c r="G146" s="35">
        <v>21021.127999999997</v>
      </c>
      <c r="H146" s="35">
        <v>42338.828</v>
      </c>
      <c r="I146" s="35">
        <v>16592.111999999997</v>
      </c>
      <c r="J146" s="35">
        <v>12901.936999999996</v>
      </c>
      <c r="K146" s="35">
        <v>35102.12099999999</v>
      </c>
      <c r="L146" s="35">
        <v>9720.699000000002</v>
      </c>
      <c r="M146" s="35">
        <v>11855.453000000001</v>
      </c>
      <c r="N146" s="35">
        <v>9119.011999999999</v>
      </c>
      <c r="O146" s="35">
        <v>2347.0</v>
      </c>
      <c r="P146" s="35">
        <v>15054.599999999999</v>
      </c>
      <c r="Q146" s="35">
        <f t="shared" si="1"/>
        <v>215831.578</v>
      </c>
      <c r="R146" s="36">
        <f t="shared" si="2"/>
        <v>0.0001091595567</v>
      </c>
      <c r="S146" s="75"/>
      <c r="T146" s="34">
        <v>2848.2699999999995</v>
      </c>
      <c r="U146" s="38">
        <f t="shared" si="3"/>
        <v>4.285524195</v>
      </c>
      <c r="V146" s="30">
        <f t="shared" si="4"/>
        <v>4.285524195</v>
      </c>
      <c r="W146" s="74"/>
      <c r="X146" s="34">
        <v>131927.949</v>
      </c>
      <c r="Y146" s="38">
        <f t="shared" si="5"/>
        <v>0.6359806973</v>
      </c>
      <c r="Z146" s="30">
        <f t="shared" si="6"/>
        <v>0.6359806973</v>
      </c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</row>
    <row r="147" ht="15.75" customHeight="1">
      <c r="A147" s="21">
        <v>144.0</v>
      </c>
      <c r="B147" s="76">
        <v>8.4831093E9</v>
      </c>
      <c r="C147" s="77" t="s">
        <v>11</v>
      </c>
      <c r="D147" s="74"/>
      <c r="E147" s="34">
        <v>32996.193</v>
      </c>
      <c r="F147" s="35">
        <v>18650.23</v>
      </c>
      <c r="G147" s="35">
        <v>12537.394000000006</v>
      </c>
      <c r="H147" s="35">
        <v>19637.521</v>
      </c>
      <c r="I147" s="35">
        <v>10475.621</v>
      </c>
      <c r="J147" s="35">
        <v>23451.359000000004</v>
      </c>
      <c r="K147" s="35">
        <v>6585.952000000001</v>
      </c>
      <c r="L147" s="35">
        <v>17608.855999999996</v>
      </c>
      <c r="M147" s="35">
        <v>12421.102999999997</v>
      </c>
      <c r="N147" s="35">
        <v>23472.24399999999</v>
      </c>
      <c r="O147" s="35">
        <v>19295.658000000003</v>
      </c>
      <c r="P147" s="35">
        <v>15046.739999999993</v>
      </c>
      <c r="Q147" s="35">
        <f t="shared" si="1"/>
        <v>212178.871</v>
      </c>
      <c r="R147" s="36">
        <f t="shared" si="2"/>
        <v>0.0001073121539</v>
      </c>
      <c r="S147" s="75"/>
      <c r="T147" s="34">
        <v>10490.82</v>
      </c>
      <c r="U147" s="38">
        <f t="shared" si="3"/>
        <v>0.4342768249</v>
      </c>
      <c r="V147" s="30">
        <f t="shared" si="4"/>
        <v>0.4342768249</v>
      </c>
      <c r="W147" s="74"/>
      <c r="X147" s="34">
        <v>78711.20799999998</v>
      </c>
      <c r="Y147" s="38">
        <f t="shared" si="5"/>
        <v>1.695662745</v>
      </c>
      <c r="Z147" s="30">
        <f t="shared" si="6"/>
        <v>1.695662745</v>
      </c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</row>
    <row r="148" ht="15.75" customHeight="1">
      <c r="A148" s="21">
        <v>145.0</v>
      </c>
      <c r="B148" s="76">
        <v>8.5119021E9</v>
      </c>
      <c r="C148" s="77" t="s">
        <v>14</v>
      </c>
      <c r="D148" s="74"/>
      <c r="E148" s="34">
        <v>20861.961999999996</v>
      </c>
      <c r="F148" s="35">
        <v>22788.034</v>
      </c>
      <c r="G148" s="35">
        <v>14328.043999999998</v>
      </c>
      <c r="H148" s="35">
        <v>22034.432999999997</v>
      </c>
      <c r="I148" s="35">
        <v>10758.630000000003</v>
      </c>
      <c r="J148" s="35">
        <v>14736.131</v>
      </c>
      <c r="K148" s="35">
        <v>19417.802999999993</v>
      </c>
      <c r="L148" s="35">
        <v>8247.404999999999</v>
      </c>
      <c r="M148" s="35">
        <v>9826.38</v>
      </c>
      <c r="N148" s="35">
        <v>12740.752</v>
      </c>
      <c r="O148" s="35">
        <v>19776.242000000002</v>
      </c>
      <c r="P148" s="35">
        <v>27559.954</v>
      </c>
      <c r="Q148" s="35">
        <f t="shared" si="1"/>
        <v>203075.77</v>
      </c>
      <c r="R148" s="36">
        <f t="shared" si="2"/>
        <v>0.0001027081451</v>
      </c>
      <c r="S148" s="75"/>
      <c r="T148" s="34">
        <v>16467.976</v>
      </c>
      <c r="U148" s="38">
        <f t="shared" si="3"/>
        <v>0.6735483462</v>
      </c>
      <c r="V148" s="30">
        <f t="shared" si="4"/>
        <v>0.6735483462</v>
      </c>
      <c r="W148" s="74"/>
      <c r="X148" s="34">
        <v>85549.265</v>
      </c>
      <c r="Y148" s="38">
        <f t="shared" si="5"/>
        <v>1.373787431</v>
      </c>
      <c r="Z148" s="30">
        <f t="shared" si="6"/>
        <v>1.373787431</v>
      </c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</row>
    <row r="149" ht="15.75" customHeight="1">
      <c r="A149" s="21">
        <v>146.0</v>
      </c>
      <c r="B149" s="76">
        <v>8.409918E9</v>
      </c>
      <c r="C149" s="77" t="s">
        <v>11</v>
      </c>
      <c r="D149" s="74"/>
      <c r="E149" s="34">
        <v>18342.566</v>
      </c>
      <c r="F149" s="35">
        <v>9575.331000000002</v>
      </c>
      <c r="G149" s="35">
        <v>14852.765000000001</v>
      </c>
      <c r="H149" s="35">
        <v>14833.310000000001</v>
      </c>
      <c r="I149" s="35">
        <v>12643.573999999999</v>
      </c>
      <c r="J149" s="35">
        <v>12791.350000000008</v>
      </c>
      <c r="K149" s="35">
        <v>18569.157999999967</v>
      </c>
      <c r="L149" s="35">
        <v>10467.410000000003</v>
      </c>
      <c r="M149" s="35">
        <v>11535.225999999995</v>
      </c>
      <c r="N149" s="35">
        <v>13797.913000000006</v>
      </c>
      <c r="O149" s="35">
        <v>14250.663999999999</v>
      </c>
      <c r="P149" s="35">
        <v>16886.881999999998</v>
      </c>
      <c r="Q149" s="35">
        <f t="shared" si="1"/>
        <v>168546.149</v>
      </c>
      <c r="R149" s="36">
        <f t="shared" si="2"/>
        <v>0.00008524435158</v>
      </c>
      <c r="S149" s="75"/>
      <c r="T149" s="34">
        <v>7870.437999999998</v>
      </c>
      <c r="U149" s="38">
        <f t="shared" si="3"/>
        <v>1.145608923</v>
      </c>
      <c r="V149" s="30">
        <f t="shared" si="4"/>
        <v>1.145608923</v>
      </c>
      <c r="W149" s="74"/>
      <c r="X149" s="34">
        <v>105255.612</v>
      </c>
      <c r="Y149" s="38">
        <f t="shared" si="5"/>
        <v>0.6013032065</v>
      </c>
      <c r="Z149" s="30">
        <f t="shared" si="6"/>
        <v>0.6013032065</v>
      </c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</row>
    <row r="150" ht="15.75" customHeight="1">
      <c r="A150" s="21">
        <v>147.0</v>
      </c>
      <c r="B150" s="76">
        <v>4.01211E9</v>
      </c>
      <c r="C150" s="77" t="s">
        <v>9</v>
      </c>
      <c r="D150" s="74"/>
      <c r="E150" s="34">
        <v>0.0</v>
      </c>
      <c r="F150" s="35">
        <v>0.0</v>
      </c>
      <c r="G150" s="35">
        <v>0.0</v>
      </c>
      <c r="H150" s="35">
        <v>0.0</v>
      </c>
      <c r="I150" s="35">
        <v>0.0</v>
      </c>
      <c r="J150" s="35">
        <v>0.0</v>
      </c>
      <c r="K150" s="35">
        <v>0.0</v>
      </c>
      <c r="L150" s="35">
        <v>0.0</v>
      </c>
      <c r="M150" s="35">
        <v>0.0</v>
      </c>
      <c r="N150" s="35">
        <v>88772.78000000001</v>
      </c>
      <c r="O150" s="35">
        <v>0.0</v>
      </c>
      <c r="P150" s="35">
        <v>0.0</v>
      </c>
      <c r="Q150" s="35">
        <f t="shared" si="1"/>
        <v>88772.78</v>
      </c>
      <c r="R150" s="36">
        <f t="shared" si="2"/>
        <v>0.00004489795889</v>
      </c>
      <c r="S150" s="75"/>
      <c r="T150" s="34">
        <v>0.0</v>
      </c>
      <c r="U150" s="38">
        <f t="shared" si="3"/>
        <v>0</v>
      </c>
      <c r="V150" s="30">
        <f t="shared" si="4"/>
        <v>0</v>
      </c>
      <c r="W150" s="74"/>
      <c r="X150" s="34">
        <v>155213.364</v>
      </c>
      <c r="Y150" s="38">
        <f t="shared" si="5"/>
        <v>-0.4280596869</v>
      </c>
      <c r="Z150" s="30">
        <f t="shared" si="6"/>
        <v>-0.4280596869</v>
      </c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</row>
    <row r="151" ht="15.75" customHeight="1">
      <c r="A151" s="21">
        <v>148.0</v>
      </c>
      <c r="B151" s="76">
        <v>9.104001E9</v>
      </c>
      <c r="C151" s="77" t="s">
        <v>20</v>
      </c>
      <c r="D151" s="74"/>
      <c r="E151" s="34">
        <v>12812.265000000001</v>
      </c>
      <c r="F151" s="35">
        <v>807.0329999999999</v>
      </c>
      <c r="G151" s="35">
        <v>1558.137</v>
      </c>
      <c r="H151" s="35">
        <v>2226.163</v>
      </c>
      <c r="I151" s="35">
        <v>1101.8410000000001</v>
      </c>
      <c r="J151" s="35">
        <v>2762.078</v>
      </c>
      <c r="K151" s="35">
        <v>7016.756</v>
      </c>
      <c r="L151" s="35">
        <v>721.75</v>
      </c>
      <c r="M151" s="35">
        <v>3083.892</v>
      </c>
      <c r="N151" s="35">
        <v>23249.364</v>
      </c>
      <c r="O151" s="35">
        <v>77.96</v>
      </c>
      <c r="P151" s="35">
        <v>1598.0899999999997</v>
      </c>
      <c r="Q151" s="35">
        <f t="shared" si="1"/>
        <v>57015.329</v>
      </c>
      <c r="R151" s="36">
        <f t="shared" si="2"/>
        <v>0.00002883622545</v>
      </c>
      <c r="S151" s="75"/>
      <c r="T151" s="34">
        <v>3375.918</v>
      </c>
      <c r="U151" s="38">
        <f t="shared" si="3"/>
        <v>-0.526620611</v>
      </c>
      <c r="V151" s="30">
        <f t="shared" si="4"/>
        <v>-0.526620611</v>
      </c>
      <c r="W151" s="74"/>
      <c r="X151" s="34">
        <v>44670.04699999999</v>
      </c>
      <c r="Y151" s="38">
        <f t="shared" si="5"/>
        <v>0.2763659953</v>
      </c>
      <c r="Z151" s="30">
        <f t="shared" si="6"/>
        <v>0.2763659953</v>
      </c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</row>
    <row r="152" ht="15.75" customHeight="1">
      <c r="A152" s="21">
        <v>148.0</v>
      </c>
      <c r="B152" s="76">
        <v>4.01219E9</v>
      </c>
      <c r="C152" s="77" t="s">
        <v>9</v>
      </c>
      <c r="D152" s="74"/>
      <c r="E152" s="34">
        <v>0.0</v>
      </c>
      <c r="F152" s="35">
        <v>3226.1000000000004</v>
      </c>
      <c r="G152" s="35">
        <v>0.0</v>
      </c>
      <c r="H152" s="35">
        <v>328.753</v>
      </c>
      <c r="I152" s="35">
        <v>0.0</v>
      </c>
      <c r="J152" s="35">
        <v>284.316</v>
      </c>
      <c r="K152" s="35">
        <v>20.056</v>
      </c>
      <c r="L152" s="35">
        <v>0.0</v>
      </c>
      <c r="M152" s="35">
        <v>0.0</v>
      </c>
      <c r="N152" s="35">
        <v>20167.5</v>
      </c>
      <c r="O152" s="35">
        <v>70.0</v>
      </c>
      <c r="P152" s="35">
        <v>40.0</v>
      </c>
      <c r="Q152" s="35">
        <f t="shared" si="1"/>
        <v>24136.725</v>
      </c>
      <c r="R152" s="36">
        <f t="shared" si="2"/>
        <v>0.00001220745466</v>
      </c>
      <c r="S152" s="75"/>
      <c r="T152" s="34">
        <v>0.0</v>
      </c>
      <c r="U152" s="38">
        <f t="shared" si="3"/>
        <v>0</v>
      </c>
      <c r="V152" s="30">
        <f t="shared" si="4"/>
        <v>0</v>
      </c>
      <c r="W152" s="74"/>
      <c r="X152" s="34">
        <v>8362.227</v>
      </c>
      <c r="Y152" s="38">
        <f t="shared" si="5"/>
        <v>1.886399161</v>
      </c>
      <c r="Z152" s="30">
        <f t="shared" si="6"/>
        <v>1.886399161</v>
      </c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</row>
    <row r="153" ht="15.75" customHeight="1">
      <c r="A153" s="21">
        <v>148.0</v>
      </c>
      <c r="B153" s="76">
        <v>4.012903E9</v>
      </c>
      <c r="C153" s="77" t="s">
        <v>9</v>
      </c>
      <c r="D153" s="74"/>
      <c r="E153" s="34">
        <v>398.54</v>
      </c>
      <c r="F153" s="35">
        <v>795.0</v>
      </c>
      <c r="G153" s="35">
        <v>393.125</v>
      </c>
      <c r="H153" s="35">
        <v>323.91</v>
      </c>
      <c r="I153" s="35">
        <v>0.0</v>
      </c>
      <c r="J153" s="35">
        <v>0.0</v>
      </c>
      <c r="K153" s="35">
        <v>0.0</v>
      </c>
      <c r="L153" s="35">
        <v>865.0</v>
      </c>
      <c r="M153" s="35">
        <v>0.0</v>
      </c>
      <c r="N153" s="35">
        <v>870.0</v>
      </c>
      <c r="O153" s="35">
        <v>0.0</v>
      </c>
      <c r="P153" s="35">
        <v>880.0</v>
      </c>
      <c r="Q153" s="35">
        <f t="shared" si="1"/>
        <v>4525.575</v>
      </c>
      <c r="R153" s="36">
        <f t="shared" si="2"/>
        <v>0.000002288866929</v>
      </c>
      <c r="S153" s="75"/>
      <c r="T153" s="34">
        <v>0.0</v>
      </c>
      <c r="U153" s="38">
        <f t="shared" si="3"/>
        <v>0</v>
      </c>
      <c r="V153" s="30">
        <f t="shared" si="4"/>
        <v>0</v>
      </c>
      <c r="W153" s="74"/>
      <c r="X153" s="34">
        <v>25365.718999999997</v>
      </c>
      <c r="Y153" s="38">
        <f t="shared" si="5"/>
        <v>-0.8215869615</v>
      </c>
      <c r="Z153" s="30">
        <f t="shared" si="6"/>
        <v>-0.8215869615</v>
      </c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</row>
    <row r="154" ht="6.0" customHeight="1">
      <c r="A154" s="70"/>
      <c r="B154" s="70"/>
      <c r="C154" s="70"/>
      <c r="D154" s="71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8"/>
      <c r="S154" s="71"/>
      <c r="T154" s="70"/>
      <c r="U154" s="70"/>
      <c r="V154" s="70"/>
      <c r="W154" s="71"/>
      <c r="X154" s="5"/>
      <c r="Y154" s="5"/>
      <c r="Z154" s="5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</row>
    <row r="155" ht="15.75" customHeight="1">
      <c r="A155" s="79"/>
      <c r="B155" s="80"/>
      <c r="C155" s="81" t="s">
        <v>37</v>
      </c>
      <c r="D155" s="16"/>
      <c r="E155" s="82">
        <f t="shared" ref="E155:R155" si="7">SUM(E4:E153)</f>
        <v>144417885.3</v>
      </c>
      <c r="F155" s="83">
        <f t="shared" si="7"/>
        <v>161222698.2</v>
      </c>
      <c r="G155" s="83">
        <f t="shared" si="7"/>
        <v>163773056</v>
      </c>
      <c r="H155" s="83">
        <f t="shared" si="7"/>
        <v>161757599.6</v>
      </c>
      <c r="I155" s="83">
        <f t="shared" si="7"/>
        <v>164261884.1</v>
      </c>
      <c r="J155" s="83">
        <f t="shared" si="7"/>
        <v>160771375</v>
      </c>
      <c r="K155" s="83">
        <f t="shared" si="7"/>
        <v>173107283.2</v>
      </c>
      <c r="L155" s="83">
        <f t="shared" si="7"/>
        <v>161588831.3</v>
      </c>
      <c r="M155" s="83">
        <f t="shared" si="7"/>
        <v>159363524.8</v>
      </c>
      <c r="N155" s="83">
        <f t="shared" si="7"/>
        <v>169766945.1</v>
      </c>
      <c r="O155" s="83">
        <f t="shared" si="7"/>
        <v>152352020.9</v>
      </c>
      <c r="P155" s="83">
        <f t="shared" si="7"/>
        <v>204828827.6</v>
      </c>
      <c r="Q155" s="84">
        <f t="shared" si="7"/>
        <v>1977211931</v>
      </c>
      <c r="R155" s="85">
        <f t="shared" si="7"/>
        <v>1</v>
      </c>
      <c r="S155" s="16"/>
      <c r="T155" s="82">
        <f>SUM(T4:T153)</f>
        <v>168780498.6</v>
      </c>
      <c r="U155" s="53">
        <f>+V155</f>
        <v>0.2135811263</v>
      </c>
      <c r="V155" s="54">
        <f>IFERROR((P155-T155)/T155,0)</f>
        <v>0.2135811263</v>
      </c>
      <c r="W155" s="16"/>
      <c r="X155" s="86">
        <f>SUM(X4:X153)</f>
        <v>1413509021</v>
      </c>
      <c r="Y155" s="53">
        <f>+Z155</f>
        <v>0.3987968256</v>
      </c>
      <c r="Z155" s="54">
        <f>IFERROR((Q155-X155)/X155,0)</f>
        <v>0.3987968256</v>
      </c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</row>
    <row r="156" ht="15.75" customHeight="1">
      <c r="A156" s="5"/>
      <c r="B156" s="55" t="s">
        <v>28</v>
      </c>
      <c r="C156" s="1"/>
      <c r="D156" s="87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7"/>
      <c r="T156" s="88"/>
      <c r="U156" s="88"/>
      <c r="V156" s="88"/>
      <c r="W156" s="87"/>
      <c r="X156" s="5"/>
      <c r="Y156" s="5"/>
      <c r="Z156" s="5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</row>
    <row r="157" ht="15.75" customHeight="1">
      <c r="A157" s="1"/>
      <c r="B157" s="55" t="s">
        <v>29</v>
      </c>
      <c r="C157" s="1"/>
      <c r="D157" s="8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88"/>
      <c r="R157" s="88"/>
      <c r="S157" s="87"/>
      <c r="T157" s="5"/>
      <c r="U157" s="5"/>
      <c r="V157" s="5"/>
      <c r="W157" s="87"/>
      <c r="X157" s="5"/>
      <c r="Y157" s="5"/>
      <c r="Z157" s="5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</row>
    <row r="158" ht="15.75" customHeight="1">
      <c r="A158" s="5"/>
      <c r="B158" s="5"/>
      <c r="C158" s="1"/>
      <c r="D158" s="89"/>
      <c r="E158" s="5"/>
      <c r="F158" s="5"/>
      <c r="G158" s="5"/>
      <c r="H158" s="5"/>
      <c r="I158" s="5"/>
      <c r="J158" s="5"/>
      <c r="K158" s="90"/>
      <c r="L158" s="90"/>
      <c r="M158" s="5"/>
      <c r="N158" s="5"/>
      <c r="O158" s="5"/>
      <c r="P158" s="5"/>
      <c r="Q158" s="88"/>
      <c r="R158" s="88"/>
      <c r="S158" s="89"/>
      <c r="T158" s="5"/>
      <c r="U158" s="5"/>
      <c r="V158" s="5"/>
      <c r="W158" s="89"/>
      <c r="X158" s="5"/>
      <c r="Y158" s="5"/>
      <c r="Z158" s="5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</row>
    <row r="159" ht="15.75" customHeight="1">
      <c r="A159" s="5"/>
      <c r="B159" s="5"/>
      <c r="C159" s="1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88"/>
      <c r="R159" s="88"/>
      <c r="S159" s="89"/>
      <c r="T159" s="5"/>
      <c r="U159" s="5"/>
      <c r="V159" s="5"/>
      <c r="W159" s="89"/>
      <c r="X159" s="5"/>
      <c r="Y159" s="5"/>
      <c r="Z159" s="5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</row>
    <row r="160" ht="15.75" customHeight="1">
      <c r="A160" s="1"/>
      <c r="B160" s="5"/>
      <c r="C160" s="1"/>
      <c r="D160" s="8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5"/>
      <c r="Q160" s="88"/>
      <c r="R160" s="88"/>
      <c r="S160" s="89"/>
      <c r="T160" s="5"/>
      <c r="U160" s="5"/>
      <c r="V160" s="5"/>
      <c r="W160" s="89"/>
      <c r="X160" s="5"/>
      <c r="Y160" s="5"/>
      <c r="Z160" s="5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</row>
    <row r="161" ht="15.75" customHeight="1">
      <c r="A161" s="1"/>
      <c r="B161" s="5"/>
      <c r="C161" s="1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8"/>
      <c r="R161" s="88"/>
      <c r="S161" s="89"/>
      <c r="T161" s="5"/>
      <c r="U161" s="5"/>
      <c r="V161" s="5"/>
      <c r="W161" s="89"/>
      <c r="X161" s="5"/>
      <c r="Y161" s="5"/>
      <c r="Z161" s="5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</row>
    <row r="162" ht="15.75" customHeight="1">
      <c r="A162" s="1"/>
      <c r="B162" s="5"/>
      <c r="C162" s="1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8"/>
      <c r="R162" s="88"/>
      <c r="S162" s="89"/>
      <c r="T162" s="5"/>
      <c r="U162" s="5"/>
      <c r="V162" s="5"/>
      <c r="W162" s="89"/>
      <c r="X162" s="5"/>
      <c r="Y162" s="5"/>
      <c r="Z162" s="5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</row>
    <row r="163" ht="15.75" customHeight="1">
      <c r="A163" s="1"/>
      <c r="B163" s="5"/>
      <c r="C163" s="1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8"/>
      <c r="R163" s="88"/>
      <c r="S163" s="89"/>
      <c r="T163" s="5"/>
      <c r="U163" s="5"/>
      <c r="V163" s="5"/>
      <c r="W163" s="89"/>
      <c r="X163" s="5"/>
      <c r="Y163" s="5"/>
      <c r="Z163" s="5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</row>
    <row r="164" ht="15.75" customHeight="1">
      <c r="A164" s="1"/>
      <c r="B164" s="5"/>
      <c r="C164" s="1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8"/>
      <c r="R164" s="88"/>
      <c r="S164" s="89"/>
      <c r="T164" s="5"/>
      <c r="U164" s="5"/>
      <c r="V164" s="5"/>
      <c r="W164" s="89"/>
      <c r="X164" s="5"/>
      <c r="Y164" s="5"/>
      <c r="Z164" s="5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</row>
    <row r="165" ht="15.75" customHeight="1">
      <c r="A165" s="1"/>
      <c r="B165" s="5"/>
      <c r="C165" s="1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8"/>
      <c r="R165" s="88"/>
      <c r="S165" s="89"/>
      <c r="T165" s="5"/>
      <c r="U165" s="5"/>
      <c r="V165" s="5"/>
      <c r="W165" s="89"/>
      <c r="X165" s="5"/>
      <c r="Y165" s="5"/>
      <c r="Z165" s="5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</row>
    <row r="166" ht="15.75" customHeight="1">
      <c r="A166" s="1"/>
      <c r="B166" s="5"/>
      <c r="C166" s="1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8"/>
      <c r="R166" s="88"/>
      <c r="S166" s="89"/>
      <c r="T166" s="5"/>
      <c r="U166" s="5"/>
      <c r="V166" s="5"/>
      <c r="W166" s="89"/>
      <c r="X166" s="5"/>
      <c r="Y166" s="5"/>
      <c r="Z166" s="5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</row>
    <row r="167" ht="15.75" customHeight="1">
      <c r="A167" s="1"/>
      <c r="B167" s="5"/>
      <c r="C167" s="1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8"/>
      <c r="R167" s="88"/>
      <c r="S167" s="89"/>
      <c r="T167" s="5"/>
      <c r="U167" s="5"/>
      <c r="V167" s="5"/>
      <c r="W167" s="89"/>
      <c r="X167" s="5"/>
      <c r="Y167" s="5"/>
      <c r="Z167" s="5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</row>
    <row r="168" ht="15.75" customHeight="1">
      <c r="A168" s="1"/>
      <c r="B168" s="5"/>
      <c r="C168" s="1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8"/>
      <c r="R168" s="88"/>
      <c r="S168" s="89"/>
      <c r="T168" s="5"/>
      <c r="U168" s="5"/>
      <c r="V168" s="5"/>
      <c r="W168" s="89"/>
      <c r="X168" s="5"/>
      <c r="Y168" s="5"/>
      <c r="Z168" s="5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</row>
    <row r="169" ht="15.75" customHeight="1">
      <c r="A169" s="1"/>
      <c r="B169" s="5"/>
      <c r="C169" s="1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8"/>
      <c r="R169" s="88"/>
      <c r="S169" s="89"/>
      <c r="T169" s="5"/>
      <c r="U169" s="5"/>
      <c r="V169" s="5"/>
      <c r="W169" s="89"/>
      <c r="X169" s="5"/>
      <c r="Y169" s="5"/>
      <c r="Z169" s="5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</row>
    <row r="170" ht="15.75" customHeight="1">
      <c r="A170" s="1"/>
      <c r="B170" s="5"/>
      <c r="C170" s="1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8"/>
      <c r="R170" s="88"/>
      <c r="S170" s="89"/>
      <c r="T170" s="5"/>
      <c r="U170" s="5"/>
      <c r="V170" s="5"/>
      <c r="W170" s="89"/>
      <c r="X170" s="5"/>
      <c r="Y170" s="5"/>
      <c r="Z170" s="5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</row>
    <row r="171" ht="15.75" customHeight="1">
      <c r="A171" s="1"/>
      <c r="B171" s="5"/>
      <c r="C171" s="1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8"/>
      <c r="R171" s="88"/>
      <c r="S171" s="89"/>
      <c r="T171" s="5"/>
      <c r="U171" s="5"/>
      <c r="V171" s="5"/>
      <c r="W171" s="89"/>
      <c r="X171" s="5"/>
      <c r="Y171" s="5"/>
      <c r="Z171" s="5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</row>
    <row r="172" ht="15.75" customHeight="1">
      <c r="A172" s="1"/>
      <c r="B172" s="5"/>
      <c r="C172" s="1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8"/>
      <c r="R172" s="88"/>
      <c r="S172" s="89"/>
      <c r="T172" s="5"/>
      <c r="U172" s="5"/>
      <c r="V172" s="5"/>
      <c r="W172" s="89"/>
      <c r="X172" s="5"/>
      <c r="Y172" s="5"/>
      <c r="Z172" s="5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</row>
    <row r="173" ht="15.75" customHeight="1">
      <c r="A173" s="1"/>
      <c r="B173" s="5"/>
      <c r="C173" s="1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8"/>
      <c r="R173" s="88"/>
      <c r="S173" s="89"/>
      <c r="T173" s="5"/>
      <c r="U173" s="5"/>
      <c r="V173" s="5"/>
      <c r="W173" s="89"/>
      <c r="X173" s="5"/>
      <c r="Y173" s="5"/>
      <c r="Z173" s="5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</row>
    <row r="174" ht="15.75" customHeight="1">
      <c r="A174" s="1"/>
      <c r="B174" s="5"/>
      <c r="C174" s="1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8"/>
      <c r="R174" s="88"/>
      <c r="S174" s="89"/>
      <c r="T174" s="5"/>
      <c r="U174" s="5"/>
      <c r="V174" s="5"/>
      <c r="W174" s="89"/>
      <c r="X174" s="5"/>
      <c r="Y174" s="5"/>
      <c r="Z174" s="5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</row>
    <row r="175" ht="15.75" customHeight="1">
      <c r="A175" s="1"/>
      <c r="B175" s="5"/>
      <c r="C175" s="1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8"/>
      <c r="R175" s="88"/>
      <c r="S175" s="89"/>
      <c r="T175" s="5"/>
      <c r="U175" s="5"/>
      <c r="V175" s="5"/>
      <c r="W175" s="89"/>
      <c r="X175" s="5"/>
      <c r="Y175" s="5"/>
      <c r="Z175" s="5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</row>
    <row r="176" ht="15.75" customHeight="1">
      <c r="A176" s="1"/>
      <c r="B176" s="5"/>
      <c r="C176" s="1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8"/>
      <c r="R176" s="88"/>
      <c r="S176" s="89"/>
      <c r="T176" s="5"/>
      <c r="U176" s="5"/>
      <c r="V176" s="5"/>
      <c r="W176" s="89"/>
      <c r="X176" s="5"/>
      <c r="Y176" s="5"/>
      <c r="Z176" s="5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</row>
    <row r="177" ht="15.75" customHeight="1">
      <c r="A177" s="1"/>
      <c r="B177" s="5"/>
      <c r="C177" s="1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8"/>
      <c r="R177" s="88"/>
      <c r="S177" s="89"/>
      <c r="T177" s="5"/>
      <c r="U177" s="5"/>
      <c r="V177" s="5"/>
      <c r="W177" s="89"/>
      <c r="X177" s="5"/>
      <c r="Y177" s="5"/>
      <c r="Z177" s="5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</row>
    <row r="178" ht="15.75" customHeight="1">
      <c r="A178" s="1"/>
      <c r="B178" s="5"/>
      <c r="C178" s="1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8"/>
      <c r="R178" s="88"/>
      <c r="S178" s="89"/>
      <c r="T178" s="5"/>
      <c r="U178" s="5"/>
      <c r="V178" s="5"/>
      <c r="W178" s="89"/>
      <c r="X178" s="5"/>
      <c r="Y178" s="5"/>
      <c r="Z178" s="5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</row>
    <row r="179" ht="15.75" customHeight="1">
      <c r="A179" s="1"/>
      <c r="B179" s="5"/>
      <c r="C179" s="1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8"/>
      <c r="R179" s="88"/>
      <c r="S179" s="89"/>
      <c r="T179" s="5"/>
      <c r="U179" s="5"/>
      <c r="V179" s="5"/>
      <c r="W179" s="89"/>
      <c r="X179" s="5"/>
      <c r="Y179" s="5"/>
      <c r="Z179" s="5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</row>
    <row r="180" ht="15.75" customHeight="1">
      <c r="A180" s="1"/>
      <c r="B180" s="5"/>
      <c r="C180" s="1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8"/>
      <c r="R180" s="88"/>
      <c r="S180" s="89"/>
      <c r="T180" s="5"/>
      <c r="U180" s="5"/>
      <c r="V180" s="5"/>
      <c r="W180" s="89"/>
      <c r="X180" s="5"/>
      <c r="Y180" s="5"/>
      <c r="Z180" s="5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</row>
    <row r="181" ht="15.75" customHeight="1">
      <c r="A181" s="1"/>
      <c r="B181" s="5"/>
      <c r="C181" s="1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8"/>
      <c r="R181" s="88"/>
      <c r="S181" s="89"/>
      <c r="T181" s="5"/>
      <c r="U181" s="5"/>
      <c r="V181" s="5"/>
      <c r="W181" s="89"/>
      <c r="X181" s="5"/>
      <c r="Y181" s="5"/>
      <c r="Z181" s="5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</row>
    <row r="182" ht="15.75" customHeight="1">
      <c r="A182" s="1"/>
      <c r="B182" s="5"/>
      <c r="C182" s="1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8"/>
      <c r="R182" s="88"/>
      <c r="S182" s="89"/>
      <c r="T182" s="5"/>
      <c r="U182" s="5"/>
      <c r="V182" s="5"/>
      <c r="W182" s="89"/>
      <c r="X182" s="5"/>
      <c r="Y182" s="5"/>
      <c r="Z182" s="5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</row>
    <row r="183" ht="15.75" customHeight="1">
      <c r="A183" s="1"/>
      <c r="B183" s="5"/>
      <c r="C183" s="1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8"/>
      <c r="R183" s="88"/>
      <c r="S183" s="89"/>
      <c r="T183" s="5"/>
      <c r="U183" s="5"/>
      <c r="V183" s="5"/>
      <c r="W183" s="89"/>
      <c r="X183" s="5"/>
      <c r="Y183" s="5"/>
      <c r="Z183" s="5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</row>
    <row r="184" ht="15.75" customHeight="1">
      <c r="A184" s="1"/>
      <c r="B184" s="5"/>
      <c r="C184" s="1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8"/>
      <c r="R184" s="88"/>
      <c r="S184" s="89"/>
      <c r="T184" s="5"/>
      <c r="U184" s="5"/>
      <c r="V184" s="5"/>
      <c r="W184" s="89"/>
      <c r="X184" s="5"/>
      <c r="Y184" s="5"/>
      <c r="Z184" s="5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</row>
    <row r="185" ht="15.75" customHeight="1">
      <c r="A185" s="1"/>
      <c r="B185" s="5"/>
      <c r="C185" s="1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8"/>
      <c r="R185" s="88"/>
      <c r="S185" s="89"/>
      <c r="T185" s="5"/>
      <c r="U185" s="5"/>
      <c r="V185" s="5"/>
      <c r="W185" s="89"/>
      <c r="X185" s="5"/>
      <c r="Y185" s="5"/>
      <c r="Z185" s="5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</row>
    <row r="186" ht="15.75" customHeight="1">
      <c r="A186" s="1"/>
      <c r="B186" s="5"/>
      <c r="C186" s="1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8"/>
      <c r="R186" s="88"/>
      <c r="S186" s="89"/>
      <c r="T186" s="5"/>
      <c r="U186" s="5"/>
      <c r="V186" s="5"/>
      <c r="W186" s="89"/>
      <c r="X186" s="5"/>
      <c r="Y186" s="5"/>
      <c r="Z186" s="5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</row>
    <row r="187" ht="15.75" customHeight="1">
      <c r="A187" s="1"/>
      <c r="B187" s="5"/>
      <c r="C187" s="1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8"/>
      <c r="R187" s="88"/>
      <c r="S187" s="89"/>
      <c r="T187" s="5"/>
      <c r="U187" s="5"/>
      <c r="V187" s="5"/>
      <c r="W187" s="89"/>
      <c r="X187" s="5"/>
      <c r="Y187" s="5"/>
      <c r="Z187" s="5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</row>
    <row r="188" ht="15.75" customHeight="1">
      <c r="A188" s="1"/>
      <c r="B188" s="5"/>
      <c r="C188" s="1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8"/>
      <c r="R188" s="88"/>
      <c r="S188" s="89"/>
      <c r="T188" s="5"/>
      <c r="U188" s="5"/>
      <c r="V188" s="5"/>
      <c r="W188" s="89"/>
      <c r="X188" s="5"/>
      <c r="Y188" s="5"/>
      <c r="Z188" s="5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</row>
    <row r="189" ht="15.75" customHeight="1">
      <c r="A189" s="1"/>
      <c r="B189" s="5"/>
      <c r="C189" s="1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8"/>
      <c r="R189" s="88"/>
      <c r="S189" s="89"/>
      <c r="T189" s="5"/>
      <c r="U189" s="5"/>
      <c r="V189" s="5"/>
      <c r="W189" s="89"/>
      <c r="X189" s="5"/>
      <c r="Y189" s="5"/>
      <c r="Z189" s="5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</row>
    <row r="190" ht="15.75" customHeight="1">
      <c r="A190" s="1"/>
      <c r="B190" s="5"/>
      <c r="C190" s="1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8"/>
      <c r="R190" s="88"/>
      <c r="S190" s="89"/>
      <c r="T190" s="5"/>
      <c r="U190" s="5"/>
      <c r="V190" s="5"/>
      <c r="W190" s="89"/>
      <c r="X190" s="5"/>
      <c r="Y190" s="5"/>
      <c r="Z190" s="5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</row>
    <row r="191" ht="15.75" customHeight="1">
      <c r="A191" s="1"/>
      <c r="B191" s="5"/>
      <c r="C191" s="1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8"/>
      <c r="R191" s="88"/>
      <c r="S191" s="89"/>
      <c r="T191" s="5"/>
      <c r="U191" s="5"/>
      <c r="V191" s="5"/>
      <c r="W191" s="89"/>
      <c r="X191" s="5"/>
      <c r="Y191" s="5"/>
      <c r="Z191" s="5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</row>
    <row r="192" ht="15.75" customHeight="1">
      <c r="A192" s="1"/>
      <c r="B192" s="5"/>
      <c r="C192" s="1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8"/>
      <c r="R192" s="88"/>
      <c r="S192" s="89"/>
      <c r="T192" s="5"/>
      <c r="U192" s="5"/>
      <c r="V192" s="5"/>
      <c r="W192" s="89"/>
      <c r="X192" s="5"/>
      <c r="Y192" s="5"/>
      <c r="Z192" s="5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</row>
    <row r="193" ht="15.75" customHeight="1">
      <c r="A193" s="1"/>
      <c r="B193" s="5"/>
      <c r="C193" s="1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8"/>
      <c r="R193" s="88"/>
      <c r="S193" s="89"/>
      <c r="T193" s="5"/>
      <c r="U193" s="5"/>
      <c r="V193" s="5"/>
      <c r="W193" s="89"/>
      <c r="X193" s="5"/>
      <c r="Y193" s="5"/>
      <c r="Z193" s="5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</row>
    <row r="194" ht="15.75" customHeight="1">
      <c r="A194" s="1"/>
      <c r="B194" s="5"/>
      <c r="C194" s="1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8"/>
      <c r="R194" s="88"/>
      <c r="S194" s="89"/>
      <c r="T194" s="5"/>
      <c r="U194" s="5"/>
      <c r="V194" s="5"/>
      <c r="W194" s="89"/>
      <c r="X194" s="5"/>
      <c r="Y194" s="5"/>
      <c r="Z194" s="5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</row>
    <row r="195" ht="15.75" customHeight="1">
      <c r="A195" s="1"/>
      <c r="B195" s="5"/>
      <c r="C195" s="1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8"/>
      <c r="R195" s="88"/>
      <c r="S195" s="89"/>
      <c r="T195" s="5"/>
      <c r="U195" s="5"/>
      <c r="V195" s="5"/>
      <c r="W195" s="89"/>
      <c r="X195" s="5"/>
      <c r="Y195" s="5"/>
      <c r="Z195" s="5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</row>
    <row r="196" ht="15.75" customHeight="1">
      <c r="A196" s="1"/>
      <c r="B196" s="5"/>
      <c r="C196" s="1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8"/>
      <c r="R196" s="88"/>
      <c r="S196" s="89"/>
      <c r="T196" s="5"/>
      <c r="U196" s="5"/>
      <c r="V196" s="5"/>
      <c r="W196" s="89"/>
      <c r="X196" s="5"/>
      <c r="Y196" s="5"/>
      <c r="Z196" s="5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</row>
    <row r="197" ht="15.75" customHeight="1">
      <c r="A197" s="1"/>
      <c r="B197" s="5"/>
      <c r="C197" s="1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8"/>
      <c r="R197" s="88"/>
      <c r="S197" s="89"/>
      <c r="T197" s="5"/>
      <c r="U197" s="5"/>
      <c r="V197" s="5"/>
      <c r="W197" s="89"/>
      <c r="X197" s="5"/>
      <c r="Y197" s="5"/>
      <c r="Z197" s="5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</row>
    <row r="198" ht="15.75" customHeight="1">
      <c r="A198" s="1"/>
      <c r="B198" s="5"/>
      <c r="C198" s="1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8"/>
      <c r="R198" s="88"/>
      <c r="S198" s="89"/>
      <c r="T198" s="5"/>
      <c r="U198" s="5"/>
      <c r="V198" s="5"/>
      <c r="W198" s="89"/>
      <c r="X198" s="5"/>
      <c r="Y198" s="5"/>
      <c r="Z198" s="5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</row>
    <row r="199" ht="15.75" customHeight="1">
      <c r="A199" s="1"/>
      <c r="B199" s="5"/>
      <c r="C199" s="1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8"/>
      <c r="R199" s="88"/>
      <c r="S199" s="89"/>
      <c r="T199" s="5"/>
      <c r="U199" s="5"/>
      <c r="V199" s="5"/>
      <c r="W199" s="89"/>
      <c r="X199" s="5"/>
      <c r="Y199" s="5"/>
      <c r="Z199" s="5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</row>
    <row r="200" ht="15.75" customHeight="1">
      <c r="A200" s="1"/>
      <c r="B200" s="5"/>
      <c r="C200" s="1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8"/>
      <c r="R200" s="88"/>
      <c r="S200" s="89"/>
      <c r="T200" s="5"/>
      <c r="U200" s="5"/>
      <c r="V200" s="5"/>
      <c r="W200" s="89"/>
      <c r="X200" s="5"/>
      <c r="Y200" s="5"/>
      <c r="Z200" s="5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</row>
    <row r="201" ht="15.75" customHeight="1">
      <c r="A201" s="1"/>
      <c r="B201" s="5"/>
      <c r="C201" s="1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8"/>
      <c r="R201" s="88"/>
      <c r="S201" s="89"/>
      <c r="T201" s="5"/>
      <c r="U201" s="5"/>
      <c r="V201" s="5"/>
      <c r="W201" s="89"/>
      <c r="X201" s="5"/>
      <c r="Y201" s="5"/>
      <c r="Z201" s="5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</row>
    <row r="202" ht="15.75" customHeight="1">
      <c r="A202" s="1"/>
      <c r="B202" s="5"/>
      <c r="C202" s="1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8"/>
      <c r="R202" s="88"/>
      <c r="S202" s="89"/>
      <c r="T202" s="5"/>
      <c r="U202" s="5"/>
      <c r="V202" s="5"/>
      <c r="W202" s="89"/>
      <c r="X202" s="5"/>
      <c r="Y202" s="5"/>
      <c r="Z202" s="5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</row>
    <row r="203" ht="15.75" customHeight="1">
      <c r="A203" s="1"/>
      <c r="B203" s="5"/>
      <c r="C203" s="1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8"/>
      <c r="R203" s="88"/>
      <c r="S203" s="89"/>
      <c r="T203" s="5"/>
      <c r="U203" s="5"/>
      <c r="V203" s="5"/>
      <c r="W203" s="89"/>
      <c r="X203" s="5"/>
      <c r="Y203" s="5"/>
      <c r="Z203" s="5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</row>
    <row r="204" ht="15.75" customHeight="1">
      <c r="A204" s="1"/>
      <c r="B204" s="5"/>
      <c r="C204" s="1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8"/>
      <c r="R204" s="88"/>
      <c r="S204" s="89"/>
      <c r="T204" s="5"/>
      <c r="U204" s="5"/>
      <c r="V204" s="5"/>
      <c r="W204" s="89"/>
      <c r="X204" s="5"/>
      <c r="Y204" s="5"/>
      <c r="Z204" s="5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</row>
    <row r="205" ht="15.75" customHeight="1">
      <c r="A205" s="1"/>
      <c r="B205" s="5"/>
      <c r="C205" s="1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8"/>
      <c r="R205" s="88"/>
      <c r="S205" s="89"/>
      <c r="T205" s="5"/>
      <c r="U205" s="5"/>
      <c r="V205" s="5"/>
      <c r="W205" s="89"/>
      <c r="X205" s="5"/>
      <c r="Y205" s="5"/>
      <c r="Z205" s="5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</row>
    <row r="206" ht="15.75" customHeight="1">
      <c r="A206" s="1"/>
      <c r="B206" s="5"/>
      <c r="C206" s="1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8"/>
      <c r="R206" s="88"/>
      <c r="S206" s="89"/>
      <c r="T206" s="5"/>
      <c r="U206" s="5"/>
      <c r="V206" s="5"/>
      <c r="W206" s="89"/>
      <c r="X206" s="5"/>
      <c r="Y206" s="5"/>
      <c r="Z206" s="5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</row>
    <row r="207" ht="15.75" customHeight="1">
      <c r="A207" s="1"/>
      <c r="B207" s="5"/>
      <c r="C207" s="1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8"/>
      <c r="R207" s="88"/>
      <c r="S207" s="89"/>
      <c r="T207" s="5"/>
      <c r="U207" s="5"/>
      <c r="V207" s="5"/>
      <c r="W207" s="89"/>
      <c r="X207" s="5"/>
      <c r="Y207" s="5"/>
      <c r="Z207" s="5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</row>
    <row r="208" ht="15.75" customHeight="1">
      <c r="A208" s="1"/>
      <c r="B208" s="5"/>
      <c r="C208" s="1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8"/>
      <c r="R208" s="88"/>
      <c r="S208" s="89"/>
      <c r="T208" s="5"/>
      <c r="U208" s="5"/>
      <c r="V208" s="5"/>
      <c r="W208" s="89"/>
      <c r="X208" s="5"/>
      <c r="Y208" s="5"/>
      <c r="Z208" s="5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</row>
    <row r="209" ht="15.75" customHeight="1">
      <c r="A209" s="1"/>
      <c r="B209" s="5"/>
      <c r="C209" s="1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8"/>
      <c r="R209" s="88"/>
      <c r="S209" s="89"/>
      <c r="T209" s="5"/>
      <c r="U209" s="5"/>
      <c r="V209" s="5"/>
      <c r="W209" s="89"/>
      <c r="X209" s="5"/>
      <c r="Y209" s="5"/>
      <c r="Z209" s="5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</row>
    <row r="210" ht="15.75" customHeight="1">
      <c r="A210" s="1"/>
      <c r="B210" s="5"/>
      <c r="C210" s="1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8"/>
      <c r="R210" s="88"/>
      <c r="S210" s="89"/>
      <c r="T210" s="5"/>
      <c r="U210" s="5"/>
      <c r="V210" s="5"/>
      <c r="W210" s="89"/>
      <c r="X210" s="5"/>
      <c r="Y210" s="5"/>
      <c r="Z210" s="5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</row>
    <row r="211" ht="15.75" customHeight="1">
      <c r="A211" s="1"/>
      <c r="B211" s="5"/>
      <c r="C211" s="1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8"/>
      <c r="R211" s="88"/>
      <c r="S211" s="89"/>
      <c r="T211" s="5"/>
      <c r="U211" s="5"/>
      <c r="V211" s="5"/>
      <c r="W211" s="89"/>
      <c r="X211" s="5"/>
      <c r="Y211" s="5"/>
      <c r="Z211" s="5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</row>
    <row r="212" ht="15.75" customHeight="1">
      <c r="A212" s="1"/>
      <c r="B212" s="5"/>
      <c r="C212" s="1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8"/>
      <c r="R212" s="88"/>
      <c r="S212" s="89"/>
      <c r="T212" s="5"/>
      <c r="U212" s="5"/>
      <c r="V212" s="5"/>
      <c r="W212" s="89"/>
      <c r="X212" s="5"/>
      <c r="Y212" s="5"/>
      <c r="Z212" s="5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</row>
    <row r="213" ht="15.75" customHeight="1">
      <c r="A213" s="1"/>
      <c r="B213" s="5"/>
      <c r="C213" s="1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8"/>
      <c r="R213" s="88"/>
      <c r="S213" s="89"/>
      <c r="T213" s="5"/>
      <c r="U213" s="5"/>
      <c r="V213" s="5"/>
      <c r="W213" s="89"/>
      <c r="X213" s="5"/>
      <c r="Y213" s="5"/>
      <c r="Z213" s="5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</row>
    <row r="214" ht="15.75" customHeight="1">
      <c r="A214" s="1"/>
      <c r="B214" s="5"/>
      <c r="C214" s="1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8"/>
      <c r="R214" s="88"/>
      <c r="S214" s="89"/>
      <c r="T214" s="5"/>
      <c r="U214" s="5"/>
      <c r="V214" s="5"/>
      <c r="W214" s="89"/>
      <c r="X214" s="5"/>
      <c r="Y214" s="5"/>
      <c r="Z214" s="5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</row>
    <row r="215" ht="15.75" customHeight="1">
      <c r="A215" s="1"/>
      <c r="B215" s="5"/>
      <c r="C215" s="1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8"/>
      <c r="R215" s="88"/>
      <c r="S215" s="89"/>
      <c r="T215" s="5"/>
      <c r="U215" s="5"/>
      <c r="V215" s="5"/>
      <c r="W215" s="89"/>
      <c r="X215" s="5"/>
      <c r="Y215" s="5"/>
      <c r="Z215" s="5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</row>
    <row r="216" ht="15.75" customHeight="1">
      <c r="A216" s="1"/>
      <c r="B216" s="5"/>
      <c r="C216" s="1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8"/>
      <c r="R216" s="88"/>
      <c r="S216" s="89"/>
      <c r="T216" s="5"/>
      <c r="U216" s="5"/>
      <c r="V216" s="5"/>
      <c r="W216" s="89"/>
      <c r="X216" s="5"/>
      <c r="Y216" s="5"/>
      <c r="Z216" s="5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</row>
    <row r="217" ht="15.75" customHeight="1">
      <c r="A217" s="1"/>
      <c r="B217" s="5"/>
      <c r="C217" s="1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8"/>
      <c r="R217" s="88"/>
      <c r="S217" s="89"/>
      <c r="T217" s="5"/>
      <c r="U217" s="5"/>
      <c r="V217" s="5"/>
      <c r="W217" s="89"/>
      <c r="X217" s="5"/>
      <c r="Y217" s="5"/>
      <c r="Z217" s="5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</row>
    <row r="218" ht="15.75" customHeight="1">
      <c r="A218" s="1"/>
      <c r="B218" s="5"/>
      <c r="C218" s="1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8"/>
      <c r="R218" s="88"/>
      <c r="S218" s="89"/>
      <c r="T218" s="5"/>
      <c r="U218" s="5"/>
      <c r="V218" s="5"/>
      <c r="W218" s="89"/>
      <c r="X218" s="5"/>
      <c r="Y218" s="5"/>
      <c r="Z218" s="5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</row>
    <row r="219" ht="15.75" customHeight="1">
      <c r="A219" s="1"/>
      <c r="B219" s="5"/>
      <c r="C219" s="1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8"/>
      <c r="R219" s="88"/>
      <c r="S219" s="89"/>
      <c r="T219" s="5"/>
      <c r="U219" s="5"/>
      <c r="V219" s="5"/>
      <c r="W219" s="89"/>
      <c r="X219" s="5"/>
      <c r="Y219" s="5"/>
      <c r="Z219" s="5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</row>
    <row r="220" ht="15.75" customHeight="1">
      <c r="A220" s="1"/>
      <c r="B220" s="5"/>
      <c r="C220" s="1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8"/>
      <c r="R220" s="88"/>
      <c r="S220" s="89"/>
      <c r="T220" s="5"/>
      <c r="U220" s="5"/>
      <c r="V220" s="5"/>
      <c r="W220" s="89"/>
      <c r="X220" s="5"/>
      <c r="Y220" s="5"/>
      <c r="Z220" s="5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</row>
    <row r="221" ht="15.75" customHeight="1">
      <c r="A221" s="1"/>
      <c r="B221" s="5"/>
      <c r="C221" s="1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8"/>
      <c r="R221" s="88"/>
      <c r="S221" s="89"/>
      <c r="T221" s="5"/>
      <c r="U221" s="5"/>
      <c r="V221" s="5"/>
      <c r="W221" s="89"/>
      <c r="X221" s="5"/>
      <c r="Y221" s="5"/>
      <c r="Z221" s="5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</row>
    <row r="222" ht="15.75" customHeight="1">
      <c r="A222" s="1"/>
      <c r="B222" s="5"/>
      <c r="C222" s="1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8"/>
      <c r="R222" s="88"/>
      <c r="S222" s="89"/>
      <c r="T222" s="5"/>
      <c r="U222" s="5"/>
      <c r="V222" s="5"/>
      <c r="W222" s="89"/>
      <c r="X222" s="5"/>
      <c r="Y222" s="5"/>
      <c r="Z222" s="5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</row>
    <row r="223" ht="15.75" customHeight="1">
      <c r="A223" s="1"/>
      <c r="B223" s="5"/>
      <c r="C223" s="1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8"/>
      <c r="R223" s="88"/>
      <c r="S223" s="89"/>
      <c r="T223" s="5"/>
      <c r="U223" s="5"/>
      <c r="V223" s="5"/>
      <c r="W223" s="89"/>
      <c r="X223" s="5"/>
      <c r="Y223" s="5"/>
      <c r="Z223" s="5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</row>
    <row r="224" ht="15.75" customHeight="1">
      <c r="A224" s="1"/>
      <c r="B224" s="5"/>
      <c r="C224" s="1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8"/>
      <c r="R224" s="88"/>
      <c r="S224" s="89"/>
      <c r="T224" s="5"/>
      <c r="U224" s="5"/>
      <c r="V224" s="5"/>
      <c r="W224" s="89"/>
      <c r="X224" s="5"/>
      <c r="Y224" s="5"/>
      <c r="Z224" s="5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</row>
    <row r="225" ht="15.75" customHeight="1">
      <c r="A225" s="1"/>
      <c r="B225" s="5"/>
      <c r="C225" s="1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8"/>
      <c r="R225" s="88"/>
      <c r="S225" s="89"/>
      <c r="T225" s="5"/>
      <c r="U225" s="5"/>
      <c r="V225" s="5"/>
      <c r="W225" s="89"/>
      <c r="X225" s="5"/>
      <c r="Y225" s="5"/>
      <c r="Z225" s="5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</row>
    <row r="226" ht="15.75" customHeight="1">
      <c r="A226" s="1"/>
      <c r="B226" s="5"/>
      <c r="C226" s="1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8"/>
      <c r="R226" s="88"/>
      <c r="S226" s="89"/>
      <c r="T226" s="5"/>
      <c r="U226" s="5"/>
      <c r="V226" s="5"/>
      <c r="W226" s="89"/>
      <c r="X226" s="5"/>
      <c r="Y226" s="5"/>
      <c r="Z226" s="5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</row>
    <row r="227" ht="15.75" customHeight="1">
      <c r="A227" s="1"/>
      <c r="B227" s="5"/>
      <c r="C227" s="1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8"/>
      <c r="R227" s="88"/>
      <c r="S227" s="89"/>
      <c r="T227" s="5"/>
      <c r="U227" s="5"/>
      <c r="V227" s="5"/>
      <c r="W227" s="89"/>
      <c r="X227" s="5"/>
      <c r="Y227" s="5"/>
      <c r="Z227" s="5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</row>
    <row r="228" ht="15.75" customHeight="1">
      <c r="A228" s="1"/>
      <c r="B228" s="5"/>
      <c r="C228" s="1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8"/>
      <c r="R228" s="88"/>
      <c r="S228" s="89"/>
      <c r="T228" s="5"/>
      <c r="U228" s="5"/>
      <c r="V228" s="5"/>
      <c r="W228" s="89"/>
      <c r="X228" s="5"/>
      <c r="Y228" s="5"/>
      <c r="Z228" s="5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</row>
    <row r="229" ht="15.75" customHeight="1">
      <c r="A229" s="1"/>
      <c r="B229" s="5"/>
      <c r="C229" s="1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8"/>
      <c r="R229" s="88"/>
      <c r="S229" s="89"/>
      <c r="T229" s="5"/>
      <c r="U229" s="5"/>
      <c r="V229" s="5"/>
      <c r="W229" s="89"/>
      <c r="X229" s="5"/>
      <c r="Y229" s="5"/>
      <c r="Z229" s="5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</row>
    <row r="230" ht="15.75" customHeight="1">
      <c r="A230" s="1"/>
      <c r="B230" s="5"/>
      <c r="C230" s="1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8"/>
      <c r="R230" s="88"/>
      <c r="S230" s="89"/>
      <c r="T230" s="5"/>
      <c r="U230" s="5"/>
      <c r="V230" s="5"/>
      <c r="W230" s="89"/>
      <c r="X230" s="5"/>
      <c r="Y230" s="5"/>
      <c r="Z230" s="5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</row>
    <row r="231" ht="15.75" customHeight="1">
      <c r="A231" s="1"/>
      <c r="B231" s="5"/>
      <c r="C231" s="1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8"/>
      <c r="R231" s="88"/>
      <c r="S231" s="89"/>
      <c r="T231" s="5"/>
      <c r="U231" s="5"/>
      <c r="V231" s="5"/>
      <c r="W231" s="89"/>
      <c r="X231" s="5"/>
      <c r="Y231" s="5"/>
      <c r="Z231" s="5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</row>
    <row r="232" ht="15.75" customHeight="1">
      <c r="A232" s="1"/>
      <c r="B232" s="5"/>
      <c r="C232" s="1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8"/>
      <c r="R232" s="88"/>
      <c r="S232" s="89"/>
      <c r="T232" s="5"/>
      <c r="U232" s="5"/>
      <c r="V232" s="5"/>
      <c r="W232" s="89"/>
      <c r="X232" s="5"/>
      <c r="Y232" s="5"/>
      <c r="Z232" s="5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</row>
    <row r="233" ht="15.75" customHeight="1">
      <c r="A233" s="1"/>
      <c r="B233" s="5"/>
      <c r="C233" s="1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8"/>
      <c r="R233" s="88"/>
      <c r="S233" s="89"/>
      <c r="T233" s="5"/>
      <c r="U233" s="5"/>
      <c r="V233" s="5"/>
      <c r="W233" s="89"/>
      <c r="X233" s="5"/>
      <c r="Y233" s="5"/>
      <c r="Z233" s="5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</row>
    <row r="234" ht="15.75" customHeight="1">
      <c r="A234" s="1"/>
      <c r="B234" s="5"/>
      <c r="C234" s="1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8"/>
      <c r="R234" s="88"/>
      <c r="S234" s="89"/>
      <c r="T234" s="5"/>
      <c r="U234" s="5"/>
      <c r="V234" s="5"/>
      <c r="W234" s="89"/>
      <c r="X234" s="5"/>
      <c r="Y234" s="5"/>
      <c r="Z234" s="5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</row>
    <row r="235" ht="15.75" customHeight="1">
      <c r="A235" s="1"/>
      <c r="B235" s="5"/>
      <c r="C235" s="1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8"/>
      <c r="R235" s="88"/>
      <c r="S235" s="89"/>
      <c r="T235" s="5"/>
      <c r="U235" s="5"/>
      <c r="V235" s="5"/>
      <c r="W235" s="89"/>
      <c r="X235" s="5"/>
      <c r="Y235" s="5"/>
      <c r="Z235" s="5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</row>
    <row r="236" ht="15.75" customHeight="1">
      <c r="A236" s="1"/>
      <c r="B236" s="5"/>
      <c r="C236" s="1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8"/>
      <c r="R236" s="88"/>
      <c r="S236" s="89"/>
      <c r="T236" s="5"/>
      <c r="U236" s="5"/>
      <c r="V236" s="5"/>
      <c r="W236" s="89"/>
      <c r="X236" s="5"/>
      <c r="Y236" s="5"/>
      <c r="Z236" s="5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</row>
    <row r="237" ht="15.75" customHeight="1">
      <c r="A237" s="1"/>
      <c r="B237" s="5"/>
      <c r="C237" s="1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8"/>
      <c r="R237" s="88"/>
      <c r="S237" s="89"/>
      <c r="T237" s="5"/>
      <c r="U237" s="5"/>
      <c r="V237" s="5"/>
      <c r="W237" s="89"/>
      <c r="X237" s="5"/>
      <c r="Y237" s="5"/>
      <c r="Z237" s="5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</row>
    <row r="238" ht="15.75" customHeight="1">
      <c r="A238" s="1"/>
      <c r="B238" s="5"/>
      <c r="C238" s="1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8"/>
      <c r="R238" s="88"/>
      <c r="S238" s="89"/>
      <c r="T238" s="5"/>
      <c r="U238" s="5"/>
      <c r="V238" s="5"/>
      <c r="W238" s="89"/>
      <c r="X238" s="5"/>
      <c r="Y238" s="5"/>
      <c r="Z238" s="5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</row>
    <row r="239" ht="15.75" customHeight="1">
      <c r="A239" s="1"/>
      <c r="B239" s="5"/>
      <c r="C239" s="1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8"/>
      <c r="R239" s="88"/>
      <c r="S239" s="89"/>
      <c r="T239" s="5"/>
      <c r="U239" s="5"/>
      <c r="V239" s="5"/>
      <c r="W239" s="89"/>
      <c r="X239" s="5"/>
      <c r="Y239" s="5"/>
      <c r="Z239" s="5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</row>
    <row r="240" ht="15.75" customHeight="1">
      <c r="A240" s="1"/>
      <c r="B240" s="5"/>
      <c r="C240" s="1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8"/>
      <c r="R240" s="88"/>
      <c r="S240" s="89"/>
      <c r="T240" s="5"/>
      <c r="U240" s="5"/>
      <c r="V240" s="5"/>
      <c r="W240" s="89"/>
      <c r="X240" s="5"/>
      <c r="Y240" s="5"/>
      <c r="Z240" s="5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</row>
    <row r="241" ht="15.75" customHeight="1">
      <c r="A241" s="1"/>
      <c r="B241" s="5"/>
      <c r="C241" s="1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8"/>
      <c r="R241" s="88"/>
      <c r="S241" s="89"/>
      <c r="T241" s="5"/>
      <c r="U241" s="5"/>
      <c r="V241" s="5"/>
      <c r="W241" s="89"/>
      <c r="X241" s="5"/>
      <c r="Y241" s="5"/>
      <c r="Z241" s="5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</row>
    <row r="242" ht="15.75" customHeight="1">
      <c r="A242" s="1"/>
      <c r="B242" s="5"/>
      <c r="C242" s="1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8"/>
      <c r="R242" s="88"/>
      <c r="S242" s="89"/>
      <c r="T242" s="5"/>
      <c r="U242" s="5"/>
      <c r="V242" s="5"/>
      <c r="W242" s="89"/>
      <c r="X242" s="5"/>
      <c r="Y242" s="5"/>
      <c r="Z242" s="5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</row>
    <row r="243" ht="15.75" customHeight="1">
      <c r="A243" s="1"/>
      <c r="B243" s="5"/>
      <c r="C243" s="1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8"/>
      <c r="R243" s="88"/>
      <c r="S243" s="89"/>
      <c r="T243" s="5"/>
      <c r="U243" s="5"/>
      <c r="V243" s="5"/>
      <c r="W243" s="89"/>
      <c r="X243" s="5"/>
      <c r="Y243" s="5"/>
      <c r="Z243" s="5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</row>
    <row r="244" ht="15.75" customHeight="1">
      <c r="A244" s="1"/>
      <c r="B244" s="5"/>
      <c r="C244" s="1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8"/>
      <c r="R244" s="88"/>
      <c r="S244" s="89"/>
      <c r="T244" s="5"/>
      <c r="U244" s="5"/>
      <c r="V244" s="5"/>
      <c r="W244" s="89"/>
      <c r="X244" s="5"/>
      <c r="Y244" s="5"/>
      <c r="Z244" s="5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</row>
    <row r="245" ht="15.75" customHeight="1">
      <c r="A245" s="1"/>
      <c r="B245" s="5"/>
      <c r="C245" s="1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8"/>
      <c r="R245" s="88"/>
      <c r="S245" s="89"/>
      <c r="T245" s="5"/>
      <c r="U245" s="5"/>
      <c r="V245" s="5"/>
      <c r="W245" s="89"/>
      <c r="X245" s="5"/>
      <c r="Y245" s="5"/>
      <c r="Z245" s="5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</row>
    <row r="246" ht="15.75" customHeight="1">
      <c r="A246" s="1"/>
      <c r="B246" s="5"/>
      <c r="C246" s="1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8"/>
      <c r="R246" s="88"/>
      <c r="S246" s="89"/>
      <c r="T246" s="5"/>
      <c r="U246" s="5"/>
      <c r="V246" s="5"/>
      <c r="W246" s="89"/>
      <c r="X246" s="5"/>
      <c r="Y246" s="5"/>
      <c r="Z246" s="5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</row>
    <row r="247" ht="15.75" customHeight="1">
      <c r="A247" s="1"/>
      <c r="B247" s="5"/>
      <c r="C247" s="1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8"/>
      <c r="R247" s="88"/>
      <c r="S247" s="89"/>
      <c r="T247" s="5"/>
      <c r="U247" s="5"/>
      <c r="V247" s="5"/>
      <c r="W247" s="89"/>
      <c r="X247" s="5"/>
      <c r="Y247" s="5"/>
      <c r="Z247" s="5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</row>
    <row r="248" ht="15.75" customHeight="1">
      <c r="A248" s="1"/>
      <c r="B248" s="5"/>
      <c r="C248" s="1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8"/>
      <c r="R248" s="88"/>
      <c r="S248" s="89"/>
      <c r="T248" s="5"/>
      <c r="U248" s="5"/>
      <c r="V248" s="5"/>
      <c r="W248" s="89"/>
      <c r="X248" s="5"/>
      <c r="Y248" s="5"/>
      <c r="Z248" s="5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</row>
    <row r="249" ht="15.75" customHeight="1">
      <c r="A249" s="1"/>
      <c r="B249" s="5"/>
      <c r="C249" s="1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8"/>
      <c r="R249" s="88"/>
      <c r="S249" s="89"/>
      <c r="T249" s="5"/>
      <c r="U249" s="5"/>
      <c r="V249" s="5"/>
      <c r="W249" s="89"/>
      <c r="X249" s="5"/>
      <c r="Y249" s="5"/>
      <c r="Z249" s="5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</row>
    <row r="250" ht="15.75" customHeight="1">
      <c r="A250" s="1"/>
      <c r="B250" s="5"/>
      <c r="C250" s="1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8"/>
      <c r="R250" s="88"/>
      <c r="S250" s="89"/>
      <c r="T250" s="5"/>
      <c r="U250" s="5"/>
      <c r="V250" s="5"/>
      <c r="W250" s="89"/>
      <c r="X250" s="5"/>
      <c r="Y250" s="5"/>
      <c r="Z250" s="5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</row>
    <row r="251" ht="15.75" customHeight="1">
      <c r="A251" s="1"/>
      <c r="B251" s="5"/>
      <c r="C251" s="1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8"/>
      <c r="R251" s="88"/>
      <c r="S251" s="89"/>
      <c r="T251" s="5"/>
      <c r="U251" s="5"/>
      <c r="V251" s="5"/>
      <c r="W251" s="89"/>
      <c r="X251" s="5"/>
      <c r="Y251" s="5"/>
      <c r="Z251" s="5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</row>
    <row r="252" ht="15.75" customHeight="1">
      <c r="A252" s="1"/>
      <c r="B252" s="5"/>
      <c r="C252" s="1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8"/>
      <c r="R252" s="88"/>
      <c r="S252" s="89"/>
      <c r="T252" s="5"/>
      <c r="U252" s="5"/>
      <c r="V252" s="5"/>
      <c r="W252" s="89"/>
      <c r="X252" s="5"/>
      <c r="Y252" s="5"/>
      <c r="Z252" s="5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</row>
    <row r="253" ht="15.75" customHeight="1">
      <c r="A253" s="1"/>
      <c r="B253" s="5"/>
      <c r="C253" s="1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8"/>
      <c r="R253" s="88"/>
      <c r="S253" s="89"/>
      <c r="T253" s="5"/>
      <c r="U253" s="5"/>
      <c r="V253" s="5"/>
      <c r="W253" s="89"/>
      <c r="X253" s="5"/>
      <c r="Y253" s="5"/>
      <c r="Z253" s="5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</row>
    <row r="254" ht="15.75" customHeight="1">
      <c r="A254" s="1"/>
      <c r="B254" s="5"/>
      <c r="C254" s="1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8"/>
      <c r="R254" s="88"/>
      <c r="S254" s="89"/>
      <c r="T254" s="5"/>
      <c r="U254" s="5"/>
      <c r="V254" s="5"/>
      <c r="W254" s="89"/>
      <c r="X254" s="5"/>
      <c r="Y254" s="5"/>
      <c r="Z254" s="5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</row>
    <row r="255" ht="15.75" customHeight="1">
      <c r="A255" s="1"/>
      <c r="B255" s="5"/>
      <c r="C255" s="1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8"/>
      <c r="R255" s="88"/>
      <c r="S255" s="89"/>
      <c r="T255" s="5"/>
      <c r="U255" s="5"/>
      <c r="V255" s="5"/>
      <c r="W255" s="89"/>
      <c r="X255" s="5"/>
      <c r="Y255" s="5"/>
      <c r="Z255" s="5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</row>
    <row r="256" ht="15.75" customHeight="1">
      <c r="A256" s="1"/>
      <c r="B256" s="5"/>
      <c r="C256" s="1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8"/>
      <c r="R256" s="88"/>
      <c r="S256" s="89"/>
      <c r="T256" s="5"/>
      <c r="U256" s="5"/>
      <c r="V256" s="5"/>
      <c r="W256" s="89"/>
      <c r="X256" s="5"/>
      <c r="Y256" s="5"/>
      <c r="Z256" s="5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</row>
    <row r="257" ht="15.75" customHeight="1">
      <c r="A257" s="1"/>
      <c r="B257" s="5"/>
      <c r="C257" s="1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8"/>
      <c r="R257" s="88"/>
      <c r="S257" s="89"/>
      <c r="T257" s="5"/>
      <c r="U257" s="5"/>
      <c r="V257" s="5"/>
      <c r="W257" s="89"/>
      <c r="X257" s="5"/>
      <c r="Y257" s="5"/>
      <c r="Z257" s="5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</row>
    <row r="258" ht="15.75" customHeight="1">
      <c r="A258" s="1"/>
      <c r="B258" s="5"/>
      <c r="C258" s="1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8"/>
      <c r="R258" s="88"/>
      <c r="S258" s="89"/>
      <c r="T258" s="5"/>
      <c r="U258" s="5"/>
      <c r="V258" s="5"/>
      <c r="W258" s="89"/>
      <c r="X258" s="5"/>
      <c r="Y258" s="5"/>
      <c r="Z258" s="5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</row>
    <row r="259" ht="15.75" customHeight="1">
      <c r="A259" s="1"/>
      <c r="B259" s="5"/>
      <c r="C259" s="1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8"/>
      <c r="R259" s="88"/>
      <c r="S259" s="89"/>
      <c r="T259" s="5"/>
      <c r="U259" s="5"/>
      <c r="V259" s="5"/>
      <c r="W259" s="89"/>
      <c r="X259" s="5"/>
      <c r="Y259" s="5"/>
      <c r="Z259" s="5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</row>
    <row r="260" ht="15.75" customHeight="1">
      <c r="A260" s="1"/>
      <c r="B260" s="5"/>
      <c r="C260" s="1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8"/>
      <c r="R260" s="88"/>
      <c r="S260" s="89"/>
      <c r="T260" s="5"/>
      <c r="U260" s="5"/>
      <c r="V260" s="5"/>
      <c r="W260" s="89"/>
      <c r="X260" s="5"/>
      <c r="Y260" s="5"/>
      <c r="Z260" s="5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</row>
    <row r="261" ht="15.75" customHeight="1">
      <c r="A261" s="1"/>
      <c r="B261" s="5"/>
      <c r="C261" s="1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8"/>
      <c r="R261" s="88"/>
      <c r="S261" s="89"/>
      <c r="T261" s="5"/>
      <c r="U261" s="5"/>
      <c r="V261" s="5"/>
      <c r="W261" s="89"/>
      <c r="X261" s="5"/>
      <c r="Y261" s="5"/>
      <c r="Z261" s="5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</row>
    <row r="262" ht="15.75" customHeight="1">
      <c r="A262" s="1"/>
      <c r="B262" s="5"/>
      <c r="C262" s="1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8"/>
      <c r="R262" s="88"/>
      <c r="S262" s="89"/>
      <c r="T262" s="5"/>
      <c r="U262" s="5"/>
      <c r="V262" s="5"/>
      <c r="W262" s="89"/>
      <c r="X262" s="5"/>
      <c r="Y262" s="5"/>
      <c r="Z262" s="5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</row>
    <row r="263" ht="15.75" customHeight="1">
      <c r="A263" s="1"/>
      <c r="B263" s="5"/>
      <c r="C263" s="1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8"/>
      <c r="R263" s="88"/>
      <c r="S263" s="89"/>
      <c r="T263" s="5"/>
      <c r="U263" s="5"/>
      <c r="V263" s="5"/>
      <c r="W263" s="89"/>
      <c r="X263" s="5"/>
      <c r="Y263" s="5"/>
      <c r="Z263" s="5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</row>
    <row r="264" ht="15.75" customHeight="1">
      <c r="A264" s="1"/>
      <c r="B264" s="5"/>
      <c r="C264" s="1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8"/>
      <c r="R264" s="88"/>
      <c r="S264" s="89"/>
      <c r="T264" s="5"/>
      <c r="U264" s="5"/>
      <c r="V264" s="5"/>
      <c r="W264" s="89"/>
      <c r="X264" s="5"/>
      <c r="Y264" s="5"/>
      <c r="Z264" s="5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</row>
    <row r="265" ht="15.75" customHeight="1">
      <c r="A265" s="1"/>
      <c r="B265" s="5"/>
      <c r="C265" s="1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8"/>
      <c r="R265" s="88"/>
      <c r="S265" s="89"/>
      <c r="T265" s="5"/>
      <c r="U265" s="5"/>
      <c r="V265" s="5"/>
      <c r="W265" s="89"/>
      <c r="X265" s="5"/>
      <c r="Y265" s="5"/>
      <c r="Z265" s="5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</row>
    <row r="266" ht="15.75" customHeight="1">
      <c r="A266" s="1"/>
      <c r="B266" s="5"/>
      <c r="C266" s="1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8"/>
      <c r="R266" s="88"/>
      <c r="S266" s="89"/>
      <c r="T266" s="5"/>
      <c r="U266" s="5"/>
      <c r="V266" s="5"/>
      <c r="W266" s="89"/>
      <c r="X266" s="5"/>
      <c r="Y266" s="5"/>
      <c r="Z266" s="5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</row>
    <row r="267" ht="15.75" customHeight="1">
      <c r="A267" s="1"/>
      <c r="B267" s="5"/>
      <c r="C267" s="1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8"/>
      <c r="R267" s="88"/>
      <c r="S267" s="89"/>
      <c r="T267" s="5"/>
      <c r="U267" s="5"/>
      <c r="V267" s="5"/>
      <c r="W267" s="89"/>
      <c r="X267" s="5"/>
      <c r="Y267" s="5"/>
      <c r="Z267" s="5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</row>
    <row r="268" ht="15.75" customHeight="1">
      <c r="A268" s="1"/>
      <c r="B268" s="5"/>
      <c r="C268" s="1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8"/>
      <c r="R268" s="88"/>
      <c r="S268" s="89"/>
      <c r="T268" s="5"/>
      <c r="U268" s="5"/>
      <c r="V268" s="5"/>
      <c r="W268" s="89"/>
      <c r="X268" s="5"/>
      <c r="Y268" s="5"/>
      <c r="Z268" s="5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</row>
    <row r="269" ht="15.75" customHeight="1">
      <c r="A269" s="1"/>
      <c r="B269" s="5"/>
      <c r="C269" s="1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8"/>
      <c r="R269" s="88"/>
      <c r="S269" s="89"/>
      <c r="T269" s="5"/>
      <c r="U269" s="5"/>
      <c r="V269" s="5"/>
      <c r="W269" s="89"/>
      <c r="X269" s="5"/>
      <c r="Y269" s="5"/>
      <c r="Z269" s="5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</row>
    <row r="270" ht="15.75" customHeight="1">
      <c r="A270" s="1"/>
      <c r="B270" s="5"/>
      <c r="C270" s="1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8"/>
      <c r="R270" s="88"/>
      <c r="S270" s="89"/>
      <c r="T270" s="5"/>
      <c r="U270" s="5"/>
      <c r="V270" s="5"/>
      <c r="W270" s="89"/>
      <c r="X270" s="5"/>
      <c r="Y270" s="5"/>
      <c r="Z270" s="5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</row>
    <row r="271" ht="15.75" customHeight="1">
      <c r="A271" s="1"/>
      <c r="B271" s="5"/>
      <c r="C271" s="1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8"/>
      <c r="R271" s="88"/>
      <c r="S271" s="89"/>
      <c r="T271" s="5"/>
      <c r="U271" s="5"/>
      <c r="V271" s="5"/>
      <c r="W271" s="89"/>
      <c r="X271" s="5"/>
      <c r="Y271" s="5"/>
      <c r="Z271" s="5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</row>
    <row r="272" ht="15.75" customHeight="1">
      <c r="A272" s="1"/>
      <c r="B272" s="5"/>
      <c r="C272" s="1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8"/>
      <c r="R272" s="88"/>
      <c r="S272" s="89"/>
      <c r="T272" s="5"/>
      <c r="U272" s="5"/>
      <c r="V272" s="5"/>
      <c r="W272" s="89"/>
      <c r="X272" s="5"/>
      <c r="Y272" s="5"/>
      <c r="Z272" s="5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</row>
    <row r="273" ht="15.75" customHeight="1">
      <c r="A273" s="1"/>
      <c r="B273" s="5"/>
      <c r="C273" s="1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8"/>
      <c r="R273" s="88"/>
      <c r="S273" s="89"/>
      <c r="T273" s="5"/>
      <c r="U273" s="5"/>
      <c r="V273" s="5"/>
      <c r="W273" s="89"/>
      <c r="X273" s="5"/>
      <c r="Y273" s="5"/>
      <c r="Z273" s="5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</row>
    <row r="274" ht="15.75" customHeight="1">
      <c r="A274" s="1"/>
      <c r="B274" s="5"/>
      <c r="C274" s="1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8"/>
      <c r="R274" s="88"/>
      <c r="S274" s="89"/>
      <c r="T274" s="5"/>
      <c r="U274" s="5"/>
      <c r="V274" s="5"/>
      <c r="W274" s="89"/>
      <c r="X274" s="5"/>
      <c r="Y274" s="5"/>
      <c r="Z274" s="5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</row>
    <row r="275" ht="15.75" customHeight="1">
      <c r="A275" s="1"/>
      <c r="B275" s="5"/>
      <c r="C275" s="1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8"/>
      <c r="R275" s="88"/>
      <c r="S275" s="89"/>
      <c r="T275" s="5"/>
      <c r="U275" s="5"/>
      <c r="V275" s="5"/>
      <c r="W275" s="89"/>
      <c r="X275" s="5"/>
      <c r="Y275" s="5"/>
      <c r="Z275" s="5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</row>
    <row r="276" ht="15.75" customHeight="1">
      <c r="A276" s="1"/>
      <c r="B276" s="5"/>
      <c r="C276" s="1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8"/>
      <c r="R276" s="88"/>
      <c r="S276" s="89"/>
      <c r="T276" s="5"/>
      <c r="U276" s="5"/>
      <c r="V276" s="5"/>
      <c r="W276" s="89"/>
      <c r="X276" s="5"/>
      <c r="Y276" s="5"/>
      <c r="Z276" s="5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</row>
    <row r="277" ht="15.75" customHeight="1">
      <c r="A277" s="1"/>
      <c r="B277" s="5"/>
      <c r="C277" s="1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8"/>
      <c r="R277" s="88"/>
      <c r="S277" s="89"/>
      <c r="T277" s="5"/>
      <c r="U277" s="5"/>
      <c r="V277" s="5"/>
      <c r="W277" s="89"/>
      <c r="X277" s="5"/>
      <c r="Y277" s="5"/>
      <c r="Z277" s="5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</row>
    <row r="278" ht="15.75" customHeight="1">
      <c r="A278" s="1"/>
      <c r="B278" s="5"/>
      <c r="C278" s="1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8"/>
      <c r="R278" s="88"/>
      <c r="S278" s="89"/>
      <c r="T278" s="5"/>
      <c r="U278" s="5"/>
      <c r="V278" s="5"/>
      <c r="W278" s="89"/>
      <c r="X278" s="5"/>
      <c r="Y278" s="5"/>
      <c r="Z278" s="5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</row>
    <row r="279" ht="15.75" customHeight="1">
      <c r="A279" s="1"/>
      <c r="B279" s="5"/>
      <c r="C279" s="1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8"/>
      <c r="R279" s="88"/>
      <c r="S279" s="89"/>
      <c r="T279" s="5"/>
      <c r="U279" s="5"/>
      <c r="V279" s="5"/>
      <c r="W279" s="89"/>
      <c r="X279" s="5"/>
      <c r="Y279" s="5"/>
      <c r="Z279" s="5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</row>
    <row r="280" ht="15.75" customHeight="1">
      <c r="A280" s="1"/>
      <c r="B280" s="5"/>
      <c r="C280" s="1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8"/>
      <c r="R280" s="88"/>
      <c r="S280" s="89"/>
      <c r="T280" s="5"/>
      <c r="U280" s="5"/>
      <c r="V280" s="5"/>
      <c r="W280" s="89"/>
      <c r="X280" s="5"/>
      <c r="Y280" s="5"/>
      <c r="Z280" s="5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</row>
    <row r="281" ht="15.75" customHeight="1">
      <c r="A281" s="1"/>
      <c r="B281" s="5"/>
      <c r="C281" s="1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8"/>
      <c r="R281" s="88"/>
      <c r="S281" s="89"/>
      <c r="T281" s="5"/>
      <c r="U281" s="5"/>
      <c r="V281" s="5"/>
      <c r="W281" s="89"/>
      <c r="X281" s="5"/>
      <c r="Y281" s="5"/>
      <c r="Z281" s="5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</row>
    <row r="282" ht="15.75" customHeight="1">
      <c r="A282" s="1"/>
      <c r="B282" s="5"/>
      <c r="C282" s="1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8"/>
      <c r="R282" s="88"/>
      <c r="S282" s="89"/>
      <c r="T282" s="5"/>
      <c r="U282" s="5"/>
      <c r="V282" s="5"/>
      <c r="W282" s="89"/>
      <c r="X282" s="5"/>
      <c r="Y282" s="5"/>
      <c r="Z282" s="5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</row>
    <row r="283" ht="15.75" customHeight="1">
      <c r="A283" s="1"/>
      <c r="B283" s="5"/>
      <c r="C283" s="1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8"/>
      <c r="R283" s="88"/>
      <c r="S283" s="89"/>
      <c r="T283" s="5"/>
      <c r="U283" s="5"/>
      <c r="V283" s="5"/>
      <c r="W283" s="89"/>
      <c r="X283" s="5"/>
      <c r="Y283" s="5"/>
      <c r="Z283" s="5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</row>
    <row r="284" ht="15.75" customHeight="1">
      <c r="A284" s="1"/>
      <c r="B284" s="5"/>
      <c r="C284" s="1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8"/>
      <c r="R284" s="88"/>
      <c r="S284" s="89"/>
      <c r="T284" s="5"/>
      <c r="U284" s="5"/>
      <c r="V284" s="5"/>
      <c r="W284" s="89"/>
      <c r="X284" s="5"/>
      <c r="Y284" s="5"/>
      <c r="Z284" s="5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</row>
    <row r="285" ht="15.75" customHeight="1">
      <c r="A285" s="1"/>
      <c r="B285" s="5"/>
      <c r="C285" s="1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8"/>
      <c r="R285" s="88"/>
      <c r="S285" s="89"/>
      <c r="T285" s="5"/>
      <c r="U285" s="5"/>
      <c r="V285" s="5"/>
      <c r="W285" s="89"/>
      <c r="X285" s="5"/>
      <c r="Y285" s="5"/>
      <c r="Z285" s="5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</row>
    <row r="286" ht="15.75" customHeight="1">
      <c r="A286" s="1"/>
      <c r="B286" s="5"/>
      <c r="C286" s="1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8"/>
      <c r="R286" s="88"/>
      <c r="S286" s="89"/>
      <c r="T286" s="5"/>
      <c r="U286" s="5"/>
      <c r="V286" s="5"/>
      <c r="W286" s="89"/>
      <c r="X286" s="5"/>
      <c r="Y286" s="5"/>
      <c r="Z286" s="5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</row>
    <row r="287" ht="15.75" customHeight="1">
      <c r="A287" s="1"/>
      <c r="B287" s="5"/>
      <c r="C287" s="1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8"/>
      <c r="R287" s="88"/>
      <c r="S287" s="89"/>
      <c r="T287" s="5"/>
      <c r="U287" s="5"/>
      <c r="V287" s="5"/>
      <c r="W287" s="89"/>
      <c r="X287" s="5"/>
      <c r="Y287" s="5"/>
      <c r="Z287" s="5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</row>
    <row r="288" ht="15.75" customHeight="1">
      <c r="A288" s="1"/>
      <c r="B288" s="5"/>
      <c r="C288" s="1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8"/>
      <c r="R288" s="88"/>
      <c r="S288" s="89"/>
      <c r="T288" s="5"/>
      <c r="U288" s="5"/>
      <c r="V288" s="5"/>
      <c r="W288" s="89"/>
      <c r="X288" s="5"/>
      <c r="Y288" s="5"/>
      <c r="Z288" s="5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</row>
    <row r="289" ht="15.75" customHeight="1">
      <c r="A289" s="1"/>
      <c r="B289" s="5"/>
      <c r="C289" s="1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8"/>
      <c r="R289" s="88"/>
      <c r="S289" s="89"/>
      <c r="T289" s="5"/>
      <c r="U289" s="5"/>
      <c r="V289" s="5"/>
      <c r="W289" s="89"/>
      <c r="X289" s="5"/>
      <c r="Y289" s="5"/>
      <c r="Z289" s="5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</row>
    <row r="290" ht="15.75" customHeight="1">
      <c r="A290" s="1"/>
      <c r="B290" s="5"/>
      <c r="C290" s="1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8"/>
      <c r="R290" s="88"/>
      <c r="S290" s="89"/>
      <c r="T290" s="5"/>
      <c r="U290" s="5"/>
      <c r="V290" s="5"/>
      <c r="W290" s="89"/>
      <c r="X290" s="5"/>
      <c r="Y290" s="5"/>
      <c r="Z290" s="5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</row>
    <row r="291" ht="15.75" customHeight="1">
      <c r="A291" s="1"/>
      <c r="B291" s="5"/>
      <c r="C291" s="1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8"/>
      <c r="R291" s="88"/>
      <c r="S291" s="89"/>
      <c r="T291" s="5"/>
      <c r="U291" s="5"/>
      <c r="V291" s="5"/>
      <c r="W291" s="89"/>
      <c r="X291" s="5"/>
      <c r="Y291" s="5"/>
      <c r="Z291" s="5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</row>
    <row r="292" ht="15.75" customHeight="1">
      <c r="A292" s="1"/>
      <c r="B292" s="5"/>
      <c r="C292" s="1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8"/>
      <c r="R292" s="88"/>
      <c r="S292" s="89"/>
      <c r="T292" s="5"/>
      <c r="U292" s="5"/>
      <c r="V292" s="5"/>
      <c r="W292" s="89"/>
      <c r="X292" s="5"/>
      <c r="Y292" s="5"/>
      <c r="Z292" s="5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</row>
    <row r="293" ht="15.75" customHeight="1">
      <c r="A293" s="1"/>
      <c r="B293" s="5"/>
      <c r="C293" s="1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8"/>
      <c r="R293" s="88"/>
      <c r="S293" s="89"/>
      <c r="T293" s="5"/>
      <c r="U293" s="5"/>
      <c r="V293" s="5"/>
      <c r="W293" s="89"/>
      <c r="X293" s="5"/>
      <c r="Y293" s="5"/>
      <c r="Z293" s="5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</row>
    <row r="294" ht="15.75" customHeight="1">
      <c r="A294" s="1"/>
      <c r="B294" s="5"/>
      <c r="C294" s="1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8"/>
      <c r="R294" s="88"/>
      <c r="S294" s="89"/>
      <c r="T294" s="5"/>
      <c r="U294" s="5"/>
      <c r="V294" s="5"/>
      <c r="W294" s="89"/>
      <c r="X294" s="5"/>
      <c r="Y294" s="5"/>
      <c r="Z294" s="5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</row>
    <row r="295" ht="15.75" customHeight="1">
      <c r="A295" s="1"/>
      <c r="B295" s="5"/>
      <c r="C295" s="1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8"/>
      <c r="R295" s="88"/>
      <c r="S295" s="89"/>
      <c r="T295" s="5"/>
      <c r="U295" s="5"/>
      <c r="V295" s="5"/>
      <c r="W295" s="89"/>
      <c r="X295" s="5"/>
      <c r="Y295" s="5"/>
      <c r="Z295" s="5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</row>
    <row r="296" ht="15.75" customHeight="1">
      <c r="A296" s="1"/>
      <c r="B296" s="5"/>
      <c r="C296" s="1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8"/>
      <c r="R296" s="88"/>
      <c r="S296" s="89"/>
      <c r="T296" s="5"/>
      <c r="U296" s="5"/>
      <c r="V296" s="5"/>
      <c r="W296" s="89"/>
      <c r="X296" s="5"/>
      <c r="Y296" s="5"/>
      <c r="Z296" s="5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</row>
    <row r="297" ht="15.75" customHeight="1">
      <c r="A297" s="1"/>
      <c r="B297" s="5"/>
      <c r="C297" s="1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8"/>
      <c r="R297" s="88"/>
      <c r="S297" s="89"/>
      <c r="T297" s="5"/>
      <c r="U297" s="5"/>
      <c r="V297" s="5"/>
      <c r="W297" s="89"/>
      <c r="X297" s="5"/>
      <c r="Y297" s="5"/>
      <c r="Z297" s="5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</row>
    <row r="298" ht="15.75" customHeight="1">
      <c r="A298" s="1"/>
      <c r="B298" s="5"/>
      <c r="C298" s="1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8"/>
      <c r="R298" s="88"/>
      <c r="S298" s="89"/>
      <c r="T298" s="5"/>
      <c r="U298" s="5"/>
      <c r="V298" s="5"/>
      <c r="W298" s="89"/>
      <c r="X298" s="5"/>
      <c r="Y298" s="5"/>
      <c r="Z298" s="5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</row>
    <row r="299" ht="15.75" customHeight="1">
      <c r="A299" s="1"/>
      <c r="B299" s="5"/>
      <c r="C299" s="1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8"/>
      <c r="R299" s="88"/>
      <c r="S299" s="89"/>
      <c r="T299" s="5"/>
      <c r="U299" s="5"/>
      <c r="V299" s="5"/>
      <c r="W299" s="89"/>
      <c r="X299" s="5"/>
      <c r="Y299" s="5"/>
      <c r="Z299" s="5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</row>
    <row r="300" ht="15.75" customHeight="1">
      <c r="A300" s="1"/>
      <c r="B300" s="5"/>
      <c r="C300" s="1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8"/>
      <c r="R300" s="88"/>
      <c r="S300" s="89"/>
      <c r="T300" s="5"/>
      <c r="U300" s="5"/>
      <c r="V300" s="5"/>
      <c r="W300" s="89"/>
      <c r="X300" s="5"/>
      <c r="Y300" s="5"/>
      <c r="Z300" s="5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</row>
    <row r="301" ht="15.75" customHeight="1">
      <c r="A301" s="1"/>
      <c r="B301" s="5"/>
      <c r="C301" s="1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8"/>
      <c r="R301" s="88"/>
      <c r="S301" s="89"/>
      <c r="T301" s="5"/>
      <c r="U301" s="5"/>
      <c r="V301" s="5"/>
      <c r="W301" s="89"/>
      <c r="X301" s="5"/>
      <c r="Y301" s="5"/>
      <c r="Z301" s="5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</row>
    <row r="302" ht="15.75" customHeight="1">
      <c r="A302" s="1"/>
      <c r="B302" s="5"/>
      <c r="C302" s="1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8"/>
      <c r="R302" s="88"/>
      <c r="S302" s="89"/>
      <c r="T302" s="5"/>
      <c r="U302" s="5"/>
      <c r="V302" s="5"/>
      <c r="W302" s="89"/>
      <c r="X302" s="5"/>
      <c r="Y302" s="5"/>
      <c r="Z302" s="5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</row>
    <row r="303" ht="15.75" customHeight="1">
      <c r="A303" s="1"/>
      <c r="B303" s="5"/>
      <c r="C303" s="1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8"/>
      <c r="R303" s="88"/>
      <c r="S303" s="89"/>
      <c r="T303" s="5"/>
      <c r="U303" s="5"/>
      <c r="V303" s="5"/>
      <c r="W303" s="89"/>
      <c r="X303" s="5"/>
      <c r="Y303" s="5"/>
      <c r="Z303" s="5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</row>
    <row r="304" ht="15.75" customHeight="1">
      <c r="A304" s="1"/>
      <c r="B304" s="5"/>
      <c r="C304" s="1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8"/>
      <c r="R304" s="88"/>
      <c r="S304" s="89"/>
      <c r="T304" s="5"/>
      <c r="U304" s="5"/>
      <c r="V304" s="5"/>
      <c r="W304" s="89"/>
      <c r="X304" s="5"/>
      <c r="Y304" s="5"/>
      <c r="Z304" s="5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</row>
    <row r="305" ht="15.75" customHeight="1">
      <c r="A305" s="1"/>
      <c r="B305" s="5"/>
      <c r="C305" s="1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8"/>
      <c r="R305" s="88"/>
      <c r="S305" s="89"/>
      <c r="T305" s="5"/>
      <c r="U305" s="5"/>
      <c r="V305" s="5"/>
      <c r="W305" s="89"/>
      <c r="X305" s="5"/>
      <c r="Y305" s="5"/>
      <c r="Z305" s="5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</row>
    <row r="306" ht="15.75" customHeight="1">
      <c r="A306" s="1"/>
      <c r="B306" s="5"/>
      <c r="C306" s="1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8"/>
      <c r="R306" s="88"/>
      <c r="S306" s="89"/>
      <c r="T306" s="5"/>
      <c r="U306" s="5"/>
      <c r="V306" s="5"/>
      <c r="W306" s="89"/>
      <c r="X306" s="5"/>
      <c r="Y306" s="5"/>
      <c r="Z306" s="5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</row>
    <row r="307" ht="15.75" customHeight="1">
      <c r="A307" s="1"/>
      <c r="B307" s="5"/>
      <c r="C307" s="1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8"/>
      <c r="R307" s="88"/>
      <c r="S307" s="89"/>
      <c r="T307" s="5"/>
      <c r="U307" s="5"/>
      <c r="V307" s="5"/>
      <c r="W307" s="89"/>
      <c r="X307" s="5"/>
      <c r="Y307" s="5"/>
      <c r="Z307" s="5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</row>
    <row r="308" ht="15.75" customHeight="1">
      <c r="A308" s="1"/>
      <c r="B308" s="5"/>
      <c r="C308" s="1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8"/>
      <c r="R308" s="88"/>
      <c r="S308" s="89"/>
      <c r="T308" s="5"/>
      <c r="U308" s="5"/>
      <c r="V308" s="5"/>
      <c r="W308" s="89"/>
      <c r="X308" s="5"/>
      <c r="Y308" s="5"/>
      <c r="Z308" s="5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</row>
    <row r="309" ht="15.75" customHeight="1">
      <c r="A309" s="1"/>
      <c r="B309" s="5"/>
      <c r="C309" s="1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8"/>
      <c r="R309" s="88"/>
      <c r="S309" s="89"/>
      <c r="T309" s="5"/>
      <c r="U309" s="5"/>
      <c r="V309" s="5"/>
      <c r="W309" s="89"/>
      <c r="X309" s="5"/>
      <c r="Y309" s="5"/>
      <c r="Z309" s="5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</row>
    <row r="310" ht="15.75" customHeight="1">
      <c r="A310" s="1"/>
      <c r="B310" s="5"/>
      <c r="C310" s="1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8"/>
      <c r="R310" s="88"/>
      <c r="S310" s="89"/>
      <c r="T310" s="5"/>
      <c r="U310" s="5"/>
      <c r="V310" s="5"/>
      <c r="W310" s="89"/>
      <c r="X310" s="5"/>
      <c r="Y310" s="5"/>
      <c r="Z310" s="5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</row>
    <row r="311" ht="15.75" customHeight="1">
      <c r="A311" s="1"/>
      <c r="B311" s="5"/>
      <c r="C311" s="1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8"/>
      <c r="R311" s="88"/>
      <c r="S311" s="89"/>
      <c r="T311" s="5"/>
      <c r="U311" s="5"/>
      <c r="V311" s="5"/>
      <c r="W311" s="89"/>
      <c r="X311" s="5"/>
      <c r="Y311" s="5"/>
      <c r="Z311" s="5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</row>
    <row r="312" ht="15.75" customHeight="1">
      <c r="A312" s="1"/>
      <c r="B312" s="5"/>
      <c r="C312" s="1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8"/>
      <c r="R312" s="88"/>
      <c r="S312" s="89"/>
      <c r="T312" s="5"/>
      <c r="U312" s="5"/>
      <c r="V312" s="5"/>
      <c r="W312" s="89"/>
      <c r="X312" s="5"/>
      <c r="Y312" s="5"/>
      <c r="Z312" s="5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</row>
    <row r="313" ht="15.75" customHeight="1">
      <c r="A313" s="1"/>
      <c r="B313" s="5"/>
      <c r="C313" s="1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8"/>
      <c r="R313" s="88"/>
      <c r="S313" s="89"/>
      <c r="T313" s="5"/>
      <c r="U313" s="5"/>
      <c r="V313" s="5"/>
      <c r="W313" s="89"/>
      <c r="X313" s="5"/>
      <c r="Y313" s="5"/>
      <c r="Z313" s="5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</row>
    <row r="314" ht="15.75" customHeight="1">
      <c r="A314" s="1"/>
      <c r="B314" s="5"/>
      <c r="C314" s="1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8"/>
      <c r="R314" s="88"/>
      <c r="S314" s="89"/>
      <c r="T314" s="5"/>
      <c r="U314" s="5"/>
      <c r="V314" s="5"/>
      <c r="W314" s="89"/>
      <c r="X314" s="5"/>
      <c r="Y314" s="5"/>
      <c r="Z314" s="5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</row>
    <row r="315" ht="15.75" customHeight="1">
      <c r="A315" s="1"/>
      <c r="B315" s="5"/>
      <c r="C315" s="1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8"/>
      <c r="R315" s="88"/>
      <c r="S315" s="89"/>
      <c r="T315" s="5"/>
      <c r="U315" s="5"/>
      <c r="V315" s="5"/>
      <c r="W315" s="89"/>
      <c r="X315" s="5"/>
      <c r="Y315" s="5"/>
      <c r="Z315" s="5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</row>
    <row r="316" ht="15.75" customHeight="1">
      <c r="A316" s="1"/>
      <c r="B316" s="5"/>
      <c r="C316" s="1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8"/>
      <c r="R316" s="88"/>
      <c r="S316" s="89"/>
      <c r="T316" s="5"/>
      <c r="U316" s="5"/>
      <c r="V316" s="5"/>
      <c r="W316" s="89"/>
      <c r="X316" s="5"/>
      <c r="Y316" s="5"/>
      <c r="Z316" s="5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</row>
    <row r="317" ht="15.75" customHeight="1">
      <c r="A317" s="1"/>
      <c r="B317" s="5"/>
      <c r="C317" s="1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8"/>
      <c r="R317" s="88"/>
      <c r="S317" s="89"/>
      <c r="T317" s="5"/>
      <c r="U317" s="5"/>
      <c r="V317" s="5"/>
      <c r="W317" s="89"/>
      <c r="X317" s="5"/>
      <c r="Y317" s="5"/>
      <c r="Z317" s="5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</row>
    <row r="318" ht="15.75" customHeight="1">
      <c r="A318" s="1"/>
      <c r="B318" s="5"/>
      <c r="C318" s="1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8"/>
      <c r="R318" s="88"/>
      <c r="S318" s="89"/>
      <c r="T318" s="5"/>
      <c r="U318" s="5"/>
      <c r="V318" s="5"/>
      <c r="W318" s="89"/>
      <c r="X318" s="5"/>
      <c r="Y318" s="5"/>
      <c r="Z318" s="5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</row>
    <row r="319" ht="15.75" customHeight="1">
      <c r="A319" s="1"/>
      <c r="B319" s="5"/>
      <c r="C319" s="1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8"/>
      <c r="R319" s="88"/>
      <c r="S319" s="89"/>
      <c r="T319" s="5"/>
      <c r="U319" s="5"/>
      <c r="V319" s="5"/>
      <c r="W319" s="89"/>
      <c r="X319" s="5"/>
      <c r="Y319" s="5"/>
      <c r="Z319" s="5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</row>
    <row r="320" ht="15.75" customHeight="1">
      <c r="A320" s="1"/>
      <c r="B320" s="5"/>
      <c r="C320" s="1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8"/>
      <c r="R320" s="88"/>
      <c r="S320" s="89"/>
      <c r="T320" s="5"/>
      <c r="U320" s="5"/>
      <c r="V320" s="5"/>
      <c r="W320" s="89"/>
      <c r="X320" s="5"/>
      <c r="Y320" s="5"/>
      <c r="Z320" s="5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</row>
    <row r="321" ht="15.75" customHeight="1">
      <c r="A321" s="1"/>
      <c r="B321" s="5"/>
      <c r="C321" s="1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8"/>
      <c r="R321" s="88"/>
      <c r="S321" s="89"/>
      <c r="T321" s="5"/>
      <c r="U321" s="5"/>
      <c r="V321" s="5"/>
      <c r="W321" s="89"/>
      <c r="X321" s="5"/>
      <c r="Y321" s="5"/>
      <c r="Z321" s="5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</row>
    <row r="322" ht="15.75" customHeight="1">
      <c r="A322" s="1"/>
      <c r="B322" s="5"/>
      <c r="C322" s="1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8"/>
      <c r="R322" s="88"/>
      <c r="S322" s="89"/>
      <c r="T322" s="5"/>
      <c r="U322" s="5"/>
      <c r="V322" s="5"/>
      <c r="W322" s="89"/>
      <c r="X322" s="5"/>
      <c r="Y322" s="5"/>
      <c r="Z322" s="5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</row>
    <row r="323" ht="15.75" customHeight="1">
      <c r="A323" s="1"/>
      <c r="B323" s="5"/>
      <c r="C323" s="1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8"/>
      <c r="R323" s="88"/>
      <c r="S323" s="89"/>
      <c r="T323" s="5"/>
      <c r="U323" s="5"/>
      <c r="V323" s="5"/>
      <c r="W323" s="89"/>
      <c r="X323" s="5"/>
      <c r="Y323" s="5"/>
      <c r="Z323" s="5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</row>
    <row r="324" ht="15.75" customHeight="1">
      <c r="A324" s="1"/>
      <c r="B324" s="5"/>
      <c r="C324" s="1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8"/>
      <c r="R324" s="88"/>
      <c r="S324" s="89"/>
      <c r="T324" s="5"/>
      <c r="U324" s="5"/>
      <c r="V324" s="5"/>
      <c r="W324" s="89"/>
      <c r="X324" s="5"/>
      <c r="Y324" s="5"/>
      <c r="Z324" s="5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</row>
    <row r="325" ht="15.75" customHeight="1">
      <c r="A325" s="1"/>
      <c r="B325" s="5"/>
      <c r="C325" s="1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8"/>
      <c r="R325" s="88"/>
      <c r="S325" s="89"/>
      <c r="T325" s="5"/>
      <c r="U325" s="5"/>
      <c r="V325" s="5"/>
      <c r="W325" s="89"/>
      <c r="X325" s="5"/>
      <c r="Y325" s="5"/>
      <c r="Z325" s="5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</row>
    <row r="326" ht="15.75" customHeight="1">
      <c r="A326" s="1"/>
      <c r="B326" s="5"/>
      <c r="C326" s="1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8"/>
      <c r="R326" s="88"/>
      <c r="S326" s="89"/>
      <c r="T326" s="5"/>
      <c r="U326" s="5"/>
      <c r="V326" s="5"/>
      <c r="W326" s="89"/>
      <c r="X326" s="5"/>
      <c r="Y326" s="5"/>
      <c r="Z326" s="5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</row>
    <row r="327" ht="15.75" customHeight="1">
      <c r="A327" s="1"/>
      <c r="B327" s="5"/>
      <c r="C327" s="1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8"/>
      <c r="R327" s="88"/>
      <c r="S327" s="89"/>
      <c r="T327" s="5"/>
      <c r="U327" s="5"/>
      <c r="V327" s="5"/>
      <c r="W327" s="89"/>
      <c r="X327" s="5"/>
      <c r="Y327" s="5"/>
      <c r="Z327" s="5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</row>
    <row r="328" ht="15.75" customHeight="1">
      <c r="A328" s="1"/>
      <c r="B328" s="5"/>
      <c r="C328" s="1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8"/>
      <c r="R328" s="88"/>
      <c r="S328" s="89"/>
      <c r="T328" s="5"/>
      <c r="U328" s="5"/>
      <c r="V328" s="5"/>
      <c r="W328" s="89"/>
      <c r="X328" s="5"/>
      <c r="Y328" s="5"/>
      <c r="Z328" s="5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</row>
    <row r="329" ht="15.75" customHeight="1">
      <c r="A329" s="1"/>
      <c r="B329" s="5"/>
      <c r="C329" s="1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8"/>
      <c r="R329" s="88"/>
      <c r="S329" s="89"/>
      <c r="T329" s="5"/>
      <c r="U329" s="5"/>
      <c r="V329" s="5"/>
      <c r="W329" s="89"/>
      <c r="X329" s="5"/>
      <c r="Y329" s="5"/>
      <c r="Z329" s="5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</row>
    <row r="330" ht="15.75" customHeight="1">
      <c r="A330" s="1"/>
      <c r="B330" s="5"/>
      <c r="C330" s="1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8"/>
      <c r="R330" s="88"/>
      <c r="S330" s="89"/>
      <c r="T330" s="5"/>
      <c r="U330" s="5"/>
      <c r="V330" s="5"/>
      <c r="W330" s="89"/>
      <c r="X330" s="5"/>
      <c r="Y330" s="5"/>
      <c r="Z330" s="5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</row>
    <row r="331" ht="15.75" customHeight="1">
      <c r="A331" s="1"/>
      <c r="B331" s="5"/>
      <c r="C331" s="1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8"/>
      <c r="R331" s="88"/>
      <c r="S331" s="89"/>
      <c r="T331" s="5"/>
      <c r="U331" s="5"/>
      <c r="V331" s="5"/>
      <c r="W331" s="89"/>
      <c r="X331" s="5"/>
      <c r="Y331" s="5"/>
      <c r="Z331" s="5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</row>
    <row r="332" ht="15.75" customHeight="1">
      <c r="A332" s="1"/>
      <c r="B332" s="5"/>
      <c r="C332" s="1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8"/>
      <c r="R332" s="88"/>
      <c r="S332" s="89"/>
      <c r="T332" s="5"/>
      <c r="U332" s="5"/>
      <c r="V332" s="5"/>
      <c r="W332" s="89"/>
      <c r="X332" s="5"/>
      <c r="Y332" s="5"/>
      <c r="Z332" s="5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</row>
    <row r="333" ht="15.75" customHeight="1">
      <c r="A333" s="1"/>
      <c r="B333" s="5"/>
      <c r="C333" s="1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8"/>
      <c r="R333" s="88"/>
      <c r="S333" s="89"/>
      <c r="T333" s="5"/>
      <c r="U333" s="5"/>
      <c r="V333" s="5"/>
      <c r="W333" s="89"/>
      <c r="X333" s="5"/>
      <c r="Y333" s="5"/>
      <c r="Z333" s="5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</row>
    <row r="334" ht="15.75" customHeight="1">
      <c r="A334" s="1"/>
      <c r="B334" s="5"/>
      <c r="C334" s="1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8"/>
      <c r="R334" s="88"/>
      <c r="S334" s="89"/>
      <c r="T334" s="5"/>
      <c r="U334" s="5"/>
      <c r="V334" s="5"/>
      <c r="W334" s="89"/>
      <c r="X334" s="5"/>
      <c r="Y334" s="5"/>
      <c r="Z334" s="5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</row>
    <row r="335" ht="15.75" customHeight="1">
      <c r="A335" s="1"/>
      <c r="B335" s="5"/>
      <c r="C335" s="1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8"/>
      <c r="R335" s="88"/>
      <c r="S335" s="89"/>
      <c r="T335" s="5"/>
      <c r="U335" s="5"/>
      <c r="V335" s="5"/>
      <c r="W335" s="89"/>
      <c r="X335" s="5"/>
      <c r="Y335" s="5"/>
      <c r="Z335" s="5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</row>
    <row r="336" ht="15.75" customHeight="1">
      <c r="A336" s="1"/>
      <c r="B336" s="5"/>
      <c r="C336" s="1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8"/>
      <c r="R336" s="88"/>
      <c r="S336" s="89"/>
      <c r="T336" s="5"/>
      <c r="U336" s="5"/>
      <c r="V336" s="5"/>
      <c r="W336" s="89"/>
      <c r="X336" s="5"/>
      <c r="Y336" s="5"/>
      <c r="Z336" s="5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</row>
    <row r="337" ht="15.75" customHeight="1">
      <c r="A337" s="1"/>
      <c r="B337" s="5"/>
      <c r="C337" s="1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8"/>
      <c r="R337" s="88"/>
      <c r="S337" s="89"/>
      <c r="T337" s="5"/>
      <c r="U337" s="5"/>
      <c r="V337" s="5"/>
      <c r="W337" s="89"/>
      <c r="X337" s="5"/>
      <c r="Y337" s="5"/>
      <c r="Z337" s="5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</row>
    <row r="338" ht="15.75" customHeight="1">
      <c r="A338" s="1"/>
      <c r="B338" s="5"/>
      <c r="C338" s="1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8"/>
      <c r="R338" s="88"/>
      <c r="S338" s="89"/>
      <c r="T338" s="5"/>
      <c r="U338" s="5"/>
      <c r="V338" s="5"/>
      <c r="W338" s="89"/>
      <c r="X338" s="5"/>
      <c r="Y338" s="5"/>
      <c r="Z338" s="5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</row>
    <row r="339" ht="15.75" customHeight="1">
      <c r="A339" s="1"/>
      <c r="B339" s="5"/>
      <c r="C339" s="1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8"/>
      <c r="R339" s="88"/>
      <c r="S339" s="89"/>
      <c r="T339" s="5"/>
      <c r="U339" s="5"/>
      <c r="V339" s="5"/>
      <c r="W339" s="89"/>
      <c r="X339" s="5"/>
      <c r="Y339" s="5"/>
      <c r="Z339" s="5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</row>
    <row r="340" ht="15.75" customHeight="1">
      <c r="A340" s="1"/>
      <c r="B340" s="5"/>
      <c r="C340" s="1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8"/>
      <c r="R340" s="88"/>
      <c r="S340" s="89"/>
      <c r="T340" s="5"/>
      <c r="U340" s="5"/>
      <c r="V340" s="5"/>
      <c r="W340" s="89"/>
      <c r="X340" s="5"/>
      <c r="Y340" s="5"/>
      <c r="Z340" s="5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</row>
    <row r="341" ht="15.75" customHeight="1">
      <c r="A341" s="1"/>
      <c r="B341" s="5"/>
      <c r="C341" s="1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8"/>
      <c r="R341" s="88"/>
      <c r="S341" s="89"/>
      <c r="T341" s="5"/>
      <c r="U341" s="5"/>
      <c r="V341" s="5"/>
      <c r="W341" s="89"/>
      <c r="X341" s="5"/>
      <c r="Y341" s="5"/>
      <c r="Z341" s="5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</row>
    <row r="342" ht="15.75" customHeight="1">
      <c r="A342" s="1"/>
      <c r="B342" s="5"/>
      <c r="C342" s="1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8"/>
      <c r="R342" s="88"/>
      <c r="S342" s="89"/>
      <c r="T342" s="5"/>
      <c r="U342" s="5"/>
      <c r="V342" s="5"/>
      <c r="W342" s="89"/>
      <c r="X342" s="5"/>
      <c r="Y342" s="5"/>
      <c r="Z342" s="5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</row>
    <row r="343" ht="15.75" customHeight="1">
      <c r="A343" s="1"/>
      <c r="B343" s="5"/>
      <c r="C343" s="1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8"/>
      <c r="R343" s="88"/>
      <c r="S343" s="89"/>
      <c r="T343" s="5"/>
      <c r="U343" s="5"/>
      <c r="V343" s="5"/>
      <c r="W343" s="89"/>
      <c r="X343" s="5"/>
      <c r="Y343" s="5"/>
      <c r="Z343" s="5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</row>
    <row r="344" ht="15.75" customHeight="1">
      <c r="A344" s="1"/>
      <c r="B344" s="5"/>
      <c r="C344" s="1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8"/>
      <c r="R344" s="88"/>
      <c r="S344" s="89"/>
      <c r="T344" s="5"/>
      <c r="U344" s="5"/>
      <c r="V344" s="5"/>
      <c r="W344" s="89"/>
      <c r="X344" s="5"/>
      <c r="Y344" s="5"/>
      <c r="Z344" s="5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</row>
    <row r="345" ht="15.75" customHeight="1">
      <c r="A345" s="1"/>
      <c r="B345" s="5"/>
      <c r="C345" s="1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8"/>
      <c r="R345" s="88"/>
      <c r="S345" s="89"/>
      <c r="T345" s="5"/>
      <c r="U345" s="5"/>
      <c r="V345" s="5"/>
      <c r="W345" s="89"/>
      <c r="X345" s="5"/>
      <c r="Y345" s="5"/>
      <c r="Z345" s="5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</row>
    <row r="346" ht="15.75" customHeight="1">
      <c r="A346" s="1"/>
      <c r="B346" s="5"/>
      <c r="C346" s="1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8"/>
      <c r="R346" s="88"/>
      <c r="S346" s="89"/>
      <c r="T346" s="5"/>
      <c r="U346" s="5"/>
      <c r="V346" s="5"/>
      <c r="W346" s="89"/>
      <c r="X346" s="5"/>
      <c r="Y346" s="5"/>
      <c r="Z346" s="5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</row>
    <row r="347" ht="15.75" customHeight="1">
      <c r="A347" s="1"/>
      <c r="B347" s="5"/>
      <c r="C347" s="1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8"/>
      <c r="R347" s="88"/>
      <c r="S347" s="89"/>
      <c r="T347" s="5"/>
      <c r="U347" s="5"/>
      <c r="V347" s="5"/>
      <c r="W347" s="89"/>
      <c r="X347" s="5"/>
      <c r="Y347" s="5"/>
      <c r="Z347" s="5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</row>
    <row r="348" ht="15.75" customHeight="1">
      <c r="A348" s="1"/>
      <c r="B348" s="5"/>
      <c r="C348" s="1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8"/>
      <c r="R348" s="88"/>
      <c r="S348" s="89"/>
      <c r="T348" s="5"/>
      <c r="U348" s="5"/>
      <c r="V348" s="5"/>
      <c r="W348" s="89"/>
      <c r="X348" s="5"/>
      <c r="Y348" s="5"/>
      <c r="Z348" s="5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</row>
    <row r="349" ht="15.75" customHeight="1">
      <c r="A349" s="1"/>
      <c r="B349" s="5"/>
      <c r="C349" s="1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8"/>
      <c r="R349" s="88"/>
      <c r="S349" s="89"/>
      <c r="T349" s="5"/>
      <c r="U349" s="5"/>
      <c r="V349" s="5"/>
      <c r="W349" s="89"/>
      <c r="X349" s="5"/>
      <c r="Y349" s="5"/>
      <c r="Z349" s="5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</row>
    <row r="350" ht="15.75" customHeight="1">
      <c r="A350" s="1"/>
      <c r="B350" s="5"/>
      <c r="C350" s="1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8"/>
      <c r="R350" s="88"/>
      <c r="S350" s="89"/>
      <c r="T350" s="5"/>
      <c r="U350" s="5"/>
      <c r="V350" s="5"/>
      <c r="W350" s="89"/>
      <c r="X350" s="5"/>
      <c r="Y350" s="5"/>
      <c r="Z350" s="5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</row>
    <row r="351" ht="15.75" customHeight="1">
      <c r="A351" s="1"/>
      <c r="B351" s="5"/>
      <c r="C351" s="1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8"/>
      <c r="R351" s="88"/>
      <c r="S351" s="89"/>
      <c r="T351" s="5"/>
      <c r="U351" s="5"/>
      <c r="V351" s="5"/>
      <c r="W351" s="89"/>
      <c r="X351" s="5"/>
      <c r="Y351" s="5"/>
      <c r="Z351" s="5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</row>
    <row r="352" ht="15.75" customHeight="1">
      <c r="A352" s="1"/>
      <c r="B352" s="5"/>
      <c r="C352" s="1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8"/>
      <c r="R352" s="88"/>
      <c r="S352" s="89"/>
      <c r="T352" s="5"/>
      <c r="U352" s="5"/>
      <c r="V352" s="5"/>
      <c r="W352" s="89"/>
      <c r="X352" s="5"/>
      <c r="Y352" s="5"/>
      <c r="Z352" s="5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</row>
    <row r="353" ht="15.75" customHeight="1">
      <c r="A353" s="1"/>
      <c r="B353" s="5"/>
      <c r="C353" s="1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8"/>
      <c r="R353" s="88"/>
      <c r="S353" s="89"/>
      <c r="T353" s="5"/>
      <c r="U353" s="5"/>
      <c r="V353" s="5"/>
      <c r="W353" s="89"/>
      <c r="X353" s="5"/>
      <c r="Y353" s="5"/>
      <c r="Z353" s="5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</row>
    <row r="354" ht="15.75" customHeight="1">
      <c r="A354" s="1"/>
      <c r="B354" s="5"/>
      <c r="C354" s="1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8"/>
      <c r="R354" s="88"/>
      <c r="S354" s="89"/>
      <c r="T354" s="5"/>
      <c r="U354" s="5"/>
      <c r="V354" s="5"/>
      <c r="W354" s="89"/>
      <c r="X354" s="5"/>
      <c r="Y354" s="5"/>
      <c r="Z354" s="5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</row>
    <row r="355" ht="15.75" customHeight="1">
      <c r="A355" s="1"/>
      <c r="B355" s="5"/>
      <c r="C355" s="1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8"/>
      <c r="R355" s="88"/>
      <c r="S355" s="89"/>
      <c r="T355" s="5"/>
      <c r="U355" s="5"/>
      <c r="V355" s="5"/>
      <c r="W355" s="89"/>
      <c r="X355" s="5"/>
      <c r="Y355" s="5"/>
      <c r="Z355" s="5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</row>
    <row r="356" ht="15.75" customHeight="1">
      <c r="A356" s="1"/>
      <c r="B356" s="5"/>
      <c r="C356" s="1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8"/>
      <c r="R356" s="88"/>
      <c r="S356" s="89"/>
      <c r="T356" s="5"/>
      <c r="U356" s="5"/>
      <c r="V356" s="5"/>
      <c r="W356" s="89"/>
      <c r="X356" s="5"/>
      <c r="Y356" s="5"/>
      <c r="Z356" s="5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</row>
    <row r="357" ht="15.75" customHeight="1">
      <c r="A357" s="1"/>
      <c r="B357" s="5"/>
      <c r="C357" s="1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8"/>
      <c r="R357" s="88"/>
      <c r="S357" s="89"/>
      <c r="T357" s="5"/>
      <c r="U357" s="5"/>
      <c r="V357" s="5"/>
      <c r="W357" s="89"/>
      <c r="X357" s="5"/>
      <c r="Y357" s="5"/>
      <c r="Z357" s="5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</row>
    <row r="358" ht="15.75" customHeight="1">
      <c r="A358" s="1"/>
      <c r="B358" s="5"/>
      <c r="C358" s="1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8"/>
      <c r="R358" s="88"/>
      <c r="S358" s="89"/>
      <c r="T358" s="5"/>
      <c r="U358" s="5"/>
      <c r="V358" s="5"/>
      <c r="W358" s="89"/>
      <c r="X358" s="5"/>
      <c r="Y358" s="5"/>
      <c r="Z358" s="5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</row>
    <row r="359" ht="15.75" customHeight="1">
      <c r="A359" s="1"/>
      <c r="B359" s="5"/>
      <c r="C359" s="1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8"/>
      <c r="R359" s="88"/>
      <c r="S359" s="89"/>
      <c r="T359" s="5"/>
      <c r="U359" s="5"/>
      <c r="V359" s="5"/>
      <c r="W359" s="89"/>
      <c r="X359" s="5"/>
      <c r="Y359" s="5"/>
      <c r="Z359" s="5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</row>
    <row r="360" ht="15.75" customHeight="1">
      <c r="A360" s="1"/>
      <c r="B360" s="5"/>
      <c r="C360" s="1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8"/>
      <c r="R360" s="88"/>
      <c r="S360" s="89"/>
      <c r="T360" s="5"/>
      <c r="U360" s="5"/>
      <c r="V360" s="5"/>
      <c r="W360" s="89"/>
      <c r="X360" s="5"/>
      <c r="Y360" s="5"/>
      <c r="Z360" s="5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</row>
    <row r="361" ht="15.75" customHeight="1">
      <c r="A361" s="1"/>
      <c r="B361" s="5"/>
      <c r="C361" s="1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8"/>
      <c r="R361" s="88"/>
      <c r="S361" s="89"/>
      <c r="T361" s="5"/>
      <c r="U361" s="5"/>
      <c r="V361" s="5"/>
      <c r="W361" s="89"/>
      <c r="X361" s="5"/>
      <c r="Y361" s="5"/>
      <c r="Z361" s="5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</row>
    <row r="362" ht="15.75" customHeight="1">
      <c r="A362" s="1"/>
      <c r="B362" s="5"/>
      <c r="C362" s="1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8"/>
      <c r="R362" s="88"/>
      <c r="S362" s="89"/>
      <c r="T362" s="5"/>
      <c r="U362" s="5"/>
      <c r="V362" s="5"/>
      <c r="W362" s="89"/>
      <c r="X362" s="5"/>
      <c r="Y362" s="5"/>
      <c r="Z362" s="5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</row>
    <row r="363" ht="15.75" customHeight="1">
      <c r="A363" s="1"/>
      <c r="B363" s="5"/>
      <c r="C363" s="1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8"/>
      <c r="R363" s="88"/>
      <c r="S363" s="89"/>
      <c r="T363" s="5"/>
      <c r="U363" s="5"/>
      <c r="V363" s="5"/>
      <c r="W363" s="89"/>
      <c r="X363" s="5"/>
      <c r="Y363" s="5"/>
      <c r="Z363" s="5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</row>
    <row r="364" ht="15.75" customHeight="1">
      <c r="A364" s="1"/>
      <c r="B364" s="5"/>
      <c r="C364" s="1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8"/>
      <c r="R364" s="88"/>
      <c r="S364" s="89"/>
      <c r="T364" s="5"/>
      <c r="U364" s="5"/>
      <c r="V364" s="5"/>
      <c r="W364" s="89"/>
      <c r="X364" s="5"/>
      <c r="Y364" s="5"/>
      <c r="Z364" s="5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</row>
    <row r="365" ht="15.75" customHeight="1">
      <c r="A365" s="1"/>
      <c r="B365" s="5"/>
      <c r="C365" s="1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8"/>
      <c r="R365" s="88"/>
      <c r="S365" s="89"/>
      <c r="T365" s="5"/>
      <c r="U365" s="5"/>
      <c r="V365" s="5"/>
      <c r="W365" s="89"/>
      <c r="X365" s="5"/>
      <c r="Y365" s="5"/>
      <c r="Z365" s="5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</row>
    <row r="366" ht="15.75" customHeight="1">
      <c r="A366" s="1"/>
      <c r="B366" s="5"/>
      <c r="C366" s="1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8"/>
      <c r="R366" s="88"/>
      <c r="S366" s="89"/>
      <c r="T366" s="5"/>
      <c r="U366" s="5"/>
      <c r="V366" s="5"/>
      <c r="W366" s="89"/>
      <c r="X366" s="5"/>
      <c r="Y366" s="5"/>
      <c r="Z366" s="5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</row>
    <row r="367" ht="15.75" customHeight="1">
      <c r="A367" s="1"/>
      <c r="B367" s="5"/>
      <c r="C367" s="1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8"/>
      <c r="R367" s="88"/>
      <c r="S367" s="89"/>
      <c r="T367" s="5"/>
      <c r="U367" s="5"/>
      <c r="V367" s="5"/>
      <c r="W367" s="89"/>
      <c r="X367" s="5"/>
      <c r="Y367" s="5"/>
      <c r="Z367" s="5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</row>
    <row r="368" ht="15.75" customHeight="1">
      <c r="A368" s="1"/>
      <c r="B368" s="5"/>
      <c r="C368" s="1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8"/>
      <c r="R368" s="88"/>
      <c r="S368" s="89"/>
      <c r="T368" s="5"/>
      <c r="U368" s="5"/>
      <c r="V368" s="5"/>
      <c r="W368" s="89"/>
      <c r="X368" s="5"/>
      <c r="Y368" s="5"/>
      <c r="Z368" s="5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</row>
    <row r="369" ht="15.75" customHeight="1">
      <c r="A369" s="1"/>
      <c r="B369" s="5"/>
      <c r="C369" s="1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8"/>
      <c r="R369" s="88"/>
      <c r="S369" s="89"/>
      <c r="T369" s="5"/>
      <c r="U369" s="5"/>
      <c r="V369" s="5"/>
      <c r="W369" s="89"/>
      <c r="X369" s="5"/>
      <c r="Y369" s="5"/>
      <c r="Z369" s="5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</row>
    <row r="370" ht="15.75" customHeight="1">
      <c r="A370" s="1"/>
      <c r="B370" s="5"/>
      <c r="C370" s="1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8"/>
      <c r="R370" s="88"/>
      <c r="S370" s="89"/>
      <c r="T370" s="5"/>
      <c r="U370" s="5"/>
      <c r="V370" s="5"/>
      <c r="W370" s="89"/>
      <c r="X370" s="5"/>
      <c r="Y370" s="5"/>
      <c r="Z370" s="5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</row>
    <row r="371" ht="15.75" customHeight="1">
      <c r="A371" s="1"/>
      <c r="B371" s="5"/>
      <c r="C371" s="1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8"/>
      <c r="R371" s="88"/>
      <c r="S371" s="89"/>
      <c r="T371" s="5"/>
      <c r="U371" s="5"/>
      <c r="V371" s="5"/>
      <c r="W371" s="89"/>
      <c r="X371" s="5"/>
      <c r="Y371" s="5"/>
      <c r="Z371" s="5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</row>
    <row r="372" ht="15.75" customHeight="1">
      <c r="A372" s="1"/>
      <c r="B372" s="5"/>
      <c r="C372" s="1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8"/>
      <c r="R372" s="88"/>
      <c r="S372" s="89"/>
      <c r="T372" s="5"/>
      <c r="U372" s="5"/>
      <c r="V372" s="5"/>
      <c r="W372" s="89"/>
      <c r="X372" s="5"/>
      <c r="Y372" s="5"/>
      <c r="Z372" s="5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</row>
    <row r="373" ht="15.75" customHeight="1">
      <c r="A373" s="1"/>
      <c r="B373" s="5"/>
      <c r="C373" s="1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8"/>
      <c r="R373" s="88"/>
      <c r="S373" s="89"/>
      <c r="T373" s="5"/>
      <c r="U373" s="5"/>
      <c r="V373" s="5"/>
      <c r="W373" s="89"/>
      <c r="X373" s="5"/>
      <c r="Y373" s="5"/>
      <c r="Z373" s="5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</row>
    <row r="374" ht="15.75" customHeight="1">
      <c r="A374" s="1"/>
      <c r="B374" s="5"/>
      <c r="C374" s="1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8"/>
      <c r="R374" s="88"/>
      <c r="S374" s="89"/>
      <c r="T374" s="5"/>
      <c r="U374" s="5"/>
      <c r="V374" s="5"/>
      <c r="W374" s="89"/>
      <c r="X374" s="5"/>
      <c r="Y374" s="5"/>
      <c r="Z374" s="5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</row>
    <row r="375" ht="15.75" customHeight="1">
      <c r="A375" s="1"/>
      <c r="B375" s="5"/>
      <c r="C375" s="1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8"/>
      <c r="R375" s="88"/>
      <c r="S375" s="89"/>
      <c r="T375" s="5"/>
      <c r="U375" s="5"/>
      <c r="V375" s="5"/>
      <c r="W375" s="89"/>
      <c r="X375" s="5"/>
      <c r="Y375" s="5"/>
      <c r="Z375" s="5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</row>
    <row r="376" ht="15.75" customHeight="1">
      <c r="A376" s="1"/>
      <c r="B376" s="5"/>
      <c r="C376" s="1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8"/>
      <c r="R376" s="88"/>
      <c r="S376" s="89"/>
      <c r="T376" s="5"/>
      <c r="U376" s="5"/>
      <c r="V376" s="5"/>
      <c r="W376" s="89"/>
      <c r="X376" s="5"/>
      <c r="Y376" s="5"/>
      <c r="Z376" s="5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</row>
    <row r="377" ht="15.75" customHeight="1">
      <c r="A377" s="1"/>
      <c r="B377" s="5"/>
      <c r="C377" s="1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8"/>
      <c r="R377" s="88"/>
      <c r="S377" s="89"/>
      <c r="T377" s="5"/>
      <c r="U377" s="5"/>
      <c r="V377" s="5"/>
      <c r="W377" s="89"/>
      <c r="X377" s="5"/>
      <c r="Y377" s="5"/>
      <c r="Z377" s="5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</row>
    <row r="378" ht="15.75" customHeight="1">
      <c r="A378" s="1"/>
      <c r="B378" s="5"/>
      <c r="C378" s="1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8"/>
      <c r="R378" s="88"/>
      <c r="S378" s="89"/>
      <c r="T378" s="5"/>
      <c r="U378" s="5"/>
      <c r="V378" s="5"/>
      <c r="W378" s="89"/>
      <c r="X378" s="5"/>
      <c r="Y378" s="5"/>
      <c r="Z378" s="5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</row>
    <row r="379" ht="15.75" customHeight="1">
      <c r="A379" s="1"/>
      <c r="B379" s="5"/>
      <c r="C379" s="1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8"/>
      <c r="R379" s="88"/>
      <c r="S379" s="89"/>
      <c r="T379" s="5"/>
      <c r="U379" s="5"/>
      <c r="V379" s="5"/>
      <c r="W379" s="89"/>
      <c r="X379" s="5"/>
      <c r="Y379" s="5"/>
      <c r="Z379" s="5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</row>
    <row r="380" ht="15.75" customHeight="1">
      <c r="A380" s="1"/>
      <c r="B380" s="5"/>
      <c r="C380" s="1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8"/>
      <c r="R380" s="88"/>
      <c r="S380" s="89"/>
      <c r="T380" s="5"/>
      <c r="U380" s="5"/>
      <c r="V380" s="5"/>
      <c r="W380" s="89"/>
      <c r="X380" s="5"/>
      <c r="Y380" s="5"/>
      <c r="Z380" s="5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</row>
    <row r="381" ht="15.75" customHeight="1">
      <c r="A381" s="1"/>
      <c r="B381" s="5"/>
      <c r="C381" s="1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8"/>
      <c r="R381" s="88"/>
      <c r="S381" s="89"/>
      <c r="T381" s="5"/>
      <c r="U381" s="5"/>
      <c r="V381" s="5"/>
      <c r="W381" s="89"/>
      <c r="X381" s="5"/>
      <c r="Y381" s="5"/>
      <c r="Z381" s="5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</row>
    <row r="382" ht="15.75" customHeight="1">
      <c r="A382" s="1"/>
      <c r="B382" s="5"/>
      <c r="C382" s="1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8"/>
      <c r="R382" s="88"/>
      <c r="S382" s="89"/>
      <c r="T382" s="5"/>
      <c r="U382" s="5"/>
      <c r="V382" s="5"/>
      <c r="W382" s="89"/>
      <c r="X382" s="5"/>
      <c r="Y382" s="5"/>
      <c r="Z382" s="5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</row>
    <row r="383" ht="15.75" customHeight="1">
      <c r="A383" s="1"/>
      <c r="B383" s="5"/>
      <c r="C383" s="1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8"/>
      <c r="R383" s="88"/>
      <c r="S383" s="89"/>
      <c r="T383" s="5"/>
      <c r="U383" s="5"/>
      <c r="V383" s="5"/>
      <c r="W383" s="89"/>
      <c r="X383" s="5"/>
      <c r="Y383" s="5"/>
      <c r="Z383" s="5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</row>
    <row r="384" ht="15.75" customHeight="1">
      <c r="A384" s="1"/>
      <c r="B384" s="5"/>
      <c r="C384" s="1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8"/>
      <c r="R384" s="88"/>
      <c r="S384" s="89"/>
      <c r="T384" s="5"/>
      <c r="U384" s="5"/>
      <c r="V384" s="5"/>
      <c r="W384" s="89"/>
      <c r="X384" s="5"/>
      <c r="Y384" s="5"/>
      <c r="Z384" s="5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</row>
    <row r="385" ht="15.75" customHeight="1">
      <c r="A385" s="1"/>
      <c r="B385" s="5"/>
      <c r="C385" s="1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8"/>
      <c r="R385" s="88"/>
      <c r="S385" s="89"/>
      <c r="T385" s="5"/>
      <c r="U385" s="5"/>
      <c r="V385" s="5"/>
      <c r="W385" s="89"/>
      <c r="X385" s="5"/>
      <c r="Y385" s="5"/>
      <c r="Z385" s="5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</row>
    <row r="386" ht="15.75" customHeight="1">
      <c r="A386" s="1"/>
      <c r="B386" s="5"/>
      <c r="C386" s="1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8"/>
      <c r="R386" s="88"/>
      <c r="S386" s="89"/>
      <c r="T386" s="5"/>
      <c r="U386" s="5"/>
      <c r="V386" s="5"/>
      <c r="W386" s="89"/>
      <c r="X386" s="5"/>
      <c r="Y386" s="5"/>
      <c r="Z386" s="5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</row>
    <row r="387" ht="15.75" customHeight="1">
      <c r="A387" s="1"/>
      <c r="B387" s="5"/>
      <c r="C387" s="1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8"/>
      <c r="R387" s="88"/>
      <c r="S387" s="89"/>
      <c r="T387" s="5"/>
      <c r="U387" s="5"/>
      <c r="V387" s="5"/>
      <c r="W387" s="89"/>
      <c r="X387" s="5"/>
      <c r="Y387" s="5"/>
      <c r="Z387" s="5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</row>
    <row r="388" ht="15.75" customHeight="1">
      <c r="A388" s="1"/>
      <c r="B388" s="5"/>
      <c r="C388" s="1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8"/>
      <c r="R388" s="88"/>
      <c r="S388" s="89"/>
      <c r="T388" s="5"/>
      <c r="U388" s="5"/>
      <c r="V388" s="5"/>
      <c r="W388" s="89"/>
      <c r="X388" s="5"/>
      <c r="Y388" s="5"/>
      <c r="Z388" s="5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</row>
    <row r="389" ht="15.75" customHeight="1">
      <c r="A389" s="1"/>
      <c r="B389" s="5"/>
      <c r="C389" s="1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8"/>
      <c r="R389" s="88"/>
      <c r="S389" s="89"/>
      <c r="T389" s="5"/>
      <c r="U389" s="5"/>
      <c r="V389" s="5"/>
      <c r="W389" s="89"/>
      <c r="X389" s="5"/>
      <c r="Y389" s="5"/>
      <c r="Z389" s="5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</row>
    <row r="390" ht="15.75" customHeight="1">
      <c r="A390" s="1"/>
      <c r="B390" s="5"/>
      <c r="C390" s="1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8"/>
      <c r="R390" s="88"/>
      <c r="S390" s="89"/>
      <c r="T390" s="5"/>
      <c r="U390" s="5"/>
      <c r="V390" s="5"/>
      <c r="W390" s="89"/>
      <c r="X390" s="5"/>
      <c r="Y390" s="5"/>
      <c r="Z390" s="5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</row>
    <row r="391" ht="15.75" customHeight="1">
      <c r="A391" s="1"/>
      <c r="B391" s="5"/>
      <c r="C391" s="1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8"/>
      <c r="R391" s="88"/>
      <c r="S391" s="89"/>
      <c r="T391" s="5"/>
      <c r="U391" s="5"/>
      <c r="V391" s="5"/>
      <c r="W391" s="89"/>
      <c r="X391" s="5"/>
      <c r="Y391" s="5"/>
      <c r="Z391" s="5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</row>
    <row r="392" ht="15.75" customHeight="1">
      <c r="A392" s="1"/>
      <c r="B392" s="5"/>
      <c r="C392" s="1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8"/>
      <c r="R392" s="88"/>
      <c r="S392" s="89"/>
      <c r="T392" s="5"/>
      <c r="U392" s="5"/>
      <c r="V392" s="5"/>
      <c r="W392" s="89"/>
      <c r="X392" s="5"/>
      <c r="Y392" s="5"/>
      <c r="Z392" s="5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</row>
    <row r="393" ht="15.75" customHeight="1">
      <c r="A393" s="1"/>
      <c r="B393" s="5"/>
      <c r="C393" s="1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8"/>
      <c r="R393" s="88"/>
      <c r="S393" s="89"/>
      <c r="T393" s="5"/>
      <c r="U393" s="5"/>
      <c r="V393" s="5"/>
      <c r="W393" s="89"/>
      <c r="X393" s="5"/>
      <c r="Y393" s="5"/>
      <c r="Z393" s="5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</row>
    <row r="394" ht="15.75" customHeight="1">
      <c r="A394" s="1"/>
      <c r="B394" s="5"/>
      <c r="C394" s="1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8"/>
      <c r="R394" s="88"/>
      <c r="S394" s="89"/>
      <c r="T394" s="5"/>
      <c r="U394" s="5"/>
      <c r="V394" s="5"/>
      <c r="W394" s="89"/>
      <c r="X394" s="5"/>
      <c r="Y394" s="5"/>
      <c r="Z394" s="5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</row>
    <row r="395" ht="15.75" customHeight="1">
      <c r="A395" s="1"/>
      <c r="B395" s="5"/>
      <c r="C395" s="1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8"/>
      <c r="R395" s="88"/>
      <c r="S395" s="89"/>
      <c r="T395" s="5"/>
      <c r="U395" s="5"/>
      <c r="V395" s="5"/>
      <c r="W395" s="89"/>
      <c r="X395" s="5"/>
      <c r="Y395" s="5"/>
      <c r="Z395" s="5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</row>
    <row r="396" ht="15.75" customHeight="1">
      <c r="A396" s="1"/>
      <c r="B396" s="5"/>
      <c r="C396" s="1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8"/>
      <c r="R396" s="88"/>
      <c r="S396" s="89"/>
      <c r="T396" s="5"/>
      <c r="U396" s="5"/>
      <c r="V396" s="5"/>
      <c r="W396" s="89"/>
      <c r="X396" s="5"/>
      <c r="Y396" s="5"/>
      <c r="Z396" s="5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</row>
    <row r="397" ht="15.75" customHeight="1">
      <c r="A397" s="1"/>
      <c r="B397" s="5"/>
      <c r="C397" s="1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8"/>
      <c r="R397" s="88"/>
      <c r="S397" s="89"/>
      <c r="T397" s="5"/>
      <c r="U397" s="5"/>
      <c r="V397" s="5"/>
      <c r="W397" s="89"/>
      <c r="X397" s="5"/>
      <c r="Y397" s="5"/>
      <c r="Z397" s="5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</row>
    <row r="398" ht="15.75" customHeight="1">
      <c r="A398" s="1"/>
      <c r="B398" s="5"/>
      <c r="C398" s="1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8"/>
      <c r="R398" s="88"/>
      <c r="S398" s="89"/>
      <c r="T398" s="5"/>
      <c r="U398" s="5"/>
      <c r="V398" s="5"/>
      <c r="W398" s="89"/>
      <c r="X398" s="5"/>
      <c r="Y398" s="5"/>
      <c r="Z398" s="5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</row>
    <row r="399" ht="15.75" customHeight="1">
      <c r="A399" s="1"/>
      <c r="B399" s="5"/>
      <c r="C399" s="1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8"/>
      <c r="R399" s="88"/>
      <c r="S399" s="89"/>
      <c r="T399" s="5"/>
      <c r="U399" s="5"/>
      <c r="V399" s="5"/>
      <c r="W399" s="89"/>
      <c r="X399" s="5"/>
      <c r="Y399" s="5"/>
      <c r="Z399" s="5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</row>
    <row r="400" ht="15.75" customHeight="1">
      <c r="A400" s="1"/>
      <c r="B400" s="5"/>
      <c r="C400" s="1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8"/>
      <c r="R400" s="88"/>
      <c r="S400" s="89"/>
      <c r="T400" s="5"/>
      <c r="U400" s="5"/>
      <c r="V400" s="5"/>
      <c r="W400" s="89"/>
      <c r="X400" s="5"/>
      <c r="Y400" s="5"/>
      <c r="Z400" s="5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</row>
    <row r="401" ht="15.75" customHeight="1">
      <c r="A401" s="1"/>
      <c r="B401" s="5"/>
      <c r="C401" s="1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8"/>
      <c r="R401" s="88"/>
      <c r="S401" s="89"/>
      <c r="T401" s="5"/>
      <c r="U401" s="5"/>
      <c r="V401" s="5"/>
      <c r="W401" s="89"/>
      <c r="X401" s="5"/>
      <c r="Y401" s="5"/>
      <c r="Z401" s="5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</row>
    <row r="402" ht="15.75" customHeight="1">
      <c r="A402" s="1"/>
      <c r="B402" s="5"/>
      <c r="C402" s="1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8"/>
      <c r="R402" s="88"/>
      <c r="S402" s="89"/>
      <c r="T402" s="5"/>
      <c r="U402" s="5"/>
      <c r="V402" s="5"/>
      <c r="W402" s="89"/>
      <c r="X402" s="5"/>
      <c r="Y402" s="5"/>
      <c r="Z402" s="5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</row>
    <row r="403" ht="15.75" customHeight="1">
      <c r="A403" s="1"/>
      <c r="B403" s="5"/>
      <c r="C403" s="1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8"/>
      <c r="R403" s="88"/>
      <c r="S403" s="89"/>
      <c r="T403" s="5"/>
      <c r="U403" s="5"/>
      <c r="V403" s="5"/>
      <c r="W403" s="89"/>
      <c r="X403" s="5"/>
      <c r="Y403" s="5"/>
      <c r="Z403" s="5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</row>
    <row r="404" ht="15.75" customHeight="1">
      <c r="A404" s="1"/>
      <c r="B404" s="5"/>
      <c r="C404" s="1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8"/>
      <c r="R404" s="88"/>
      <c r="S404" s="89"/>
      <c r="T404" s="5"/>
      <c r="U404" s="5"/>
      <c r="V404" s="5"/>
      <c r="W404" s="89"/>
      <c r="X404" s="5"/>
      <c r="Y404" s="5"/>
      <c r="Z404" s="5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</row>
    <row r="405" ht="15.75" customHeight="1">
      <c r="A405" s="1"/>
      <c r="B405" s="5"/>
      <c r="C405" s="1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8"/>
      <c r="R405" s="88"/>
      <c r="S405" s="89"/>
      <c r="T405" s="5"/>
      <c r="U405" s="5"/>
      <c r="V405" s="5"/>
      <c r="W405" s="89"/>
      <c r="X405" s="5"/>
      <c r="Y405" s="5"/>
      <c r="Z405" s="5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</row>
    <row r="406" ht="15.75" customHeight="1">
      <c r="A406" s="1"/>
      <c r="B406" s="5"/>
      <c r="C406" s="1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8"/>
      <c r="R406" s="88"/>
      <c r="S406" s="89"/>
      <c r="T406" s="5"/>
      <c r="U406" s="5"/>
      <c r="V406" s="5"/>
      <c r="W406" s="89"/>
      <c r="X406" s="5"/>
      <c r="Y406" s="5"/>
      <c r="Z406" s="5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</row>
    <row r="407" ht="15.75" customHeight="1">
      <c r="A407" s="1"/>
      <c r="B407" s="5"/>
      <c r="C407" s="1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8"/>
      <c r="R407" s="88"/>
      <c r="S407" s="89"/>
      <c r="T407" s="5"/>
      <c r="U407" s="5"/>
      <c r="V407" s="5"/>
      <c r="W407" s="89"/>
      <c r="X407" s="5"/>
      <c r="Y407" s="5"/>
      <c r="Z407" s="5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</row>
    <row r="408" ht="15.75" customHeight="1">
      <c r="A408" s="1"/>
      <c r="B408" s="5"/>
      <c r="C408" s="1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8"/>
      <c r="R408" s="88"/>
      <c r="S408" s="89"/>
      <c r="T408" s="5"/>
      <c r="U408" s="5"/>
      <c r="V408" s="5"/>
      <c r="W408" s="89"/>
      <c r="X408" s="5"/>
      <c r="Y408" s="5"/>
      <c r="Z408" s="5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</row>
    <row r="409" ht="15.75" customHeight="1">
      <c r="A409" s="1"/>
      <c r="B409" s="5"/>
      <c r="C409" s="1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8"/>
      <c r="R409" s="88"/>
      <c r="S409" s="89"/>
      <c r="T409" s="5"/>
      <c r="U409" s="5"/>
      <c r="V409" s="5"/>
      <c r="W409" s="89"/>
      <c r="X409" s="5"/>
      <c r="Y409" s="5"/>
      <c r="Z409" s="5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</row>
    <row r="410" ht="15.75" customHeight="1">
      <c r="A410" s="1"/>
      <c r="B410" s="5"/>
      <c r="C410" s="1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8"/>
      <c r="R410" s="88"/>
      <c r="S410" s="89"/>
      <c r="T410" s="5"/>
      <c r="U410" s="5"/>
      <c r="V410" s="5"/>
      <c r="W410" s="89"/>
      <c r="X410" s="5"/>
      <c r="Y410" s="5"/>
      <c r="Z410" s="5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</row>
    <row r="411" ht="15.75" customHeight="1">
      <c r="A411" s="1"/>
      <c r="B411" s="5"/>
      <c r="C411" s="1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8"/>
      <c r="R411" s="88"/>
      <c r="S411" s="89"/>
      <c r="T411" s="5"/>
      <c r="U411" s="5"/>
      <c r="V411" s="5"/>
      <c r="W411" s="89"/>
      <c r="X411" s="5"/>
      <c r="Y411" s="5"/>
      <c r="Z411" s="5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</row>
    <row r="412" ht="15.75" customHeight="1">
      <c r="A412" s="1"/>
      <c r="B412" s="5"/>
      <c r="C412" s="1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8"/>
      <c r="R412" s="88"/>
      <c r="S412" s="89"/>
      <c r="T412" s="5"/>
      <c r="U412" s="5"/>
      <c r="V412" s="5"/>
      <c r="W412" s="89"/>
      <c r="X412" s="5"/>
      <c r="Y412" s="5"/>
      <c r="Z412" s="5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</row>
    <row r="413" ht="15.75" customHeight="1">
      <c r="A413" s="1"/>
      <c r="B413" s="5"/>
      <c r="C413" s="1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8"/>
      <c r="R413" s="88"/>
      <c r="S413" s="89"/>
      <c r="T413" s="5"/>
      <c r="U413" s="5"/>
      <c r="V413" s="5"/>
      <c r="W413" s="89"/>
      <c r="X413" s="5"/>
      <c r="Y413" s="5"/>
      <c r="Z413" s="5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</row>
    <row r="414" ht="15.75" customHeight="1">
      <c r="A414" s="1"/>
      <c r="B414" s="5"/>
      <c r="C414" s="1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8"/>
      <c r="R414" s="88"/>
      <c r="S414" s="89"/>
      <c r="T414" s="5"/>
      <c r="U414" s="5"/>
      <c r="V414" s="5"/>
      <c r="W414" s="89"/>
      <c r="X414" s="5"/>
      <c r="Y414" s="5"/>
      <c r="Z414" s="5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</row>
    <row r="415" ht="15.75" customHeight="1">
      <c r="A415" s="1"/>
      <c r="B415" s="5"/>
      <c r="C415" s="1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8"/>
      <c r="R415" s="88"/>
      <c r="S415" s="89"/>
      <c r="T415" s="5"/>
      <c r="U415" s="5"/>
      <c r="V415" s="5"/>
      <c r="W415" s="89"/>
      <c r="X415" s="5"/>
      <c r="Y415" s="5"/>
      <c r="Z415" s="5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</row>
    <row r="416" ht="15.75" customHeight="1">
      <c r="A416" s="1"/>
      <c r="B416" s="5"/>
      <c r="C416" s="1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8"/>
      <c r="R416" s="88"/>
      <c r="S416" s="89"/>
      <c r="T416" s="5"/>
      <c r="U416" s="5"/>
      <c r="V416" s="5"/>
      <c r="W416" s="89"/>
      <c r="X416" s="5"/>
      <c r="Y416" s="5"/>
      <c r="Z416" s="5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</row>
    <row r="417" ht="15.75" customHeight="1">
      <c r="A417" s="1"/>
      <c r="B417" s="5"/>
      <c r="C417" s="1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8"/>
      <c r="R417" s="88"/>
      <c r="S417" s="89"/>
      <c r="T417" s="5"/>
      <c r="U417" s="5"/>
      <c r="V417" s="5"/>
      <c r="W417" s="89"/>
      <c r="X417" s="5"/>
      <c r="Y417" s="5"/>
      <c r="Z417" s="5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</row>
    <row r="418" ht="15.75" customHeight="1">
      <c r="A418" s="1"/>
      <c r="B418" s="5"/>
      <c r="C418" s="1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8"/>
      <c r="R418" s="88"/>
      <c r="S418" s="89"/>
      <c r="T418" s="5"/>
      <c r="U418" s="5"/>
      <c r="V418" s="5"/>
      <c r="W418" s="89"/>
      <c r="X418" s="5"/>
      <c r="Y418" s="5"/>
      <c r="Z418" s="5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</row>
    <row r="419" ht="15.75" customHeight="1">
      <c r="A419" s="1"/>
      <c r="B419" s="5"/>
      <c r="C419" s="1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8"/>
      <c r="R419" s="88"/>
      <c r="S419" s="89"/>
      <c r="T419" s="5"/>
      <c r="U419" s="5"/>
      <c r="V419" s="5"/>
      <c r="W419" s="89"/>
      <c r="X419" s="5"/>
      <c r="Y419" s="5"/>
      <c r="Z419" s="5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</row>
    <row r="420" ht="15.75" customHeight="1">
      <c r="A420" s="1"/>
      <c r="B420" s="5"/>
      <c r="C420" s="1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8"/>
      <c r="R420" s="88"/>
      <c r="S420" s="89"/>
      <c r="T420" s="5"/>
      <c r="U420" s="5"/>
      <c r="V420" s="5"/>
      <c r="W420" s="89"/>
      <c r="X420" s="5"/>
      <c r="Y420" s="5"/>
      <c r="Z420" s="5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</row>
    <row r="421" ht="15.75" customHeight="1">
      <c r="A421" s="1"/>
      <c r="B421" s="5"/>
      <c r="C421" s="1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8"/>
      <c r="R421" s="88"/>
      <c r="S421" s="89"/>
      <c r="T421" s="5"/>
      <c r="U421" s="5"/>
      <c r="V421" s="5"/>
      <c r="W421" s="89"/>
      <c r="X421" s="5"/>
      <c r="Y421" s="5"/>
      <c r="Z421" s="5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</row>
    <row r="422" ht="15.75" customHeight="1">
      <c r="A422" s="1"/>
      <c r="B422" s="5"/>
      <c r="C422" s="1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8"/>
      <c r="R422" s="88"/>
      <c r="S422" s="89"/>
      <c r="T422" s="5"/>
      <c r="U422" s="5"/>
      <c r="V422" s="5"/>
      <c r="W422" s="89"/>
      <c r="X422" s="5"/>
      <c r="Y422" s="5"/>
      <c r="Z422" s="5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</row>
    <row r="423" ht="15.75" customHeight="1">
      <c r="A423" s="1"/>
      <c r="B423" s="5"/>
      <c r="C423" s="1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8"/>
      <c r="R423" s="88"/>
      <c r="S423" s="89"/>
      <c r="T423" s="5"/>
      <c r="U423" s="5"/>
      <c r="V423" s="5"/>
      <c r="W423" s="89"/>
      <c r="X423" s="5"/>
      <c r="Y423" s="5"/>
      <c r="Z423" s="5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</row>
    <row r="424" ht="15.75" customHeight="1">
      <c r="A424" s="1"/>
      <c r="B424" s="5"/>
      <c r="C424" s="1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8"/>
      <c r="R424" s="88"/>
      <c r="S424" s="89"/>
      <c r="T424" s="5"/>
      <c r="U424" s="5"/>
      <c r="V424" s="5"/>
      <c r="W424" s="89"/>
      <c r="X424" s="5"/>
      <c r="Y424" s="5"/>
      <c r="Z424" s="5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</row>
    <row r="425" ht="15.75" customHeight="1">
      <c r="A425" s="1"/>
      <c r="B425" s="5"/>
      <c r="C425" s="1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8"/>
      <c r="R425" s="88"/>
      <c r="S425" s="89"/>
      <c r="T425" s="5"/>
      <c r="U425" s="5"/>
      <c r="V425" s="5"/>
      <c r="W425" s="89"/>
      <c r="X425" s="5"/>
      <c r="Y425" s="5"/>
      <c r="Z425" s="5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</row>
    <row r="426" ht="15.75" customHeight="1">
      <c r="A426" s="1"/>
      <c r="B426" s="5"/>
      <c r="C426" s="1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8"/>
      <c r="R426" s="88"/>
      <c r="S426" s="89"/>
      <c r="T426" s="5"/>
      <c r="U426" s="5"/>
      <c r="V426" s="5"/>
      <c r="W426" s="89"/>
      <c r="X426" s="5"/>
      <c r="Y426" s="5"/>
      <c r="Z426" s="5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</row>
    <row r="427" ht="15.75" customHeight="1">
      <c r="A427" s="1"/>
      <c r="B427" s="5"/>
      <c r="C427" s="1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8"/>
      <c r="R427" s="88"/>
      <c r="S427" s="89"/>
      <c r="T427" s="5"/>
      <c r="U427" s="5"/>
      <c r="V427" s="5"/>
      <c r="W427" s="89"/>
      <c r="X427" s="5"/>
      <c r="Y427" s="5"/>
      <c r="Z427" s="5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</row>
    <row r="428" ht="15.75" customHeight="1">
      <c r="A428" s="1"/>
      <c r="B428" s="5"/>
      <c r="C428" s="1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8"/>
      <c r="R428" s="88"/>
      <c r="S428" s="89"/>
      <c r="T428" s="5"/>
      <c r="U428" s="5"/>
      <c r="V428" s="5"/>
      <c r="W428" s="89"/>
      <c r="X428" s="5"/>
      <c r="Y428" s="5"/>
      <c r="Z428" s="5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</row>
    <row r="429" ht="15.75" customHeight="1">
      <c r="A429" s="1"/>
      <c r="B429" s="5"/>
      <c r="C429" s="1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8"/>
      <c r="R429" s="88"/>
      <c r="S429" s="89"/>
      <c r="T429" s="5"/>
      <c r="U429" s="5"/>
      <c r="V429" s="5"/>
      <c r="W429" s="89"/>
      <c r="X429" s="5"/>
      <c r="Y429" s="5"/>
      <c r="Z429" s="5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</row>
    <row r="430" ht="15.75" customHeight="1">
      <c r="A430" s="1"/>
      <c r="B430" s="5"/>
      <c r="C430" s="1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8"/>
      <c r="R430" s="88"/>
      <c r="S430" s="89"/>
      <c r="T430" s="5"/>
      <c r="U430" s="5"/>
      <c r="V430" s="5"/>
      <c r="W430" s="89"/>
      <c r="X430" s="5"/>
      <c r="Y430" s="5"/>
      <c r="Z430" s="5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</row>
    <row r="431" ht="15.75" customHeight="1">
      <c r="A431" s="1"/>
      <c r="B431" s="5"/>
      <c r="C431" s="1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8"/>
      <c r="R431" s="88"/>
      <c r="S431" s="89"/>
      <c r="T431" s="5"/>
      <c r="U431" s="5"/>
      <c r="V431" s="5"/>
      <c r="W431" s="89"/>
      <c r="X431" s="5"/>
      <c r="Y431" s="5"/>
      <c r="Z431" s="5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</row>
    <row r="432" ht="15.75" customHeight="1">
      <c r="A432" s="1"/>
      <c r="B432" s="5"/>
      <c r="C432" s="1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8"/>
      <c r="R432" s="88"/>
      <c r="S432" s="89"/>
      <c r="T432" s="5"/>
      <c r="U432" s="5"/>
      <c r="V432" s="5"/>
      <c r="W432" s="89"/>
      <c r="X432" s="5"/>
      <c r="Y432" s="5"/>
      <c r="Z432" s="5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</row>
    <row r="433" ht="15.75" customHeight="1">
      <c r="A433" s="1"/>
      <c r="B433" s="5"/>
      <c r="C433" s="1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8"/>
      <c r="R433" s="88"/>
      <c r="S433" s="89"/>
      <c r="T433" s="5"/>
      <c r="U433" s="5"/>
      <c r="V433" s="5"/>
      <c r="W433" s="89"/>
      <c r="X433" s="5"/>
      <c r="Y433" s="5"/>
      <c r="Z433" s="5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</row>
    <row r="434" ht="15.75" customHeight="1">
      <c r="A434" s="1"/>
      <c r="B434" s="5"/>
      <c r="C434" s="1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8"/>
      <c r="R434" s="88"/>
      <c r="S434" s="89"/>
      <c r="T434" s="5"/>
      <c r="U434" s="5"/>
      <c r="V434" s="5"/>
      <c r="W434" s="89"/>
      <c r="X434" s="5"/>
      <c r="Y434" s="5"/>
      <c r="Z434" s="5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</row>
    <row r="435" ht="15.75" customHeight="1">
      <c r="A435" s="1"/>
      <c r="B435" s="5"/>
      <c r="C435" s="1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8"/>
      <c r="R435" s="88"/>
      <c r="S435" s="89"/>
      <c r="T435" s="5"/>
      <c r="U435" s="5"/>
      <c r="V435" s="5"/>
      <c r="W435" s="89"/>
      <c r="X435" s="5"/>
      <c r="Y435" s="5"/>
      <c r="Z435" s="5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</row>
    <row r="436" ht="15.75" customHeight="1">
      <c r="A436" s="1"/>
      <c r="B436" s="5"/>
      <c r="C436" s="1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8"/>
      <c r="R436" s="88"/>
      <c r="S436" s="89"/>
      <c r="T436" s="5"/>
      <c r="U436" s="5"/>
      <c r="V436" s="5"/>
      <c r="W436" s="89"/>
      <c r="X436" s="5"/>
      <c r="Y436" s="5"/>
      <c r="Z436" s="5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</row>
    <row r="437" ht="15.75" customHeight="1">
      <c r="A437" s="1"/>
      <c r="B437" s="5"/>
      <c r="C437" s="1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8"/>
      <c r="R437" s="88"/>
      <c r="S437" s="89"/>
      <c r="T437" s="5"/>
      <c r="U437" s="5"/>
      <c r="V437" s="5"/>
      <c r="W437" s="89"/>
      <c r="X437" s="5"/>
      <c r="Y437" s="5"/>
      <c r="Z437" s="5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</row>
    <row r="438" ht="15.75" customHeight="1">
      <c r="A438" s="1"/>
      <c r="B438" s="5"/>
      <c r="C438" s="1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8"/>
      <c r="R438" s="88"/>
      <c r="S438" s="89"/>
      <c r="T438" s="5"/>
      <c r="U438" s="5"/>
      <c r="V438" s="5"/>
      <c r="W438" s="89"/>
      <c r="X438" s="5"/>
      <c r="Y438" s="5"/>
      <c r="Z438" s="5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</row>
    <row r="439" ht="15.75" customHeight="1">
      <c r="A439" s="1"/>
      <c r="B439" s="5"/>
      <c r="C439" s="1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8"/>
      <c r="R439" s="88"/>
      <c r="S439" s="89"/>
      <c r="T439" s="5"/>
      <c r="U439" s="5"/>
      <c r="V439" s="5"/>
      <c r="W439" s="89"/>
      <c r="X439" s="5"/>
      <c r="Y439" s="5"/>
      <c r="Z439" s="5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</row>
    <row r="440" ht="15.75" customHeight="1">
      <c r="A440" s="1"/>
      <c r="B440" s="5"/>
      <c r="C440" s="1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8"/>
      <c r="R440" s="88"/>
      <c r="S440" s="89"/>
      <c r="T440" s="5"/>
      <c r="U440" s="5"/>
      <c r="V440" s="5"/>
      <c r="W440" s="89"/>
      <c r="X440" s="5"/>
      <c r="Y440" s="5"/>
      <c r="Z440" s="5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</row>
    <row r="441" ht="15.75" customHeight="1">
      <c r="A441" s="1"/>
      <c r="B441" s="5"/>
      <c r="C441" s="1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8"/>
      <c r="R441" s="88"/>
      <c r="S441" s="89"/>
      <c r="T441" s="5"/>
      <c r="U441" s="5"/>
      <c r="V441" s="5"/>
      <c r="W441" s="89"/>
      <c r="X441" s="5"/>
      <c r="Y441" s="5"/>
      <c r="Z441" s="5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</row>
    <row r="442" ht="15.75" customHeight="1">
      <c r="A442" s="1"/>
      <c r="B442" s="5"/>
      <c r="C442" s="1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8"/>
      <c r="R442" s="88"/>
      <c r="S442" s="89"/>
      <c r="T442" s="5"/>
      <c r="U442" s="5"/>
      <c r="V442" s="5"/>
      <c r="W442" s="89"/>
      <c r="X442" s="5"/>
      <c r="Y442" s="5"/>
      <c r="Z442" s="5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</row>
    <row r="443" ht="15.75" customHeight="1">
      <c r="A443" s="1"/>
      <c r="B443" s="5"/>
      <c r="C443" s="1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8"/>
      <c r="R443" s="88"/>
      <c r="S443" s="89"/>
      <c r="T443" s="5"/>
      <c r="U443" s="5"/>
      <c r="V443" s="5"/>
      <c r="W443" s="89"/>
      <c r="X443" s="5"/>
      <c r="Y443" s="5"/>
      <c r="Z443" s="5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</row>
    <row r="444" ht="15.75" customHeight="1">
      <c r="A444" s="1"/>
      <c r="B444" s="5"/>
      <c r="C444" s="1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8"/>
      <c r="R444" s="88"/>
      <c r="S444" s="89"/>
      <c r="T444" s="5"/>
      <c r="U444" s="5"/>
      <c r="V444" s="5"/>
      <c r="W444" s="89"/>
      <c r="X444" s="5"/>
      <c r="Y444" s="5"/>
      <c r="Z444" s="5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</row>
    <row r="445" ht="15.75" customHeight="1">
      <c r="A445" s="1"/>
      <c r="B445" s="5"/>
      <c r="C445" s="1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8"/>
      <c r="R445" s="88"/>
      <c r="S445" s="89"/>
      <c r="T445" s="5"/>
      <c r="U445" s="5"/>
      <c r="V445" s="5"/>
      <c r="W445" s="89"/>
      <c r="X445" s="5"/>
      <c r="Y445" s="5"/>
      <c r="Z445" s="5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</row>
    <row r="446" ht="15.75" customHeight="1">
      <c r="A446" s="1"/>
      <c r="B446" s="5"/>
      <c r="C446" s="1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8"/>
      <c r="R446" s="88"/>
      <c r="S446" s="89"/>
      <c r="T446" s="5"/>
      <c r="U446" s="5"/>
      <c r="V446" s="5"/>
      <c r="W446" s="89"/>
      <c r="X446" s="5"/>
      <c r="Y446" s="5"/>
      <c r="Z446" s="5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</row>
    <row r="447" ht="15.75" customHeight="1">
      <c r="A447" s="1"/>
      <c r="B447" s="5"/>
      <c r="C447" s="1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8"/>
      <c r="R447" s="88"/>
      <c r="S447" s="89"/>
      <c r="T447" s="5"/>
      <c r="U447" s="5"/>
      <c r="V447" s="5"/>
      <c r="W447" s="89"/>
      <c r="X447" s="5"/>
      <c r="Y447" s="5"/>
      <c r="Z447" s="5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</row>
    <row r="448" ht="15.75" customHeight="1">
      <c r="A448" s="1"/>
      <c r="B448" s="5"/>
      <c r="C448" s="1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8"/>
      <c r="R448" s="88"/>
      <c r="S448" s="89"/>
      <c r="T448" s="5"/>
      <c r="U448" s="5"/>
      <c r="V448" s="5"/>
      <c r="W448" s="89"/>
      <c r="X448" s="5"/>
      <c r="Y448" s="5"/>
      <c r="Z448" s="5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</row>
    <row r="449" ht="15.75" customHeight="1">
      <c r="A449" s="1"/>
      <c r="B449" s="5"/>
      <c r="C449" s="1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8"/>
      <c r="R449" s="88"/>
      <c r="S449" s="89"/>
      <c r="T449" s="5"/>
      <c r="U449" s="5"/>
      <c r="V449" s="5"/>
      <c r="W449" s="89"/>
      <c r="X449" s="5"/>
      <c r="Y449" s="5"/>
      <c r="Z449" s="5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</row>
    <row r="450" ht="15.75" customHeight="1">
      <c r="A450" s="1"/>
      <c r="B450" s="5"/>
      <c r="C450" s="1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8"/>
      <c r="R450" s="88"/>
      <c r="S450" s="89"/>
      <c r="T450" s="5"/>
      <c r="U450" s="5"/>
      <c r="V450" s="5"/>
      <c r="W450" s="89"/>
      <c r="X450" s="5"/>
      <c r="Y450" s="5"/>
      <c r="Z450" s="5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</row>
    <row r="451" ht="15.75" customHeight="1">
      <c r="A451" s="1"/>
      <c r="B451" s="5"/>
      <c r="C451" s="1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8"/>
      <c r="R451" s="88"/>
      <c r="S451" s="89"/>
      <c r="T451" s="5"/>
      <c r="U451" s="5"/>
      <c r="V451" s="5"/>
      <c r="W451" s="89"/>
      <c r="X451" s="5"/>
      <c r="Y451" s="5"/>
      <c r="Z451" s="5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</row>
    <row r="452" ht="15.75" customHeight="1">
      <c r="A452" s="1"/>
      <c r="B452" s="5"/>
      <c r="C452" s="1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8"/>
      <c r="R452" s="88"/>
      <c r="S452" s="89"/>
      <c r="T452" s="5"/>
      <c r="U452" s="5"/>
      <c r="V452" s="5"/>
      <c r="W452" s="89"/>
      <c r="X452" s="5"/>
      <c r="Y452" s="5"/>
      <c r="Z452" s="5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</row>
    <row r="453" ht="15.75" customHeight="1">
      <c r="A453" s="1"/>
      <c r="B453" s="5"/>
      <c r="C453" s="1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8"/>
      <c r="R453" s="88"/>
      <c r="S453" s="89"/>
      <c r="T453" s="5"/>
      <c r="U453" s="5"/>
      <c r="V453" s="5"/>
      <c r="W453" s="89"/>
      <c r="X453" s="5"/>
      <c r="Y453" s="5"/>
      <c r="Z453" s="5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</row>
    <row r="454" ht="15.75" customHeight="1">
      <c r="A454" s="1"/>
      <c r="B454" s="5"/>
      <c r="C454" s="1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8"/>
      <c r="R454" s="88"/>
      <c r="S454" s="89"/>
      <c r="T454" s="5"/>
      <c r="U454" s="5"/>
      <c r="V454" s="5"/>
      <c r="W454" s="89"/>
      <c r="X454" s="5"/>
      <c r="Y454" s="5"/>
      <c r="Z454" s="5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</row>
    <row r="455" ht="15.75" customHeight="1">
      <c r="A455" s="1"/>
      <c r="B455" s="5"/>
      <c r="C455" s="1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8"/>
      <c r="R455" s="88"/>
      <c r="S455" s="89"/>
      <c r="T455" s="5"/>
      <c r="U455" s="5"/>
      <c r="V455" s="5"/>
      <c r="W455" s="89"/>
      <c r="X455" s="5"/>
      <c r="Y455" s="5"/>
      <c r="Z455" s="5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</row>
    <row r="456" ht="15.75" customHeight="1">
      <c r="A456" s="1"/>
      <c r="B456" s="5"/>
      <c r="C456" s="1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8"/>
      <c r="R456" s="88"/>
      <c r="S456" s="89"/>
      <c r="T456" s="5"/>
      <c r="U456" s="5"/>
      <c r="V456" s="5"/>
      <c r="W456" s="89"/>
      <c r="X456" s="5"/>
      <c r="Y456" s="5"/>
      <c r="Z456" s="5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</row>
    <row r="457" ht="15.75" customHeight="1">
      <c r="A457" s="1"/>
      <c r="B457" s="5"/>
      <c r="C457" s="1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8"/>
      <c r="R457" s="88"/>
      <c r="S457" s="89"/>
      <c r="T457" s="5"/>
      <c r="U457" s="5"/>
      <c r="V457" s="5"/>
      <c r="W457" s="89"/>
      <c r="X457" s="5"/>
      <c r="Y457" s="5"/>
      <c r="Z457" s="5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</row>
    <row r="458" ht="15.75" customHeight="1">
      <c r="A458" s="1"/>
      <c r="B458" s="5"/>
      <c r="C458" s="1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8"/>
      <c r="R458" s="88"/>
      <c r="S458" s="89"/>
      <c r="T458" s="5"/>
      <c r="U458" s="5"/>
      <c r="V458" s="5"/>
      <c r="W458" s="89"/>
      <c r="X458" s="5"/>
      <c r="Y458" s="5"/>
      <c r="Z458" s="5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</row>
    <row r="459" ht="15.75" customHeight="1">
      <c r="A459" s="1"/>
      <c r="B459" s="5"/>
      <c r="C459" s="1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8"/>
      <c r="R459" s="88"/>
      <c r="S459" s="89"/>
      <c r="T459" s="5"/>
      <c r="U459" s="5"/>
      <c r="V459" s="5"/>
      <c r="W459" s="89"/>
      <c r="X459" s="5"/>
      <c r="Y459" s="5"/>
      <c r="Z459" s="5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</row>
    <row r="460" ht="15.75" customHeight="1">
      <c r="A460" s="1"/>
      <c r="B460" s="5"/>
      <c r="C460" s="1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8"/>
      <c r="R460" s="88"/>
      <c r="S460" s="89"/>
      <c r="T460" s="5"/>
      <c r="U460" s="5"/>
      <c r="V460" s="5"/>
      <c r="W460" s="89"/>
      <c r="X460" s="5"/>
      <c r="Y460" s="5"/>
      <c r="Z460" s="5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</row>
    <row r="461" ht="15.75" customHeight="1">
      <c r="A461" s="1"/>
      <c r="B461" s="5"/>
      <c r="C461" s="1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8"/>
      <c r="R461" s="88"/>
      <c r="S461" s="89"/>
      <c r="T461" s="5"/>
      <c r="U461" s="5"/>
      <c r="V461" s="5"/>
      <c r="W461" s="89"/>
      <c r="X461" s="5"/>
      <c r="Y461" s="5"/>
      <c r="Z461" s="5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</row>
    <row r="462" ht="15.75" customHeight="1">
      <c r="A462" s="1"/>
      <c r="B462" s="5"/>
      <c r="C462" s="1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8"/>
      <c r="R462" s="88"/>
      <c r="S462" s="89"/>
      <c r="T462" s="5"/>
      <c r="U462" s="5"/>
      <c r="V462" s="5"/>
      <c r="W462" s="89"/>
      <c r="X462" s="5"/>
      <c r="Y462" s="5"/>
      <c r="Z462" s="5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</row>
    <row r="463" ht="15.75" customHeight="1">
      <c r="A463" s="1"/>
      <c r="B463" s="5"/>
      <c r="C463" s="1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8"/>
      <c r="R463" s="88"/>
      <c r="S463" s="89"/>
      <c r="T463" s="5"/>
      <c r="U463" s="5"/>
      <c r="V463" s="5"/>
      <c r="W463" s="89"/>
      <c r="X463" s="5"/>
      <c r="Y463" s="5"/>
      <c r="Z463" s="5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</row>
    <row r="464" ht="15.75" customHeight="1">
      <c r="A464" s="1"/>
      <c r="B464" s="5"/>
      <c r="C464" s="1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8"/>
      <c r="R464" s="88"/>
      <c r="S464" s="89"/>
      <c r="T464" s="5"/>
      <c r="U464" s="5"/>
      <c r="V464" s="5"/>
      <c r="W464" s="89"/>
      <c r="X464" s="5"/>
      <c r="Y464" s="5"/>
      <c r="Z464" s="5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</row>
    <row r="465" ht="15.75" customHeight="1">
      <c r="A465" s="1"/>
      <c r="B465" s="5"/>
      <c r="C465" s="1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8"/>
      <c r="R465" s="88"/>
      <c r="S465" s="89"/>
      <c r="T465" s="5"/>
      <c r="U465" s="5"/>
      <c r="V465" s="5"/>
      <c r="W465" s="89"/>
      <c r="X465" s="5"/>
      <c r="Y465" s="5"/>
      <c r="Z465" s="5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</row>
    <row r="466" ht="15.75" customHeight="1">
      <c r="A466" s="1"/>
      <c r="B466" s="5"/>
      <c r="C466" s="1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8"/>
      <c r="R466" s="88"/>
      <c r="S466" s="89"/>
      <c r="T466" s="5"/>
      <c r="U466" s="5"/>
      <c r="V466" s="5"/>
      <c r="W466" s="89"/>
      <c r="X466" s="5"/>
      <c r="Y466" s="5"/>
      <c r="Z466" s="5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</row>
    <row r="467" ht="15.75" customHeight="1">
      <c r="A467" s="1"/>
      <c r="B467" s="5"/>
      <c r="C467" s="1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8"/>
      <c r="R467" s="88"/>
      <c r="S467" s="89"/>
      <c r="T467" s="5"/>
      <c r="U467" s="5"/>
      <c r="V467" s="5"/>
      <c r="W467" s="89"/>
      <c r="X467" s="5"/>
      <c r="Y467" s="5"/>
      <c r="Z467" s="5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</row>
    <row r="468" ht="15.75" customHeight="1">
      <c r="A468" s="1"/>
      <c r="B468" s="5"/>
      <c r="C468" s="1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8"/>
      <c r="R468" s="88"/>
      <c r="S468" s="89"/>
      <c r="T468" s="5"/>
      <c r="U468" s="5"/>
      <c r="V468" s="5"/>
      <c r="W468" s="89"/>
      <c r="X468" s="5"/>
      <c r="Y468" s="5"/>
      <c r="Z468" s="5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</row>
    <row r="469" ht="15.75" customHeight="1">
      <c r="A469" s="1"/>
      <c r="B469" s="5"/>
      <c r="C469" s="1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8"/>
      <c r="R469" s="88"/>
      <c r="S469" s="89"/>
      <c r="T469" s="5"/>
      <c r="U469" s="5"/>
      <c r="V469" s="5"/>
      <c r="W469" s="89"/>
      <c r="X469" s="5"/>
      <c r="Y469" s="5"/>
      <c r="Z469" s="5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</row>
    <row r="470" ht="15.75" customHeight="1">
      <c r="A470" s="1"/>
      <c r="B470" s="5"/>
      <c r="C470" s="1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8"/>
      <c r="R470" s="88"/>
      <c r="S470" s="89"/>
      <c r="T470" s="5"/>
      <c r="U470" s="5"/>
      <c r="V470" s="5"/>
      <c r="W470" s="89"/>
      <c r="X470" s="5"/>
      <c r="Y470" s="5"/>
      <c r="Z470" s="5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</row>
    <row r="471" ht="15.75" customHeight="1">
      <c r="A471" s="1"/>
      <c r="B471" s="5"/>
      <c r="C471" s="1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8"/>
      <c r="R471" s="88"/>
      <c r="S471" s="89"/>
      <c r="T471" s="5"/>
      <c r="U471" s="5"/>
      <c r="V471" s="5"/>
      <c r="W471" s="89"/>
      <c r="X471" s="5"/>
      <c r="Y471" s="5"/>
      <c r="Z471" s="5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</row>
    <row r="472" ht="15.75" customHeight="1">
      <c r="A472" s="1"/>
      <c r="B472" s="5"/>
      <c r="C472" s="1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8"/>
      <c r="R472" s="88"/>
      <c r="S472" s="89"/>
      <c r="T472" s="5"/>
      <c r="U472" s="5"/>
      <c r="V472" s="5"/>
      <c r="W472" s="89"/>
      <c r="X472" s="5"/>
      <c r="Y472" s="5"/>
      <c r="Z472" s="5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</row>
    <row r="473" ht="15.75" customHeight="1">
      <c r="A473" s="1"/>
      <c r="B473" s="5"/>
      <c r="C473" s="1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8"/>
      <c r="R473" s="88"/>
      <c r="S473" s="89"/>
      <c r="T473" s="5"/>
      <c r="U473" s="5"/>
      <c r="V473" s="5"/>
      <c r="W473" s="89"/>
      <c r="X473" s="5"/>
      <c r="Y473" s="5"/>
      <c r="Z473" s="5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</row>
    <row r="474" ht="15.75" customHeight="1">
      <c r="A474" s="1"/>
      <c r="B474" s="5"/>
      <c r="C474" s="1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8"/>
      <c r="R474" s="88"/>
      <c r="S474" s="89"/>
      <c r="T474" s="5"/>
      <c r="U474" s="5"/>
      <c r="V474" s="5"/>
      <c r="W474" s="89"/>
      <c r="X474" s="5"/>
      <c r="Y474" s="5"/>
      <c r="Z474" s="5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</row>
    <row r="475" ht="15.75" customHeight="1">
      <c r="A475" s="1"/>
      <c r="B475" s="5"/>
      <c r="C475" s="1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8"/>
      <c r="R475" s="88"/>
      <c r="S475" s="89"/>
      <c r="T475" s="5"/>
      <c r="U475" s="5"/>
      <c r="V475" s="5"/>
      <c r="W475" s="89"/>
      <c r="X475" s="5"/>
      <c r="Y475" s="5"/>
      <c r="Z475" s="5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</row>
    <row r="476" ht="15.75" customHeight="1">
      <c r="A476" s="1"/>
      <c r="B476" s="5"/>
      <c r="C476" s="1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8"/>
      <c r="R476" s="88"/>
      <c r="S476" s="89"/>
      <c r="T476" s="5"/>
      <c r="U476" s="5"/>
      <c r="V476" s="5"/>
      <c r="W476" s="89"/>
      <c r="X476" s="5"/>
      <c r="Y476" s="5"/>
      <c r="Z476" s="5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</row>
    <row r="477" ht="15.75" customHeight="1">
      <c r="A477" s="1"/>
      <c r="B477" s="5"/>
      <c r="C477" s="1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8"/>
      <c r="R477" s="88"/>
      <c r="S477" s="89"/>
      <c r="T477" s="5"/>
      <c r="U477" s="5"/>
      <c r="V477" s="5"/>
      <c r="W477" s="89"/>
      <c r="X477" s="5"/>
      <c r="Y477" s="5"/>
      <c r="Z477" s="5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</row>
    <row r="478" ht="15.75" customHeight="1">
      <c r="A478" s="1"/>
      <c r="B478" s="5"/>
      <c r="C478" s="1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8"/>
      <c r="R478" s="88"/>
      <c r="S478" s="89"/>
      <c r="T478" s="5"/>
      <c r="U478" s="5"/>
      <c r="V478" s="5"/>
      <c r="W478" s="89"/>
      <c r="X478" s="5"/>
      <c r="Y478" s="5"/>
      <c r="Z478" s="5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</row>
    <row r="479" ht="15.75" customHeight="1">
      <c r="A479" s="1"/>
      <c r="B479" s="5"/>
      <c r="C479" s="1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8"/>
      <c r="R479" s="88"/>
      <c r="S479" s="89"/>
      <c r="T479" s="5"/>
      <c r="U479" s="5"/>
      <c r="V479" s="5"/>
      <c r="W479" s="89"/>
      <c r="X479" s="5"/>
      <c r="Y479" s="5"/>
      <c r="Z479" s="5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</row>
    <row r="480" ht="15.75" customHeight="1">
      <c r="A480" s="1"/>
      <c r="B480" s="5"/>
      <c r="C480" s="1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8"/>
      <c r="R480" s="88"/>
      <c r="S480" s="89"/>
      <c r="T480" s="5"/>
      <c r="U480" s="5"/>
      <c r="V480" s="5"/>
      <c r="W480" s="89"/>
      <c r="X480" s="5"/>
      <c r="Y480" s="5"/>
      <c r="Z480" s="5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</row>
    <row r="481" ht="15.75" customHeight="1">
      <c r="A481" s="1"/>
      <c r="B481" s="5"/>
      <c r="C481" s="1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8"/>
      <c r="R481" s="88"/>
      <c r="S481" s="89"/>
      <c r="T481" s="5"/>
      <c r="U481" s="5"/>
      <c r="V481" s="5"/>
      <c r="W481" s="89"/>
      <c r="X481" s="5"/>
      <c r="Y481" s="5"/>
      <c r="Z481" s="5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</row>
    <row r="482" ht="15.75" customHeight="1">
      <c r="A482" s="1"/>
      <c r="B482" s="5"/>
      <c r="C482" s="1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8"/>
      <c r="R482" s="88"/>
      <c r="S482" s="89"/>
      <c r="T482" s="5"/>
      <c r="U482" s="5"/>
      <c r="V482" s="5"/>
      <c r="W482" s="89"/>
      <c r="X482" s="5"/>
      <c r="Y482" s="5"/>
      <c r="Z482" s="5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</row>
    <row r="483" ht="15.75" customHeight="1">
      <c r="A483" s="1"/>
      <c r="B483" s="5"/>
      <c r="C483" s="1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8"/>
      <c r="R483" s="88"/>
      <c r="S483" s="89"/>
      <c r="T483" s="5"/>
      <c r="U483" s="5"/>
      <c r="V483" s="5"/>
      <c r="W483" s="89"/>
      <c r="X483" s="5"/>
      <c r="Y483" s="5"/>
      <c r="Z483" s="5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</row>
    <row r="484" ht="15.75" customHeight="1">
      <c r="A484" s="1"/>
      <c r="B484" s="5"/>
      <c r="C484" s="1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8"/>
      <c r="R484" s="88"/>
      <c r="S484" s="89"/>
      <c r="T484" s="5"/>
      <c r="U484" s="5"/>
      <c r="V484" s="5"/>
      <c r="W484" s="89"/>
      <c r="X484" s="5"/>
      <c r="Y484" s="5"/>
      <c r="Z484" s="5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</row>
    <row r="485" ht="15.75" customHeight="1">
      <c r="A485" s="1"/>
      <c r="B485" s="5"/>
      <c r="C485" s="1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8"/>
      <c r="R485" s="88"/>
      <c r="S485" s="89"/>
      <c r="T485" s="5"/>
      <c r="U485" s="5"/>
      <c r="V485" s="5"/>
      <c r="W485" s="89"/>
      <c r="X485" s="5"/>
      <c r="Y485" s="5"/>
      <c r="Z485" s="5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</row>
    <row r="486" ht="15.75" customHeight="1">
      <c r="A486" s="1"/>
      <c r="B486" s="5"/>
      <c r="C486" s="1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8"/>
      <c r="R486" s="88"/>
      <c r="S486" s="89"/>
      <c r="T486" s="5"/>
      <c r="U486" s="5"/>
      <c r="V486" s="5"/>
      <c r="W486" s="89"/>
      <c r="X486" s="5"/>
      <c r="Y486" s="5"/>
      <c r="Z486" s="5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</row>
    <row r="487" ht="15.75" customHeight="1">
      <c r="A487" s="1"/>
      <c r="B487" s="5"/>
      <c r="C487" s="1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8"/>
      <c r="R487" s="88"/>
      <c r="S487" s="89"/>
      <c r="T487" s="5"/>
      <c r="U487" s="5"/>
      <c r="V487" s="5"/>
      <c r="W487" s="89"/>
      <c r="X487" s="5"/>
      <c r="Y487" s="5"/>
      <c r="Z487" s="5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</row>
    <row r="488" ht="15.75" customHeight="1">
      <c r="A488" s="1"/>
      <c r="B488" s="5"/>
      <c r="C488" s="1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8"/>
      <c r="R488" s="88"/>
      <c r="S488" s="89"/>
      <c r="T488" s="5"/>
      <c r="U488" s="5"/>
      <c r="V488" s="5"/>
      <c r="W488" s="89"/>
      <c r="X488" s="5"/>
      <c r="Y488" s="5"/>
      <c r="Z488" s="5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</row>
    <row r="489" ht="15.75" customHeight="1">
      <c r="A489" s="1"/>
      <c r="B489" s="5"/>
      <c r="C489" s="1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8"/>
      <c r="R489" s="88"/>
      <c r="S489" s="89"/>
      <c r="T489" s="5"/>
      <c r="U489" s="5"/>
      <c r="V489" s="5"/>
      <c r="W489" s="89"/>
      <c r="X489" s="5"/>
      <c r="Y489" s="5"/>
      <c r="Z489" s="5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</row>
    <row r="490" ht="15.75" customHeight="1">
      <c r="A490" s="1"/>
      <c r="B490" s="5"/>
      <c r="C490" s="1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8"/>
      <c r="R490" s="88"/>
      <c r="S490" s="89"/>
      <c r="T490" s="5"/>
      <c r="U490" s="5"/>
      <c r="V490" s="5"/>
      <c r="W490" s="89"/>
      <c r="X490" s="5"/>
      <c r="Y490" s="5"/>
      <c r="Z490" s="5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</row>
    <row r="491" ht="15.75" customHeight="1">
      <c r="A491" s="1"/>
      <c r="B491" s="5"/>
      <c r="C491" s="1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8"/>
      <c r="R491" s="88"/>
      <c r="S491" s="89"/>
      <c r="T491" s="5"/>
      <c r="U491" s="5"/>
      <c r="V491" s="5"/>
      <c r="W491" s="89"/>
      <c r="X491" s="5"/>
      <c r="Y491" s="5"/>
      <c r="Z491" s="5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</row>
    <row r="492" ht="15.75" customHeight="1">
      <c r="A492" s="1"/>
      <c r="B492" s="5"/>
      <c r="C492" s="1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8"/>
      <c r="R492" s="88"/>
      <c r="S492" s="89"/>
      <c r="T492" s="5"/>
      <c r="U492" s="5"/>
      <c r="V492" s="5"/>
      <c r="W492" s="89"/>
      <c r="X492" s="5"/>
      <c r="Y492" s="5"/>
      <c r="Z492" s="5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</row>
    <row r="493" ht="15.75" customHeight="1">
      <c r="A493" s="1"/>
      <c r="B493" s="5"/>
      <c r="C493" s="1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8"/>
      <c r="R493" s="88"/>
      <c r="S493" s="89"/>
      <c r="T493" s="5"/>
      <c r="U493" s="5"/>
      <c r="V493" s="5"/>
      <c r="W493" s="89"/>
      <c r="X493" s="5"/>
      <c r="Y493" s="5"/>
      <c r="Z493" s="5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</row>
    <row r="494" ht="15.75" customHeight="1">
      <c r="A494" s="1"/>
      <c r="B494" s="5"/>
      <c r="C494" s="1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8"/>
      <c r="R494" s="88"/>
      <c r="S494" s="89"/>
      <c r="T494" s="5"/>
      <c r="U494" s="5"/>
      <c r="V494" s="5"/>
      <c r="W494" s="89"/>
      <c r="X494" s="5"/>
      <c r="Y494" s="5"/>
      <c r="Z494" s="5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</row>
    <row r="495" ht="15.75" customHeight="1">
      <c r="A495" s="1"/>
      <c r="B495" s="5"/>
      <c r="C495" s="1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8"/>
      <c r="R495" s="88"/>
      <c r="S495" s="89"/>
      <c r="T495" s="5"/>
      <c r="U495" s="5"/>
      <c r="V495" s="5"/>
      <c r="W495" s="89"/>
      <c r="X495" s="5"/>
      <c r="Y495" s="5"/>
      <c r="Z495" s="5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</row>
    <row r="496" ht="15.75" customHeight="1">
      <c r="A496" s="1"/>
      <c r="B496" s="5"/>
      <c r="C496" s="1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8"/>
      <c r="R496" s="88"/>
      <c r="S496" s="89"/>
      <c r="T496" s="5"/>
      <c r="U496" s="5"/>
      <c r="V496" s="5"/>
      <c r="W496" s="89"/>
      <c r="X496" s="5"/>
      <c r="Y496" s="5"/>
      <c r="Z496" s="5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</row>
    <row r="497" ht="15.75" customHeight="1">
      <c r="A497" s="1"/>
      <c r="B497" s="5"/>
      <c r="C497" s="1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8"/>
      <c r="R497" s="88"/>
      <c r="S497" s="89"/>
      <c r="T497" s="5"/>
      <c r="U497" s="5"/>
      <c r="V497" s="5"/>
      <c r="W497" s="89"/>
      <c r="X497" s="5"/>
      <c r="Y497" s="5"/>
      <c r="Z497" s="5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</row>
    <row r="498" ht="15.75" customHeight="1">
      <c r="A498" s="1"/>
      <c r="B498" s="5"/>
      <c r="C498" s="1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8"/>
      <c r="R498" s="88"/>
      <c r="S498" s="89"/>
      <c r="T498" s="5"/>
      <c r="U498" s="5"/>
      <c r="V498" s="5"/>
      <c r="W498" s="89"/>
      <c r="X498" s="5"/>
      <c r="Y498" s="5"/>
      <c r="Z498" s="5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</row>
    <row r="499" ht="15.75" customHeight="1">
      <c r="A499" s="1"/>
      <c r="B499" s="5"/>
      <c r="C499" s="1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8"/>
      <c r="R499" s="88"/>
      <c r="S499" s="89"/>
      <c r="T499" s="5"/>
      <c r="U499" s="5"/>
      <c r="V499" s="5"/>
      <c r="W499" s="89"/>
      <c r="X499" s="5"/>
      <c r="Y499" s="5"/>
      <c r="Z499" s="5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</row>
    <row r="500" ht="15.75" customHeight="1">
      <c r="A500" s="1"/>
      <c r="B500" s="5"/>
      <c r="C500" s="1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8"/>
      <c r="R500" s="88"/>
      <c r="S500" s="89"/>
      <c r="T500" s="5"/>
      <c r="U500" s="5"/>
      <c r="V500" s="5"/>
      <c r="W500" s="89"/>
      <c r="X500" s="5"/>
      <c r="Y500" s="5"/>
      <c r="Z500" s="5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</row>
    <row r="501" ht="15.75" customHeight="1">
      <c r="A501" s="1"/>
      <c r="B501" s="5"/>
      <c r="C501" s="1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8"/>
      <c r="R501" s="88"/>
      <c r="S501" s="89"/>
      <c r="T501" s="5"/>
      <c r="U501" s="5"/>
      <c r="V501" s="5"/>
      <c r="W501" s="89"/>
      <c r="X501" s="5"/>
      <c r="Y501" s="5"/>
      <c r="Z501" s="5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</row>
    <row r="502" ht="15.75" customHeight="1">
      <c r="A502" s="1"/>
      <c r="B502" s="5"/>
      <c r="C502" s="1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8"/>
      <c r="R502" s="88"/>
      <c r="S502" s="89"/>
      <c r="T502" s="5"/>
      <c r="U502" s="5"/>
      <c r="V502" s="5"/>
      <c r="W502" s="89"/>
      <c r="X502" s="5"/>
      <c r="Y502" s="5"/>
      <c r="Z502" s="5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</row>
    <row r="503" ht="15.75" customHeight="1">
      <c r="A503" s="1"/>
      <c r="B503" s="5"/>
      <c r="C503" s="1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8"/>
      <c r="R503" s="88"/>
      <c r="S503" s="89"/>
      <c r="T503" s="5"/>
      <c r="U503" s="5"/>
      <c r="V503" s="5"/>
      <c r="W503" s="89"/>
      <c r="X503" s="5"/>
      <c r="Y503" s="5"/>
      <c r="Z503" s="5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</row>
    <row r="504" ht="15.75" customHeight="1">
      <c r="A504" s="1"/>
      <c r="B504" s="5"/>
      <c r="C504" s="1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8"/>
      <c r="R504" s="88"/>
      <c r="S504" s="89"/>
      <c r="T504" s="5"/>
      <c r="U504" s="5"/>
      <c r="V504" s="5"/>
      <c r="W504" s="89"/>
      <c r="X504" s="5"/>
      <c r="Y504" s="5"/>
      <c r="Z504" s="5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</row>
    <row r="505" ht="15.75" customHeight="1">
      <c r="A505" s="1"/>
      <c r="B505" s="5"/>
      <c r="C505" s="1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8"/>
      <c r="R505" s="88"/>
      <c r="S505" s="89"/>
      <c r="T505" s="5"/>
      <c r="U505" s="5"/>
      <c r="V505" s="5"/>
      <c r="W505" s="89"/>
      <c r="X505" s="5"/>
      <c r="Y505" s="5"/>
      <c r="Z505" s="5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</row>
    <row r="506" ht="15.75" customHeight="1">
      <c r="A506" s="1"/>
      <c r="B506" s="5"/>
      <c r="C506" s="1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8"/>
      <c r="R506" s="88"/>
      <c r="S506" s="89"/>
      <c r="T506" s="5"/>
      <c r="U506" s="5"/>
      <c r="V506" s="5"/>
      <c r="W506" s="89"/>
      <c r="X506" s="5"/>
      <c r="Y506" s="5"/>
      <c r="Z506" s="5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</row>
    <row r="507" ht="15.75" customHeight="1">
      <c r="A507" s="1"/>
      <c r="B507" s="5"/>
      <c r="C507" s="1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8"/>
      <c r="R507" s="88"/>
      <c r="S507" s="89"/>
      <c r="T507" s="5"/>
      <c r="U507" s="5"/>
      <c r="V507" s="5"/>
      <c r="W507" s="89"/>
      <c r="X507" s="5"/>
      <c r="Y507" s="5"/>
      <c r="Z507" s="5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</row>
    <row r="508" ht="15.75" customHeight="1">
      <c r="A508" s="1"/>
      <c r="B508" s="5"/>
      <c r="C508" s="1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8"/>
      <c r="R508" s="88"/>
      <c r="S508" s="89"/>
      <c r="T508" s="5"/>
      <c r="U508" s="5"/>
      <c r="V508" s="5"/>
      <c r="W508" s="89"/>
      <c r="X508" s="5"/>
      <c r="Y508" s="5"/>
      <c r="Z508" s="5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</row>
    <row r="509" ht="15.75" customHeight="1">
      <c r="A509" s="1"/>
      <c r="B509" s="5"/>
      <c r="C509" s="1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8"/>
      <c r="R509" s="88"/>
      <c r="S509" s="89"/>
      <c r="T509" s="5"/>
      <c r="U509" s="5"/>
      <c r="V509" s="5"/>
      <c r="W509" s="89"/>
      <c r="X509" s="5"/>
      <c r="Y509" s="5"/>
      <c r="Z509" s="5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</row>
    <row r="510" ht="15.75" customHeight="1">
      <c r="A510" s="1"/>
      <c r="B510" s="5"/>
      <c r="C510" s="1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8"/>
      <c r="R510" s="88"/>
      <c r="S510" s="89"/>
      <c r="T510" s="5"/>
      <c r="U510" s="5"/>
      <c r="V510" s="5"/>
      <c r="W510" s="89"/>
      <c r="X510" s="5"/>
      <c r="Y510" s="5"/>
      <c r="Z510" s="5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</row>
    <row r="511" ht="15.75" customHeight="1">
      <c r="A511" s="1"/>
      <c r="B511" s="5"/>
      <c r="C511" s="1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8"/>
      <c r="R511" s="88"/>
      <c r="S511" s="89"/>
      <c r="T511" s="5"/>
      <c r="U511" s="5"/>
      <c r="V511" s="5"/>
      <c r="W511" s="89"/>
      <c r="X511" s="5"/>
      <c r="Y511" s="5"/>
      <c r="Z511" s="5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</row>
    <row r="512" ht="15.75" customHeight="1">
      <c r="A512" s="1"/>
      <c r="B512" s="5"/>
      <c r="C512" s="1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8"/>
      <c r="R512" s="88"/>
      <c r="S512" s="89"/>
      <c r="T512" s="5"/>
      <c r="U512" s="5"/>
      <c r="V512" s="5"/>
      <c r="W512" s="89"/>
      <c r="X512" s="5"/>
      <c r="Y512" s="5"/>
      <c r="Z512" s="5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</row>
    <row r="513" ht="15.75" customHeight="1">
      <c r="A513" s="1"/>
      <c r="B513" s="5"/>
      <c r="C513" s="1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8"/>
      <c r="R513" s="88"/>
      <c r="S513" s="89"/>
      <c r="T513" s="5"/>
      <c r="U513" s="5"/>
      <c r="V513" s="5"/>
      <c r="W513" s="89"/>
      <c r="X513" s="5"/>
      <c r="Y513" s="5"/>
      <c r="Z513" s="5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</row>
    <row r="514" ht="15.75" customHeight="1">
      <c r="A514" s="1"/>
      <c r="B514" s="5"/>
      <c r="C514" s="1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8"/>
      <c r="R514" s="88"/>
      <c r="S514" s="89"/>
      <c r="T514" s="5"/>
      <c r="U514" s="5"/>
      <c r="V514" s="5"/>
      <c r="W514" s="89"/>
      <c r="X514" s="5"/>
      <c r="Y514" s="5"/>
      <c r="Z514" s="5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</row>
    <row r="515" ht="15.75" customHeight="1">
      <c r="A515" s="1"/>
      <c r="B515" s="5"/>
      <c r="C515" s="1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8"/>
      <c r="R515" s="88"/>
      <c r="S515" s="89"/>
      <c r="T515" s="5"/>
      <c r="U515" s="5"/>
      <c r="V515" s="5"/>
      <c r="W515" s="89"/>
      <c r="X515" s="5"/>
      <c r="Y515" s="5"/>
      <c r="Z515" s="5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</row>
    <row r="516" ht="15.75" customHeight="1">
      <c r="A516" s="1"/>
      <c r="B516" s="5"/>
      <c r="C516" s="1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8"/>
      <c r="R516" s="88"/>
      <c r="S516" s="89"/>
      <c r="T516" s="5"/>
      <c r="U516" s="5"/>
      <c r="V516" s="5"/>
      <c r="W516" s="89"/>
      <c r="X516" s="5"/>
      <c r="Y516" s="5"/>
      <c r="Z516" s="5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</row>
    <row r="517" ht="15.75" customHeight="1">
      <c r="A517" s="1"/>
      <c r="B517" s="5"/>
      <c r="C517" s="1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8"/>
      <c r="R517" s="88"/>
      <c r="S517" s="89"/>
      <c r="T517" s="5"/>
      <c r="U517" s="5"/>
      <c r="V517" s="5"/>
      <c r="W517" s="89"/>
      <c r="X517" s="5"/>
      <c r="Y517" s="5"/>
      <c r="Z517" s="5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</row>
    <row r="518" ht="15.75" customHeight="1">
      <c r="A518" s="1"/>
      <c r="B518" s="5"/>
      <c r="C518" s="1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8"/>
      <c r="R518" s="88"/>
      <c r="S518" s="89"/>
      <c r="T518" s="5"/>
      <c r="U518" s="5"/>
      <c r="V518" s="5"/>
      <c r="W518" s="89"/>
      <c r="X518" s="5"/>
      <c r="Y518" s="5"/>
      <c r="Z518" s="5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</row>
    <row r="519" ht="15.75" customHeight="1">
      <c r="A519" s="1"/>
      <c r="B519" s="5"/>
      <c r="C519" s="1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8"/>
      <c r="R519" s="88"/>
      <c r="S519" s="89"/>
      <c r="T519" s="5"/>
      <c r="U519" s="5"/>
      <c r="V519" s="5"/>
      <c r="W519" s="89"/>
      <c r="X519" s="5"/>
      <c r="Y519" s="5"/>
      <c r="Z519" s="5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</row>
    <row r="520" ht="15.75" customHeight="1">
      <c r="A520" s="1"/>
      <c r="B520" s="5"/>
      <c r="C520" s="1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8"/>
      <c r="R520" s="88"/>
      <c r="S520" s="89"/>
      <c r="T520" s="5"/>
      <c r="U520" s="5"/>
      <c r="V520" s="5"/>
      <c r="W520" s="89"/>
      <c r="X520" s="5"/>
      <c r="Y520" s="5"/>
      <c r="Z520" s="5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</row>
    <row r="521" ht="15.75" customHeight="1">
      <c r="A521" s="1"/>
      <c r="B521" s="5"/>
      <c r="C521" s="1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8"/>
      <c r="R521" s="88"/>
      <c r="S521" s="89"/>
      <c r="T521" s="5"/>
      <c r="U521" s="5"/>
      <c r="V521" s="5"/>
      <c r="W521" s="89"/>
      <c r="X521" s="5"/>
      <c r="Y521" s="5"/>
      <c r="Z521" s="5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</row>
    <row r="522" ht="15.75" customHeight="1">
      <c r="A522" s="1"/>
      <c r="B522" s="5"/>
      <c r="C522" s="1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8"/>
      <c r="R522" s="88"/>
      <c r="S522" s="89"/>
      <c r="T522" s="5"/>
      <c r="U522" s="5"/>
      <c r="V522" s="5"/>
      <c r="W522" s="89"/>
      <c r="X522" s="5"/>
      <c r="Y522" s="5"/>
      <c r="Z522" s="5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</row>
    <row r="523" ht="15.75" customHeight="1">
      <c r="A523" s="1"/>
      <c r="B523" s="5"/>
      <c r="C523" s="1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8"/>
      <c r="R523" s="88"/>
      <c r="S523" s="89"/>
      <c r="T523" s="5"/>
      <c r="U523" s="5"/>
      <c r="V523" s="5"/>
      <c r="W523" s="89"/>
      <c r="X523" s="5"/>
      <c r="Y523" s="5"/>
      <c r="Z523" s="5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</row>
    <row r="524" ht="15.75" customHeight="1">
      <c r="A524" s="1"/>
      <c r="B524" s="5"/>
      <c r="C524" s="1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8"/>
      <c r="R524" s="88"/>
      <c r="S524" s="89"/>
      <c r="T524" s="5"/>
      <c r="U524" s="5"/>
      <c r="V524" s="5"/>
      <c r="W524" s="89"/>
      <c r="X524" s="5"/>
      <c r="Y524" s="5"/>
      <c r="Z524" s="5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</row>
    <row r="525" ht="15.75" customHeight="1">
      <c r="A525" s="1"/>
      <c r="B525" s="5"/>
      <c r="C525" s="1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8"/>
      <c r="R525" s="88"/>
      <c r="S525" s="89"/>
      <c r="T525" s="5"/>
      <c r="U525" s="5"/>
      <c r="V525" s="5"/>
      <c r="W525" s="89"/>
      <c r="X525" s="5"/>
      <c r="Y525" s="5"/>
      <c r="Z525" s="5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</row>
    <row r="526" ht="15.75" customHeight="1">
      <c r="A526" s="1"/>
      <c r="B526" s="5"/>
      <c r="C526" s="1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8"/>
      <c r="R526" s="88"/>
      <c r="S526" s="89"/>
      <c r="T526" s="5"/>
      <c r="U526" s="5"/>
      <c r="V526" s="5"/>
      <c r="W526" s="89"/>
      <c r="X526" s="5"/>
      <c r="Y526" s="5"/>
      <c r="Z526" s="5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</row>
    <row r="527" ht="15.75" customHeight="1">
      <c r="A527" s="1"/>
      <c r="B527" s="5"/>
      <c r="C527" s="1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8"/>
      <c r="R527" s="88"/>
      <c r="S527" s="89"/>
      <c r="T527" s="5"/>
      <c r="U527" s="5"/>
      <c r="V527" s="5"/>
      <c r="W527" s="89"/>
      <c r="X527" s="5"/>
      <c r="Y527" s="5"/>
      <c r="Z527" s="5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</row>
    <row r="528" ht="15.75" customHeight="1">
      <c r="A528" s="1"/>
      <c r="B528" s="5"/>
      <c r="C528" s="1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8"/>
      <c r="R528" s="88"/>
      <c r="S528" s="89"/>
      <c r="T528" s="5"/>
      <c r="U528" s="5"/>
      <c r="V528" s="5"/>
      <c r="W528" s="89"/>
      <c r="X528" s="5"/>
      <c r="Y528" s="5"/>
      <c r="Z528" s="5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</row>
    <row r="529" ht="15.75" customHeight="1">
      <c r="A529" s="1"/>
      <c r="B529" s="5"/>
      <c r="C529" s="1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8"/>
      <c r="R529" s="88"/>
      <c r="S529" s="89"/>
      <c r="T529" s="5"/>
      <c r="U529" s="5"/>
      <c r="V529" s="5"/>
      <c r="W529" s="89"/>
      <c r="X529" s="5"/>
      <c r="Y529" s="5"/>
      <c r="Z529" s="5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</row>
    <row r="530" ht="15.75" customHeight="1">
      <c r="A530" s="1"/>
      <c r="B530" s="5"/>
      <c r="C530" s="1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8"/>
      <c r="R530" s="88"/>
      <c r="S530" s="89"/>
      <c r="T530" s="5"/>
      <c r="U530" s="5"/>
      <c r="V530" s="5"/>
      <c r="W530" s="89"/>
      <c r="X530" s="5"/>
      <c r="Y530" s="5"/>
      <c r="Z530" s="5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</row>
    <row r="531" ht="15.75" customHeight="1">
      <c r="A531" s="1"/>
      <c r="B531" s="5"/>
      <c r="C531" s="1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8"/>
      <c r="R531" s="88"/>
      <c r="S531" s="89"/>
      <c r="T531" s="5"/>
      <c r="U531" s="5"/>
      <c r="V531" s="5"/>
      <c r="W531" s="89"/>
      <c r="X531" s="5"/>
      <c r="Y531" s="5"/>
      <c r="Z531" s="5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</row>
    <row r="532" ht="15.75" customHeight="1">
      <c r="A532" s="1"/>
      <c r="B532" s="5"/>
      <c r="C532" s="1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8"/>
      <c r="R532" s="88"/>
      <c r="S532" s="89"/>
      <c r="T532" s="5"/>
      <c r="U532" s="5"/>
      <c r="V532" s="5"/>
      <c r="W532" s="89"/>
      <c r="X532" s="5"/>
      <c r="Y532" s="5"/>
      <c r="Z532" s="5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</row>
    <row r="533" ht="15.75" customHeight="1">
      <c r="A533" s="1"/>
      <c r="B533" s="5"/>
      <c r="C533" s="1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8"/>
      <c r="R533" s="88"/>
      <c r="S533" s="89"/>
      <c r="T533" s="5"/>
      <c r="U533" s="5"/>
      <c r="V533" s="5"/>
      <c r="W533" s="89"/>
      <c r="X533" s="5"/>
      <c r="Y533" s="5"/>
      <c r="Z533" s="5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</row>
    <row r="534" ht="15.75" customHeight="1">
      <c r="A534" s="1"/>
      <c r="B534" s="5"/>
      <c r="C534" s="1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8"/>
      <c r="R534" s="88"/>
      <c r="S534" s="89"/>
      <c r="T534" s="5"/>
      <c r="U534" s="5"/>
      <c r="V534" s="5"/>
      <c r="W534" s="89"/>
      <c r="X534" s="5"/>
      <c r="Y534" s="5"/>
      <c r="Z534" s="5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</row>
    <row r="535" ht="15.75" customHeight="1">
      <c r="A535" s="1"/>
      <c r="B535" s="5"/>
      <c r="C535" s="1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8"/>
      <c r="R535" s="88"/>
      <c r="S535" s="89"/>
      <c r="T535" s="5"/>
      <c r="U535" s="5"/>
      <c r="V535" s="5"/>
      <c r="W535" s="89"/>
      <c r="X535" s="5"/>
      <c r="Y535" s="5"/>
      <c r="Z535" s="5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</row>
    <row r="536" ht="15.75" customHeight="1">
      <c r="A536" s="1"/>
      <c r="B536" s="5"/>
      <c r="C536" s="1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8"/>
      <c r="R536" s="88"/>
      <c r="S536" s="89"/>
      <c r="T536" s="5"/>
      <c r="U536" s="5"/>
      <c r="V536" s="5"/>
      <c r="W536" s="89"/>
      <c r="X536" s="5"/>
      <c r="Y536" s="5"/>
      <c r="Z536" s="5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</row>
    <row r="537" ht="15.75" customHeight="1">
      <c r="A537" s="1"/>
      <c r="B537" s="5"/>
      <c r="C537" s="1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8"/>
      <c r="R537" s="88"/>
      <c r="S537" s="89"/>
      <c r="T537" s="5"/>
      <c r="U537" s="5"/>
      <c r="V537" s="5"/>
      <c r="W537" s="89"/>
      <c r="X537" s="5"/>
      <c r="Y537" s="5"/>
      <c r="Z537" s="5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</row>
    <row r="538" ht="15.75" customHeight="1">
      <c r="A538" s="1"/>
      <c r="B538" s="5"/>
      <c r="C538" s="1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8"/>
      <c r="R538" s="88"/>
      <c r="S538" s="89"/>
      <c r="T538" s="5"/>
      <c r="U538" s="5"/>
      <c r="V538" s="5"/>
      <c r="W538" s="89"/>
      <c r="X538" s="5"/>
      <c r="Y538" s="5"/>
      <c r="Z538" s="5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</row>
    <row r="539" ht="15.75" customHeight="1">
      <c r="A539" s="1"/>
      <c r="B539" s="5"/>
      <c r="C539" s="1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8"/>
      <c r="R539" s="88"/>
      <c r="S539" s="89"/>
      <c r="T539" s="5"/>
      <c r="U539" s="5"/>
      <c r="V539" s="5"/>
      <c r="W539" s="89"/>
      <c r="X539" s="5"/>
      <c r="Y539" s="5"/>
      <c r="Z539" s="5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</row>
    <row r="540" ht="15.75" customHeight="1">
      <c r="A540" s="1"/>
      <c r="B540" s="5"/>
      <c r="C540" s="1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8"/>
      <c r="R540" s="88"/>
      <c r="S540" s="89"/>
      <c r="T540" s="5"/>
      <c r="U540" s="5"/>
      <c r="V540" s="5"/>
      <c r="W540" s="89"/>
      <c r="X540" s="5"/>
      <c r="Y540" s="5"/>
      <c r="Z540" s="5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</row>
    <row r="541" ht="15.75" customHeight="1">
      <c r="A541" s="1"/>
      <c r="B541" s="5"/>
      <c r="C541" s="1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8"/>
      <c r="R541" s="88"/>
      <c r="S541" s="89"/>
      <c r="T541" s="5"/>
      <c r="U541" s="5"/>
      <c r="V541" s="5"/>
      <c r="W541" s="89"/>
      <c r="X541" s="5"/>
      <c r="Y541" s="5"/>
      <c r="Z541" s="5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</row>
    <row r="542" ht="15.75" customHeight="1">
      <c r="A542" s="1"/>
      <c r="B542" s="5"/>
      <c r="C542" s="1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8"/>
      <c r="R542" s="88"/>
      <c r="S542" s="89"/>
      <c r="T542" s="5"/>
      <c r="U542" s="5"/>
      <c r="V542" s="5"/>
      <c r="W542" s="89"/>
      <c r="X542" s="5"/>
      <c r="Y542" s="5"/>
      <c r="Z542" s="5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</row>
    <row r="543" ht="15.75" customHeight="1">
      <c r="A543" s="1"/>
      <c r="B543" s="5"/>
      <c r="C543" s="1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8"/>
      <c r="R543" s="88"/>
      <c r="S543" s="89"/>
      <c r="T543" s="5"/>
      <c r="U543" s="5"/>
      <c r="V543" s="5"/>
      <c r="W543" s="89"/>
      <c r="X543" s="5"/>
      <c r="Y543" s="5"/>
      <c r="Z543" s="5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</row>
    <row r="544" ht="15.75" customHeight="1">
      <c r="A544" s="1"/>
      <c r="B544" s="5"/>
      <c r="C544" s="1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8"/>
      <c r="R544" s="88"/>
      <c r="S544" s="89"/>
      <c r="T544" s="5"/>
      <c r="U544" s="5"/>
      <c r="V544" s="5"/>
      <c r="W544" s="89"/>
      <c r="X544" s="5"/>
      <c r="Y544" s="5"/>
      <c r="Z544" s="5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</row>
    <row r="545" ht="15.75" customHeight="1">
      <c r="A545" s="1"/>
      <c r="B545" s="5"/>
      <c r="C545" s="1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8"/>
      <c r="R545" s="88"/>
      <c r="S545" s="89"/>
      <c r="T545" s="5"/>
      <c r="U545" s="5"/>
      <c r="V545" s="5"/>
      <c r="W545" s="89"/>
      <c r="X545" s="5"/>
      <c r="Y545" s="5"/>
      <c r="Z545" s="5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</row>
    <row r="546" ht="15.75" customHeight="1">
      <c r="A546" s="1"/>
      <c r="B546" s="5"/>
      <c r="C546" s="1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8"/>
      <c r="R546" s="88"/>
      <c r="S546" s="89"/>
      <c r="T546" s="5"/>
      <c r="U546" s="5"/>
      <c r="V546" s="5"/>
      <c r="W546" s="89"/>
      <c r="X546" s="5"/>
      <c r="Y546" s="5"/>
      <c r="Z546" s="5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</row>
    <row r="547" ht="15.75" customHeight="1">
      <c r="A547" s="1"/>
      <c r="B547" s="5"/>
      <c r="C547" s="1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8"/>
      <c r="R547" s="88"/>
      <c r="S547" s="89"/>
      <c r="T547" s="5"/>
      <c r="U547" s="5"/>
      <c r="V547" s="5"/>
      <c r="W547" s="89"/>
      <c r="X547" s="5"/>
      <c r="Y547" s="5"/>
      <c r="Z547" s="5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</row>
    <row r="548" ht="15.75" customHeight="1">
      <c r="A548" s="1"/>
      <c r="B548" s="5"/>
      <c r="C548" s="1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8"/>
      <c r="R548" s="88"/>
      <c r="S548" s="89"/>
      <c r="T548" s="5"/>
      <c r="U548" s="5"/>
      <c r="V548" s="5"/>
      <c r="W548" s="89"/>
      <c r="X548" s="5"/>
      <c r="Y548" s="5"/>
      <c r="Z548" s="5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</row>
    <row r="549" ht="15.75" customHeight="1">
      <c r="A549" s="1"/>
      <c r="B549" s="5"/>
      <c r="C549" s="1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8"/>
      <c r="R549" s="88"/>
      <c r="S549" s="89"/>
      <c r="T549" s="5"/>
      <c r="U549" s="5"/>
      <c r="V549" s="5"/>
      <c r="W549" s="89"/>
      <c r="X549" s="5"/>
      <c r="Y549" s="5"/>
      <c r="Z549" s="5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</row>
    <row r="550" ht="15.75" customHeight="1">
      <c r="A550" s="1"/>
      <c r="B550" s="5"/>
      <c r="C550" s="1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8"/>
      <c r="R550" s="88"/>
      <c r="S550" s="89"/>
      <c r="T550" s="5"/>
      <c r="U550" s="5"/>
      <c r="V550" s="5"/>
      <c r="W550" s="89"/>
      <c r="X550" s="5"/>
      <c r="Y550" s="5"/>
      <c r="Z550" s="5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</row>
    <row r="551" ht="15.75" customHeight="1">
      <c r="A551" s="1"/>
      <c r="B551" s="5"/>
      <c r="C551" s="1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8"/>
      <c r="R551" s="88"/>
      <c r="S551" s="89"/>
      <c r="T551" s="5"/>
      <c r="U551" s="5"/>
      <c r="V551" s="5"/>
      <c r="W551" s="89"/>
      <c r="X551" s="5"/>
      <c r="Y551" s="5"/>
      <c r="Z551" s="5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</row>
    <row r="552" ht="15.75" customHeight="1">
      <c r="A552" s="1"/>
      <c r="B552" s="5"/>
      <c r="C552" s="1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8"/>
      <c r="R552" s="88"/>
      <c r="S552" s="89"/>
      <c r="T552" s="5"/>
      <c r="U552" s="5"/>
      <c r="V552" s="5"/>
      <c r="W552" s="89"/>
      <c r="X552" s="5"/>
      <c r="Y552" s="5"/>
      <c r="Z552" s="5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</row>
    <row r="553" ht="15.75" customHeight="1">
      <c r="A553" s="1"/>
      <c r="B553" s="5"/>
      <c r="C553" s="1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8"/>
      <c r="R553" s="88"/>
      <c r="S553" s="89"/>
      <c r="T553" s="5"/>
      <c r="U553" s="5"/>
      <c r="V553" s="5"/>
      <c r="W553" s="89"/>
      <c r="X553" s="5"/>
      <c r="Y553" s="5"/>
      <c r="Z553" s="5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</row>
    <row r="554" ht="15.75" customHeight="1">
      <c r="A554" s="1"/>
      <c r="B554" s="5"/>
      <c r="C554" s="1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8"/>
      <c r="R554" s="88"/>
      <c r="S554" s="89"/>
      <c r="T554" s="5"/>
      <c r="U554" s="5"/>
      <c r="V554" s="5"/>
      <c r="W554" s="89"/>
      <c r="X554" s="5"/>
      <c r="Y554" s="5"/>
      <c r="Z554" s="5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</row>
    <row r="555" ht="15.75" customHeight="1">
      <c r="A555" s="1"/>
      <c r="B555" s="5"/>
      <c r="C555" s="1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8"/>
      <c r="R555" s="88"/>
      <c r="S555" s="89"/>
      <c r="T555" s="5"/>
      <c r="U555" s="5"/>
      <c r="V555" s="5"/>
      <c r="W555" s="89"/>
      <c r="X555" s="5"/>
      <c r="Y555" s="5"/>
      <c r="Z555" s="5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</row>
    <row r="556" ht="15.75" customHeight="1">
      <c r="A556" s="1"/>
      <c r="B556" s="5"/>
      <c r="C556" s="1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8"/>
      <c r="R556" s="88"/>
      <c r="S556" s="89"/>
      <c r="T556" s="5"/>
      <c r="U556" s="5"/>
      <c r="V556" s="5"/>
      <c r="W556" s="89"/>
      <c r="X556" s="5"/>
      <c r="Y556" s="5"/>
      <c r="Z556" s="5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</row>
    <row r="557" ht="15.75" customHeight="1">
      <c r="A557" s="1"/>
      <c r="B557" s="5"/>
      <c r="C557" s="1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8"/>
      <c r="R557" s="88"/>
      <c r="S557" s="89"/>
      <c r="T557" s="5"/>
      <c r="U557" s="5"/>
      <c r="V557" s="5"/>
      <c r="W557" s="89"/>
      <c r="X557" s="5"/>
      <c r="Y557" s="5"/>
      <c r="Z557" s="5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</row>
    <row r="558" ht="15.75" customHeight="1">
      <c r="A558" s="1"/>
      <c r="B558" s="5"/>
      <c r="C558" s="1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8"/>
      <c r="R558" s="88"/>
      <c r="S558" s="89"/>
      <c r="T558" s="5"/>
      <c r="U558" s="5"/>
      <c r="V558" s="5"/>
      <c r="W558" s="89"/>
      <c r="X558" s="5"/>
      <c r="Y558" s="5"/>
      <c r="Z558" s="5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</row>
    <row r="559" ht="15.75" customHeight="1">
      <c r="A559" s="1"/>
      <c r="B559" s="5"/>
      <c r="C559" s="1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8"/>
      <c r="R559" s="88"/>
      <c r="S559" s="89"/>
      <c r="T559" s="5"/>
      <c r="U559" s="5"/>
      <c r="V559" s="5"/>
      <c r="W559" s="89"/>
      <c r="X559" s="5"/>
      <c r="Y559" s="5"/>
      <c r="Z559" s="5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</row>
    <row r="560" ht="15.75" customHeight="1">
      <c r="A560" s="1"/>
      <c r="B560" s="5"/>
      <c r="C560" s="1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8"/>
      <c r="R560" s="88"/>
      <c r="S560" s="89"/>
      <c r="T560" s="5"/>
      <c r="U560" s="5"/>
      <c r="V560" s="5"/>
      <c r="W560" s="89"/>
      <c r="X560" s="5"/>
      <c r="Y560" s="5"/>
      <c r="Z560" s="5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</row>
    <row r="561" ht="15.75" customHeight="1">
      <c r="A561" s="1"/>
      <c r="B561" s="5"/>
      <c r="C561" s="1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8"/>
      <c r="R561" s="88"/>
      <c r="S561" s="89"/>
      <c r="T561" s="5"/>
      <c r="U561" s="5"/>
      <c r="V561" s="5"/>
      <c r="W561" s="89"/>
      <c r="X561" s="5"/>
      <c r="Y561" s="5"/>
      <c r="Z561" s="5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</row>
    <row r="562" ht="15.75" customHeight="1">
      <c r="A562" s="1"/>
      <c r="B562" s="5"/>
      <c r="C562" s="1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8"/>
      <c r="R562" s="88"/>
      <c r="S562" s="89"/>
      <c r="T562" s="5"/>
      <c r="U562" s="5"/>
      <c r="V562" s="5"/>
      <c r="W562" s="89"/>
      <c r="X562" s="5"/>
      <c r="Y562" s="5"/>
      <c r="Z562" s="5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</row>
    <row r="563" ht="15.75" customHeight="1">
      <c r="A563" s="1"/>
      <c r="B563" s="5"/>
      <c r="C563" s="1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8"/>
      <c r="R563" s="88"/>
      <c r="S563" s="89"/>
      <c r="T563" s="5"/>
      <c r="U563" s="5"/>
      <c r="V563" s="5"/>
      <c r="W563" s="89"/>
      <c r="X563" s="5"/>
      <c r="Y563" s="5"/>
      <c r="Z563" s="5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</row>
    <row r="564" ht="15.75" customHeight="1">
      <c r="A564" s="1"/>
      <c r="B564" s="5"/>
      <c r="C564" s="1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8"/>
      <c r="R564" s="88"/>
      <c r="S564" s="89"/>
      <c r="T564" s="5"/>
      <c r="U564" s="5"/>
      <c r="V564" s="5"/>
      <c r="W564" s="89"/>
      <c r="X564" s="5"/>
      <c r="Y564" s="5"/>
      <c r="Z564" s="5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</row>
    <row r="565" ht="15.75" customHeight="1">
      <c r="A565" s="1"/>
      <c r="B565" s="5"/>
      <c r="C565" s="1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8"/>
      <c r="R565" s="88"/>
      <c r="S565" s="89"/>
      <c r="T565" s="5"/>
      <c r="U565" s="5"/>
      <c r="V565" s="5"/>
      <c r="W565" s="89"/>
      <c r="X565" s="5"/>
      <c r="Y565" s="5"/>
      <c r="Z565" s="5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</row>
    <row r="566" ht="15.75" customHeight="1">
      <c r="A566" s="1"/>
      <c r="B566" s="5"/>
      <c r="C566" s="1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8"/>
      <c r="R566" s="88"/>
      <c r="S566" s="89"/>
      <c r="T566" s="5"/>
      <c r="U566" s="5"/>
      <c r="V566" s="5"/>
      <c r="W566" s="89"/>
      <c r="X566" s="5"/>
      <c r="Y566" s="5"/>
      <c r="Z566" s="5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</row>
    <row r="567" ht="15.75" customHeight="1">
      <c r="A567" s="1"/>
      <c r="B567" s="5"/>
      <c r="C567" s="1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8"/>
      <c r="R567" s="88"/>
      <c r="S567" s="89"/>
      <c r="T567" s="5"/>
      <c r="U567" s="5"/>
      <c r="V567" s="5"/>
      <c r="W567" s="89"/>
      <c r="X567" s="5"/>
      <c r="Y567" s="5"/>
      <c r="Z567" s="5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</row>
    <row r="568" ht="15.75" customHeight="1">
      <c r="A568" s="1"/>
      <c r="B568" s="5"/>
      <c r="C568" s="1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8"/>
      <c r="R568" s="88"/>
      <c r="S568" s="89"/>
      <c r="T568" s="5"/>
      <c r="U568" s="5"/>
      <c r="V568" s="5"/>
      <c r="W568" s="89"/>
      <c r="X568" s="5"/>
      <c r="Y568" s="5"/>
      <c r="Z568" s="5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</row>
    <row r="569" ht="15.75" customHeight="1">
      <c r="A569" s="1"/>
      <c r="B569" s="5"/>
      <c r="C569" s="1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8"/>
      <c r="R569" s="88"/>
      <c r="S569" s="89"/>
      <c r="T569" s="5"/>
      <c r="U569" s="5"/>
      <c r="V569" s="5"/>
      <c r="W569" s="89"/>
      <c r="X569" s="5"/>
      <c r="Y569" s="5"/>
      <c r="Z569" s="5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</row>
    <row r="570" ht="15.75" customHeight="1">
      <c r="A570" s="1"/>
      <c r="B570" s="5"/>
      <c r="C570" s="1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8"/>
      <c r="R570" s="88"/>
      <c r="S570" s="89"/>
      <c r="T570" s="5"/>
      <c r="U570" s="5"/>
      <c r="V570" s="5"/>
      <c r="W570" s="89"/>
      <c r="X570" s="5"/>
      <c r="Y570" s="5"/>
      <c r="Z570" s="5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</row>
    <row r="571" ht="15.75" customHeight="1">
      <c r="A571" s="1"/>
      <c r="B571" s="5"/>
      <c r="C571" s="1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8"/>
      <c r="R571" s="88"/>
      <c r="S571" s="89"/>
      <c r="T571" s="5"/>
      <c r="U571" s="5"/>
      <c r="V571" s="5"/>
      <c r="W571" s="89"/>
      <c r="X571" s="5"/>
      <c r="Y571" s="5"/>
      <c r="Z571" s="5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</row>
    <row r="572" ht="15.75" customHeight="1">
      <c r="A572" s="1"/>
      <c r="B572" s="5"/>
      <c r="C572" s="1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8"/>
      <c r="R572" s="88"/>
      <c r="S572" s="89"/>
      <c r="T572" s="5"/>
      <c r="U572" s="5"/>
      <c r="V572" s="5"/>
      <c r="W572" s="89"/>
      <c r="X572" s="5"/>
      <c r="Y572" s="5"/>
      <c r="Z572" s="5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</row>
    <row r="573" ht="15.75" customHeight="1">
      <c r="A573" s="1"/>
      <c r="B573" s="5"/>
      <c r="C573" s="1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8"/>
      <c r="R573" s="88"/>
      <c r="S573" s="89"/>
      <c r="T573" s="5"/>
      <c r="U573" s="5"/>
      <c r="V573" s="5"/>
      <c r="W573" s="89"/>
      <c r="X573" s="5"/>
      <c r="Y573" s="5"/>
      <c r="Z573" s="5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</row>
    <row r="574" ht="15.75" customHeight="1">
      <c r="A574" s="1"/>
      <c r="B574" s="5"/>
      <c r="C574" s="1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8"/>
      <c r="R574" s="88"/>
      <c r="S574" s="89"/>
      <c r="T574" s="5"/>
      <c r="U574" s="5"/>
      <c r="V574" s="5"/>
      <c r="W574" s="89"/>
      <c r="X574" s="5"/>
      <c r="Y574" s="5"/>
      <c r="Z574" s="5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</row>
    <row r="575" ht="15.75" customHeight="1">
      <c r="A575" s="1"/>
      <c r="B575" s="5"/>
      <c r="C575" s="1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8"/>
      <c r="R575" s="88"/>
      <c r="S575" s="89"/>
      <c r="T575" s="5"/>
      <c r="U575" s="5"/>
      <c r="V575" s="5"/>
      <c r="W575" s="89"/>
      <c r="X575" s="5"/>
      <c r="Y575" s="5"/>
      <c r="Z575" s="5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</row>
    <row r="576" ht="15.75" customHeight="1">
      <c r="A576" s="1"/>
      <c r="B576" s="5"/>
      <c r="C576" s="1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8"/>
      <c r="R576" s="88"/>
      <c r="S576" s="89"/>
      <c r="T576" s="5"/>
      <c r="U576" s="5"/>
      <c r="V576" s="5"/>
      <c r="W576" s="89"/>
      <c r="X576" s="5"/>
      <c r="Y576" s="5"/>
      <c r="Z576" s="5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</row>
    <row r="577" ht="15.75" customHeight="1">
      <c r="A577" s="1"/>
      <c r="B577" s="5"/>
      <c r="C577" s="1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8"/>
      <c r="R577" s="88"/>
      <c r="S577" s="89"/>
      <c r="T577" s="5"/>
      <c r="U577" s="5"/>
      <c r="V577" s="5"/>
      <c r="W577" s="89"/>
      <c r="X577" s="5"/>
      <c r="Y577" s="5"/>
      <c r="Z577" s="5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</row>
    <row r="578" ht="15.75" customHeight="1">
      <c r="A578" s="1"/>
      <c r="B578" s="5"/>
      <c r="C578" s="1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8"/>
      <c r="R578" s="88"/>
      <c r="S578" s="89"/>
      <c r="T578" s="5"/>
      <c r="U578" s="5"/>
      <c r="V578" s="5"/>
      <c r="W578" s="89"/>
      <c r="X578" s="5"/>
      <c r="Y578" s="5"/>
      <c r="Z578" s="5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</row>
    <row r="579" ht="15.75" customHeight="1">
      <c r="A579" s="1"/>
      <c r="B579" s="5"/>
      <c r="C579" s="1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8"/>
      <c r="R579" s="88"/>
      <c r="S579" s="89"/>
      <c r="T579" s="5"/>
      <c r="U579" s="5"/>
      <c r="V579" s="5"/>
      <c r="W579" s="89"/>
      <c r="X579" s="5"/>
      <c r="Y579" s="5"/>
      <c r="Z579" s="5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</row>
    <row r="580" ht="15.75" customHeight="1">
      <c r="A580" s="1"/>
      <c r="B580" s="5"/>
      <c r="C580" s="1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8"/>
      <c r="R580" s="88"/>
      <c r="S580" s="89"/>
      <c r="T580" s="5"/>
      <c r="U580" s="5"/>
      <c r="V580" s="5"/>
      <c r="W580" s="89"/>
      <c r="X580" s="5"/>
      <c r="Y580" s="5"/>
      <c r="Z580" s="5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</row>
    <row r="581" ht="15.75" customHeight="1">
      <c r="A581" s="1"/>
      <c r="B581" s="5"/>
      <c r="C581" s="1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8"/>
      <c r="R581" s="88"/>
      <c r="S581" s="89"/>
      <c r="T581" s="5"/>
      <c r="U581" s="5"/>
      <c r="V581" s="5"/>
      <c r="W581" s="89"/>
      <c r="X581" s="5"/>
      <c r="Y581" s="5"/>
      <c r="Z581" s="5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</row>
    <row r="582" ht="15.75" customHeight="1">
      <c r="A582" s="1"/>
      <c r="B582" s="5"/>
      <c r="C582" s="1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8"/>
      <c r="R582" s="88"/>
      <c r="S582" s="89"/>
      <c r="T582" s="5"/>
      <c r="U582" s="5"/>
      <c r="V582" s="5"/>
      <c r="W582" s="89"/>
      <c r="X582" s="5"/>
      <c r="Y582" s="5"/>
      <c r="Z582" s="5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</row>
    <row r="583" ht="15.75" customHeight="1">
      <c r="A583" s="1"/>
      <c r="B583" s="5"/>
      <c r="C583" s="1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8"/>
      <c r="R583" s="88"/>
      <c r="S583" s="89"/>
      <c r="T583" s="5"/>
      <c r="U583" s="5"/>
      <c r="V583" s="5"/>
      <c r="W583" s="89"/>
      <c r="X583" s="5"/>
      <c r="Y583" s="5"/>
      <c r="Z583" s="5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</row>
    <row r="584" ht="15.75" customHeight="1">
      <c r="A584" s="1"/>
      <c r="B584" s="5"/>
      <c r="C584" s="1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8"/>
      <c r="R584" s="88"/>
      <c r="S584" s="89"/>
      <c r="T584" s="5"/>
      <c r="U584" s="5"/>
      <c r="V584" s="5"/>
      <c r="W584" s="89"/>
      <c r="X584" s="5"/>
      <c r="Y584" s="5"/>
      <c r="Z584" s="5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</row>
    <row r="585" ht="15.75" customHeight="1">
      <c r="A585" s="1"/>
      <c r="B585" s="5"/>
      <c r="C585" s="1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8"/>
      <c r="R585" s="88"/>
      <c r="S585" s="89"/>
      <c r="T585" s="5"/>
      <c r="U585" s="5"/>
      <c r="V585" s="5"/>
      <c r="W585" s="89"/>
      <c r="X585" s="5"/>
      <c r="Y585" s="5"/>
      <c r="Z585" s="5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</row>
    <row r="586" ht="15.75" customHeight="1">
      <c r="A586" s="1"/>
      <c r="B586" s="5"/>
      <c r="C586" s="1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8"/>
      <c r="R586" s="88"/>
      <c r="S586" s="89"/>
      <c r="T586" s="5"/>
      <c r="U586" s="5"/>
      <c r="V586" s="5"/>
      <c r="W586" s="89"/>
      <c r="X586" s="5"/>
      <c r="Y586" s="5"/>
      <c r="Z586" s="5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</row>
    <row r="587" ht="15.75" customHeight="1">
      <c r="A587" s="1"/>
      <c r="B587" s="5"/>
      <c r="C587" s="1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8"/>
      <c r="R587" s="88"/>
      <c r="S587" s="89"/>
      <c r="T587" s="5"/>
      <c r="U587" s="5"/>
      <c r="V587" s="5"/>
      <c r="W587" s="89"/>
      <c r="X587" s="5"/>
      <c r="Y587" s="5"/>
      <c r="Z587" s="5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</row>
    <row r="588" ht="15.75" customHeight="1">
      <c r="A588" s="1"/>
      <c r="B588" s="5"/>
      <c r="C588" s="1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8"/>
      <c r="R588" s="88"/>
      <c r="S588" s="89"/>
      <c r="T588" s="5"/>
      <c r="U588" s="5"/>
      <c r="V588" s="5"/>
      <c r="W588" s="89"/>
      <c r="X588" s="5"/>
      <c r="Y588" s="5"/>
      <c r="Z588" s="5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</row>
    <row r="589" ht="15.75" customHeight="1">
      <c r="A589" s="1"/>
      <c r="B589" s="5"/>
      <c r="C589" s="1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8"/>
      <c r="R589" s="88"/>
      <c r="S589" s="89"/>
      <c r="T589" s="5"/>
      <c r="U589" s="5"/>
      <c r="V589" s="5"/>
      <c r="W589" s="89"/>
      <c r="X589" s="5"/>
      <c r="Y589" s="5"/>
      <c r="Z589" s="5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</row>
    <row r="590" ht="15.75" customHeight="1">
      <c r="A590" s="1"/>
      <c r="B590" s="5"/>
      <c r="C590" s="1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8"/>
      <c r="R590" s="88"/>
      <c r="S590" s="89"/>
      <c r="T590" s="5"/>
      <c r="U590" s="5"/>
      <c r="V590" s="5"/>
      <c r="W590" s="89"/>
      <c r="X590" s="5"/>
      <c r="Y590" s="5"/>
      <c r="Z590" s="5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</row>
    <row r="591" ht="15.75" customHeight="1">
      <c r="A591" s="1"/>
      <c r="B591" s="5"/>
      <c r="C591" s="1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8"/>
      <c r="R591" s="88"/>
      <c r="S591" s="89"/>
      <c r="T591" s="5"/>
      <c r="U591" s="5"/>
      <c r="V591" s="5"/>
      <c r="W591" s="89"/>
      <c r="X591" s="5"/>
      <c r="Y591" s="5"/>
      <c r="Z591" s="5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</row>
    <row r="592" ht="15.75" customHeight="1">
      <c r="A592" s="1"/>
      <c r="B592" s="5"/>
      <c r="C592" s="1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8"/>
      <c r="R592" s="88"/>
      <c r="S592" s="89"/>
      <c r="T592" s="5"/>
      <c r="U592" s="5"/>
      <c r="V592" s="5"/>
      <c r="W592" s="89"/>
      <c r="X592" s="5"/>
      <c r="Y592" s="5"/>
      <c r="Z592" s="5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</row>
    <row r="593" ht="15.75" customHeight="1">
      <c r="A593" s="1"/>
      <c r="B593" s="5"/>
      <c r="C593" s="1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8"/>
      <c r="R593" s="88"/>
      <c r="S593" s="89"/>
      <c r="T593" s="5"/>
      <c r="U593" s="5"/>
      <c r="V593" s="5"/>
      <c r="W593" s="89"/>
      <c r="X593" s="5"/>
      <c r="Y593" s="5"/>
      <c r="Z593" s="5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</row>
    <row r="594" ht="15.75" customHeight="1">
      <c r="A594" s="1"/>
      <c r="B594" s="5"/>
      <c r="C594" s="1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8"/>
      <c r="R594" s="88"/>
      <c r="S594" s="89"/>
      <c r="T594" s="5"/>
      <c r="U594" s="5"/>
      <c r="V594" s="5"/>
      <c r="W594" s="89"/>
      <c r="X594" s="5"/>
      <c r="Y594" s="5"/>
      <c r="Z594" s="5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</row>
    <row r="595" ht="15.75" customHeight="1">
      <c r="A595" s="1"/>
      <c r="B595" s="5"/>
      <c r="C595" s="1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8"/>
      <c r="R595" s="88"/>
      <c r="S595" s="89"/>
      <c r="T595" s="5"/>
      <c r="U595" s="5"/>
      <c r="V595" s="5"/>
      <c r="W595" s="89"/>
      <c r="X595" s="5"/>
      <c r="Y595" s="5"/>
      <c r="Z595" s="5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</row>
    <row r="596" ht="15.75" customHeight="1">
      <c r="A596" s="1"/>
      <c r="B596" s="5"/>
      <c r="C596" s="1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8"/>
      <c r="R596" s="88"/>
      <c r="S596" s="89"/>
      <c r="T596" s="5"/>
      <c r="U596" s="5"/>
      <c r="V596" s="5"/>
      <c r="W596" s="89"/>
      <c r="X596" s="5"/>
      <c r="Y596" s="5"/>
      <c r="Z596" s="5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</row>
    <row r="597" ht="15.75" customHeight="1">
      <c r="A597" s="1"/>
      <c r="B597" s="5"/>
      <c r="C597" s="1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8"/>
      <c r="R597" s="88"/>
      <c r="S597" s="89"/>
      <c r="T597" s="5"/>
      <c r="U597" s="5"/>
      <c r="V597" s="5"/>
      <c r="W597" s="89"/>
      <c r="X597" s="5"/>
      <c r="Y597" s="5"/>
      <c r="Z597" s="5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</row>
    <row r="598" ht="15.75" customHeight="1">
      <c r="A598" s="1"/>
      <c r="B598" s="5"/>
      <c r="C598" s="1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8"/>
      <c r="R598" s="88"/>
      <c r="S598" s="89"/>
      <c r="T598" s="5"/>
      <c r="U598" s="5"/>
      <c r="V598" s="5"/>
      <c r="W598" s="89"/>
      <c r="X598" s="5"/>
      <c r="Y598" s="5"/>
      <c r="Z598" s="5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</row>
    <row r="599" ht="15.75" customHeight="1">
      <c r="A599" s="1"/>
      <c r="B599" s="5"/>
      <c r="C599" s="1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8"/>
      <c r="R599" s="88"/>
      <c r="S599" s="89"/>
      <c r="T599" s="5"/>
      <c r="U599" s="5"/>
      <c r="V599" s="5"/>
      <c r="W599" s="89"/>
      <c r="X599" s="5"/>
      <c r="Y599" s="5"/>
      <c r="Z599" s="5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</row>
    <row r="600" ht="15.75" customHeight="1">
      <c r="A600" s="1"/>
      <c r="B600" s="5"/>
      <c r="C600" s="1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8"/>
      <c r="R600" s="88"/>
      <c r="S600" s="89"/>
      <c r="T600" s="5"/>
      <c r="U600" s="5"/>
      <c r="V600" s="5"/>
      <c r="W600" s="89"/>
      <c r="X600" s="5"/>
      <c r="Y600" s="5"/>
      <c r="Z600" s="5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</row>
    <row r="601" ht="15.75" customHeight="1">
      <c r="A601" s="1"/>
      <c r="B601" s="5"/>
      <c r="C601" s="1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8"/>
      <c r="R601" s="88"/>
      <c r="S601" s="89"/>
      <c r="T601" s="5"/>
      <c r="U601" s="5"/>
      <c r="V601" s="5"/>
      <c r="W601" s="89"/>
      <c r="X601" s="5"/>
      <c r="Y601" s="5"/>
      <c r="Z601" s="5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</row>
    <row r="602" ht="15.75" customHeight="1">
      <c r="A602" s="1"/>
      <c r="B602" s="5"/>
      <c r="C602" s="1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8"/>
      <c r="R602" s="88"/>
      <c r="S602" s="89"/>
      <c r="T602" s="5"/>
      <c r="U602" s="5"/>
      <c r="V602" s="5"/>
      <c r="W602" s="89"/>
      <c r="X602" s="5"/>
      <c r="Y602" s="5"/>
      <c r="Z602" s="5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</row>
    <row r="603" ht="15.75" customHeight="1">
      <c r="A603" s="1"/>
      <c r="B603" s="5"/>
      <c r="C603" s="1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8"/>
      <c r="R603" s="88"/>
      <c r="S603" s="89"/>
      <c r="T603" s="5"/>
      <c r="U603" s="5"/>
      <c r="V603" s="5"/>
      <c r="W603" s="89"/>
      <c r="X603" s="5"/>
      <c r="Y603" s="5"/>
      <c r="Z603" s="5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</row>
    <row r="604" ht="15.75" customHeight="1">
      <c r="A604" s="1"/>
      <c r="B604" s="5"/>
      <c r="C604" s="1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8"/>
      <c r="R604" s="88"/>
      <c r="S604" s="89"/>
      <c r="T604" s="5"/>
      <c r="U604" s="5"/>
      <c r="V604" s="5"/>
      <c r="W604" s="89"/>
      <c r="X604" s="5"/>
      <c r="Y604" s="5"/>
      <c r="Z604" s="5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</row>
    <row r="605" ht="15.75" customHeight="1">
      <c r="A605" s="1"/>
      <c r="B605" s="5"/>
      <c r="C605" s="1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8"/>
      <c r="R605" s="88"/>
      <c r="S605" s="89"/>
      <c r="T605" s="5"/>
      <c r="U605" s="5"/>
      <c r="V605" s="5"/>
      <c r="W605" s="89"/>
      <c r="X605" s="5"/>
      <c r="Y605" s="5"/>
      <c r="Z605" s="5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</row>
    <row r="606" ht="15.75" customHeight="1">
      <c r="A606" s="1"/>
      <c r="B606" s="5"/>
      <c r="C606" s="1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8"/>
      <c r="R606" s="88"/>
      <c r="S606" s="89"/>
      <c r="T606" s="5"/>
      <c r="U606" s="5"/>
      <c r="V606" s="5"/>
      <c r="W606" s="89"/>
      <c r="X606" s="5"/>
      <c r="Y606" s="5"/>
      <c r="Z606" s="5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</row>
    <row r="607" ht="15.75" customHeight="1">
      <c r="A607" s="1"/>
      <c r="B607" s="5"/>
      <c r="C607" s="1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8"/>
      <c r="R607" s="88"/>
      <c r="S607" s="89"/>
      <c r="T607" s="5"/>
      <c r="U607" s="5"/>
      <c r="V607" s="5"/>
      <c r="W607" s="89"/>
      <c r="X607" s="5"/>
      <c r="Y607" s="5"/>
      <c r="Z607" s="5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</row>
    <row r="608" ht="15.75" customHeight="1">
      <c r="A608" s="1"/>
      <c r="B608" s="5"/>
      <c r="C608" s="1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8"/>
      <c r="R608" s="88"/>
      <c r="S608" s="89"/>
      <c r="T608" s="5"/>
      <c r="U608" s="5"/>
      <c r="V608" s="5"/>
      <c r="W608" s="89"/>
      <c r="X608" s="5"/>
      <c r="Y608" s="5"/>
      <c r="Z608" s="5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</row>
    <row r="609" ht="15.75" customHeight="1">
      <c r="A609" s="1"/>
      <c r="B609" s="5"/>
      <c r="C609" s="1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8"/>
      <c r="R609" s="88"/>
      <c r="S609" s="89"/>
      <c r="T609" s="5"/>
      <c r="U609" s="5"/>
      <c r="V609" s="5"/>
      <c r="W609" s="89"/>
      <c r="X609" s="5"/>
      <c r="Y609" s="5"/>
      <c r="Z609" s="5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</row>
    <row r="610" ht="15.75" customHeight="1">
      <c r="A610" s="1"/>
      <c r="B610" s="5"/>
      <c r="C610" s="1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8"/>
      <c r="R610" s="88"/>
      <c r="S610" s="89"/>
      <c r="T610" s="5"/>
      <c r="U610" s="5"/>
      <c r="V610" s="5"/>
      <c r="W610" s="89"/>
      <c r="X610" s="5"/>
      <c r="Y610" s="5"/>
      <c r="Z610" s="5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</row>
    <row r="611" ht="15.75" customHeight="1">
      <c r="A611" s="1"/>
      <c r="B611" s="5"/>
      <c r="C611" s="1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8"/>
      <c r="R611" s="88"/>
      <c r="S611" s="89"/>
      <c r="T611" s="5"/>
      <c r="U611" s="5"/>
      <c r="V611" s="5"/>
      <c r="W611" s="89"/>
      <c r="X611" s="5"/>
      <c r="Y611" s="5"/>
      <c r="Z611" s="5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</row>
    <row r="612" ht="15.75" customHeight="1">
      <c r="A612" s="1"/>
      <c r="B612" s="5"/>
      <c r="C612" s="1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8"/>
      <c r="R612" s="88"/>
      <c r="S612" s="89"/>
      <c r="T612" s="5"/>
      <c r="U612" s="5"/>
      <c r="V612" s="5"/>
      <c r="W612" s="89"/>
      <c r="X612" s="5"/>
      <c r="Y612" s="5"/>
      <c r="Z612" s="5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</row>
    <row r="613" ht="15.75" customHeight="1">
      <c r="A613" s="1"/>
      <c r="B613" s="5"/>
      <c r="C613" s="1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8"/>
      <c r="R613" s="88"/>
      <c r="S613" s="89"/>
      <c r="T613" s="5"/>
      <c r="U613" s="5"/>
      <c r="V613" s="5"/>
      <c r="W613" s="89"/>
      <c r="X613" s="5"/>
      <c r="Y613" s="5"/>
      <c r="Z613" s="5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</row>
    <row r="614" ht="15.75" customHeight="1">
      <c r="A614" s="1"/>
      <c r="B614" s="5"/>
      <c r="C614" s="1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8"/>
      <c r="R614" s="88"/>
      <c r="S614" s="89"/>
      <c r="T614" s="5"/>
      <c r="U614" s="5"/>
      <c r="V614" s="5"/>
      <c r="W614" s="89"/>
      <c r="X614" s="5"/>
      <c r="Y614" s="5"/>
      <c r="Z614" s="5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</row>
    <row r="615" ht="15.75" customHeight="1">
      <c r="A615" s="1"/>
      <c r="B615" s="5"/>
      <c r="C615" s="1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8"/>
      <c r="R615" s="88"/>
      <c r="S615" s="89"/>
      <c r="T615" s="5"/>
      <c r="U615" s="5"/>
      <c r="V615" s="5"/>
      <c r="W615" s="89"/>
      <c r="X615" s="5"/>
      <c r="Y615" s="5"/>
      <c r="Z615" s="5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</row>
    <row r="616" ht="15.75" customHeight="1">
      <c r="A616" s="1"/>
      <c r="B616" s="5"/>
      <c r="C616" s="1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8"/>
      <c r="R616" s="88"/>
      <c r="S616" s="89"/>
      <c r="T616" s="5"/>
      <c r="U616" s="5"/>
      <c r="V616" s="5"/>
      <c r="W616" s="89"/>
      <c r="X616" s="5"/>
      <c r="Y616" s="5"/>
      <c r="Z616" s="5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</row>
    <row r="617" ht="15.75" customHeight="1">
      <c r="A617" s="1"/>
      <c r="B617" s="5"/>
      <c r="C617" s="1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8"/>
      <c r="R617" s="88"/>
      <c r="S617" s="89"/>
      <c r="T617" s="5"/>
      <c r="U617" s="5"/>
      <c r="V617" s="5"/>
      <c r="W617" s="89"/>
      <c r="X617" s="5"/>
      <c r="Y617" s="5"/>
      <c r="Z617" s="5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</row>
    <row r="618" ht="15.75" customHeight="1">
      <c r="A618" s="1"/>
      <c r="B618" s="5"/>
      <c r="C618" s="1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8"/>
      <c r="R618" s="88"/>
      <c r="S618" s="89"/>
      <c r="T618" s="5"/>
      <c r="U618" s="5"/>
      <c r="V618" s="5"/>
      <c r="W618" s="89"/>
      <c r="X618" s="5"/>
      <c r="Y618" s="5"/>
      <c r="Z618" s="5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</row>
    <row r="619" ht="15.75" customHeight="1">
      <c r="A619" s="1"/>
      <c r="B619" s="5"/>
      <c r="C619" s="1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8"/>
      <c r="R619" s="88"/>
      <c r="S619" s="89"/>
      <c r="T619" s="5"/>
      <c r="U619" s="5"/>
      <c r="V619" s="5"/>
      <c r="W619" s="89"/>
      <c r="X619" s="5"/>
      <c r="Y619" s="5"/>
      <c r="Z619" s="5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</row>
    <row r="620" ht="15.75" customHeight="1">
      <c r="A620" s="1"/>
      <c r="B620" s="5"/>
      <c r="C620" s="1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8"/>
      <c r="R620" s="88"/>
      <c r="S620" s="89"/>
      <c r="T620" s="5"/>
      <c r="U620" s="5"/>
      <c r="V620" s="5"/>
      <c r="W620" s="89"/>
      <c r="X620" s="5"/>
      <c r="Y620" s="5"/>
      <c r="Z620" s="5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</row>
    <row r="621" ht="15.75" customHeight="1">
      <c r="A621" s="1"/>
      <c r="B621" s="5"/>
      <c r="C621" s="1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8"/>
      <c r="R621" s="88"/>
      <c r="S621" s="89"/>
      <c r="T621" s="5"/>
      <c r="U621" s="5"/>
      <c r="V621" s="5"/>
      <c r="W621" s="89"/>
      <c r="X621" s="5"/>
      <c r="Y621" s="5"/>
      <c r="Z621" s="5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</row>
    <row r="622" ht="15.75" customHeight="1">
      <c r="A622" s="1"/>
      <c r="B622" s="5"/>
      <c r="C622" s="1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8"/>
      <c r="R622" s="88"/>
      <c r="S622" s="89"/>
      <c r="T622" s="5"/>
      <c r="U622" s="5"/>
      <c r="V622" s="5"/>
      <c r="W622" s="89"/>
      <c r="X622" s="5"/>
      <c r="Y622" s="5"/>
      <c r="Z622" s="5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</row>
    <row r="623" ht="15.75" customHeight="1">
      <c r="A623" s="1"/>
      <c r="B623" s="5"/>
      <c r="C623" s="1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8"/>
      <c r="R623" s="88"/>
      <c r="S623" s="89"/>
      <c r="T623" s="5"/>
      <c r="U623" s="5"/>
      <c r="V623" s="5"/>
      <c r="W623" s="89"/>
      <c r="X623" s="5"/>
      <c r="Y623" s="5"/>
      <c r="Z623" s="5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</row>
    <row r="624" ht="15.75" customHeight="1">
      <c r="A624" s="1"/>
      <c r="B624" s="5"/>
      <c r="C624" s="1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8"/>
      <c r="R624" s="88"/>
      <c r="S624" s="89"/>
      <c r="T624" s="5"/>
      <c r="U624" s="5"/>
      <c r="V624" s="5"/>
      <c r="W624" s="89"/>
      <c r="X624" s="5"/>
      <c r="Y624" s="5"/>
      <c r="Z624" s="5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</row>
    <row r="625" ht="15.75" customHeight="1">
      <c r="A625" s="1"/>
      <c r="B625" s="5"/>
      <c r="C625" s="1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8"/>
      <c r="R625" s="88"/>
      <c r="S625" s="89"/>
      <c r="T625" s="5"/>
      <c r="U625" s="5"/>
      <c r="V625" s="5"/>
      <c r="W625" s="89"/>
      <c r="X625" s="5"/>
      <c r="Y625" s="5"/>
      <c r="Z625" s="5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</row>
    <row r="626" ht="15.75" customHeight="1">
      <c r="A626" s="1"/>
      <c r="B626" s="5"/>
      <c r="C626" s="1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8"/>
      <c r="R626" s="88"/>
      <c r="S626" s="89"/>
      <c r="T626" s="5"/>
      <c r="U626" s="5"/>
      <c r="V626" s="5"/>
      <c r="W626" s="89"/>
      <c r="X626" s="5"/>
      <c r="Y626" s="5"/>
      <c r="Z626" s="5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</row>
    <row r="627" ht="15.75" customHeight="1">
      <c r="A627" s="1"/>
      <c r="B627" s="5"/>
      <c r="C627" s="1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8"/>
      <c r="R627" s="88"/>
      <c r="S627" s="89"/>
      <c r="T627" s="5"/>
      <c r="U627" s="5"/>
      <c r="V627" s="5"/>
      <c r="W627" s="89"/>
      <c r="X627" s="5"/>
      <c r="Y627" s="5"/>
      <c r="Z627" s="5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</row>
    <row r="628" ht="15.75" customHeight="1">
      <c r="A628" s="1"/>
      <c r="B628" s="5"/>
      <c r="C628" s="1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8"/>
      <c r="R628" s="88"/>
      <c r="S628" s="89"/>
      <c r="T628" s="5"/>
      <c r="U628" s="5"/>
      <c r="V628" s="5"/>
      <c r="W628" s="89"/>
      <c r="X628" s="5"/>
      <c r="Y628" s="5"/>
      <c r="Z628" s="5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</row>
    <row r="629" ht="15.75" customHeight="1">
      <c r="A629" s="1"/>
      <c r="B629" s="5"/>
      <c r="C629" s="1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8"/>
      <c r="R629" s="88"/>
      <c r="S629" s="89"/>
      <c r="T629" s="5"/>
      <c r="U629" s="5"/>
      <c r="V629" s="5"/>
      <c r="W629" s="89"/>
      <c r="X629" s="5"/>
      <c r="Y629" s="5"/>
      <c r="Z629" s="5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</row>
    <row r="630" ht="15.75" customHeight="1">
      <c r="A630" s="1"/>
      <c r="B630" s="5"/>
      <c r="C630" s="1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8"/>
      <c r="R630" s="88"/>
      <c r="S630" s="89"/>
      <c r="T630" s="5"/>
      <c r="U630" s="5"/>
      <c r="V630" s="5"/>
      <c r="W630" s="89"/>
      <c r="X630" s="5"/>
      <c r="Y630" s="5"/>
      <c r="Z630" s="5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</row>
    <row r="631" ht="15.75" customHeight="1">
      <c r="A631" s="1"/>
      <c r="B631" s="5"/>
      <c r="C631" s="1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8"/>
      <c r="R631" s="88"/>
      <c r="S631" s="89"/>
      <c r="T631" s="5"/>
      <c r="U631" s="5"/>
      <c r="V631" s="5"/>
      <c r="W631" s="89"/>
      <c r="X631" s="5"/>
      <c r="Y631" s="5"/>
      <c r="Z631" s="5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</row>
    <row r="632" ht="15.75" customHeight="1">
      <c r="A632" s="1"/>
      <c r="B632" s="5"/>
      <c r="C632" s="1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8"/>
      <c r="R632" s="88"/>
      <c r="S632" s="89"/>
      <c r="T632" s="5"/>
      <c r="U632" s="5"/>
      <c r="V632" s="5"/>
      <c r="W632" s="89"/>
      <c r="X632" s="5"/>
      <c r="Y632" s="5"/>
      <c r="Z632" s="5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</row>
    <row r="633" ht="15.75" customHeight="1">
      <c r="A633" s="1"/>
      <c r="B633" s="5"/>
      <c r="C633" s="1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8"/>
      <c r="R633" s="88"/>
      <c r="S633" s="89"/>
      <c r="T633" s="5"/>
      <c r="U633" s="5"/>
      <c r="V633" s="5"/>
      <c r="W633" s="89"/>
      <c r="X633" s="5"/>
      <c r="Y633" s="5"/>
      <c r="Z633" s="5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</row>
    <row r="634" ht="15.75" customHeight="1">
      <c r="A634" s="1"/>
      <c r="B634" s="5"/>
      <c r="C634" s="1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8"/>
      <c r="R634" s="88"/>
      <c r="S634" s="89"/>
      <c r="T634" s="5"/>
      <c r="U634" s="5"/>
      <c r="V634" s="5"/>
      <c r="W634" s="89"/>
      <c r="X634" s="5"/>
      <c r="Y634" s="5"/>
      <c r="Z634" s="5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</row>
    <row r="635" ht="15.75" customHeight="1">
      <c r="A635" s="1"/>
      <c r="B635" s="5"/>
      <c r="C635" s="1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8"/>
      <c r="R635" s="88"/>
      <c r="S635" s="89"/>
      <c r="T635" s="5"/>
      <c r="U635" s="5"/>
      <c r="V635" s="5"/>
      <c r="W635" s="89"/>
      <c r="X635" s="5"/>
      <c r="Y635" s="5"/>
      <c r="Z635" s="5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</row>
    <row r="636" ht="15.75" customHeight="1">
      <c r="A636" s="1"/>
      <c r="B636" s="5"/>
      <c r="C636" s="1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8"/>
      <c r="R636" s="88"/>
      <c r="S636" s="89"/>
      <c r="T636" s="5"/>
      <c r="U636" s="5"/>
      <c r="V636" s="5"/>
      <c r="W636" s="89"/>
      <c r="X636" s="5"/>
      <c r="Y636" s="5"/>
      <c r="Z636" s="5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</row>
    <row r="637" ht="15.75" customHeight="1">
      <c r="A637" s="1"/>
      <c r="B637" s="5"/>
      <c r="C637" s="1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8"/>
      <c r="R637" s="88"/>
      <c r="S637" s="89"/>
      <c r="T637" s="5"/>
      <c r="U637" s="5"/>
      <c r="V637" s="5"/>
      <c r="W637" s="89"/>
      <c r="X637" s="5"/>
      <c r="Y637" s="5"/>
      <c r="Z637" s="5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</row>
    <row r="638" ht="15.75" customHeight="1">
      <c r="A638" s="1"/>
      <c r="B638" s="5"/>
      <c r="C638" s="1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8"/>
      <c r="R638" s="88"/>
      <c r="S638" s="89"/>
      <c r="T638" s="5"/>
      <c r="U638" s="5"/>
      <c r="V638" s="5"/>
      <c r="W638" s="89"/>
      <c r="X638" s="5"/>
      <c r="Y638" s="5"/>
      <c r="Z638" s="5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</row>
    <row r="639" ht="15.75" customHeight="1">
      <c r="A639" s="1"/>
      <c r="B639" s="5"/>
      <c r="C639" s="1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8"/>
      <c r="R639" s="88"/>
      <c r="S639" s="89"/>
      <c r="T639" s="5"/>
      <c r="U639" s="5"/>
      <c r="V639" s="5"/>
      <c r="W639" s="89"/>
      <c r="X639" s="5"/>
      <c r="Y639" s="5"/>
      <c r="Z639" s="5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</row>
    <row r="640" ht="15.75" customHeight="1">
      <c r="A640" s="1"/>
      <c r="B640" s="5"/>
      <c r="C640" s="1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8"/>
      <c r="R640" s="88"/>
      <c r="S640" s="89"/>
      <c r="T640" s="5"/>
      <c r="U640" s="5"/>
      <c r="V640" s="5"/>
      <c r="W640" s="89"/>
      <c r="X640" s="5"/>
      <c r="Y640" s="5"/>
      <c r="Z640" s="5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</row>
    <row r="641" ht="15.75" customHeight="1">
      <c r="A641" s="1"/>
      <c r="B641" s="5"/>
      <c r="C641" s="1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8"/>
      <c r="R641" s="88"/>
      <c r="S641" s="89"/>
      <c r="T641" s="5"/>
      <c r="U641" s="5"/>
      <c r="V641" s="5"/>
      <c r="W641" s="89"/>
      <c r="X641" s="5"/>
      <c r="Y641" s="5"/>
      <c r="Z641" s="5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</row>
    <row r="642" ht="15.75" customHeight="1">
      <c r="A642" s="1"/>
      <c r="B642" s="5"/>
      <c r="C642" s="1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8"/>
      <c r="R642" s="88"/>
      <c r="S642" s="89"/>
      <c r="T642" s="5"/>
      <c r="U642" s="5"/>
      <c r="V642" s="5"/>
      <c r="W642" s="89"/>
      <c r="X642" s="5"/>
      <c r="Y642" s="5"/>
      <c r="Z642" s="5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</row>
    <row r="643" ht="15.75" customHeight="1">
      <c r="A643" s="1"/>
      <c r="B643" s="5"/>
      <c r="C643" s="1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8"/>
      <c r="R643" s="88"/>
      <c r="S643" s="89"/>
      <c r="T643" s="5"/>
      <c r="U643" s="5"/>
      <c r="V643" s="5"/>
      <c r="W643" s="89"/>
      <c r="X643" s="5"/>
      <c r="Y643" s="5"/>
      <c r="Z643" s="5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</row>
    <row r="644" ht="15.75" customHeight="1">
      <c r="A644" s="1"/>
      <c r="B644" s="5"/>
      <c r="C644" s="1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8"/>
      <c r="R644" s="88"/>
      <c r="S644" s="89"/>
      <c r="T644" s="5"/>
      <c r="U644" s="5"/>
      <c r="V644" s="5"/>
      <c r="W644" s="89"/>
      <c r="X644" s="5"/>
      <c r="Y644" s="5"/>
      <c r="Z644" s="5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</row>
    <row r="645" ht="15.75" customHeight="1">
      <c r="A645" s="1"/>
      <c r="B645" s="5"/>
      <c r="C645" s="1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8"/>
      <c r="R645" s="88"/>
      <c r="S645" s="89"/>
      <c r="T645" s="5"/>
      <c r="U645" s="5"/>
      <c r="V645" s="5"/>
      <c r="W645" s="89"/>
      <c r="X645" s="5"/>
      <c r="Y645" s="5"/>
      <c r="Z645" s="5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</row>
    <row r="646" ht="15.75" customHeight="1">
      <c r="A646" s="1"/>
      <c r="B646" s="5"/>
      <c r="C646" s="1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8"/>
      <c r="R646" s="88"/>
      <c r="S646" s="89"/>
      <c r="T646" s="5"/>
      <c r="U646" s="5"/>
      <c r="V646" s="5"/>
      <c r="W646" s="89"/>
      <c r="X646" s="5"/>
      <c r="Y646" s="5"/>
      <c r="Z646" s="5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</row>
    <row r="647" ht="15.75" customHeight="1">
      <c r="A647" s="1"/>
      <c r="B647" s="5"/>
      <c r="C647" s="1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8"/>
      <c r="R647" s="88"/>
      <c r="S647" s="89"/>
      <c r="T647" s="5"/>
      <c r="U647" s="5"/>
      <c r="V647" s="5"/>
      <c r="W647" s="89"/>
      <c r="X647" s="5"/>
      <c r="Y647" s="5"/>
      <c r="Z647" s="5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</row>
    <row r="648" ht="15.75" customHeight="1">
      <c r="A648" s="1"/>
      <c r="B648" s="5"/>
      <c r="C648" s="1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8"/>
      <c r="R648" s="88"/>
      <c r="S648" s="89"/>
      <c r="T648" s="5"/>
      <c r="U648" s="5"/>
      <c r="V648" s="5"/>
      <c r="W648" s="89"/>
      <c r="X648" s="5"/>
      <c r="Y648" s="5"/>
      <c r="Z648" s="5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</row>
    <row r="649" ht="15.75" customHeight="1">
      <c r="A649" s="1"/>
      <c r="B649" s="5"/>
      <c r="C649" s="1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8"/>
      <c r="R649" s="88"/>
      <c r="S649" s="89"/>
      <c r="T649" s="5"/>
      <c r="U649" s="5"/>
      <c r="V649" s="5"/>
      <c r="W649" s="89"/>
      <c r="X649" s="5"/>
      <c r="Y649" s="5"/>
      <c r="Z649" s="5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</row>
    <row r="650" ht="15.75" customHeight="1">
      <c r="A650" s="1"/>
      <c r="B650" s="5"/>
      <c r="C650" s="1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8"/>
      <c r="R650" s="88"/>
      <c r="S650" s="89"/>
      <c r="T650" s="5"/>
      <c r="U650" s="5"/>
      <c r="V650" s="5"/>
      <c r="W650" s="89"/>
      <c r="X650" s="5"/>
      <c r="Y650" s="5"/>
      <c r="Z650" s="5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</row>
    <row r="651" ht="15.75" customHeight="1">
      <c r="A651" s="1"/>
      <c r="B651" s="5"/>
      <c r="C651" s="1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8"/>
      <c r="R651" s="88"/>
      <c r="S651" s="89"/>
      <c r="T651" s="5"/>
      <c r="U651" s="5"/>
      <c r="V651" s="5"/>
      <c r="W651" s="89"/>
      <c r="X651" s="5"/>
      <c r="Y651" s="5"/>
      <c r="Z651" s="5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</row>
    <row r="652" ht="15.75" customHeight="1">
      <c r="A652" s="1"/>
      <c r="B652" s="5"/>
      <c r="C652" s="1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8"/>
      <c r="R652" s="88"/>
      <c r="S652" s="89"/>
      <c r="T652" s="5"/>
      <c r="U652" s="5"/>
      <c r="V652" s="5"/>
      <c r="W652" s="89"/>
      <c r="X652" s="5"/>
      <c r="Y652" s="5"/>
      <c r="Z652" s="5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</row>
    <row r="653" ht="15.75" customHeight="1">
      <c r="A653" s="1"/>
      <c r="B653" s="5"/>
      <c r="C653" s="1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8"/>
      <c r="R653" s="88"/>
      <c r="S653" s="89"/>
      <c r="T653" s="5"/>
      <c r="U653" s="5"/>
      <c r="V653" s="5"/>
      <c r="W653" s="89"/>
      <c r="X653" s="5"/>
      <c r="Y653" s="5"/>
      <c r="Z653" s="5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</row>
    <row r="654" ht="15.75" customHeight="1">
      <c r="A654" s="1"/>
      <c r="B654" s="5"/>
      <c r="C654" s="1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8"/>
      <c r="R654" s="88"/>
      <c r="S654" s="89"/>
      <c r="T654" s="5"/>
      <c r="U654" s="5"/>
      <c r="V654" s="5"/>
      <c r="W654" s="89"/>
      <c r="X654" s="5"/>
      <c r="Y654" s="5"/>
      <c r="Z654" s="5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</row>
    <row r="655" ht="15.75" customHeight="1">
      <c r="A655" s="1"/>
      <c r="B655" s="5"/>
      <c r="C655" s="1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8"/>
      <c r="R655" s="88"/>
      <c r="S655" s="89"/>
      <c r="T655" s="5"/>
      <c r="U655" s="5"/>
      <c r="V655" s="5"/>
      <c r="W655" s="89"/>
      <c r="X655" s="5"/>
      <c r="Y655" s="5"/>
      <c r="Z655" s="5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</row>
    <row r="656" ht="15.75" customHeight="1">
      <c r="A656" s="1"/>
      <c r="B656" s="5"/>
      <c r="C656" s="1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8"/>
      <c r="R656" s="88"/>
      <c r="S656" s="89"/>
      <c r="T656" s="5"/>
      <c r="U656" s="5"/>
      <c r="V656" s="5"/>
      <c r="W656" s="89"/>
      <c r="X656" s="5"/>
      <c r="Y656" s="5"/>
      <c r="Z656" s="5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</row>
    <row r="657" ht="15.75" customHeight="1">
      <c r="A657" s="1"/>
      <c r="B657" s="5"/>
      <c r="C657" s="1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8"/>
      <c r="R657" s="88"/>
      <c r="S657" s="89"/>
      <c r="T657" s="5"/>
      <c r="U657" s="5"/>
      <c r="V657" s="5"/>
      <c r="W657" s="89"/>
      <c r="X657" s="5"/>
      <c r="Y657" s="5"/>
      <c r="Z657" s="5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</row>
    <row r="658" ht="15.75" customHeight="1">
      <c r="A658" s="1"/>
      <c r="B658" s="5"/>
      <c r="C658" s="1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8"/>
      <c r="R658" s="88"/>
      <c r="S658" s="89"/>
      <c r="T658" s="5"/>
      <c r="U658" s="5"/>
      <c r="V658" s="5"/>
      <c r="W658" s="89"/>
      <c r="X658" s="5"/>
      <c r="Y658" s="5"/>
      <c r="Z658" s="5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</row>
    <row r="659" ht="15.75" customHeight="1">
      <c r="A659" s="1"/>
      <c r="B659" s="5"/>
      <c r="C659" s="1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8"/>
      <c r="R659" s="88"/>
      <c r="S659" s="89"/>
      <c r="T659" s="5"/>
      <c r="U659" s="5"/>
      <c r="V659" s="5"/>
      <c r="W659" s="89"/>
      <c r="X659" s="5"/>
      <c r="Y659" s="5"/>
      <c r="Z659" s="5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</row>
    <row r="660" ht="15.75" customHeight="1">
      <c r="A660" s="1"/>
      <c r="B660" s="5"/>
      <c r="C660" s="1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8"/>
      <c r="R660" s="88"/>
      <c r="S660" s="89"/>
      <c r="T660" s="5"/>
      <c r="U660" s="5"/>
      <c r="V660" s="5"/>
      <c r="W660" s="89"/>
      <c r="X660" s="5"/>
      <c r="Y660" s="5"/>
      <c r="Z660" s="5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</row>
    <row r="661" ht="15.75" customHeight="1">
      <c r="A661" s="1"/>
      <c r="B661" s="5"/>
      <c r="C661" s="1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8"/>
      <c r="R661" s="88"/>
      <c r="S661" s="89"/>
      <c r="T661" s="5"/>
      <c r="U661" s="5"/>
      <c r="V661" s="5"/>
      <c r="W661" s="89"/>
      <c r="X661" s="5"/>
      <c r="Y661" s="5"/>
      <c r="Z661" s="5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</row>
    <row r="662" ht="15.75" customHeight="1">
      <c r="A662" s="1"/>
      <c r="B662" s="5"/>
      <c r="C662" s="1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8"/>
      <c r="R662" s="88"/>
      <c r="S662" s="89"/>
      <c r="T662" s="5"/>
      <c r="U662" s="5"/>
      <c r="V662" s="5"/>
      <c r="W662" s="89"/>
      <c r="X662" s="5"/>
      <c r="Y662" s="5"/>
      <c r="Z662" s="5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</row>
    <row r="663" ht="15.75" customHeight="1">
      <c r="A663" s="1"/>
      <c r="B663" s="5"/>
      <c r="C663" s="1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8"/>
      <c r="R663" s="88"/>
      <c r="S663" s="89"/>
      <c r="T663" s="5"/>
      <c r="U663" s="5"/>
      <c r="V663" s="5"/>
      <c r="W663" s="89"/>
      <c r="X663" s="5"/>
      <c r="Y663" s="5"/>
      <c r="Z663" s="5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</row>
    <row r="664" ht="15.75" customHeight="1">
      <c r="A664" s="1"/>
      <c r="B664" s="5"/>
      <c r="C664" s="1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8"/>
      <c r="R664" s="88"/>
      <c r="S664" s="89"/>
      <c r="T664" s="5"/>
      <c r="U664" s="5"/>
      <c r="V664" s="5"/>
      <c r="W664" s="89"/>
      <c r="X664" s="5"/>
      <c r="Y664" s="5"/>
      <c r="Z664" s="5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</row>
    <row r="665" ht="15.75" customHeight="1">
      <c r="A665" s="1"/>
      <c r="B665" s="5"/>
      <c r="C665" s="1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8"/>
      <c r="R665" s="88"/>
      <c r="S665" s="89"/>
      <c r="T665" s="5"/>
      <c r="U665" s="5"/>
      <c r="V665" s="5"/>
      <c r="W665" s="89"/>
      <c r="X665" s="5"/>
      <c r="Y665" s="5"/>
      <c r="Z665" s="5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</row>
    <row r="666" ht="15.75" customHeight="1">
      <c r="A666" s="1"/>
      <c r="B666" s="5"/>
      <c r="C666" s="1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8"/>
      <c r="R666" s="88"/>
      <c r="S666" s="89"/>
      <c r="T666" s="5"/>
      <c r="U666" s="5"/>
      <c r="V666" s="5"/>
      <c r="W666" s="89"/>
      <c r="X666" s="5"/>
      <c r="Y666" s="5"/>
      <c r="Z666" s="5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</row>
    <row r="667" ht="15.75" customHeight="1">
      <c r="A667" s="1"/>
      <c r="B667" s="5"/>
      <c r="C667" s="1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8"/>
      <c r="R667" s="88"/>
      <c r="S667" s="89"/>
      <c r="T667" s="5"/>
      <c r="U667" s="5"/>
      <c r="V667" s="5"/>
      <c r="W667" s="89"/>
      <c r="X667" s="5"/>
      <c r="Y667" s="5"/>
      <c r="Z667" s="5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</row>
    <row r="668" ht="15.75" customHeight="1">
      <c r="A668" s="1"/>
      <c r="B668" s="5"/>
      <c r="C668" s="1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8"/>
      <c r="R668" s="88"/>
      <c r="S668" s="89"/>
      <c r="T668" s="5"/>
      <c r="U668" s="5"/>
      <c r="V668" s="5"/>
      <c r="W668" s="89"/>
      <c r="X668" s="5"/>
      <c r="Y668" s="5"/>
      <c r="Z668" s="5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</row>
    <row r="669" ht="15.75" customHeight="1">
      <c r="A669" s="1"/>
      <c r="B669" s="5"/>
      <c r="C669" s="1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8"/>
      <c r="R669" s="88"/>
      <c r="S669" s="89"/>
      <c r="T669" s="5"/>
      <c r="U669" s="5"/>
      <c r="V669" s="5"/>
      <c r="W669" s="89"/>
      <c r="X669" s="5"/>
      <c r="Y669" s="5"/>
      <c r="Z669" s="5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</row>
    <row r="670" ht="15.75" customHeight="1">
      <c r="A670" s="1"/>
      <c r="B670" s="5"/>
      <c r="C670" s="1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8"/>
      <c r="R670" s="88"/>
      <c r="S670" s="89"/>
      <c r="T670" s="5"/>
      <c r="U670" s="5"/>
      <c r="V670" s="5"/>
      <c r="W670" s="89"/>
      <c r="X670" s="5"/>
      <c r="Y670" s="5"/>
      <c r="Z670" s="5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</row>
    <row r="671" ht="15.75" customHeight="1">
      <c r="A671" s="1"/>
      <c r="B671" s="5"/>
      <c r="C671" s="1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8"/>
      <c r="R671" s="88"/>
      <c r="S671" s="89"/>
      <c r="T671" s="5"/>
      <c r="U671" s="5"/>
      <c r="V671" s="5"/>
      <c r="W671" s="89"/>
      <c r="X671" s="5"/>
      <c r="Y671" s="5"/>
      <c r="Z671" s="5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</row>
    <row r="672" ht="15.75" customHeight="1">
      <c r="A672" s="1"/>
      <c r="B672" s="5"/>
      <c r="C672" s="1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8"/>
      <c r="R672" s="88"/>
      <c r="S672" s="89"/>
      <c r="T672" s="5"/>
      <c r="U672" s="5"/>
      <c r="V672" s="5"/>
      <c r="W672" s="89"/>
      <c r="X672" s="5"/>
      <c r="Y672" s="5"/>
      <c r="Z672" s="5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</row>
    <row r="673" ht="15.75" customHeight="1">
      <c r="A673" s="1"/>
      <c r="B673" s="5"/>
      <c r="C673" s="1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8"/>
      <c r="R673" s="88"/>
      <c r="S673" s="89"/>
      <c r="T673" s="5"/>
      <c r="U673" s="5"/>
      <c r="V673" s="5"/>
      <c r="W673" s="89"/>
      <c r="X673" s="5"/>
      <c r="Y673" s="5"/>
      <c r="Z673" s="5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</row>
    <row r="674" ht="15.75" customHeight="1">
      <c r="A674" s="1"/>
      <c r="B674" s="5"/>
      <c r="C674" s="1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8"/>
      <c r="R674" s="88"/>
      <c r="S674" s="89"/>
      <c r="T674" s="5"/>
      <c r="U674" s="5"/>
      <c r="V674" s="5"/>
      <c r="W674" s="89"/>
      <c r="X674" s="5"/>
      <c r="Y674" s="5"/>
      <c r="Z674" s="5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</row>
    <row r="675" ht="15.75" customHeight="1">
      <c r="A675" s="1"/>
      <c r="B675" s="5"/>
      <c r="C675" s="1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8"/>
      <c r="R675" s="88"/>
      <c r="S675" s="89"/>
      <c r="T675" s="5"/>
      <c r="U675" s="5"/>
      <c r="V675" s="5"/>
      <c r="W675" s="89"/>
      <c r="X675" s="5"/>
      <c r="Y675" s="5"/>
      <c r="Z675" s="5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</row>
    <row r="676" ht="15.75" customHeight="1">
      <c r="A676" s="1"/>
      <c r="B676" s="5"/>
      <c r="C676" s="1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8"/>
      <c r="R676" s="88"/>
      <c r="S676" s="89"/>
      <c r="T676" s="5"/>
      <c r="U676" s="5"/>
      <c r="V676" s="5"/>
      <c r="W676" s="89"/>
      <c r="X676" s="5"/>
      <c r="Y676" s="5"/>
      <c r="Z676" s="5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</row>
    <row r="677" ht="15.75" customHeight="1">
      <c r="A677" s="1"/>
      <c r="B677" s="5"/>
      <c r="C677" s="1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8"/>
      <c r="R677" s="88"/>
      <c r="S677" s="89"/>
      <c r="T677" s="5"/>
      <c r="U677" s="5"/>
      <c r="V677" s="5"/>
      <c r="W677" s="89"/>
      <c r="X677" s="5"/>
      <c r="Y677" s="5"/>
      <c r="Z677" s="5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</row>
    <row r="678" ht="15.75" customHeight="1">
      <c r="A678" s="1"/>
      <c r="B678" s="5"/>
      <c r="C678" s="1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8"/>
      <c r="R678" s="88"/>
      <c r="S678" s="89"/>
      <c r="T678" s="5"/>
      <c r="U678" s="5"/>
      <c r="V678" s="5"/>
      <c r="W678" s="89"/>
      <c r="X678" s="5"/>
      <c r="Y678" s="5"/>
      <c r="Z678" s="5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</row>
    <row r="679" ht="15.75" customHeight="1">
      <c r="A679" s="1"/>
      <c r="B679" s="5"/>
      <c r="C679" s="1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8"/>
      <c r="R679" s="88"/>
      <c r="S679" s="89"/>
      <c r="T679" s="5"/>
      <c r="U679" s="5"/>
      <c r="V679" s="5"/>
      <c r="W679" s="89"/>
      <c r="X679" s="5"/>
      <c r="Y679" s="5"/>
      <c r="Z679" s="5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</row>
    <row r="680" ht="15.75" customHeight="1">
      <c r="A680" s="1"/>
      <c r="B680" s="5"/>
      <c r="C680" s="1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8"/>
      <c r="R680" s="88"/>
      <c r="S680" s="89"/>
      <c r="T680" s="5"/>
      <c r="U680" s="5"/>
      <c r="V680" s="5"/>
      <c r="W680" s="89"/>
      <c r="X680" s="5"/>
      <c r="Y680" s="5"/>
      <c r="Z680" s="5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</row>
    <row r="681" ht="15.75" customHeight="1">
      <c r="A681" s="1"/>
      <c r="B681" s="5"/>
      <c r="C681" s="1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8"/>
      <c r="R681" s="88"/>
      <c r="S681" s="89"/>
      <c r="T681" s="5"/>
      <c r="U681" s="5"/>
      <c r="V681" s="5"/>
      <c r="W681" s="89"/>
      <c r="X681" s="5"/>
      <c r="Y681" s="5"/>
      <c r="Z681" s="5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</row>
    <row r="682" ht="15.75" customHeight="1">
      <c r="A682" s="1"/>
      <c r="B682" s="5"/>
      <c r="C682" s="1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8"/>
      <c r="R682" s="88"/>
      <c r="S682" s="89"/>
      <c r="T682" s="5"/>
      <c r="U682" s="5"/>
      <c r="V682" s="5"/>
      <c r="W682" s="89"/>
      <c r="X682" s="5"/>
      <c r="Y682" s="5"/>
      <c r="Z682" s="5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</row>
    <row r="683" ht="15.75" customHeight="1">
      <c r="A683" s="1"/>
      <c r="B683" s="5"/>
      <c r="C683" s="1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8"/>
      <c r="R683" s="88"/>
      <c r="S683" s="89"/>
      <c r="T683" s="5"/>
      <c r="U683" s="5"/>
      <c r="V683" s="5"/>
      <c r="W683" s="89"/>
      <c r="X683" s="5"/>
      <c r="Y683" s="5"/>
      <c r="Z683" s="5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</row>
    <row r="684" ht="15.75" customHeight="1">
      <c r="A684" s="1"/>
      <c r="B684" s="5"/>
      <c r="C684" s="1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8"/>
      <c r="R684" s="88"/>
      <c r="S684" s="89"/>
      <c r="T684" s="5"/>
      <c r="U684" s="5"/>
      <c r="V684" s="5"/>
      <c r="W684" s="89"/>
      <c r="X684" s="5"/>
      <c r="Y684" s="5"/>
      <c r="Z684" s="5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</row>
    <row r="685" ht="15.75" customHeight="1">
      <c r="A685" s="1"/>
      <c r="B685" s="5"/>
      <c r="C685" s="1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8"/>
      <c r="R685" s="88"/>
      <c r="S685" s="89"/>
      <c r="T685" s="5"/>
      <c r="U685" s="5"/>
      <c r="V685" s="5"/>
      <c r="W685" s="89"/>
      <c r="X685" s="5"/>
      <c r="Y685" s="5"/>
      <c r="Z685" s="5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</row>
    <row r="686" ht="15.75" customHeight="1">
      <c r="A686" s="1"/>
      <c r="B686" s="5"/>
      <c r="C686" s="1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8"/>
      <c r="R686" s="88"/>
      <c r="S686" s="89"/>
      <c r="T686" s="5"/>
      <c r="U686" s="5"/>
      <c r="V686" s="5"/>
      <c r="W686" s="89"/>
      <c r="X686" s="5"/>
      <c r="Y686" s="5"/>
      <c r="Z686" s="5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</row>
    <row r="687" ht="15.75" customHeight="1">
      <c r="A687" s="1"/>
      <c r="B687" s="5"/>
      <c r="C687" s="1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8"/>
      <c r="R687" s="88"/>
      <c r="S687" s="89"/>
      <c r="T687" s="5"/>
      <c r="U687" s="5"/>
      <c r="V687" s="5"/>
      <c r="W687" s="89"/>
      <c r="X687" s="5"/>
      <c r="Y687" s="5"/>
      <c r="Z687" s="5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</row>
    <row r="688" ht="15.75" customHeight="1">
      <c r="A688" s="1"/>
      <c r="B688" s="5"/>
      <c r="C688" s="1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8"/>
      <c r="R688" s="88"/>
      <c r="S688" s="89"/>
      <c r="T688" s="5"/>
      <c r="U688" s="5"/>
      <c r="V688" s="5"/>
      <c r="W688" s="89"/>
      <c r="X688" s="5"/>
      <c r="Y688" s="5"/>
      <c r="Z688" s="5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</row>
    <row r="689" ht="15.75" customHeight="1">
      <c r="A689" s="1"/>
      <c r="B689" s="5"/>
      <c r="C689" s="1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8"/>
      <c r="R689" s="88"/>
      <c r="S689" s="89"/>
      <c r="T689" s="5"/>
      <c r="U689" s="5"/>
      <c r="V689" s="5"/>
      <c r="W689" s="89"/>
      <c r="X689" s="5"/>
      <c r="Y689" s="5"/>
      <c r="Z689" s="5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</row>
    <row r="690" ht="15.75" customHeight="1">
      <c r="A690" s="1"/>
      <c r="B690" s="5"/>
      <c r="C690" s="1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8"/>
      <c r="R690" s="88"/>
      <c r="S690" s="89"/>
      <c r="T690" s="5"/>
      <c r="U690" s="5"/>
      <c r="V690" s="5"/>
      <c r="W690" s="89"/>
      <c r="X690" s="5"/>
      <c r="Y690" s="5"/>
      <c r="Z690" s="5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</row>
    <row r="691" ht="15.75" customHeight="1">
      <c r="A691" s="1"/>
      <c r="B691" s="5"/>
      <c r="C691" s="1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8"/>
      <c r="R691" s="88"/>
      <c r="S691" s="89"/>
      <c r="T691" s="5"/>
      <c r="U691" s="5"/>
      <c r="V691" s="5"/>
      <c r="W691" s="89"/>
      <c r="X691" s="5"/>
      <c r="Y691" s="5"/>
      <c r="Z691" s="5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</row>
    <row r="692" ht="15.75" customHeight="1">
      <c r="A692" s="1"/>
      <c r="B692" s="5"/>
      <c r="C692" s="1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8"/>
      <c r="R692" s="88"/>
      <c r="S692" s="89"/>
      <c r="T692" s="5"/>
      <c r="U692" s="5"/>
      <c r="V692" s="5"/>
      <c r="W692" s="89"/>
      <c r="X692" s="5"/>
      <c r="Y692" s="5"/>
      <c r="Z692" s="5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</row>
    <row r="693" ht="15.75" customHeight="1">
      <c r="A693" s="1"/>
      <c r="B693" s="5"/>
      <c r="C693" s="1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8"/>
      <c r="R693" s="88"/>
      <c r="S693" s="89"/>
      <c r="T693" s="5"/>
      <c r="U693" s="5"/>
      <c r="V693" s="5"/>
      <c r="W693" s="89"/>
      <c r="X693" s="5"/>
      <c r="Y693" s="5"/>
      <c r="Z693" s="5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</row>
    <row r="694" ht="15.75" customHeight="1">
      <c r="A694" s="1"/>
      <c r="B694" s="5"/>
      <c r="C694" s="1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8"/>
      <c r="R694" s="88"/>
      <c r="S694" s="89"/>
      <c r="T694" s="5"/>
      <c r="U694" s="5"/>
      <c r="V694" s="5"/>
      <c r="W694" s="89"/>
      <c r="X694" s="5"/>
      <c r="Y694" s="5"/>
      <c r="Z694" s="5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</row>
    <row r="695" ht="15.75" customHeight="1">
      <c r="A695" s="1"/>
      <c r="B695" s="5"/>
      <c r="C695" s="1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8"/>
      <c r="R695" s="88"/>
      <c r="S695" s="89"/>
      <c r="T695" s="5"/>
      <c r="U695" s="5"/>
      <c r="V695" s="5"/>
      <c r="W695" s="89"/>
      <c r="X695" s="5"/>
      <c r="Y695" s="5"/>
      <c r="Z695" s="5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</row>
    <row r="696" ht="15.75" customHeight="1">
      <c r="A696" s="1"/>
      <c r="B696" s="5"/>
      <c r="C696" s="1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8"/>
      <c r="R696" s="88"/>
      <c r="S696" s="89"/>
      <c r="T696" s="5"/>
      <c r="U696" s="5"/>
      <c r="V696" s="5"/>
      <c r="W696" s="89"/>
      <c r="X696" s="5"/>
      <c r="Y696" s="5"/>
      <c r="Z696" s="5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</row>
    <row r="697" ht="15.75" customHeight="1">
      <c r="A697" s="1"/>
      <c r="B697" s="5"/>
      <c r="C697" s="1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8"/>
      <c r="R697" s="88"/>
      <c r="S697" s="89"/>
      <c r="T697" s="5"/>
      <c r="U697" s="5"/>
      <c r="V697" s="5"/>
      <c r="W697" s="89"/>
      <c r="X697" s="5"/>
      <c r="Y697" s="5"/>
      <c r="Z697" s="5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</row>
    <row r="698" ht="15.75" customHeight="1">
      <c r="A698" s="1"/>
      <c r="B698" s="5"/>
      <c r="C698" s="1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8"/>
      <c r="R698" s="88"/>
      <c r="S698" s="89"/>
      <c r="T698" s="5"/>
      <c r="U698" s="5"/>
      <c r="V698" s="5"/>
      <c r="W698" s="89"/>
      <c r="X698" s="5"/>
      <c r="Y698" s="5"/>
      <c r="Z698" s="5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</row>
    <row r="699" ht="15.75" customHeight="1">
      <c r="A699" s="1"/>
      <c r="B699" s="5"/>
      <c r="C699" s="1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8"/>
      <c r="R699" s="88"/>
      <c r="S699" s="89"/>
      <c r="T699" s="5"/>
      <c r="U699" s="5"/>
      <c r="V699" s="5"/>
      <c r="W699" s="89"/>
      <c r="X699" s="5"/>
      <c r="Y699" s="5"/>
      <c r="Z699" s="5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</row>
    <row r="700" ht="15.75" customHeight="1">
      <c r="A700" s="1"/>
      <c r="B700" s="5"/>
      <c r="C700" s="1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8"/>
      <c r="R700" s="88"/>
      <c r="S700" s="89"/>
      <c r="T700" s="5"/>
      <c r="U700" s="5"/>
      <c r="V700" s="5"/>
      <c r="W700" s="89"/>
      <c r="X700" s="5"/>
      <c r="Y700" s="5"/>
      <c r="Z700" s="5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</row>
    <row r="701" ht="15.75" customHeight="1">
      <c r="A701" s="1"/>
      <c r="B701" s="5"/>
      <c r="C701" s="1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8"/>
      <c r="R701" s="88"/>
      <c r="S701" s="89"/>
      <c r="T701" s="5"/>
      <c r="U701" s="5"/>
      <c r="V701" s="5"/>
      <c r="W701" s="89"/>
      <c r="X701" s="5"/>
      <c r="Y701" s="5"/>
      <c r="Z701" s="5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</row>
    <row r="702" ht="15.75" customHeight="1">
      <c r="A702" s="1"/>
      <c r="B702" s="5"/>
      <c r="C702" s="1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8"/>
      <c r="R702" s="88"/>
      <c r="S702" s="89"/>
      <c r="T702" s="5"/>
      <c r="U702" s="5"/>
      <c r="V702" s="5"/>
      <c r="W702" s="89"/>
      <c r="X702" s="5"/>
      <c r="Y702" s="5"/>
      <c r="Z702" s="5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</row>
    <row r="703" ht="15.75" customHeight="1">
      <c r="A703" s="1"/>
      <c r="B703" s="5"/>
      <c r="C703" s="1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8"/>
      <c r="R703" s="88"/>
      <c r="S703" s="89"/>
      <c r="T703" s="5"/>
      <c r="U703" s="5"/>
      <c r="V703" s="5"/>
      <c r="W703" s="89"/>
      <c r="X703" s="5"/>
      <c r="Y703" s="5"/>
      <c r="Z703" s="5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</row>
    <row r="704" ht="15.75" customHeight="1">
      <c r="A704" s="1"/>
      <c r="B704" s="5"/>
      <c r="C704" s="1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8"/>
      <c r="R704" s="88"/>
      <c r="S704" s="89"/>
      <c r="T704" s="5"/>
      <c r="U704" s="5"/>
      <c r="V704" s="5"/>
      <c r="W704" s="89"/>
      <c r="X704" s="5"/>
      <c r="Y704" s="5"/>
      <c r="Z704" s="5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</row>
    <row r="705" ht="15.75" customHeight="1">
      <c r="A705" s="1"/>
      <c r="B705" s="5"/>
      <c r="C705" s="1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8"/>
      <c r="R705" s="88"/>
      <c r="S705" s="89"/>
      <c r="T705" s="5"/>
      <c r="U705" s="5"/>
      <c r="V705" s="5"/>
      <c r="W705" s="89"/>
      <c r="X705" s="5"/>
      <c r="Y705" s="5"/>
      <c r="Z705" s="5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</row>
    <row r="706" ht="15.75" customHeight="1">
      <c r="A706" s="1"/>
      <c r="B706" s="5"/>
      <c r="C706" s="1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8"/>
      <c r="R706" s="88"/>
      <c r="S706" s="89"/>
      <c r="T706" s="5"/>
      <c r="U706" s="5"/>
      <c r="V706" s="5"/>
      <c r="W706" s="89"/>
      <c r="X706" s="5"/>
      <c r="Y706" s="5"/>
      <c r="Z706" s="5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</row>
    <row r="707" ht="15.75" customHeight="1">
      <c r="A707" s="1"/>
      <c r="B707" s="5"/>
      <c r="C707" s="1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8"/>
      <c r="R707" s="88"/>
      <c r="S707" s="89"/>
      <c r="T707" s="5"/>
      <c r="U707" s="5"/>
      <c r="V707" s="5"/>
      <c r="W707" s="89"/>
      <c r="X707" s="5"/>
      <c r="Y707" s="5"/>
      <c r="Z707" s="5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</row>
    <row r="708" ht="15.75" customHeight="1">
      <c r="A708" s="1"/>
      <c r="B708" s="5"/>
      <c r="C708" s="1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8"/>
      <c r="R708" s="88"/>
      <c r="S708" s="89"/>
      <c r="T708" s="5"/>
      <c r="U708" s="5"/>
      <c r="V708" s="5"/>
      <c r="W708" s="89"/>
      <c r="X708" s="5"/>
      <c r="Y708" s="5"/>
      <c r="Z708" s="5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</row>
    <row r="709" ht="15.75" customHeight="1">
      <c r="A709" s="1"/>
      <c r="B709" s="5"/>
      <c r="C709" s="1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8"/>
      <c r="R709" s="88"/>
      <c r="S709" s="89"/>
      <c r="T709" s="5"/>
      <c r="U709" s="5"/>
      <c r="V709" s="5"/>
      <c r="W709" s="89"/>
      <c r="X709" s="5"/>
      <c r="Y709" s="5"/>
      <c r="Z709" s="5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</row>
    <row r="710" ht="15.75" customHeight="1">
      <c r="A710" s="1"/>
      <c r="B710" s="5"/>
      <c r="C710" s="1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8"/>
      <c r="R710" s="88"/>
      <c r="S710" s="89"/>
      <c r="T710" s="5"/>
      <c r="U710" s="5"/>
      <c r="V710" s="5"/>
      <c r="W710" s="89"/>
      <c r="X710" s="5"/>
      <c r="Y710" s="5"/>
      <c r="Z710" s="5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</row>
    <row r="711" ht="15.75" customHeight="1">
      <c r="A711" s="1"/>
      <c r="B711" s="5"/>
      <c r="C711" s="1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8"/>
      <c r="R711" s="88"/>
      <c r="S711" s="89"/>
      <c r="T711" s="5"/>
      <c r="U711" s="5"/>
      <c r="V711" s="5"/>
      <c r="W711" s="89"/>
      <c r="X711" s="5"/>
      <c r="Y711" s="5"/>
      <c r="Z711" s="5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</row>
    <row r="712" ht="15.75" customHeight="1">
      <c r="A712" s="1"/>
      <c r="B712" s="5"/>
      <c r="C712" s="1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8"/>
      <c r="R712" s="88"/>
      <c r="S712" s="89"/>
      <c r="T712" s="5"/>
      <c r="U712" s="5"/>
      <c r="V712" s="5"/>
      <c r="W712" s="89"/>
      <c r="X712" s="5"/>
      <c r="Y712" s="5"/>
      <c r="Z712" s="5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</row>
    <row r="713" ht="15.75" customHeight="1">
      <c r="A713" s="1"/>
      <c r="B713" s="5"/>
      <c r="C713" s="1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8"/>
      <c r="R713" s="88"/>
      <c r="S713" s="89"/>
      <c r="T713" s="5"/>
      <c r="U713" s="5"/>
      <c r="V713" s="5"/>
      <c r="W713" s="89"/>
      <c r="X713" s="5"/>
      <c r="Y713" s="5"/>
      <c r="Z713" s="5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</row>
    <row r="714" ht="15.75" customHeight="1">
      <c r="A714" s="1"/>
      <c r="B714" s="5"/>
      <c r="C714" s="1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8"/>
      <c r="R714" s="88"/>
      <c r="S714" s="89"/>
      <c r="T714" s="5"/>
      <c r="U714" s="5"/>
      <c r="V714" s="5"/>
      <c r="W714" s="89"/>
      <c r="X714" s="5"/>
      <c r="Y714" s="5"/>
      <c r="Z714" s="5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</row>
    <row r="715" ht="15.75" customHeight="1">
      <c r="A715" s="1"/>
      <c r="B715" s="5"/>
      <c r="C715" s="1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8"/>
      <c r="R715" s="88"/>
      <c r="S715" s="89"/>
      <c r="T715" s="5"/>
      <c r="U715" s="5"/>
      <c r="V715" s="5"/>
      <c r="W715" s="89"/>
      <c r="X715" s="5"/>
      <c r="Y715" s="5"/>
      <c r="Z715" s="5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</row>
    <row r="716" ht="15.75" customHeight="1">
      <c r="A716" s="1"/>
      <c r="B716" s="5"/>
      <c r="C716" s="1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8"/>
      <c r="R716" s="88"/>
      <c r="S716" s="89"/>
      <c r="T716" s="5"/>
      <c r="U716" s="5"/>
      <c r="V716" s="5"/>
      <c r="W716" s="89"/>
      <c r="X716" s="5"/>
      <c r="Y716" s="5"/>
      <c r="Z716" s="5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</row>
    <row r="717" ht="15.75" customHeight="1">
      <c r="A717" s="1"/>
      <c r="B717" s="5"/>
      <c r="C717" s="1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8"/>
      <c r="R717" s="88"/>
      <c r="S717" s="89"/>
      <c r="T717" s="5"/>
      <c r="U717" s="5"/>
      <c r="V717" s="5"/>
      <c r="W717" s="89"/>
      <c r="X717" s="5"/>
      <c r="Y717" s="5"/>
      <c r="Z717" s="5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</row>
    <row r="718" ht="15.75" customHeight="1">
      <c r="A718" s="1"/>
      <c r="B718" s="5"/>
      <c r="C718" s="1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8"/>
      <c r="R718" s="88"/>
      <c r="S718" s="89"/>
      <c r="T718" s="5"/>
      <c r="U718" s="5"/>
      <c r="V718" s="5"/>
      <c r="W718" s="89"/>
      <c r="X718" s="5"/>
      <c r="Y718" s="5"/>
      <c r="Z718" s="5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</row>
    <row r="719" ht="15.75" customHeight="1">
      <c r="A719" s="1"/>
      <c r="B719" s="5"/>
      <c r="C719" s="1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8"/>
      <c r="R719" s="88"/>
      <c r="S719" s="89"/>
      <c r="T719" s="5"/>
      <c r="U719" s="5"/>
      <c r="V719" s="5"/>
      <c r="W719" s="89"/>
      <c r="X719" s="5"/>
      <c r="Y719" s="5"/>
      <c r="Z719" s="5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</row>
    <row r="720" ht="15.75" customHeight="1">
      <c r="A720" s="1"/>
      <c r="B720" s="5"/>
      <c r="C720" s="1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8"/>
      <c r="R720" s="88"/>
      <c r="S720" s="89"/>
      <c r="T720" s="5"/>
      <c r="U720" s="5"/>
      <c r="V720" s="5"/>
      <c r="W720" s="89"/>
      <c r="X720" s="5"/>
      <c r="Y720" s="5"/>
      <c r="Z720" s="5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</row>
    <row r="721" ht="15.75" customHeight="1">
      <c r="A721" s="1"/>
      <c r="B721" s="5"/>
      <c r="C721" s="1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8"/>
      <c r="R721" s="88"/>
      <c r="S721" s="89"/>
      <c r="T721" s="5"/>
      <c r="U721" s="5"/>
      <c r="V721" s="5"/>
      <c r="W721" s="89"/>
      <c r="X721" s="5"/>
      <c r="Y721" s="5"/>
      <c r="Z721" s="5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</row>
    <row r="722" ht="15.75" customHeight="1">
      <c r="A722" s="1"/>
      <c r="B722" s="5"/>
      <c r="C722" s="1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8"/>
      <c r="R722" s="88"/>
      <c r="S722" s="89"/>
      <c r="T722" s="5"/>
      <c r="U722" s="5"/>
      <c r="V722" s="5"/>
      <c r="W722" s="89"/>
      <c r="X722" s="5"/>
      <c r="Y722" s="5"/>
      <c r="Z722" s="5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</row>
    <row r="723" ht="15.75" customHeight="1">
      <c r="A723" s="1"/>
      <c r="B723" s="5"/>
      <c r="C723" s="1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8"/>
      <c r="R723" s="88"/>
      <c r="S723" s="89"/>
      <c r="T723" s="5"/>
      <c r="U723" s="5"/>
      <c r="V723" s="5"/>
      <c r="W723" s="89"/>
      <c r="X723" s="5"/>
      <c r="Y723" s="5"/>
      <c r="Z723" s="5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</row>
    <row r="724" ht="15.75" customHeight="1">
      <c r="A724" s="1"/>
      <c r="B724" s="5"/>
      <c r="C724" s="1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8"/>
      <c r="R724" s="88"/>
      <c r="S724" s="89"/>
      <c r="T724" s="5"/>
      <c r="U724" s="5"/>
      <c r="V724" s="5"/>
      <c r="W724" s="89"/>
      <c r="X724" s="5"/>
      <c r="Y724" s="5"/>
      <c r="Z724" s="5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</row>
    <row r="725" ht="15.75" customHeight="1">
      <c r="A725" s="1"/>
      <c r="B725" s="5"/>
      <c r="C725" s="1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8"/>
      <c r="R725" s="88"/>
      <c r="S725" s="89"/>
      <c r="T725" s="5"/>
      <c r="U725" s="5"/>
      <c r="V725" s="5"/>
      <c r="W725" s="89"/>
      <c r="X725" s="5"/>
      <c r="Y725" s="5"/>
      <c r="Z725" s="5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</row>
    <row r="726" ht="15.75" customHeight="1">
      <c r="A726" s="1"/>
      <c r="B726" s="5"/>
      <c r="C726" s="1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8"/>
      <c r="R726" s="88"/>
      <c r="S726" s="89"/>
      <c r="T726" s="5"/>
      <c r="U726" s="5"/>
      <c r="V726" s="5"/>
      <c r="W726" s="89"/>
      <c r="X726" s="5"/>
      <c r="Y726" s="5"/>
      <c r="Z726" s="5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</row>
    <row r="727" ht="15.75" customHeight="1">
      <c r="A727" s="1"/>
      <c r="B727" s="5"/>
      <c r="C727" s="1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8"/>
      <c r="R727" s="88"/>
      <c r="S727" s="89"/>
      <c r="T727" s="5"/>
      <c r="U727" s="5"/>
      <c r="V727" s="5"/>
      <c r="W727" s="89"/>
      <c r="X727" s="5"/>
      <c r="Y727" s="5"/>
      <c r="Z727" s="5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</row>
    <row r="728" ht="15.75" customHeight="1">
      <c r="A728" s="1"/>
      <c r="B728" s="5"/>
      <c r="C728" s="1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8"/>
      <c r="R728" s="88"/>
      <c r="S728" s="89"/>
      <c r="T728" s="5"/>
      <c r="U728" s="5"/>
      <c r="V728" s="5"/>
      <c r="W728" s="89"/>
      <c r="X728" s="5"/>
      <c r="Y728" s="5"/>
      <c r="Z728" s="5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</row>
    <row r="729" ht="15.75" customHeight="1">
      <c r="A729" s="1"/>
      <c r="B729" s="5"/>
      <c r="C729" s="1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8"/>
      <c r="R729" s="88"/>
      <c r="S729" s="89"/>
      <c r="T729" s="5"/>
      <c r="U729" s="5"/>
      <c r="V729" s="5"/>
      <c r="W729" s="89"/>
      <c r="X729" s="5"/>
      <c r="Y729" s="5"/>
      <c r="Z729" s="5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</row>
    <row r="730" ht="15.75" customHeight="1">
      <c r="A730" s="1"/>
      <c r="B730" s="5"/>
      <c r="C730" s="1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8"/>
      <c r="R730" s="88"/>
      <c r="S730" s="89"/>
      <c r="T730" s="5"/>
      <c r="U730" s="5"/>
      <c r="V730" s="5"/>
      <c r="W730" s="89"/>
      <c r="X730" s="5"/>
      <c r="Y730" s="5"/>
      <c r="Z730" s="5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</row>
    <row r="731" ht="15.75" customHeight="1">
      <c r="A731" s="1"/>
      <c r="B731" s="5"/>
      <c r="C731" s="1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8"/>
      <c r="R731" s="88"/>
      <c r="S731" s="89"/>
      <c r="T731" s="5"/>
      <c r="U731" s="5"/>
      <c r="V731" s="5"/>
      <c r="W731" s="89"/>
      <c r="X731" s="5"/>
      <c r="Y731" s="5"/>
      <c r="Z731" s="5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</row>
    <row r="732" ht="15.75" customHeight="1">
      <c r="A732" s="1"/>
      <c r="B732" s="5"/>
      <c r="C732" s="1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8"/>
      <c r="R732" s="88"/>
      <c r="S732" s="89"/>
      <c r="T732" s="5"/>
      <c r="U732" s="5"/>
      <c r="V732" s="5"/>
      <c r="W732" s="89"/>
      <c r="X732" s="5"/>
      <c r="Y732" s="5"/>
      <c r="Z732" s="5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</row>
    <row r="733" ht="15.75" customHeight="1">
      <c r="A733" s="1"/>
      <c r="B733" s="5"/>
      <c r="C733" s="1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8"/>
      <c r="R733" s="88"/>
      <c r="S733" s="89"/>
      <c r="T733" s="5"/>
      <c r="U733" s="5"/>
      <c r="V733" s="5"/>
      <c r="W733" s="89"/>
      <c r="X733" s="5"/>
      <c r="Y733" s="5"/>
      <c r="Z733" s="5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</row>
    <row r="734" ht="15.75" customHeight="1">
      <c r="A734" s="1"/>
      <c r="B734" s="5"/>
      <c r="C734" s="1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8"/>
      <c r="R734" s="88"/>
      <c r="S734" s="89"/>
      <c r="T734" s="5"/>
      <c r="U734" s="5"/>
      <c r="V734" s="5"/>
      <c r="W734" s="89"/>
      <c r="X734" s="5"/>
      <c r="Y734" s="5"/>
      <c r="Z734" s="5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</row>
    <row r="735" ht="15.75" customHeight="1">
      <c r="A735" s="1"/>
      <c r="B735" s="5"/>
      <c r="C735" s="1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8"/>
      <c r="R735" s="88"/>
      <c r="S735" s="89"/>
      <c r="T735" s="5"/>
      <c r="U735" s="5"/>
      <c r="V735" s="5"/>
      <c r="W735" s="89"/>
      <c r="X735" s="5"/>
      <c r="Y735" s="5"/>
      <c r="Z735" s="5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</row>
    <row r="736" ht="15.75" customHeight="1">
      <c r="A736" s="1"/>
      <c r="B736" s="5"/>
      <c r="C736" s="1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8"/>
      <c r="R736" s="88"/>
      <c r="S736" s="89"/>
      <c r="T736" s="5"/>
      <c r="U736" s="5"/>
      <c r="V736" s="5"/>
      <c r="W736" s="89"/>
      <c r="X736" s="5"/>
      <c r="Y736" s="5"/>
      <c r="Z736" s="5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</row>
    <row r="737" ht="15.75" customHeight="1">
      <c r="A737" s="1"/>
      <c r="B737" s="5"/>
      <c r="C737" s="1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8"/>
      <c r="R737" s="88"/>
      <c r="S737" s="89"/>
      <c r="T737" s="5"/>
      <c r="U737" s="5"/>
      <c r="V737" s="5"/>
      <c r="W737" s="89"/>
      <c r="X737" s="5"/>
      <c r="Y737" s="5"/>
      <c r="Z737" s="5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</row>
    <row r="738" ht="15.75" customHeight="1">
      <c r="A738" s="1"/>
      <c r="B738" s="5"/>
      <c r="C738" s="1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8"/>
      <c r="R738" s="88"/>
      <c r="S738" s="89"/>
      <c r="T738" s="5"/>
      <c r="U738" s="5"/>
      <c r="V738" s="5"/>
      <c r="W738" s="89"/>
      <c r="X738" s="5"/>
      <c r="Y738" s="5"/>
      <c r="Z738" s="5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</row>
    <row r="739" ht="15.75" customHeight="1">
      <c r="A739" s="1"/>
      <c r="B739" s="5"/>
      <c r="C739" s="1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8"/>
      <c r="R739" s="88"/>
      <c r="S739" s="89"/>
      <c r="T739" s="5"/>
      <c r="U739" s="5"/>
      <c r="V739" s="5"/>
      <c r="W739" s="89"/>
      <c r="X739" s="5"/>
      <c r="Y739" s="5"/>
      <c r="Z739" s="5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</row>
    <row r="740" ht="15.75" customHeight="1">
      <c r="A740" s="1"/>
      <c r="B740" s="5"/>
      <c r="C740" s="1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8"/>
      <c r="R740" s="88"/>
      <c r="S740" s="89"/>
      <c r="T740" s="5"/>
      <c r="U740" s="5"/>
      <c r="V740" s="5"/>
      <c r="W740" s="89"/>
      <c r="X740" s="5"/>
      <c r="Y740" s="5"/>
      <c r="Z740" s="5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</row>
    <row r="741" ht="15.75" customHeight="1">
      <c r="A741" s="1"/>
      <c r="B741" s="5"/>
      <c r="C741" s="1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8"/>
      <c r="R741" s="88"/>
      <c r="S741" s="89"/>
      <c r="T741" s="5"/>
      <c r="U741" s="5"/>
      <c r="V741" s="5"/>
      <c r="W741" s="89"/>
      <c r="X741" s="5"/>
      <c r="Y741" s="5"/>
      <c r="Z741" s="5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</row>
    <row r="742" ht="15.75" customHeight="1">
      <c r="A742" s="1"/>
      <c r="B742" s="5"/>
      <c r="C742" s="1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8"/>
      <c r="R742" s="88"/>
      <c r="S742" s="89"/>
      <c r="T742" s="5"/>
      <c r="U742" s="5"/>
      <c r="V742" s="5"/>
      <c r="W742" s="89"/>
      <c r="X742" s="5"/>
      <c r="Y742" s="5"/>
      <c r="Z742" s="5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</row>
    <row r="743" ht="15.75" customHeight="1">
      <c r="A743" s="1"/>
      <c r="B743" s="5"/>
      <c r="C743" s="1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8"/>
      <c r="R743" s="88"/>
      <c r="S743" s="89"/>
      <c r="T743" s="5"/>
      <c r="U743" s="5"/>
      <c r="V743" s="5"/>
      <c r="W743" s="89"/>
      <c r="X743" s="5"/>
      <c r="Y743" s="5"/>
      <c r="Z743" s="5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</row>
    <row r="744" ht="15.75" customHeight="1">
      <c r="A744" s="1"/>
      <c r="B744" s="5"/>
      <c r="C744" s="1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8"/>
      <c r="R744" s="88"/>
      <c r="S744" s="89"/>
      <c r="T744" s="5"/>
      <c r="U744" s="5"/>
      <c r="V744" s="5"/>
      <c r="W744" s="89"/>
      <c r="X744" s="5"/>
      <c r="Y744" s="5"/>
      <c r="Z744" s="5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</row>
    <row r="745" ht="15.75" customHeight="1">
      <c r="A745" s="1"/>
      <c r="B745" s="5"/>
      <c r="C745" s="1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8"/>
      <c r="R745" s="88"/>
      <c r="S745" s="89"/>
      <c r="T745" s="5"/>
      <c r="U745" s="5"/>
      <c r="V745" s="5"/>
      <c r="W745" s="89"/>
      <c r="X745" s="5"/>
      <c r="Y745" s="5"/>
      <c r="Z745" s="5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</row>
    <row r="746" ht="15.75" customHeight="1">
      <c r="A746" s="1"/>
      <c r="B746" s="5"/>
      <c r="C746" s="1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8"/>
      <c r="R746" s="88"/>
      <c r="S746" s="89"/>
      <c r="T746" s="5"/>
      <c r="U746" s="5"/>
      <c r="V746" s="5"/>
      <c r="W746" s="89"/>
      <c r="X746" s="5"/>
      <c r="Y746" s="5"/>
      <c r="Z746" s="5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</row>
    <row r="747" ht="15.75" customHeight="1">
      <c r="A747" s="1"/>
      <c r="B747" s="5"/>
      <c r="C747" s="1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8"/>
      <c r="R747" s="88"/>
      <c r="S747" s="89"/>
      <c r="T747" s="5"/>
      <c r="U747" s="5"/>
      <c r="V747" s="5"/>
      <c r="W747" s="89"/>
      <c r="X747" s="5"/>
      <c r="Y747" s="5"/>
      <c r="Z747" s="5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</row>
    <row r="748" ht="15.75" customHeight="1">
      <c r="A748" s="1"/>
      <c r="B748" s="5"/>
      <c r="C748" s="1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8"/>
      <c r="R748" s="88"/>
      <c r="S748" s="89"/>
      <c r="T748" s="5"/>
      <c r="U748" s="5"/>
      <c r="V748" s="5"/>
      <c r="W748" s="89"/>
      <c r="X748" s="5"/>
      <c r="Y748" s="5"/>
      <c r="Z748" s="5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</row>
    <row r="749" ht="15.75" customHeight="1">
      <c r="A749" s="1"/>
      <c r="B749" s="5"/>
      <c r="C749" s="1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8"/>
      <c r="R749" s="88"/>
      <c r="S749" s="89"/>
      <c r="T749" s="5"/>
      <c r="U749" s="5"/>
      <c r="V749" s="5"/>
      <c r="W749" s="89"/>
      <c r="X749" s="5"/>
      <c r="Y749" s="5"/>
      <c r="Z749" s="5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</row>
    <row r="750" ht="15.75" customHeight="1">
      <c r="A750" s="1"/>
      <c r="B750" s="5"/>
      <c r="C750" s="1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8"/>
      <c r="R750" s="88"/>
      <c r="S750" s="89"/>
      <c r="T750" s="5"/>
      <c r="U750" s="5"/>
      <c r="V750" s="5"/>
      <c r="W750" s="89"/>
      <c r="X750" s="5"/>
      <c r="Y750" s="5"/>
      <c r="Z750" s="5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</row>
    <row r="751" ht="15.75" customHeight="1">
      <c r="A751" s="1"/>
      <c r="B751" s="5"/>
      <c r="C751" s="1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8"/>
      <c r="R751" s="88"/>
      <c r="S751" s="89"/>
      <c r="T751" s="5"/>
      <c r="U751" s="5"/>
      <c r="V751" s="5"/>
      <c r="W751" s="89"/>
      <c r="X751" s="5"/>
      <c r="Y751" s="5"/>
      <c r="Z751" s="5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</row>
    <row r="752" ht="15.75" customHeight="1">
      <c r="A752" s="1"/>
      <c r="B752" s="5"/>
      <c r="C752" s="1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8"/>
      <c r="R752" s="88"/>
      <c r="S752" s="89"/>
      <c r="T752" s="5"/>
      <c r="U752" s="5"/>
      <c r="V752" s="5"/>
      <c r="W752" s="89"/>
      <c r="X752" s="5"/>
      <c r="Y752" s="5"/>
      <c r="Z752" s="5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</row>
    <row r="753" ht="15.75" customHeight="1">
      <c r="A753" s="1"/>
      <c r="B753" s="5"/>
      <c r="C753" s="1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8"/>
      <c r="R753" s="88"/>
      <c r="S753" s="89"/>
      <c r="T753" s="5"/>
      <c r="U753" s="5"/>
      <c r="V753" s="5"/>
      <c r="W753" s="89"/>
      <c r="X753" s="5"/>
      <c r="Y753" s="5"/>
      <c r="Z753" s="5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</row>
    <row r="754" ht="15.75" customHeight="1">
      <c r="A754" s="1"/>
      <c r="B754" s="5"/>
      <c r="C754" s="1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8"/>
      <c r="R754" s="88"/>
      <c r="S754" s="89"/>
      <c r="T754" s="5"/>
      <c r="U754" s="5"/>
      <c r="V754" s="5"/>
      <c r="W754" s="89"/>
      <c r="X754" s="5"/>
      <c r="Y754" s="5"/>
      <c r="Z754" s="5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</row>
    <row r="755" ht="15.75" customHeight="1">
      <c r="A755" s="1"/>
      <c r="B755" s="5"/>
      <c r="C755" s="1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8"/>
      <c r="R755" s="88"/>
      <c r="S755" s="89"/>
      <c r="T755" s="5"/>
      <c r="U755" s="5"/>
      <c r="V755" s="5"/>
      <c r="W755" s="89"/>
      <c r="X755" s="5"/>
      <c r="Y755" s="5"/>
      <c r="Z755" s="5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</row>
    <row r="756" ht="15.75" customHeight="1">
      <c r="A756" s="1"/>
      <c r="B756" s="5"/>
      <c r="C756" s="1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8"/>
      <c r="R756" s="88"/>
      <c r="S756" s="89"/>
      <c r="T756" s="5"/>
      <c r="U756" s="5"/>
      <c r="V756" s="5"/>
      <c r="W756" s="89"/>
      <c r="X756" s="5"/>
      <c r="Y756" s="5"/>
      <c r="Z756" s="5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</row>
    <row r="757" ht="15.75" customHeight="1">
      <c r="A757" s="1"/>
      <c r="B757" s="5"/>
      <c r="C757" s="1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8"/>
      <c r="R757" s="88"/>
      <c r="S757" s="89"/>
      <c r="T757" s="5"/>
      <c r="U757" s="5"/>
      <c r="V757" s="5"/>
      <c r="W757" s="89"/>
      <c r="X757" s="5"/>
      <c r="Y757" s="5"/>
      <c r="Z757" s="5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</row>
    <row r="758" ht="15.75" customHeight="1">
      <c r="A758" s="1"/>
      <c r="B758" s="5"/>
      <c r="C758" s="1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8"/>
      <c r="R758" s="88"/>
      <c r="S758" s="89"/>
      <c r="T758" s="5"/>
      <c r="U758" s="5"/>
      <c r="V758" s="5"/>
      <c r="W758" s="89"/>
      <c r="X758" s="5"/>
      <c r="Y758" s="5"/>
      <c r="Z758" s="5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</row>
    <row r="759" ht="15.75" customHeight="1">
      <c r="A759" s="1"/>
      <c r="B759" s="5"/>
      <c r="C759" s="1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8"/>
      <c r="R759" s="88"/>
      <c r="S759" s="89"/>
      <c r="T759" s="5"/>
      <c r="U759" s="5"/>
      <c r="V759" s="5"/>
      <c r="W759" s="89"/>
      <c r="X759" s="5"/>
      <c r="Y759" s="5"/>
      <c r="Z759" s="5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</row>
    <row r="760" ht="15.75" customHeight="1">
      <c r="A760" s="1"/>
      <c r="B760" s="5"/>
      <c r="C760" s="1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8"/>
      <c r="R760" s="88"/>
      <c r="S760" s="89"/>
      <c r="T760" s="5"/>
      <c r="U760" s="5"/>
      <c r="V760" s="5"/>
      <c r="W760" s="89"/>
      <c r="X760" s="5"/>
      <c r="Y760" s="5"/>
      <c r="Z760" s="5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</row>
    <row r="761" ht="15.75" customHeight="1">
      <c r="A761" s="1"/>
      <c r="B761" s="5"/>
      <c r="C761" s="1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8"/>
      <c r="R761" s="88"/>
      <c r="S761" s="89"/>
      <c r="T761" s="5"/>
      <c r="U761" s="5"/>
      <c r="V761" s="5"/>
      <c r="W761" s="89"/>
      <c r="X761" s="5"/>
      <c r="Y761" s="5"/>
      <c r="Z761" s="5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</row>
    <row r="762" ht="15.75" customHeight="1">
      <c r="A762" s="1"/>
      <c r="B762" s="5"/>
      <c r="C762" s="1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8"/>
      <c r="R762" s="88"/>
      <c r="S762" s="89"/>
      <c r="T762" s="5"/>
      <c r="U762" s="5"/>
      <c r="V762" s="5"/>
      <c r="W762" s="89"/>
      <c r="X762" s="5"/>
      <c r="Y762" s="5"/>
      <c r="Z762" s="5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</row>
    <row r="763" ht="15.75" customHeight="1">
      <c r="A763" s="1"/>
      <c r="B763" s="5"/>
      <c r="C763" s="1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8"/>
      <c r="R763" s="88"/>
      <c r="S763" s="89"/>
      <c r="T763" s="5"/>
      <c r="U763" s="5"/>
      <c r="V763" s="5"/>
      <c r="W763" s="89"/>
      <c r="X763" s="5"/>
      <c r="Y763" s="5"/>
      <c r="Z763" s="5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</row>
    <row r="764" ht="15.75" customHeight="1">
      <c r="A764" s="1"/>
      <c r="B764" s="5"/>
      <c r="C764" s="1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8"/>
      <c r="R764" s="88"/>
      <c r="S764" s="89"/>
      <c r="T764" s="5"/>
      <c r="U764" s="5"/>
      <c r="V764" s="5"/>
      <c r="W764" s="89"/>
      <c r="X764" s="5"/>
      <c r="Y764" s="5"/>
      <c r="Z764" s="5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</row>
    <row r="765" ht="15.75" customHeight="1">
      <c r="A765" s="1"/>
      <c r="B765" s="5"/>
      <c r="C765" s="1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8"/>
      <c r="R765" s="88"/>
      <c r="S765" s="89"/>
      <c r="T765" s="5"/>
      <c r="U765" s="5"/>
      <c r="V765" s="5"/>
      <c r="W765" s="89"/>
      <c r="X765" s="5"/>
      <c r="Y765" s="5"/>
      <c r="Z765" s="5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</row>
    <row r="766" ht="15.75" customHeight="1">
      <c r="A766" s="1"/>
      <c r="B766" s="5"/>
      <c r="C766" s="1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8"/>
      <c r="R766" s="88"/>
      <c r="S766" s="89"/>
      <c r="T766" s="5"/>
      <c r="U766" s="5"/>
      <c r="V766" s="5"/>
      <c r="W766" s="89"/>
      <c r="X766" s="5"/>
      <c r="Y766" s="5"/>
      <c r="Z766" s="5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</row>
    <row r="767" ht="15.75" customHeight="1">
      <c r="A767" s="1"/>
      <c r="B767" s="5"/>
      <c r="C767" s="1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8"/>
      <c r="R767" s="88"/>
      <c r="S767" s="89"/>
      <c r="T767" s="5"/>
      <c r="U767" s="5"/>
      <c r="V767" s="5"/>
      <c r="W767" s="89"/>
      <c r="X767" s="5"/>
      <c r="Y767" s="5"/>
      <c r="Z767" s="5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</row>
    <row r="768" ht="15.75" customHeight="1">
      <c r="A768" s="1"/>
      <c r="B768" s="5"/>
      <c r="C768" s="1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8"/>
      <c r="R768" s="88"/>
      <c r="S768" s="89"/>
      <c r="T768" s="5"/>
      <c r="U768" s="5"/>
      <c r="V768" s="5"/>
      <c r="W768" s="89"/>
      <c r="X768" s="5"/>
      <c r="Y768" s="5"/>
      <c r="Z768" s="5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</row>
    <row r="769" ht="15.75" customHeight="1">
      <c r="A769" s="1"/>
      <c r="B769" s="5"/>
      <c r="C769" s="1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8"/>
      <c r="R769" s="88"/>
      <c r="S769" s="89"/>
      <c r="T769" s="5"/>
      <c r="U769" s="5"/>
      <c r="V769" s="5"/>
      <c r="W769" s="89"/>
      <c r="X769" s="5"/>
      <c r="Y769" s="5"/>
      <c r="Z769" s="5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</row>
    <row r="770" ht="15.75" customHeight="1">
      <c r="A770" s="1"/>
      <c r="B770" s="5"/>
      <c r="C770" s="1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8"/>
      <c r="R770" s="88"/>
      <c r="S770" s="89"/>
      <c r="T770" s="5"/>
      <c r="U770" s="5"/>
      <c r="V770" s="5"/>
      <c r="W770" s="89"/>
      <c r="X770" s="5"/>
      <c r="Y770" s="5"/>
      <c r="Z770" s="5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</row>
    <row r="771" ht="15.75" customHeight="1">
      <c r="A771" s="1"/>
      <c r="B771" s="5"/>
      <c r="C771" s="1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8"/>
      <c r="R771" s="88"/>
      <c r="S771" s="89"/>
      <c r="T771" s="5"/>
      <c r="U771" s="5"/>
      <c r="V771" s="5"/>
      <c r="W771" s="89"/>
      <c r="X771" s="5"/>
      <c r="Y771" s="5"/>
      <c r="Z771" s="5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</row>
    <row r="772" ht="15.75" customHeight="1">
      <c r="A772" s="1"/>
      <c r="B772" s="5"/>
      <c r="C772" s="1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8"/>
      <c r="R772" s="88"/>
      <c r="S772" s="89"/>
      <c r="T772" s="5"/>
      <c r="U772" s="5"/>
      <c r="V772" s="5"/>
      <c r="W772" s="89"/>
      <c r="X772" s="5"/>
      <c r="Y772" s="5"/>
      <c r="Z772" s="5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</row>
    <row r="773" ht="15.75" customHeight="1">
      <c r="A773" s="1"/>
      <c r="B773" s="5"/>
      <c r="C773" s="1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8"/>
      <c r="R773" s="88"/>
      <c r="S773" s="89"/>
      <c r="T773" s="5"/>
      <c r="U773" s="5"/>
      <c r="V773" s="5"/>
      <c r="W773" s="89"/>
      <c r="X773" s="5"/>
      <c r="Y773" s="5"/>
      <c r="Z773" s="5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</row>
    <row r="774" ht="15.75" customHeight="1">
      <c r="A774" s="1"/>
      <c r="B774" s="5"/>
      <c r="C774" s="1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8"/>
      <c r="R774" s="88"/>
      <c r="S774" s="89"/>
      <c r="T774" s="5"/>
      <c r="U774" s="5"/>
      <c r="V774" s="5"/>
      <c r="W774" s="89"/>
      <c r="X774" s="5"/>
      <c r="Y774" s="5"/>
      <c r="Z774" s="5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</row>
    <row r="775" ht="15.75" customHeight="1">
      <c r="A775" s="1"/>
      <c r="B775" s="5"/>
      <c r="C775" s="1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8"/>
      <c r="R775" s="88"/>
      <c r="S775" s="89"/>
      <c r="T775" s="5"/>
      <c r="U775" s="5"/>
      <c r="V775" s="5"/>
      <c r="W775" s="89"/>
      <c r="X775" s="5"/>
      <c r="Y775" s="5"/>
      <c r="Z775" s="5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</row>
    <row r="776" ht="15.75" customHeight="1">
      <c r="A776" s="1"/>
      <c r="B776" s="5"/>
      <c r="C776" s="1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8"/>
      <c r="R776" s="88"/>
      <c r="S776" s="89"/>
      <c r="T776" s="5"/>
      <c r="U776" s="5"/>
      <c r="V776" s="5"/>
      <c r="W776" s="89"/>
      <c r="X776" s="5"/>
      <c r="Y776" s="5"/>
      <c r="Z776" s="5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</row>
    <row r="777" ht="15.75" customHeight="1">
      <c r="A777" s="1"/>
      <c r="B777" s="5"/>
      <c r="C777" s="1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8"/>
      <c r="R777" s="88"/>
      <c r="S777" s="89"/>
      <c r="T777" s="5"/>
      <c r="U777" s="5"/>
      <c r="V777" s="5"/>
      <c r="W777" s="89"/>
      <c r="X777" s="5"/>
      <c r="Y777" s="5"/>
      <c r="Z777" s="5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</row>
    <row r="778" ht="15.75" customHeight="1">
      <c r="A778" s="1"/>
      <c r="B778" s="5"/>
      <c r="C778" s="1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8"/>
      <c r="R778" s="88"/>
      <c r="S778" s="89"/>
      <c r="T778" s="5"/>
      <c r="U778" s="5"/>
      <c r="V778" s="5"/>
      <c r="W778" s="89"/>
      <c r="X778" s="5"/>
      <c r="Y778" s="5"/>
      <c r="Z778" s="5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</row>
    <row r="779" ht="15.75" customHeight="1">
      <c r="A779" s="1"/>
      <c r="B779" s="5"/>
      <c r="C779" s="1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8"/>
      <c r="R779" s="88"/>
      <c r="S779" s="89"/>
      <c r="T779" s="5"/>
      <c r="U779" s="5"/>
      <c r="V779" s="5"/>
      <c r="W779" s="89"/>
      <c r="X779" s="5"/>
      <c r="Y779" s="5"/>
      <c r="Z779" s="5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</row>
    <row r="780" ht="15.75" customHeight="1">
      <c r="A780" s="1"/>
      <c r="B780" s="5"/>
      <c r="C780" s="1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8"/>
      <c r="R780" s="88"/>
      <c r="S780" s="89"/>
      <c r="T780" s="5"/>
      <c r="U780" s="5"/>
      <c r="V780" s="5"/>
      <c r="W780" s="89"/>
      <c r="X780" s="5"/>
      <c r="Y780" s="5"/>
      <c r="Z780" s="5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</row>
    <row r="781" ht="15.75" customHeight="1">
      <c r="A781" s="1"/>
      <c r="B781" s="5"/>
      <c r="C781" s="1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8"/>
      <c r="R781" s="88"/>
      <c r="S781" s="89"/>
      <c r="T781" s="5"/>
      <c r="U781" s="5"/>
      <c r="V781" s="5"/>
      <c r="W781" s="89"/>
      <c r="X781" s="5"/>
      <c r="Y781" s="5"/>
      <c r="Z781" s="5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</row>
    <row r="782" ht="15.75" customHeight="1">
      <c r="A782" s="1"/>
      <c r="B782" s="5"/>
      <c r="C782" s="1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8"/>
      <c r="R782" s="88"/>
      <c r="S782" s="89"/>
      <c r="T782" s="5"/>
      <c r="U782" s="5"/>
      <c r="V782" s="5"/>
      <c r="W782" s="89"/>
      <c r="X782" s="5"/>
      <c r="Y782" s="5"/>
      <c r="Z782" s="5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</row>
    <row r="783" ht="15.75" customHeight="1">
      <c r="A783" s="1"/>
      <c r="B783" s="5"/>
      <c r="C783" s="1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8"/>
      <c r="R783" s="88"/>
      <c r="S783" s="89"/>
      <c r="T783" s="5"/>
      <c r="U783" s="5"/>
      <c r="V783" s="5"/>
      <c r="W783" s="89"/>
      <c r="X783" s="5"/>
      <c r="Y783" s="5"/>
      <c r="Z783" s="5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</row>
    <row r="784" ht="15.75" customHeight="1">
      <c r="A784" s="1"/>
      <c r="B784" s="5"/>
      <c r="C784" s="1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8"/>
      <c r="R784" s="88"/>
      <c r="S784" s="89"/>
      <c r="T784" s="5"/>
      <c r="U784" s="5"/>
      <c r="V784" s="5"/>
      <c r="W784" s="89"/>
      <c r="X784" s="5"/>
      <c r="Y784" s="5"/>
      <c r="Z784" s="5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</row>
    <row r="785" ht="15.75" customHeight="1">
      <c r="A785" s="1"/>
      <c r="B785" s="5"/>
      <c r="C785" s="1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8"/>
      <c r="R785" s="88"/>
      <c r="S785" s="89"/>
      <c r="T785" s="5"/>
      <c r="U785" s="5"/>
      <c r="V785" s="5"/>
      <c r="W785" s="89"/>
      <c r="X785" s="5"/>
      <c r="Y785" s="5"/>
      <c r="Z785" s="5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</row>
    <row r="786" ht="15.75" customHeight="1">
      <c r="A786" s="1"/>
      <c r="B786" s="5"/>
      <c r="C786" s="1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8"/>
      <c r="R786" s="88"/>
      <c r="S786" s="89"/>
      <c r="T786" s="5"/>
      <c r="U786" s="5"/>
      <c r="V786" s="5"/>
      <c r="W786" s="89"/>
      <c r="X786" s="5"/>
      <c r="Y786" s="5"/>
      <c r="Z786" s="5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</row>
    <row r="787" ht="15.75" customHeight="1">
      <c r="A787" s="1"/>
      <c r="B787" s="5"/>
      <c r="C787" s="1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8"/>
      <c r="R787" s="88"/>
      <c r="S787" s="89"/>
      <c r="T787" s="5"/>
      <c r="U787" s="5"/>
      <c r="V787" s="5"/>
      <c r="W787" s="89"/>
      <c r="X787" s="5"/>
      <c r="Y787" s="5"/>
      <c r="Z787" s="5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</row>
    <row r="788" ht="15.75" customHeight="1">
      <c r="A788" s="1"/>
      <c r="B788" s="5"/>
      <c r="C788" s="1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8"/>
      <c r="R788" s="88"/>
      <c r="S788" s="89"/>
      <c r="T788" s="5"/>
      <c r="U788" s="5"/>
      <c r="V788" s="5"/>
      <c r="W788" s="89"/>
      <c r="X788" s="5"/>
      <c r="Y788" s="5"/>
      <c r="Z788" s="5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</row>
    <row r="789" ht="15.75" customHeight="1">
      <c r="A789" s="1"/>
      <c r="B789" s="5"/>
      <c r="C789" s="1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8"/>
      <c r="R789" s="88"/>
      <c r="S789" s="89"/>
      <c r="T789" s="5"/>
      <c r="U789" s="5"/>
      <c r="V789" s="5"/>
      <c r="W789" s="89"/>
      <c r="X789" s="5"/>
      <c r="Y789" s="5"/>
      <c r="Z789" s="5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</row>
    <row r="790" ht="15.75" customHeight="1">
      <c r="A790" s="1"/>
      <c r="B790" s="5"/>
      <c r="C790" s="1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8"/>
      <c r="R790" s="88"/>
      <c r="S790" s="89"/>
      <c r="T790" s="5"/>
      <c r="U790" s="5"/>
      <c r="V790" s="5"/>
      <c r="W790" s="89"/>
      <c r="X790" s="5"/>
      <c r="Y790" s="5"/>
      <c r="Z790" s="5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</row>
    <row r="791" ht="15.75" customHeight="1">
      <c r="A791" s="1"/>
      <c r="B791" s="5"/>
      <c r="C791" s="1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8"/>
      <c r="R791" s="88"/>
      <c r="S791" s="89"/>
      <c r="T791" s="5"/>
      <c r="U791" s="5"/>
      <c r="V791" s="5"/>
      <c r="W791" s="89"/>
      <c r="X791" s="5"/>
      <c r="Y791" s="5"/>
      <c r="Z791" s="5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</row>
    <row r="792" ht="15.75" customHeight="1">
      <c r="A792" s="1"/>
      <c r="B792" s="5"/>
      <c r="C792" s="1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8"/>
      <c r="R792" s="88"/>
      <c r="S792" s="89"/>
      <c r="T792" s="5"/>
      <c r="U792" s="5"/>
      <c r="V792" s="5"/>
      <c r="W792" s="89"/>
      <c r="X792" s="5"/>
      <c r="Y792" s="5"/>
      <c r="Z792" s="5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</row>
    <row r="793" ht="15.75" customHeight="1">
      <c r="A793" s="1"/>
      <c r="B793" s="5"/>
      <c r="C793" s="1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8"/>
      <c r="R793" s="88"/>
      <c r="S793" s="89"/>
      <c r="T793" s="5"/>
      <c r="U793" s="5"/>
      <c r="V793" s="5"/>
      <c r="W793" s="89"/>
      <c r="X793" s="5"/>
      <c r="Y793" s="5"/>
      <c r="Z793" s="5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</row>
    <row r="794" ht="15.75" customHeight="1">
      <c r="A794" s="1"/>
      <c r="B794" s="5"/>
      <c r="C794" s="1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8"/>
      <c r="R794" s="88"/>
      <c r="S794" s="89"/>
      <c r="T794" s="5"/>
      <c r="U794" s="5"/>
      <c r="V794" s="5"/>
      <c r="W794" s="89"/>
      <c r="X794" s="5"/>
      <c r="Y794" s="5"/>
      <c r="Z794" s="5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</row>
    <row r="795" ht="15.75" customHeight="1">
      <c r="A795" s="1"/>
      <c r="B795" s="5"/>
      <c r="C795" s="1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8"/>
      <c r="R795" s="88"/>
      <c r="S795" s="89"/>
      <c r="T795" s="5"/>
      <c r="U795" s="5"/>
      <c r="V795" s="5"/>
      <c r="W795" s="89"/>
      <c r="X795" s="5"/>
      <c r="Y795" s="5"/>
      <c r="Z795" s="5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</row>
    <row r="796" ht="15.75" customHeight="1">
      <c r="A796" s="1"/>
      <c r="B796" s="5"/>
      <c r="C796" s="1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8"/>
      <c r="R796" s="88"/>
      <c r="S796" s="89"/>
      <c r="T796" s="5"/>
      <c r="U796" s="5"/>
      <c r="V796" s="5"/>
      <c r="W796" s="89"/>
      <c r="X796" s="5"/>
      <c r="Y796" s="5"/>
      <c r="Z796" s="5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</row>
    <row r="797" ht="15.75" customHeight="1">
      <c r="A797" s="1"/>
      <c r="B797" s="5"/>
      <c r="C797" s="1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8"/>
      <c r="R797" s="88"/>
      <c r="S797" s="89"/>
      <c r="T797" s="5"/>
      <c r="U797" s="5"/>
      <c r="V797" s="5"/>
      <c r="W797" s="89"/>
      <c r="X797" s="5"/>
      <c r="Y797" s="5"/>
      <c r="Z797" s="5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</row>
    <row r="798" ht="15.75" customHeight="1">
      <c r="A798" s="1"/>
      <c r="B798" s="5"/>
      <c r="C798" s="1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8"/>
      <c r="R798" s="88"/>
      <c r="S798" s="89"/>
      <c r="T798" s="5"/>
      <c r="U798" s="5"/>
      <c r="V798" s="5"/>
      <c r="W798" s="89"/>
      <c r="X798" s="5"/>
      <c r="Y798" s="5"/>
      <c r="Z798" s="5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</row>
    <row r="799" ht="15.75" customHeight="1">
      <c r="A799" s="1"/>
      <c r="B799" s="5"/>
      <c r="C799" s="1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8"/>
      <c r="R799" s="88"/>
      <c r="S799" s="89"/>
      <c r="T799" s="5"/>
      <c r="U799" s="5"/>
      <c r="V799" s="5"/>
      <c r="W799" s="89"/>
      <c r="X799" s="5"/>
      <c r="Y799" s="5"/>
      <c r="Z799" s="5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</row>
    <row r="800" ht="15.75" customHeight="1">
      <c r="A800" s="1"/>
      <c r="B800" s="5"/>
      <c r="C800" s="1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8"/>
      <c r="R800" s="88"/>
      <c r="S800" s="89"/>
      <c r="T800" s="5"/>
      <c r="U800" s="5"/>
      <c r="V800" s="5"/>
      <c r="W800" s="89"/>
      <c r="X800" s="5"/>
      <c r="Y800" s="5"/>
      <c r="Z800" s="5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</row>
    <row r="801" ht="15.75" customHeight="1">
      <c r="A801" s="1"/>
      <c r="B801" s="5"/>
      <c r="C801" s="1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8"/>
      <c r="R801" s="88"/>
      <c r="S801" s="89"/>
      <c r="T801" s="5"/>
      <c r="U801" s="5"/>
      <c r="V801" s="5"/>
      <c r="W801" s="89"/>
      <c r="X801" s="5"/>
      <c r="Y801" s="5"/>
      <c r="Z801" s="5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</row>
    <row r="802" ht="15.75" customHeight="1">
      <c r="A802" s="1"/>
      <c r="B802" s="5"/>
      <c r="C802" s="1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8"/>
      <c r="R802" s="88"/>
      <c r="S802" s="89"/>
      <c r="T802" s="5"/>
      <c r="U802" s="5"/>
      <c r="V802" s="5"/>
      <c r="W802" s="89"/>
      <c r="X802" s="5"/>
      <c r="Y802" s="5"/>
      <c r="Z802" s="5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</row>
    <row r="803" ht="15.75" customHeight="1">
      <c r="A803" s="1"/>
      <c r="B803" s="5"/>
      <c r="C803" s="1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8"/>
      <c r="R803" s="88"/>
      <c r="S803" s="89"/>
      <c r="T803" s="5"/>
      <c r="U803" s="5"/>
      <c r="V803" s="5"/>
      <c r="W803" s="89"/>
      <c r="X803" s="5"/>
      <c r="Y803" s="5"/>
      <c r="Z803" s="5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</row>
    <row r="804" ht="15.75" customHeight="1">
      <c r="A804" s="1"/>
      <c r="B804" s="5"/>
      <c r="C804" s="1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8"/>
      <c r="R804" s="88"/>
      <c r="S804" s="89"/>
      <c r="T804" s="5"/>
      <c r="U804" s="5"/>
      <c r="V804" s="5"/>
      <c r="W804" s="89"/>
      <c r="X804" s="5"/>
      <c r="Y804" s="5"/>
      <c r="Z804" s="5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</row>
    <row r="805" ht="15.75" customHeight="1">
      <c r="A805" s="1"/>
      <c r="B805" s="5"/>
      <c r="C805" s="1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8"/>
      <c r="R805" s="88"/>
      <c r="S805" s="89"/>
      <c r="T805" s="5"/>
      <c r="U805" s="5"/>
      <c r="V805" s="5"/>
      <c r="W805" s="89"/>
      <c r="X805" s="5"/>
      <c r="Y805" s="5"/>
      <c r="Z805" s="5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</row>
    <row r="806" ht="15.75" customHeight="1">
      <c r="A806" s="1"/>
      <c r="B806" s="5"/>
      <c r="C806" s="1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8"/>
      <c r="R806" s="88"/>
      <c r="S806" s="89"/>
      <c r="T806" s="5"/>
      <c r="U806" s="5"/>
      <c r="V806" s="5"/>
      <c r="W806" s="89"/>
      <c r="X806" s="5"/>
      <c r="Y806" s="5"/>
      <c r="Z806" s="5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</row>
    <row r="807" ht="15.75" customHeight="1">
      <c r="A807" s="1"/>
      <c r="B807" s="5"/>
      <c r="C807" s="1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8"/>
      <c r="R807" s="88"/>
      <c r="S807" s="89"/>
      <c r="T807" s="5"/>
      <c r="U807" s="5"/>
      <c r="V807" s="5"/>
      <c r="W807" s="89"/>
      <c r="X807" s="5"/>
      <c r="Y807" s="5"/>
      <c r="Z807" s="5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</row>
    <row r="808" ht="15.75" customHeight="1">
      <c r="A808" s="1"/>
      <c r="B808" s="5"/>
      <c r="C808" s="1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8"/>
      <c r="R808" s="88"/>
      <c r="S808" s="89"/>
      <c r="T808" s="5"/>
      <c r="U808" s="5"/>
      <c r="V808" s="5"/>
      <c r="W808" s="89"/>
      <c r="X808" s="5"/>
      <c r="Y808" s="5"/>
      <c r="Z808" s="5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</row>
    <row r="809" ht="15.75" customHeight="1">
      <c r="A809" s="1"/>
      <c r="B809" s="5"/>
      <c r="C809" s="1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8"/>
      <c r="R809" s="88"/>
      <c r="S809" s="89"/>
      <c r="T809" s="5"/>
      <c r="U809" s="5"/>
      <c r="V809" s="5"/>
      <c r="W809" s="89"/>
      <c r="X809" s="5"/>
      <c r="Y809" s="5"/>
      <c r="Z809" s="5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</row>
    <row r="810" ht="15.75" customHeight="1">
      <c r="A810" s="1"/>
      <c r="B810" s="5"/>
      <c r="C810" s="1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8"/>
      <c r="R810" s="88"/>
      <c r="S810" s="89"/>
      <c r="T810" s="5"/>
      <c r="U810" s="5"/>
      <c r="V810" s="5"/>
      <c r="W810" s="89"/>
      <c r="X810" s="5"/>
      <c r="Y810" s="5"/>
      <c r="Z810" s="5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</row>
    <row r="811" ht="15.75" customHeight="1">
      <c r="A811" s="1"/>
      <c r="B811" s="5"/>
      <c r="C811" s="1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8"/>
      <c r="R811" s="88"/>
      <c r="S811" s="89"/>
      <c r="T811" s="5"/>
      <c r="U811" s="5"/>
      <c r="V811" s="5"/>
      <c r="W811" s="89"/>
      <c r="X811" s="5"/>
      <c r="Y811" s="5"/>
      <c r="Z811" s="5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</row>
    <row r="812" ht="15.75" customHeight="1">
      <c r="A812" s="1"/>
      <c r="B812" s="5"/>
      <c r="C812" s="1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8"/>
      <c r="R812" s="88"/>
      <c r="S812" s="89"/>
      <c r="T812" s="5"/>
      <c r="U812" s="5"/>
      <c r="V812" s="5"/>
      <c r="W812" s="89"/>
      <c r="X812" s="5"/>
      <c r="Y812" s="5"/>
      <c r="Z812" s="5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</row>
    <row r="813" ht="15.75" customHeight="1">
      <c r="A813" s="1"/>
      <c r="B813" s="5"/>
      <c r="C813" s="1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8"/>
      <c r="R813" s="88"/>
      <c r="S813" s="89"/>
      <c r="T813" s="5"/>
      <c r="U813" s="5"/>
      <c r="V813" s="5"/>
      <c r="W813" s="89"/>
      <c r="X813" s="5"/>
      <c r="Y813" s="5"/>
      <c r="Z813" s="5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</row>
    <row r="814" ht="15.75" customHeight="1">
      <c r="A814" s="1"/>
      <c r="B814" s="5"/>
      <c r="C814" s="1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8"/>
      <c r="R814" s="88"/>
      <c r="S814" s="89"/>
      <c r="T814" s="5"/>
      <c r="U814" s="5"/>
      <c r="V814" s="5"/>
      <c r="W814" s="89"/>
      <c r="X814" s="5"/>
      <c r="Y814" s="5"/>
      <c r="Z814" s="5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</row>
    <row r="815" ht="15.75" customHeight="1">
      <c r="A815" s="1"/>
      <c r="B815" s="5"/>
      <c r="C815" s="1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8"/>
      <c r="R815" s="88"/>
      <c r="S815" s="89"/>
      <c r="T815" s="5"/>
      <c r="U815" s="5"/>
      <c r="V815" s="5"/>
      <c r="W815" s="89"/>
      <c r="X815" s="5"/>
      <c r="Y815" s="5"/>
      <c r="Z815" s="5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</row>
    <row r="816" ht="15.75" customHeight="1">
      <c r="A816" s="1"/>
      <c r="B816" s="5"/>
      <c r="C816" s="1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8"/>
      <c r="R816" s="88"/>
      <c r="S816" s="89"/>
      <c r="T816" s="5"/>
      <c r="U816" s="5"/>
      <c r="V816" s="5"/>
      <c r="W816" s="89"/>
      <c r="X816" s="5"/>
      <c r="Y816" s="5"/>
      <c r="Z816" s="5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</row>
    <row r="817" ht="15.75" customHeight="1">
      <c r="A817" s="1"/>
      <c r="B817" s="5"/>
      <c r="C817" s="1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8"/>
      <c r="R817" s="88"/>
      <c r="S817" s="89"/>
      <c r="T817" s="5"/>
      <c r="U817" s="5"/>
      <c r="V817" s="5"/>
      <c r="W817" s="89"/>
      <c r="X817" s="5"/>
      <c r="Y817" s="5"/>
      <c r="Z817" s="5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</row>
    <row r="818" ht="15.75" customHeight="1">
      <c r="A818" s="1"/>
      <c r="B818" s="5"/>
      <c r="C818" s="1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8"/>
      <c r="R818" s="88"/>
      <c r="S818" s="89"/>
      <c r="T818" s="5"/>
      <c r="U818" s="5"/>
      <c r="V818" s="5"/>
      <c r="W818" s="89"/>
      <c r="X818" s="5"/>
      <c r="Y818" s="5"/>
      <c r="Z818" s="5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</row>
    <row r="819" ht="15.75" customHeight="1">
      <c r="A819" s="1"/>
      <c r="B819" s="5"/>
      <c r="C819" s="1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8"/>
      <c r="R819" s="88"/>
      <c r="S819" s="89"/>
      <c r="T819" s="5"/>
      <c r="U819" s="5"/>
      <c r="V819" s="5"/>
      <c r="W819" s="89"/>
      <c r="X819" s="5"/>
      <c r="Y819" s="5"/>
      <c r="Z819" s="5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</row>
    <row r="820" ht="15.75" customHeight="1">
      <c r="A820" s="1"/>
      <c r="B820" s="5"/>
      <c r="C820" s="1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8"/>
      <c r="R820" s="88"/>
      <c r="S820" s="89"/>
      <c r="T820" s="5"/>
      <c r="U820" s="5"/>
      <c r="V820" s="5"/>
      <c r="W820" s="89"/>
      <c r="X820" s="5"/>
      <c r="Y820" s="5"/>
      <c r="Z820" s="5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</row>
    <row r="821" ht="15.75" customHeight="1">
      <c r="A821" s="1"/>
      <c r="B821" s="5"/>
      <c r="C821" s="1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8"/>
      <c r="R821" s="88"/>
      <c r="S821" s="89"/>
      <c r="T821" s="5"/>
      <c r="U821" s="5"/>
      <c r="V821" s="5"/>
      <c r="W821" s="89"/>
      <c r="X821" s="5"/>
      <c r="Y821" s="5"/>
      <c r="Z821" s="5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</row>
    <row r="822" ht="15.75" customHeight="1">
      <c r="A822" s="1"/>
      <c r="B822" s="5"/>
      <c r="C822" s="1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8"/>
      <c r="R822" s="88"/>
      <c r="S822" s="89"/>
      <c r="T822" s="5"/>
      <c r="U822" s="5"/>
      <c r="V822" s="5"/>
      <c r="W822" s="89"/>
      <c r="X822" s="5"/>
      <c r="Y822" s="5"/>
      <c r="Z822" s="5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</row>
    <row r="823" ht="15.75" customHeight="1">
      <c r="A823" s="1"/>
      <c r="B823" s="5"/>
      <c r="C823" s="1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8"/>
      <c r="R823" s="88"/>
      <c r="S823" s="89"/>
      <c r="T823" s="5"/>
      <c r="U823" s="5"/>
      <c r="V823" s="5"/>
      <c r="W823" s="89"/>
      <c r="X823" s="5"/>
      <c r="Y823" s="5"/>
      <c r="Z823" s="5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</row>
    <row r="824" ht="15.75" customHeight="1">
      <c r="A824" s="1"/>
      <c r="B824" s="5"/>
      <c r="C824" s="1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8"/>
      <c r="R824" s="88"/>
      <c r="S824" s="89"/>
      <c r="T824" s="5"/>
      <c r="U824" s="5"/>
      <c r="V824" s="5"/>
      <c r="W824" s="89"/>
      <c r="X824" s="5"/>
      <c r="Y824" s="5"/>
      <c r="Z824" s="5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</row>
    <row r="825" ht="15.75" customHeight="1">
      <c r="A825" s="1"/>
      <c r="B825" s="5"/>
      <c r="C825" s="1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8"/>
      <c r="R825" s="88"/>
      <c r="S825" s="89"/>
      <c r="T825" s="5"/>
      <c r="U825" s="5"/>
      <c r="V825" s="5"/>
      <c r="W825" s="89"/>
      <c r="X825" s="5"/>
      <c r="Y825" s="5"/>
      <c r="Z825" s="5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</row>
    <row r="826" ht="15.75" customHeight="1">
      <c r="A826" s="1"/>
      <c r="B826" s="5"/>
      <c r="C826" s="1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8"/>
      <c r="R826" s="88"/>
      <c r="S826" s="89"/>
      <c r="T826" s="5"/>
      <c r="U826" s="5"/>
      <c r="V826" s="5"/>
      <c r="W826" s="89"/>
      <c r="X826" s="5"/>
      <c r="Y826" s="5"/>
      <c r="Z826" s="5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</row>
    <row r="827" ht="15.75" customHeight="1">
      <c r="A827" s="1"/>
      <c r="B827" s="5"/>
      <c r="C827" s="1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8"/>
      <c r="R827" s="88"/>
      <c r="S827" s="89"/>
      <c r="T827" s="5"/>
      <c r="U827" s="5"/>
      <c r="V827" s="5"/>
      <c r="W827" s="89"/>
      <c r="X827" s="5"/>
      <c r="Y827" s="5"/>
      <c r="Z827" s="5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</row>
    <row r="828" ht="15.75" customHeight="1">
      <c r="A828" s="1"/>
      <c r="B828" s="5"/>
      <c r="C828" s="1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8"/>
      <c r="R828" s="88"/>
      <c r="S828" s="89"/>
      <c r="T828" s="5"/>
      <c r="U828" s="5"/>
      <c r="V828" s="5"/>
      <c r="W828" s="89"/>
      <c r="X828" s="5"/>
      <c r="Y828" s="5"/>
      <c r="Z828" s="5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</row>
    <row r="829" ht="15.75" customHeight="1">
      <c r="A829" s="1"/>
      <c r="B829" s="5"/>
      <c r="C829" s="1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8"/>
      <c r="R829" s="88"/>
      <c r="S829" s="89"/>
      <c r="T829" s="5"/>
      <c r="U829" s="5"/>
      <c r="V829" s="5"/>
      <c r="W829" s="89"/>
      <c r="X829" s="5"/>
      <c r="Y829" s="5"/>
      <c r="Z829" s="5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</row>
    <row r="830" ht="15.75" customHeight="1">
      <c r="A830" s="1"/>
      <c r="B830" s="5"/>
      <c r="C830" s="1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8"/>
      <c r="R830" s="88"/>
      <c r="S830" s="89"/>
      <c r="T830" s="5"/>
      <c r="U830" s="5"/>
      <c r="V830" s="5"/>
      <c r="W830" s="89"/>
      <c r="X830" s="5"/>
      <c r="Y830" s="5"/>
      <c r="Z830" s="5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</row>
    <row r="831" ht="15.75" customHeight="1">
      <c r="A831" s="1"/>
      <c r="B831" s="5"/>
      <c r="C831" s="1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8"/>
      <c r="R831" s="88"/>
      <c r="S831" s="89"/>
      <c r="T831" s="5"/>
      <c r="U831" s="5"/>
      <c r="V831" s="5"/>
      <c r="W831" s="89"/>
      <c r="X831" s="5"/>
      <c r="Y831" s="5"/>
      <c r="Z831" s="5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</row>
    <row r="832" ht="15.75" customHeight="1">
      <c r="A832" s="1"/>
      <c r="B832" s="5"/>
      <c r="C832" s="1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8"/>
      <c r="R832" s="88"/>
      <c r="S832" s="89"/>
      <c r="T832" s="5"/>
      <c r="U832" s="5"/>
      <c r="V832" s="5"/>
      <c r="W832" s="89"/>
      <c r="X832" s="5"/>
      <c r="Y832" s="5"/>
      <c r="Z832" s="5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</row>
    <row r="833" ht="15.75" customHeight="1">
      <c r="A833" s="1"/>
      <c r="B833" s="5"/>
      <c r="C833" s="1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8"/>
      <c r="R833" s="88"/>
      <c r="S833" s="89"/>
      <c r="T833" s="5"/>
      <c r="U833" s="5"/>
      <c r="V833" s="5"/>
      <c r="W833" s="89"/>
      <c r="X833" s="5"/>
      <c r="Y833" s="5"/>
      <c r="Z833" s="5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</row>
    <row r="834" ht="15.75" customHeight="1">
      <c r="A834" s="1"/>
      <c r="B834" s="5"/>
      <c r="C834" s="1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8"/>
      <c r="R834" s="88"/>
      <c r="S834" s="89"/>
      <c r="T834" s="5"/>
      <c r="U834" s="5"/>
      <c r="V834" s="5"/>
      <c r="W834" s="89"/>
      <c r="X834" s="5"/>
      <c r="Y834" s="5"/>
      <c r="Z834" s="5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</row>
    <row r="835" ht="15.75" customHeight="1">
      <c r="A835" s="1"/>
      <c r="B835" s="5"/>
      <c r="C835" s="1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8"/>
      <c r="R835" s="88"/>
      <c r="S835" s="89"/>
      <c r="T835" s="5"/>
      <c r="U835" s="5"/>
      <c r="V835" s="5"/>
      <c r="W835" s="89"/>
      <c r="X835" s="5"/>
      <c r="Y835" s="5"/>
      <c r="Z835" s="5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</row>
    <row r="836" ht="15.75" customHeight="1">
      <c r="A836" s="1"/>
      <c r="B836" s="5"/>
      <c r="C836" s="1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8"/>
      <c r="R836" s="88"/>
      <c r="S836" s="89"/>
      <c r="T836" s="5"/>
      <c r="U836" s="5"/>
      <c r="V836" s="5"/>
      <c r="W836" s="89"/>
      <c r="X836" s="5"/>
      <c r="Y836" s="5"/>
      <c r="Z836" s="5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</row>
    <row r="837" ht="15.75" customHeight="1">
      <c r="A837" s="1"/>
      <c r="B837" s="5"/>
      <c r="C837" s="1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8"/>
      <c r="R837" s="88"/>
      <c r="S837" s="89"/>
      <c r="T837" s="5"/>
      <c r="U837" s="5"/>
      <c r="V837" s="5"/>
      <c r="W837" s="89"/>
      <c r="X837" s="5"/>
      <c r="Y837" s="5"/>
      <c r="Z837" s="5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</row>
    <row r="838" ht="15.75" customHeight="1">
      <c r="A838" s="1"/>
      <c r="B838" s="5"/>
      <c r="C838" s="1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8"/>
      <c r="R838" s="88"/>
      <c r="S838" s="89"/>
      <c r="T838" s="5"/>
      <c r="U838" s="5"/>
      <c r="V838" s="5"/>
      <c r="W838" s="89"/>
      <c r="X838" s="5"/>
      <c r="Y838" s="5"/>
      <c r="Z838" s="5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</row>
    <row r="839" ht="15.75" customHeight="1">
      <c r="A839" s="1"/>
      <c r="B839" s="5"/>
      <c r="C839" s="1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8"/>
      <c r="R839" s="88"/>
      <c r="S839" s="89"/>
      <c r="T839" s="5"/>
      <c r="U839" s="5"/>
      <c r="V839" s="5"/>
      <c r="W839" s="89"/>
      <c r="X839" s="5"/>
      <c r="Y839" s="5"/>
      <c r="Z839" s="5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</row>
    <row r="840" ht="15.75" customHeight="1">
      <c r="A840" s="1"/>
      <c r="B840" s="5"/>
      <c r="C840" s="1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8"/>
      <c r="R840" s="88"/>
      <c r="S840" s="89"/>
      <c r="T840" s="5"/>
      <c r="U840" s="5"/>
      <c r="V840" s="5"/>
      <c r="W840" s="89"/>
      <c r="X840" s="5"/>
      <c r="Y840" s="5"/>
      <c r="Z840" s="5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</row>
    <row r="841" ht="15.75" customHeight="1">
      <c r="A841" s="1"/>
      <c r="B841" s="5"/>
      <c r="C841" s="1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8"/>
      <c r="R841" s="88"/>
      <c r="S841" s="89"/>
      <c r="T841" s="5"/>
      <c r="U841" s="5"/>
      <c r="V841" s="5"/>
      <c r="W841" s="89"/>
      <c r="X841" s="5"/>
      <c r="Y841" s="5"/>
      <c r="Z841" s="5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</row>
    <row r="842" ht="15.75" customHeight="1">
      <c r="A842" s="1"/>
      <c r="B842" s="5"/>
      <c r="C842" s="1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8"/>
      <c r="R842" s="88"/>
      <c r="S842" s="89"/>
      <c r="T842" s="5"/>
      <c r="U842" s="5"/>
      <c r="V842" s="5"/>
      <c r="W842" s="89"/>
      <c r="X842" s="5"/>
      <c r="Y842" s="5"/>
      <c r="Z842" s="5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</row>
    <row r="843" ht="15.75" customHeight="1">
      <c r="A843" s="1"/>
      <c r="B843" s="5"/>
      <c r="C843" s="1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8"/>
      <c r="R843" s="88"/>
      <c r="S843" s="89"/>
      <c r="T843" s="5"/>
      <c r="U843" s="5"/>
      <c r="V843" s="5"/>
      <c r="W843" s="89"/>
      <c r="X843" s="5"/>
      <c r="Y843" s="5"/>
      <c r="Z843" s="5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</row>
    <row r="844" ht="15.75" customHeight="1">
      <c r="A844" s="1"/>
      <c r="B844" s="5"/>
      <c r="C844" s="1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8"/>
      <c r="R844" s="88"/>
      <c r="S844" s="89"/>
      <c r="T844" s="5"/>
      <c r="U844" s="5"/>
      <c r="V844" s="5"/>
      <c r="W844" s="89"/>
      <c r="X844" s="5"/>
      <c r="Y844" s="5"/>
      <c r="Z844" s="5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</row>
    <row r="845" ht="15.75" customHeight="1">
      <c r="A845" s="1"/>
      <c r="B845" s="5"/>
      <c r="C845" s="1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8"/>
      <c r="R845" s="88"/>
      <c r="S845" s="89"/>
      <c r="T845" s="5"/>
      <c r="U845" s="5"/>
      <c r="V845" s="5"/>
      <c r="W845" s="89"/>
      <c r="X845" s="5"/>
      <c r="Y845" s="5"/>
      <c r="Z845" s="5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</row>
    <row r="846" ht="15.75" customHeight="1">
      <c r="A846" s="1"/>
      <c r="B846" s="5"/>
      <c r="C846" s="1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8"/>
      <c r="R846" s="88"/>
      <c r="S846" s="89"/>
      <c r="T846" s="5"/>
      <c r="U846" s="5"/>
      <c r="V846" s="5"/>
      <c r="W846" s="89"/>
      <c r="X846" s="5"/>
      <c r="Y846" s="5"/>
      <c r="Z846" s="5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</row>
    <row r="847" ht="15.75" customHeight="1">
      <c r="A847" s="1"/>
      <c r="B847" s="5"/>
      <c r="C847" s="1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8"/>
      <c r="R847" s="88"/>
      <c r="S847" s="89"/>
      <c r="T847" s="5"/>
      <c r="U847" s="5"/>
      <c r="V847" s="5"/>
      <c r="W847" s="89"/>
      <c r="X847" s="5"/>
      <c r="Y847" s="5"/>
      <c r="Z847" s="5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</row>
    <row r="848" ht="15.75" customHeight="1">
      <c r="A848" s="1"/>
      <c r="B848" s="5"/>
      <c r="C848" s="1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8"/>
      <c r="R848" s="88"/>
      <c r="S848" s="89"/>
      <c r="T848" s="5"/>
      <c r="U848" s="5"/>
      <c r="V848" s="5"/>
      <c r="W848" s="89"/>
      <c r="X848" s="5"/>
      <c r="Y848" s="5"/>
      <c r="Z848" s="5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</row>
    <row r="849" ht="15.75" customHeight="1">
      <c r="A849" s="1"/>
      <c r="B849" s="5"/>
      <c r="C849" s="1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8"/>
      <c r="R849" s="88"/>
      <c r="S849" s="89"/>
      <c r="T849" s="5"/>
      <c r="U849" s="5"/>
      <c r="V849" s="5"/>
      <c r="W849" s="89"/>
      <c r="X849" s="5"/>
      <c r="Y849" s="5"/>
      <c r="Z849" s="5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</row>
    <row r="850" ht="15.75" customHeight="1">
      <c r="A850" s="1"/>
      <c r="B850" s="5"/>
      <c r="C850" s="1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8"/>
      <c r="R850" s="88"/>
      <c r="S850" s="89"/>
      <c r="T850" s="5"/>
      <c r="U850" s="5"/>
      <c r="V850" s="5"/>
      <c r="W850" s="89"/>
      <c r="X850" s="5"/>
      <c r="Y850" s="5"/>
      <c r="Z850" s="5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</row>
    <row r="851" ht="15.75" customHeight="1">
      <c r="A851" s="1"/>
      <c r="B851" s="5"/>
      <c r="C851" s="1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8"/>
      <c r="R851" s="88"/>
      <c r="S851" s="89"/>
      <c r="T851" s="5"/>
      <c r="U851" s="5"/>
      <c r="V851" s="5"/>
      <c r="W851" s="89"/>
      <c r="X851" s="5"/>
      <c r="Y851" s="5"/>
      <c r="Z851" s="5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</row>
    <row r="852" ht="15.75" customHeight="1">
      <c r="A852" s="1"/>
      <c r="B852" s="5"/>
      <c r="C852" s="1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8"/>
      <c r="R852" s="88"/>
      <c r="S852" s="89"/>
      <c r="T852" s="5"/>
      <c r="U852" s="5"/>
      <c r="V852" s="5"/>
      <c r="W852" s="89"/>
      <c r="X852" s="5"/>
      <c r="Y852" s="5"/>
      <c r="Z852" s="5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</row>
    <row r="853" ht="15.75" customHeight="1">
      <c r="A853" s="1"/>
      <c r="B853" s="5"/>
      <c r="C853" s="1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8"/>
      <c r="R853" s="88"/>
      <c r="S853" s="89"/>
      <c r="T853" s="5"/>
      <c r="U853" s="5"/>
      <c r="V853" s="5"/>
      <c r="W853" s="89"/>
      <c r="X853" s="5"/>
      <c r="Y853" s="5"/>
      <c r="Z853" s="5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</row>
    <row r="854" ht="15.75" customHeight="1">
      <c r="A854" s="1"/>
      <c r="B854" s="5"/>
      <c r="C854" s="1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8"/>
      <c r="R854" s="88"/>
      <c r="S854" s="89"/>
      <c r="T854" s="5"/>
      <c r="U854" s="5"/>
      <c r="V854" s="5"/>
      <c r="W854" s="89"/>
      <c r="X854" s="5"/>
      <c r="Y854" s="5"/>
      <c r="Z854" s="5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</row>
    <row r="855" ht="15.75" customHeight="1">
      <c r="A855" s="1"/>
      <c r="B855" s="5"/>
      <c r="C855" s="1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8"/>
      <c r="R855" s="88"/>
      <c r="S855" s="89"/>
      <c r="T855" s="5"/>
      <c r="U855" s="5"/>
      <c r="V855" s="5"/>
      <c r="W855" s="89"/>
      <c r="X855" s="5"/>
      <c r="Y855" s="5"/>
      <c r="Z855" s="5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</row>
    <row r="856" ht="15.75" customHeight="1">
      <c r="A856" s="1"/>
      <c r="B856" s="5"/>
      <c r="C856" s="1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8"/>
      <c r="R856" s="88"/>
      <c r="S856" s="89"/>
      <c r="T856" s="5"/>
      <c r="U856" s="5"/>
      <c r="V856" s="5"/>
      <c r="W856" s="89"/>
      <c r="X856" s="5"/>
      <c r="Y856" s="5"/>
      <c r="Z856" s="5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</row>
    <row r="857" ht="15.75" customHeight="1">
      <c r="A857" s="1"/>
      <c r="B857" s="5"/>
      <c r="C857" s="1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8"/>
      <c r="R857" s="88"/>
      <c r="S857" s="89"/>
      <c r="T857" s="5"/>
      <c r="U857" s="5"/>
      <c r="V857" s="5"/>
      <c r="W857" s="89"/>
      <c r="X857" s="5"/>
      <c r="Y857" s="5"/>
      <c r="Z857" s="5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</row>
    <row r="858" ht="15.75" customHeight="1">
      <c r="A858" s="1"/>
      <c r="B858" s="5"/>
      <c r="C858" s="1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8"/>
      <c r="R858" s="88"/>
      <c r="S858" s="89"/>
      <c r="T858" s="5"/>
      <c r="U858" s="5"/>
      <c r="V858" s="5"/>
      <c r="W858" s="89"/>
      <c r="X858" s="5"/>
      <c r="Y858" s="5"/>
      <c r="Z858" s="5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</row>
    <row r="859" ht="15.75" customHeight="1">
      <c r="A859" s="1"/>
      <c r="B859" s="5"/>
      <c r="C859" s="1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8"/>
      <c r="R859" s="88"/>
      <c r="S859" s="89"/>
      <c r="T859" s="5"/>
      <c r="U859" s="5"/>
      <c r="V859" s="5"/>
      <c r="W859" s="89"/>
      <c r="X859" s="5"/>
      <c r="Y859" s="5"/>
      <c r="Z859" s="5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</row>
    <row r="860" ht="15.75" customHeight="1">
      <c r="A860" s="1"/>
      <c r="B860" s="5"/>
      <c r="C860" s="1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8"/>
      <c r="R860" s="88"/>
      <c r="S860" s="89"/>
      <c r="T860" s="5"/>
      <c r="U860" s="5"/>
      <c r="V860" s="5"/>
      <c r="W860" s="89"/>
      <c r="X860" s="5"/>
      <c r="Y860" s="5"/>
      <c r="Z860" s="5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</row>
    <row r="861" ht="15.75" customHeight="1">
      <c r="A861" s="1"/>
      <c r="B861" s="5"/>
      <c r="C861" s="1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8"/>
      <c r="R861" s="88"/>
      <c r="S861" s="89"/>
      <c r="T861" s="5"/>
      <c r="U861" s="5"/>
      <c r="V861" s="5"/>
      <c r="W861" s="89"/>
      <c r="X861" s="5"/>
      <c r="Y861" s="5"/>
      <c r="Z861" s="5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</row>
    <row r="862" ht="15.75" customHeight="1">
      <c r="A862" s="1"/>
      <c r="B862" s="5"/>
      <c r="C862" s="1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8"/>
      <c r="R862" s="88"/>
      <c r="S862" s="89"/>
      <c r="T862" s="5"/>
      <c r="U862" s="5"/>
      <c r="V862" s="5"/>
      <c r="W862" s="89"/>
      <c r="X862" s="5"/>
      <c r="Y862" s="5"/>
      <c r="Z862" s="5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</row>
    <row r="863" ht="15.75" customHeight="1">
      <c r="A863" s="1"/>
      <c r="B863" s="5"/>
      <c r="C863" s="1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8"/>
      <c r="R863" s="88"/>
      <c r="S863" s="89"/>
      <c r="T863" s="5"/>
      <c r="U863" s="5"/>
      <c r="V863" s="5"/>
      <c r="W863" s="89"/>
      <c r="X863" s="5"/>
      <c r="Y863" s="5"/>
      <c r="Z863" s="5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</row>
    <row r="864" ht="15.75" customHeight="1">
      <c r="A864" s="1"/>
      <c r="B864" s="5"/>
      <c r="C864" s="1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8"/>
      <c r="R864" s="88"/>
      <c r="S864" s="89"/>
      <c r="T864" s="5"/>
      <c r="U864" s="5"/>
      <c r="V864" s="5"/>
      <c r="W864" s="89"/>
      <c r="X864" s="5"/>
      <c r="Y864" s="5"/>
      <c r="Z864" s="5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</row>
    <row r="865" ht="15.75" customHeight="1">
      <c r="A865" s="1"/>
      <c r="B865" s="5"/>
      <c r="C865" s="1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8"/>
      <c r="R865" s="88"/>
      <c r="S865" s="89"/>
      <c r="T865" s="5"/>
      <c r="U865" s="5"/>
      <c r="V865" s="5"/>
      <c r="W865" s="89"/>
      <c r="X865" s="5"/>
      <c r="Y865" s="5"/>
      <c r="Z865" s="5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</row>
    <row r="866" ht="15.75" customHeight="1">
      <c r="A866" s="1"/>
      <c r="B866" s="5"/>
      <c r="C866" s="1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8"/>
      <c r="R866" s="88"/>
      <c r="S866" s="89"/>
      <c r="T866" s="5"/>
      <c r="U866" s="5"/>
      <c r="V866" s="5"/>
      <c r="W866" s="89"/>
      <c r="X866" s="5"/>
      <c r="Y866" s="5"/>
      <c r="Z866" s="5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</row>
    <row r="867" ht="15.75" customHeight="1">
      <c r="A867" s="1"/>
      <c r="B867" s="5"/>
      <c r="C867" s="1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8"/>
      <c r="R867" s="88"/>
      <c r="S867" s="89"/>
      <c r="T867" s="5"/>
      <c r="U867" s="5"/>
      <c r="V867" s="5"/>
      <c r="W867" s="89"/>
      <c r="X867" s="5"/>
      <c r="Y867" s="5"/>
      <c r="Z867" s="5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</row>
    <row r="868" ht="15.75" customHeight="1">
      <c r="A868" s="1"/>
      <c r="B868" s="5"/>
      <c r="C868" s="1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8"/>
      <c r="R868" s="88"/>
      <c r="S868" s="89"/>
      <c r="T868" s="5"/>
      <c r="U868" s="5"/>
      <c r="V868" s="5"/>
      <c r="W868" s="89"/>
      <c r="X868" s="5"/>
      <c r="Y868" s="5"/>
      <c r="Z868" s="5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</row>
    <row r="869" ht="15.75" customHeight="1">
      <c r="A869" s="1"/>
      <c r="B869" s="5"/>
      <c r="C869" s="1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8"/>
      <c r="R869" s="88"/>
      <c r="S869" s="89"/>
      <c r="T869" s="5"/>
      <c r="U869" s="5"/>
      <c r="V869" s="5"/>
      <c r="W869" s="89"/>
      <c r="X869" s="5"/>
      <c r="Y869" s="5"/>
      <c r="Z869" s="5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</row>
    <row r="870" ht="15.75" customHeight="1">
      <c r="A870" s="1"/>
      <c r="B870" s="5"/>
      <c r="C870" s="1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8"/>
      <c r="R870" s="88"/>
      <c r="S870" s="89"/>
      <c r="T870" s="5"/>
      <c r="U870" s="5"/>
      <c r="V870" s="5"/>
      <c r="W870" s="89"/>
      <c r="X870" s="5"/>
      <c r="Y870" s="5"/>
      <c r="Z870" s="5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</row>
    <row r="871" ht="15.75" customHeight="1">
      <c r="A871" s="1"/>
      <c r="B871" s="5"/>
      <c r="C871" s="1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8"/>
      <c r="R871" s="88"/>
      <c r="S871" s="89"/>
      <c r="T871" s="5"/>
      <c r="U871" s="5"/>
      <c r="V871" s="5"/>
      <c r="W871" s="89"/>
      <c r="X871" s="5"/>
      <c r="Y871" s="5"/>
      <c r="Z871" s="5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</row>
    <row r="872" ht="15.75" customHeight="1">
      <c r="A872" s="1"/>
      <c r="B872" s="5"/>
      <c r="C872" s="1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8"/>
      <c r="R872" s="88"/>
      <c r="S872" s="89"/>
      <c r="T872" s="5"/>
      <c r="U872" s="5"/>
      <c r="V872" s="5"/>
      <c r="W872" s="89"/>
      <c r="X872" s="5"/>
      <c r="Y872" s="5"/>
      <c r="Z872" s="5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</row>
    <row r="873" ht="15.75" customHeight="1">
      <c r="A873" s="1"/>
      <c r="B873" s="5"/>
      <c r="C873" s="1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8"/>
      <c r="R873" s="88"/>
      <c r="S873" s="89"/>
      <c r="T873" s="5"/>
      <c r="U873" s="5"/>
      <c r="V873" s="5"/>
      <c r="W873" s="89"/>
      <c r="X873" s="5"/>
      <c r="Y873" s="5"/>
      <c r="Z873" s="5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</row>
    <row r="874" ht="15.75" customHeight="1">
      <c r="A874" s="1"/>
      <c r="B874" s="5"/>
      <c r="C874" s="1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8"/>
      <c r="R874" s="88"/>
      <c r="S874" s="89"/>
      <c r="T874" s="5"/>
      <c r="U874" s="5"/>
      <c r="V874" s="5"/>
      <c r="W874" s="89"/>
      <c r="X874" s="5"/>
      <c r="Y874" s="5"/>
      <c r="Z874" s="5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</row>
    <row r="875" ht="15.75" customHeight="1">
      <c r="A875" s="1"/>
      <c r="B875" s="5"/>
      <c r="C875" s="1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8"/>
      <c r="R875" s="88"/>
      <c r="S875" s="89"/>
      <c r="T875" s="5"/>
      <c r="U875" s="5"/>
      <c r="V875" s="5"/>
      <c r="W875" s="89"/>
      <c r="X875" s="5"/>
      <c r="Y875" s="5"/>
      <c r="Z875" s="5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</row>
    <row r="876" ht="15.75" customHeight="1">
      <c r="A876" s="1"/>
      <c r="B876" s="5"/>
      <c r="C876" s="1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8"/>
      <c r="R876" s="88"/>
      <c r="S876" s="89"/>
      <c r="T876" s="5"/>
      <c r="U876" s="5"/>
      <c r="V876" s="5"/>
      <c r="W876" s="89"/>
      <c r="X876" s="5"/>
      <c r="Y876" s="5"/>
      <c r="Z876" s="5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</row>
    <row r="877" ht="15.75" customHeight="1">
      <c r="A877" s="1"/>
      <c r="B877" s="5"/>
      <c r="C877" s="1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8"/>
      <c r="R877" s="88"/>
      <c r="S877" s="89"/>
      <c r="T877" s="5"/>
      <c r="U877" s="5"/>
      <c r="V877" s="5"/>
      <c r="W877" s="89"/>
      <c r="X877" s="5"/>
      <c r="Y877" s="5"/>
      <c r="Z877" s="5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</row>
    <row r="878" ht="15.75" customHeight="1">
      <c r="A878" s="1"/>
      <c r="B878" s="5"/>
      <c r="C878" s="1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8"/>
      <c r="R878" s="88"/>
      <c r="S878" s="89"/>
      <c r="T878" s="5"/>
      <c r="U878" s="5"/>
      <c r="V878" s="5"/>
      <c r="W878" s="89"/>
      <c r="X878" s="5"/>
      <c r="Y878" s="5"/>
      <c r="Z878" s="5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</row>
    <row r="879" ht="15.75" customHeight="1">
      <c r="A879" s="1"/>
      <c r="B879" s="5"/>
      <c r="C879" s="1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8"/>
      <c r="R879" s="88"/>
      <c r="S879" s="89"/>
      <c r="T879" s="5"/>
      <c r="U879" s="5"/>
      <c r="V879" s="5"/>
      <c r="W879" s="89"/>
      <c r="X879" s="5"/>
      <c r="Y879" s="5"/>
      <c r="Z879" s="5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</row>
    <row r="880" ht="15.75" customHeight="1">
      <c r="A880" s="1"/>
      <c r="B880" s="5"/>
      <c r="C880" s="1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8"/>
      <c r="R880" s="88"/>
      <c r="S880" s="89"/>
      <c r="T880" s="5"/>
      <c r="U880" s="5"/>
      <c r="V880" s="5"/>
      <c r="W880" s="89"/>
      <c r="X880" s="5"/>
      <c r="Y880" s="5"/>
      <c r="Z880" s="5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</row>
    <row r="881" ht="15.75" customHeight="1">
      <c r="A881" s="1"/>
      <c r="B881" s="5"/>
      <c r="C881" s="1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8"/>
      <c r="R881" s="88"/>
      <c r="S881" s="89"/>
      <c r="T881" s="5"/>
      <c r="U881" s="5"/>
      <c r="V881" s="5"/>
      <c r="W881" s="89"/>
      <c r="X881" s="5"/>
      <c r="Y881" s="5"/>
      <c r="Z881" s="5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</row>
    <row r="882" ht="15.75" customHeight="1">
      <c r="A882" s="1"/>
      <c r="B882" s="5"/>
      <c r="C882" s="1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8"/>
      <c r="R882" s="88"/>
      <c r="S882" s="89"/>
      <c r="T882" s="5"/>
      <c r="U882" s="5"/>
      <c r="V882" s="5"/>
      <c r="W882" s="89"/>
      <c r="X882" s="5"/>
      <c r="Y882" s="5"/>
      <c r="Z882" s="5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</row>
    <row r="883" ht="15.75" customHeight="1">
      <c r="A883" s="1"/>
      <c r="B883" s="5"/>
      <c r="C883" s="1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8"/>
      <c r="R883" s="88"/>
      <c r="S883" s="89"/>
      <c r="T883" s="5"/>
      <c r="U883" s="5"/>
      <c r="V883" s="5"/>
      <c r="W883" s="89"/>
      <c r="X883" s="5"/>
      <c r="Y883" s="5"/>
      <c r="Z883" s="5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</row>
    <row r="884" ht="15.75" customHeight="1">
      <c r="A884" s="1"/>
      <c r="B884" s="5"/>
      <c r="C884" s="1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8"/>
      <c r="R884" s="88"/>
      <c r="S884" s="89"/>
      <c r="T884" s="5"/>
      <c r="U884" s="5"/>
      <c r="V884" s="5"/>
      <c r="W884" s="89"/>
      <c r="X884" s="5"/>
      <c r="Y884" s="5"/>
      <c r="Z884" s="5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</row>
    <row r="885" ht="15.75" customHeight="1">
      <c r="A885" s="1"/>
      <c r="B885" s="5"/>
      <c r="C885" s="1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8"/>
      <c r="R885" s="88"/>
      <c r="S885" s="89"/>
      <c r="T885" s="5"/>
      <c r="U885" s="5"/>
      <c r="V885" s="5"/>
      <c r="W885" s="89"/>
      <c r="X885" s="5"/>
      <c r="Y885" s="5"/>
      <c r="Z885" s="5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</row>
    <row r="886" ht="15.75" customHeight="1">
      <c r="A886" s="1"/>
      <c r="B886" s="5"/>
      <c r="C886" s="1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8"/>
      <c r="R886" s="88"/>
      <c r="S886" s="89"/>
      <c r="T886" s="5"/>
      <c r="U886" s="5"/>
      <c r="V886" s="5"/>
      <c r="W886" s="89"/>
      <c r="X886" s="5"/>
      <c r="Y886" s="5"/>
      <c r="Z886" s="5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</row>
    <row r="887" ht="15.75" customHeight="1">
      <c r="A887" s="1"/>
      <c r="B887" s="5"/>
      <c r="C887" s="1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8"/>
      <c r="R887" s="88"/>
      <c r="S887" s="89"/>
      <c r="T887" s="5"/>
      <c r="U887" s="5"/>
      <c r="V887" s="5"/>
      <c r="W887" s="89"/>
      <c r="X887" s="5"/>
      <c r="Y887" s="5"/>
      <c r="Z887" s="5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</row>
    <row r="888" ht="15.75" customHeight="1">
      <c r="A888" s="1"/>
      <c r="B888" s="5"/>
      <c r="C888" s="1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8"/>
      <c r="R888" s="88"/>
      <c r="S888" s="89"/>
      <c r="T888" s="5"/>
      <c r="U888" s="5"/>
      <c r="V888" s="5"/>
      <c r="W888" s="89"/>
      <c r="X888" s="5"/>
      <c r="Y888" s="5"/>
      <c r="Z888" s="5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</row>
    <row r="889" ht="15.75" customHeight="1">
      <c r="A889" s="1"/>
      <c r="B889" s="5"/>
      <c r="C889" s="1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8"/>
      <c r="R889" s="88"/>
      <c r="S889" s="89"/>
      <c r="T889" s="5"/>
      <c r="U889" s="5"/>
      <c r="V889" s="5"/>
      <c r="W889" s="89"/>
      <c r="X889" s="5"/>
      <c r="Y889" s="5"/>
      <c r="Z889" s="5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</row>
    <row r="890" ht="15.75" customHeight="1">
      <c r="A890" s="1"/>
      <c r="B890" s="5"/>
      <c r="C890" s="1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8"/>
      <c r="R890" s="88"/>
      <c r="S890" s="89"/>
      <c r="T890" s="5"/>
      <c r="U890" s="5"/>
      <c r="V890" s="5"/>
      <c r="W890" s="89"/>
      <c r="X890" s="5"/>
      <c r="Y890" s="5"/>
      <c r="Z890" s="5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</row>
    <row r="891" ht="15.75" customHeight="1">
      <c r="A891" s="1"/>
      <c r="B891" s="5"/>
      <c r="C891" s="1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8"/>
      <c r="R891" s="88"/>
      <c r="S891" s="89"/>
      <c r="T891" s="5"/>
      <c r="U891" s="5"/>
      <c r="V891" s="5"/>
      <c r="W891" s="89"/>
      <c r="X891" s="5"/>
      <c r="Y891" s="5"/>
      <c r="Z891" s="5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</row>
    <row r="892" ht="15.75" customHeight="1">
      <c r="A892" s="1"/>
      <c r="B892" s="5"/>
      <c r="C892" s="1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8"/>
      <c r="R892" s="88"/>
      <c r="S892" s="89"/>
      <c r="T892" s="5"/>
      <c r="U892" s="5"/>
      <c r="V892" s="5"/>
      <c r="W892" s="89"/>
      <c r="X892" s="5"/>
      <c r="Y892" s="5"/>
      <c r="Z892" s="5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</row>
    <row r="893" ht="15.75" customHeight="1">
      <c r="A893" s="1"/>
      <c r="B893" s="5"/>
      <c r="C893" s="1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8"/>
      <c r="R893" s="88"/>
      <c r="S893" s="89"/>
      <c r="T893" s="5"/>
      <c r="U893" s="5"/>
      <c r="V893" s="5"/>
      <c r="W893" s="89"/>
      <c r="X893" s="5"/>
      <c r="Y893" s="5"/>
      <c r="Z893" s="5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</row>
    <row r="894" ht="15.75" customHeight="1">
      <c r="A894" s="1"/>
      <c r="B894" s="5"/>
      <c r="C894" s="1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8"/>
      <c r="R894" s="88"/>
      <c r="S894" s="89"/>
      <c r="T894" s="5"/>
      <c r="U894" s="5"/>
      <c r="V894" s="5"/>
      <c r="W894" s="89"/>
      <c r="X894" s="5"/>
      <c r="Y894" s="5"/>
      <c r="Z894" s="5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</row>
    <row r="895" ht="15.75" customHeight="1">
      <c r="A895" s="1"/>
      <c r="B895" s="5"/>
      <c r="C895" s="1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8"/>
      <c r="R895" s="88"/>
      <c r="S895" s="89"/>
      <c r="T895" s="5"/>
      <c r="U895" s="5"/>
      <c r="V895" s="5"/>
      <c r="W895" s="89"/>
      <c r="X895" s="5"/>
      <c r="Y895" s="5"/>
      <c r="Z895" s="5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</row>
    <row r="896" ht="15.75" customHeight="1">
      <c r="A896" s="1"/>
      <c r="B896" s="5"/>
      <c r="C896" s="1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8"/>
      <c r="R896" s="88"/>
      <c r="S896" s="89"/>
      <c r="T896" s="5"/>
      <c r="U896" s="5"/>
      <c r="V896" s="5"/>
      <c r="W896" s="89"/>
      <c r="X896" s="5"/>
      <c r="Y896" s="5"/>
      <c r="Z896" s="5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</row>
    <row r="897" ht="15.75" customHeight="1">
      <c r="A897" s="1"/>
      <c r="B897" s="5"/>
      <c r="C897" s="1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8"/>
      <c r="R897" s="88"/>
      <c r="S897" s="89"/>
      <c r="T897" s="5"/>
      <c r="U897" s="5"/>
      <c r="V897" s="5"/>
      <c r="W897" s="89"/>
      <c r="X897" s="5"/>
      <c r="Y897" s="5"/>
      <c r="Z897" s="5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</row>
    <row r="898" ht="15.75" customHeight="1">
      <c r="A898" s="1"/>
      <c r="B898" s="5"/>
      <c r="C898" s="1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8"/>
      <c r="R898" s="88"/>
      <c r="S898" s="89"/>
      <c r="T898" s="5"/>
      <c r="U898" s="5"/>
      <c r="V898" s="5"/>
      <c r="W898" s="89"/>
      <c r="X898" s="5"/>
      <c r="Y898" s="5"/>
      <c r="Z898" s="5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</row>
    <row r="899" ht="15.75" customHeight="1">
      <c r="A899" s="1"/>
      <c r="B899" s="5"/>
      <c r="C899" s="1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8"/>
      <c r="R899" s="88"/>
      <c r="S899" s="89"/>
      <c r="T899" s="5"/>
      <c r="U899" s="5"/>
      <c r="V899" s="5"/>
      <c r="W899" s="89"/>
      <c r="X899" s="5"/>
      <c r="Y899" s="5"/>
      <c r="Z899" s="5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</row>
    <row r="900" ht="15.75" customHeight="1">
      <c r="A900" s="1"/>
      <c r="B900" s="5"/>
      <c r="C900" s="1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8"/>
      <c r="R900" s="88"/>
      <c r="S900" s="89"/>
      <c r="T900" s="5"/>
      <c r="U900" s="5"/>
      <c r="V900" s="5"/>
      <c r="W900" s="89"/>
      <c r="X900" s="5"/>
      <c r="Y900" s="5"/>
      <c r="Z900" s="5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</row>
    <row r="901" ht="15.75" customHeight="1">
      <c r="A901" s="1"/>
      <c r="B901" s="5"/>
      <c r="C901" s="1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8"/>
      <c r="R901" s="88"/>
      <c r="S901" s="89"/>
      <c r="T901" s="5"/>
      <c r="U901" s="5"/>
      <c r="V901" s="5"/>
      <c r="W901" s="89"/>
      <c r="X901" s="5"/>
      <c r="Y901" s="5"/>
      <c r="Z901" s="5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</row>
    <row r="902" ht="15.75" customHeight="1">
      <c r="A902" s="1"/>
      <c r="B902" s="5"/>
      <c r="C902" s="1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8"/>
      <c r="R902" s="88"/>
      <c r="S902" s="89"/>
      <c r="T902" s="5"/>
      <c r="U902" s="5"/>
      <c r="V902" s="5"/>
      <c r="W902" s="89"/>
      <c r="X902" s="5"/>
      <c r="Y902" s="5"/>
      <c r="Z902" s="5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</row>
    <row r="903" ht="15.75" customHeight="1">
      <c r="A903" s="1"/>
      <c r="B903" s="5"/>
      <c r="C903" s="1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8"/>
      <c r="R903" s="88"/>
      <c r="S903" s="89"/>
      <c r="T903" s="5"/>
      <c r="U903" s="5"/>
      <c r="V903" s="5"/>
      <c r="W903" s="89"/>
      <c r="X903" s="5"/>
      <c r="Y903" s="5"/>
      <c r="Z903" s="5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</row>
    <row r="904" ht="15.75" customHeight="1">
      <c r="A904" s="1"/>
      <c r="B904" s="5"/>
      <c r="C904" s="1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8"/>
      <c r="R904" s="88"/>
      <c r="S904" s="89"/>
      <c r="T904" s="5"/>
      <c r="U904" s="5"/>
      <c r="V904" s="5"/>
      <c r="W904" s="89"/>
      <c r="X904" s="5"/>
      <c r="Y904" s="5"/>
      <c r="Z904" s="5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</row>
    <row r="905" ht="15.75" customHeight="1">
      <c r="A905" s="1"/>
      <c r="B905" s="5"/>
      <c r="C905" s="1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8"/>
      <c r="R905" s="88"/>
      <c r="S905" s="89"/>
      <c r="T905" s="5"/>
      <c r="U905" s="5"/>
      <c r="V905" s="5"/>
      <c r="W905" s="89"/>
      <c r="X905" s="5"/>
      <c r="Y905" s="5"/>
      <c r="Z905" s="5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</row>
    <row r="906" ht="15.75" customHeight="1">
      <c r="A906" s="1"/>
      <c r="B906" s="5"/>
      <c r="C906" s="1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8"/>
      <c r="R906" s="88"/>
      <c r="S906" s="89"/>
      <c r="T906" s="5"/>
      <c r="U906" s="5"/>
      <c r="V906" s="5"/>
      <c r="W906" s="89"/>
      <c r="X906" s="5"/>
      <c r="Y906" s="5"/>
      <c r="Z906" s="5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</row>
    <row r="907" ht="15.75" customHeight="1">
      <c r="A907" s="1"/>
      <c r="B907" s="5"/>
      <c r="C907" s="1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8"/>
      <c r="R907" s="88"/>
      <c r="S907" s="89"/>
      <c r="T907" s="5"/>
      <c r="U907" s="5"/>
      <c r="V907" s="5"/>
      <c r="W907" s="89"/>
      <c r="X907" s="5"/>
      <c r="Y907" s="5"/>
      <c r="Z907" s="5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</row>
    <row r="908" ht="15.75" customHeight="1">
      <c r="A908" s="1"/>
      <c r="B908" s="5"/>
      <c r="C908" s="1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8"/>
      <c r="R908" s="88"/>
      <c r="S908" s="89"/>
      <c r="T908" s="5"/>
      <c r="U908" s="5"/>
      <c r="V908" s="5"/>
      <c r="W908" s="89"/>
      <c r="X908" s="5"/>
      <c r="Y908" s="5"/>
      <c r="Z908" s="5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</row>
    <row r="909" ht="15.75" customHeight="1">
      <c r="A909" s="1"/>
      <c r="B909" s="5"/>
      <c r="C909" s="1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8"/>
      <c r="R909" s="88"/>
      <c r="S909" s="89"/>
      <c r="T909" s="5"/>
      <c r="U909" s="5"/>
      <c r="V909" s="5"/>
      <c r="W909" s="89"/>
      <c r="X909" s="5"/>
      <c r="Y909" s="5"/>
      <c r="Z909" s="5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</row>
    <row r="910" ht="15.75" customHeight="1">
      <c r="A910" s="1"/>
      <c r="B910" s="5"/>
      <c r="C910" s="1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8"/>
      <c r="R910" s="88"/>
      <c r="S910" s="89"/>
      <c r="T910" s="5"/>
      <c r="U910" s="5"/>
      <c r="V910" s="5"/>
      <c r="W910" s="89"/>
      <c r="X910" s="5"/>
      <c r="Y910" s="5"/>
      <c r="Z910" s="5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</row>
    <row r="911" ht="15.75" customHeight="1">
      <c r="A911" s="1"/>
      <c r="B911" s="5"/>
      <c r="C911" s="1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8"/>
      <c r="R911" s="88"/>
      <c r="S911" s="89"/>
      <c r="T911" s="5"/>
      <c r="U911" s="5"/>
      <c r="V911" s="5"/>
      <c r="W911" s="89"/>
      <c r="X911" s="5"/>
      <c r="Y911" s="5"/>
      <c r="Z911" s="5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</row>
    <row r="912" ht="15.75" customHeight="1">
      <c r="A912" s="1"/>
      <c r="B912" s="5"/>
      <c r="C912" s="1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8"/>
      <c r="R912" s="88"/>
      <c r="S912" s="89"/>
      <c r="T912" s="5"/>
      <c r="U912" s="5"/>
      <c r="V912" s="5"/>
      <c r="W912" s="89"/>
      <c r="X912" s="5"/>
      <c r="Y912" s="5"/>
      <c r="Z912" s="5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</row>
    <row r="913" ht="15.75" customHeight="1">
      <c r="A913" s="1"/>
      <c r="B913" s="5"/>
      <c r="C913" s="1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8"/>
      <c r="R913" s="88"/>
      <c r="S913" s="89"/>
      <c r="T913" s="5"/>
      <c r="U913" s="5"/>
      <c r="V913" s="5"/>
      <c r="W913" s="89"/>
      <c r="X913" s="5"/>
      <c r="Y913" s="5"/>
      <c r="Z913" s="5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</row>
    <row r="914" ht="15.75" customHeight="1">
      <c r="A914" s="1"/>
      <c r="B914" s="5"/>
      <c r="C914" s="1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8"/>
      <c r="R914" s="88"/>
      <c r="S914" s="89"/>
      <c r="T914" s="5"/>
      <c r="U914" s="5"/>
      <c r="V914" s="5"/>
      <c r="W914" s="89"/>
      <c r="X914" s="5"/>
      <c r="Y914" s="5"/>
      <c r="Z914" s="5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</row>
    <row r="915" ht="15.75" customHeight="1">
      <c r="A915" s="1"/>
      <c r="B915" s="5"/>
      <c r="C915" s="1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8"/>
      <c r="R915" s="88"/>
      <c r="S915" s="89"/>
      <c r="T915" s="5"/>
      <c r="U915" s="5"/>
      <c r="V915" s="5"/>
      <c r="W915" s="89"/>
      <c r="X915" s="5"/>
      <c r="Y915" s="5"/>
      <c r="Z915" s="5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</row>
    <row r="916" ht="15.75" customHeight="1">
      <c r="A916" s="1"/>
      <c r="B916" s="5"/>
      <c r="C916" s="1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8"/>
      <c r="R916" s="88"/>
      <c r="S916" s="89"/>
      <c r="T916" s="5"/>
      <c r="U916" s="5"/>
      <c r="V916" s="5"/>
      <c r="W916" s="89"/>
      <c r="X916" s="5"/>
      <c r="Y916" s="5"/>
      <c r="Z916" s="5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</row>
    <row r="917" ht="15.75" customHeight="1">
      <c r="A917" s="1"/>
      <c r="B917" s="5"/>
      <c r="C917" s="1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8"/>
      <c r="R917" s="88"/>
      <c r="S917" s="89"/>
      <c r="T917" s="5"/>
      <c r="U917" s="5"/>
      <c r="V917" s="5"/>
      <c r="W917" s="89"/>
      <c r="X917" s="5"/>
      <c r="Y917" s="5"/>
      <c r="Z917" s="5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</row>
    <row r="918" ht="15.75" customHeight="1">
      <c r="A918" s="1"/>
      <c r="B918" s="5"/>
      <c r="C918" s="1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8"/>
      <c r="R918" s="88"/>
      <c r="S918" s="89"/>
      <c r="T918" s="5"/>
      <c r="U918" s="5"/>
      <c r="V918" s="5"/>
      <c r="W918" s="89"/>
      <c r="X918" s="5"/>
      <c r="Y918" s="5"/>
      <c r="Z918" s="5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</row>
    <row r="919" ht="15.75" customHeight="1">
      <c r="A919" s="1"/>
      <c r="B919" s="5"/>
      <c r="C919" s="1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8"/>
      <c r="R919" s="88"/>
      <c r="S919" s="89"/>
      <c r="T919" s="5"/>
      <c r="U919" s="5"/>
      <c r="V919" s="5"/>
      <c r="W919" s="89"/>
      <c r="X919" s="5"/>
      <c r="Y919" s="5"/>
      <c r="Z919" s="5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</row>
    <row r="920" ht="15.75" customHeight="1">
      <c r="A920" s="1"/>
      <c r="B920" s="5"/>
      <c r="C920" s="1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8"/>
      <c r="R920" s="88"/>
      <c r="S920" s="89"/>
      <c r="T920" s="5"/>
      <c r="U920" s="5"/>
      <c r="V920" s="5"/>
      <c r="W920" s="89"/>
      <c r="X920" s="5"/>
      <c r="Y920" s="5"/>
      <c r="Z920" s="5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</row>
    <row r="921" ht="15.75" customHeight="1">
      <c r="A921" s="1"/>
      <c r="B921" s="5"/>
      <c r="C921" s="1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8"/>
      <c r="R921" s="88"/>
      <c r="S921" s="89"/>
      <c r="T921" s="5"/>
      <c r="U921" s="5"/>
      <c r="V921" s="5"/>
      <c r="W921" s="89"/>
      <c r="X921" s="5"/>
      <c r="Y921" s="5"/>
      <c r="Z921" s="5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</row>
    <row r="922" ht="15.75" customHeight="1">
      <c r="A922" s="1"/>
      <c r="B922" s="5"/>
      <c r="C922" s="1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8"/>
      <c r="R922" s="88"/>
      <c r="S922" s="89"/>
      <c r="T922" s="5"/>
      <c r="U922" s="5"/>
      <c r="V922" s="5"/>
      <c r="W922" s="89"/>
      <c r="X922" s="5"/>
      <c r="Y922" s="5"/>
      <c r="Z922" s="5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</row>
    <row r="923" ht="15.75" customHeight="1">
      <c r="A923" s="1"/>
      <c r="B923" s="5"/>
      <c r="C923" s="1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8"/>
      <c r="R923" s="88"/>
      <c r="S923" s="89"/>
      <c r="T923" s="5"/>
      <c r="U923" s="5"/>
      <c r="V923" s="5"/>
      <c r="W923" s="89"/>
      <c r="X923" s="5"/>
      <c r="Y923" s="5"/>
      <c r="Z923" s="5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</row>
    <row r="924" ht="15.75" customHeight="1">
      <c r="A924" s="1"/>
      <c r="B924" s="5"/>
      <c r="C924" s="1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8"/>
      <c r="R924" s="88"/>
      <c r="S924" s="89"/>
      <c r="T924" s="5"/>
      <c r="U924" s="5"/>
      <c r="V924" s="5"/>
      <c r="W924" s="89"/>
      <c r="X924" s="5"/>
      <c r="Y924" s="5"/>
      <c r="Z924" s="5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</row>
    <row r="925" ht="15.75" customHeight="1">
      <c r="A925" s="1"/>
      <c r="B925" s="5"/>
      <c r="C925" s="1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8"/>
      <c r="R925" s="88"/>
      <c r="S925" s="89"/>
      <c r="T925" s="5"/>
      <c r="U925" s="5"/>
      <c r="V925" s="5"/>
      <c r="W925" s="89"/>
      <c r="X925" s="5"/>
      <c r="Y925" s="5"/>
      <c r="Z925" s="5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</row>
    <row r="926" ht="15.75" customHeight="1">
      <c r="A926" s="1"/>
      <c r="B926" s="5"/>
      <c r="C926" s="1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8"/>
      <c r="R926" s="88"/>
      <c r="S926" s="89"/>
      <c r="T926" s="5"/>
      <c r="U926" s="5"/>
      <c r="V926" s="5"/>
      <c r="W926" s="89"/>
      <c r="X926" s="5"/>
      <c r="Y926" s="5"/>
      <c r="Z926" s="5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</row>
    <row r="927" ht="15.75" customHeight="1">
      <c r="A927" s="1"/>
      <c r="B927" s="5"/>
      <c r="C927" s="1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8"/>
      <c r="R927" s="88"/>
      <c r="S927" s="89"/>
      <c r="T927" s="5"/>
      <c r="U927" s="5"/>
      <c r="V927" s="5"/>
      <c r="W927" s="89"/>
      <c r="X927" s="5"/>
      <c r="Y927" s="5"/>
      <c r="Z927" s="5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</row>
    <row r="928" ht="15.75" customHeight="1">
      <c r="A928" s="1"/>
      <c r="B928" s="5"/>
      <c r="C928" s="1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8"/>
      <c r="R928" s="88"/>
      <c r="S928" s="89"/>
      <c r="T928" s="5"/>
      <c r="U928" s="5"/>
      <c r="V928" s="5"/>
      <c r="W928" s="89"/>
      <c r="X928" s="5"/>
      <c r="Y928" s="5"/>
      <c r="Z928" s="5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</row>
    <row r="929" ht="15.75" customHeight="1">
      <c r="A929" s="1"/>
      <c r="B929" s="5"/>
      <c r="C929" s="1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8"/>
      <c r="R929" s="88"/>
      <c r="S929" s="89"/>
      <c r="T929" s="5"/>
      <c r="U929" s="5"/>
      <c r="V929" s="5"/>
      <c r="W929" s="89"/>
      <c r="X929" s="5"/>
      <c r="Y929" s="5"/>
      <c r="Z929" s="5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</row>
    <row r="930" ht="15.75" customHeight="1">
      <c r="A930" s="1"/>
      <c r="B930" s="5"/>
      <c r="C930" s="1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8"/>
      <c r="R930" s="88"/>
      <c r="S930" s="89"/>
      <c r="T930" s="5"/>
      <c r="U930" s="5"/>
      <c r="V930" s="5"/>
      <c r="W930" s="89"/>
      <c r="X930" s="5"/>
      <c r="Y930" s="5"/>
      <c r="Z930" s="5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</row>
    <row r="931" ht="15.75" customHeight="1">
      <c r="A931" s="1"/>
      <c r="B931" s="5"/>
      <c r="C931" s="1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8"/>
      <c r="R931" s="88"/>
      <c r="S931" s="89"/>
      <c r="T931" s="5"/>
      <c r="U931" s="5"/>
      <c r="V931" s="5"/>
      <c r="W931" s="89"/>
      <c r="X931" s="5"/>
      <c r="Y931" s="5"/>
      <c r="Z931" s="5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</row>
    <row r="932" ht="15.75" customHeight="1">
      <c r="A932" s="1"/>
      <c r="B932" s="5"/>
      <c r="C932" s="1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8"/>
      <c r="R932" s="88"/>
      <c r="S932" s="89"/>
      <c r="T932" s="5"/>
      <c r="U932" s="5"/>
      <c r="V932" s="5"/>
      <c r="W932" s="89"/>
      <c r="X932" s="5"/>
      <c r="Y932" s="5"/>
      <c r="Z932" s="5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</row>
    <row r="933" ht="15.75" customHeight="1">
      <c r="A933" s="1"/>
      <c r="B933" s="5"/>
      <c r="C933" s="1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8"/>
      <c r="R933" s="88"/>
      <c r="S933" s="89"/>
      <c r="T933" s="5"/>
      <c r="U933" s="5"/>
      <c r="V933" s="5"/>
      <c r="W933" s="89"/>
      <c r="X933" s="5"/>
      <c r="Y933" s="5"/>
      <c r="Z933" s="5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</row>
    <row r="934" ht="15.75" customHeight="1">
      <c r="A934" s="1"/>
      <c r="B934" s="5"/>
      <c r="C934" s="1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8"/>
      <c r="R934" s="88"/>
      <c r="S934" s="89"/>
      <c r="T934" s="5"/>
      <c r="U934" s="5"/>
      <c r="V934" s="5"/>
      <c r="W934" s="89"/>
      <c r="X934" s="5"/>
      <c r="Y934" s="5"/>
      <c r="Z934" s="5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</row>
    <row r="935" ht="15.75" customHeight="1">
      <c r="A935" s="1"/>
      <c r="B935" s="5"/>
      <c r="C935" s="1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8"/>
      <c r="R935" s="88"/>
      <c r="S935" s="89"/>
      <c r="T935" s="5"/>
      <c r="U935" s="5"/>
      <c r="V935" s="5"/>
      <c r="W935" s="89"/>
      <c r="X935" s="5"/>
      <c r="Y935" s="5"/>
      <c r="Z935" s="5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</row>
    <row r="936" ht="15.75" customHeight="1">
      <c r="A936" s="1"/>
      <c r="B936" s="5"/>
      <c r="C936" s="1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8"/>
      <c r="R936" s="88"/>
      <c r="S936" s="89"/>
      <c r="T936" s="5"/>
      <c r="U936" s="5"/>
      <c r="V936" s="5"/>
      <c r="W936" s="89"/>
      <c r="X936" s="5"/>
      <c r="Y936" s="5"/>
      <c r="Z936" s="5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</row>
    <row r="937" ht="15.75" customHeight="1">
      <c r="A937" s="1"/>
      <c r="B937" s="5"/>
      <c r="C937" s="1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8"/>
      <c r="R937" s="88"/>
      <c r="S937" s="89"/>
      <c r="T937" s="5"/>
      <c r="U937" s="5"/>
      <c r="V937" s="5"/>
      <c r="W937" s="89"/>
      <c r="X937" s="5"/>
      <c r="Y937" s="5"/>
      <c r="Z937" s="5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</row>
    <row r="938" ht="15.75" customHeight="1">
      <c r="A938" s="1"/>
      <c r="B938" s="5"/>
      <c r="C938" s="1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8"/>
      <c r="R938" s="88"/>
      <c r="S938" s="89"/>
      <c r="T938" s="5"/>
      <c r="U938" s="5"/>
      <c r="V938" s="5"/>
      <c r="W938" s="89"/>
      <c r="X938" s="5"/>
      <c r="Y938" s="5"/>
      <c r="Z938" s="5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</row>
    <row r="939" ht="15.75" customHeight="1">
      <c r="A939" s="1"/>
      <c r="B939" s="5"/>
      <c r="C939" s="1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8"/>
      <c r="R939" s="88"/>
      <c r="S939" s="89"/>
      <c r="T939" s="5"/>
      <c r="U939" s="5"/>
      <c r="V939" s="5"/>
      <c r="W939" s="89"/>
      <c r="X939" s="5"/>
      <c r="Y939" s="5"/>
      <c r="Z939" s="5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</row>
    <row r="940" ht="15.75" customHeight="1">
      <c r="A940" s="1"/>
      <c r="B940" s="5"/>
      <c r="C940" s="1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8"/>
      <c r="R940" s="88"/>
      <c r="S940" s="89"/>
      <c r="T940" s="5"/>
      <c r="U940" s="5"/>
      <c r="V940" s="5"/>
      <c r="W940" s="89"/>
      <c r="X940" s="5"/>
      <c r="Y940" s="5"/>
      <c r="Z940" s="5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</row>
    <row r="941" ht="15.75" customHeight="1">
      <c r="A941" s="1"/>
      <c r="B941" s="5"/>
      <c r="C941" s="1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8"/>
      <c r="R941" s="88"/>
      <c r="S941" s="89"/>
      <c r="T941" s="5"/>
      <c r="U941" s="5"/>
      <c r="V941" s="5"/>
      <c r="W941" s="89"/>
      <c r="X941" s="5"/>
      <c r="Y941" s="5"/>
      <c r="Z941" s="5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</row>
    <row r="942" ht="15.75" customHeight="1">
      <c r="A942" s="1"/>
      <c r="B942" s="5"/>
      <c r="C942" s="1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8"/>
      <c r="R942" s="88"/>
      <c r="S942" s="89"/>
      <c r="T942" s="5"/>
      <c r="U942" s="5"/>
      <c r="V942" s="5"/>
      <c r="W942" s="89"/>
      <c r="X942" s="5"/>
      <c r="Y942" s="5"/>
      <c r="Z942" s="5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</row>
    <row r="943" ht="15.75" customHeight="1">
      <c r="A943" s="1"/>
      <c r="B943" s="5"/>
      <c r="C943" s="1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8"/>
      <c r="R943" s="88"/>
      <c r="S943" s="89"/>
      <c r="T943" s="5"/>
      <c r="U943" s="5"/>
      <c r="V943" s="5"/>
      <c r="W943" s="89"/>
      <c r="X943" s="5"/>
      <c r="Y943" s="5"/>
      <c r="Z943" s="5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</row>
    <row r="944" ht="15.75" customHeight="1">
      <c r="A944" s="1"/>
      <c r="B944" s="5"/>
      <c r="C944" s="1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8"/>
      <c r="R944" s="88"/>
      <c r="S944" s="89"/>
      <c r="T944" s="5"/>
      <c r="U944" s="5"/>
      <c r="V944" s="5"/>
      <c r="W944" s="89"/>
      <c r="X944" s="5"/>
      <c r="Y944" s="5"/>
      <c r="Z944" s="5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</row>
    <row r="945" ht="15.75" customHeight="1">
      <c r="A945" s="1"/>
      <c r="B945" s="5"/>
      <c r="C945" s="1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8"/>
      <c r="R945" s="88"/>
      <c r="S945" s="89"/>
      <c r="T945" s="5"/>
      <c r="U945" s="5"/>
      <c r="V945" s="5"/>
      <c r="W945" s="89"/>
      <c r="X945" s="5"/>
      <c r="Y945" s="5"/>
      <c r="Z945" s="5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</row>
    <row r="946" ht="15.75" customHeight="1">
      <c r="A946" s="1"/>
      <c r="B946" s="5"/>
      <c r="C946" s="1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8"/>
      <c r="R946" s="88"/>
      <c r="S946" s="89"/>
      <c r="T946" s="5"/>
      <c r="U946" s="5"/>
      <c r="V946" s="5"/>
      <c r="W946" s="89"/>
      <c r="X946" s="5"/>
      <c r="Y946" s="5"/>
      <c r="Z946" s="5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</row>
    <row r="947" ht="15.75" customHeight="1">
      <c r="A947" s="1"/>
      <c r="B947" s="5"/>
      <c r="C947" s="1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8"/>
      <c r="R947" s="88"/>
      <c r="S947" s="89"/>
      <c r="T947" s="5"/>
      <c r="U947" s="5"/>
      <c r="V947" s="5"/>
      <c r="W947" s="89"/>
      <c r="X947" s="5"/>
      <c r="Y947" s="5"/>
      <c r="Z947" s="5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</row>
    <row r="948" ht="15.75" customHeight="1">
      <c r="A948" s="1"/>
      <c r="B948" s="5"/>
      <c r="C948" s="1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8"/>
      <c r="R948" s="88"/>
      <c r="S948" s="89"/>
      <c r="T948" s="5"/>
      <c r="U948" s="5"/>
      <c r="V948" s="5"/>
      <c r="W948" s="89"/>
      <c r="X948" s="5"/>
      <c r="Y948" s="5"/>
      <c r="Z948" s="5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</row>
    <row r="949" ht="15.75" customHeight="1">
      <c r="A949" s="1"/>
      <c r="B949" s="5"/>
      <c r="C949" s="1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8"/>
      <c r="R949" s="88"/>
      <c r="S949" s="89"/>
      <c r="T949" s="5"/>
      <c r="U949" s="5"/>
      <c r="V949" s="5"/>
      <c r="W949" s="89"/>
      <c r="X949" s="5"/>
      <c r="Y949" s="5"/>
      <c r="Z949" s="5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</row>
    <row r="950" ht="15.75" customHeight="1">
      <c r="A950" s="1"/>
      <c r="B950" s="5"/>
      <c r="C950" s="1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8"/>
      <c r="R950" s="88"/>
      <c r="S950" s="89"/>
      <c r="T950" s="5"/>
      <c r="U950" s="5"/>
      <c r="V950" s="5"/>
      <c r="W950" s="89"/>
      <c r="X950" s="5"/>
      <c r="Y950" s="5"/>
      <c r="Z950" s="5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</row>
    <row r="951" ht="15.75" customHeight="1">
      <c r="A951" s="1"/>
      <c r="B951" s="5"/>
      <c r="C951" s="1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8"/>
      <c r="R951" s="88"/>
      <c r="S951" s="89"/>
      <c r="T951" s="5"/>
      <c r="U951" s="5"/>
      <c r="V951" s="5"/>
      <c r="W951" s="89"/>
      <c r="X951" s="5"/>
      <c r="Y951" s="5"/>
      <c r="Z951" s="5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</row>
    <row r="952" ht="15.75" customHeight="1">
      <c r="A952" s="1"/>
      <c r="B952" s="5"/>
      <c r="C952" s="1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8"/>
      <c r="R952" s="88"/>
      <c r="S952" s="89"/>
      <c r="T952" s="5"/>
      <c r="U952" s="5"/>
      <c r="V952" s="5"/>
      <c r="W952" s="89"/>
      <c r="X952" s="5"/>
      <c r="Y952" s="5"/>
      <c r="Z952" s="5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</row>
    <row r="953" ht="15.75" customHeight="1">
      <c r="A953" s="1"/>
      <c r="B953" s="5"/>
      <c r="C953" s="1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8"/>
      <c r="R953" s="88"/>
      <c r="S953" s="89"/>
      <c r="T953" s="5"/>
      <c r="U953" s="5"/>
      <c r="V953" s="5"/>
      <c r="W953" s="89"/>
      <c r="X953" s="5"/>
      <c r="Y953" s="5"/>
      <c r="Z953" s="5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</row>
    <row r="954" ht="15.75" customHeight="1">
      <c r="A954" s="1"/>
      <c r="B954" s="5"/>
      <c r="C954" s="1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8"/>
      <c r="R954" s="88"/>
      <c r="S954" s="89"/>
      <c r="T954" s="5"/>
      <c r="U954" s="5"/>
      <c r="V954" s="5"/>
      <c r="W954" s="89"/>
      <c r="X954" s="5"/>
      <c r="Y954" s="5"/>
      <c r="Z954" s="5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</row>
    <row r="955" ht="15.75" customHeight="1">
      <c r="A955" s="1"/>
      <c r="B955" s="5"/>
      <c r="C955" s="1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8"/>
      <c r="R955" s="88"/>
      <c r="S955" s="89"/>
      <c r="T955" s="5"/>
      <c r="U955" s="5"/>
      <c r="V955" s="5"/>
      <c r="W955" s="89"/>
      <c r="X955" s="5"/>
      <c r="Y955" s="5"/>
      <c r="Z955" s="5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</row>
    <row r="956" ht="15.75" customHeight="1">
      <c r="A956" s="1"/>
      <c r="B956" s="5"/>
      <c r="C956" s="1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8"/>
      <c r="R956" s="88"/>
      <c r="S956" s="89"/>
      <c r="T956" s="5"/>
      <c r="U956" s="5"/>
      <c r="V956" s="5"/>
      <c r="W956" s="89"/>
      <c r="X956" s="5"/>
      <c r="Y956" s="5"/>
      <c r="Z956" s="5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</row>
    <row r="957" ht="15.75" customHeight="1">
      <c r="A957" s="1"/>
      <c r="B957" s="5"/>
      <c r="C957" s="1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8"/>
      <c r="R957" s="88"/>
      <c r="S957" s="89"/>
      <c r="T957" s="5"/>
      <c r="U957" s="5"/>
      <c r="V957" s="5"/>
      <c r="W957" s="89"/>
      <c r="X957" s="5"/>
      <c r="Y957" s="5"/>
      <c r="Z957" s="5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</row>
    <row r="958" ht="15.75" customHeight="1">
      <c r="A958" s="1"/>
      <c r="B958" s="5"/>
      <c r="C958" s="1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8"/>
      <c r="R958" s="88"/>
      <c r="S958" s="89"/>
      <c r="T958" s="5"/>
      <c r="U958" s="5"/>
      <c r="V958" s="5"/>
      <c r="W958" s="89"/>
      <c r="X958" s="5"/>
      <c r="Y958" s="5"/>
      <c r="Z958" s="5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</row>
    <row r="959" ht="15.75" customHeight="1">
      <c r="A959" s="1"/>
      <c r="B959" s="5"/>
      <c r="C959" s="1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8"/>
      <c r="R959" s="88"/>
      <c r="S959" s="89"/>
      <c r="T959" s="5"/>
      <c r="U959" s="5"/>
      <c r="V959" s="5"/>
      <c r="W959" s="89"/>
      <c r="X959" s="5"/>
      <c r="Y959" s="5"/>
      <c r="Z959" s="5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</row>
    <row r="960" ht="15.75" customHeight="1">
      <c r="A960" s="1"/>
      <c r="B960" s="5"/>
      <c r="C960" s="1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8"/>
      <c r="R960" s="88"/>
      <c r="S960" s="89"/>
      <c r="T960" s="5"/>
      <c r="U960" s="5"/>
      <c r="V960" s="5"/>
      <c r="W960" s="89"/>
      <c r="X960" s="5"/>
      <c r="Y960" s="5"/>
      <c r="Z960" s="5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</row>
    <row r="961" ht="15.75" customHeight="1">
      <c r="A961" s="1"/>
      <c r="B961" s="5"/>
      <c r="C961" s="1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8"/>
      <c r="R961" s="88"/>
      <c r="S961" s="89"/>
      <c r="T961" s="5"/>
      <c r="U961" s="5"/>
      <c r="V961" s="5"/>
      <c r="W961" s="89"/>
      <c r="X961" s="5"/>
      <c r="Y961" s="5"/>
      <c r="Z961" s="5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</row>
    <row r="962" ht="15.75" customHeight="1">
      <c r="A962" s="1"/>
      <c r="B962" s="5"/>
      <c r="C962" s="1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8"/>
      <c r="R962" s="88"/>
      <c r="S962" s="89"/>
      <c r="T962" s="5"/>
      <c r="U962" s="5"/>
      <c r="V962" s="5"/>
      <c r="W962" s="89"/>
      <c r="X962" s="5"/>
      <c r="Y962" s="5"/>
      <c r="Z962" s="5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</row>
    <row r="963" ht="15.75" customHeight="1">
      <c r="A963" s="1"/>
      <c r="B963" s="5"/>
      <c r="C963" s="1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8"/>
      <c r="R963" s="88"/>
      <c r="S963" s="89"/>
      <c r="T963" s="5"/>
      <c r="U963" s="5"/>
      <c r="V963" s="5"/>
      <c r="W963" s="89"/>
      <c r="X963" s="5"/>
      <c r="Y963" s="5"/>
      <c r="Z963" s="5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</row>
    <row r="964" ht="15.75" customHeight="1">
      <c r="A964" s="1"/>
      <c r="B964" s="5"/>
      <c r="C964" s="1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8"/>
      <c r="R964" s="88"/>
      <c r="S964" s="89"/>
      <c r="T964" s="5"/>
      <c r="U964" s="5"/>
      <c r="V964" s="5"/>
      <c r="W964" s="89"/>
      <c r="X964" s="5"/>
      <c r="Y964" s="5"/>
      <c r="Z964" s="5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</row>
    <row r="965" ht="15.75" customHeight="1">
      <c r="A965" s="1"/>
      <c r="B965" s="5"/>
      <c r="C965" s="1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8"/>
      <c r="R965" s="88"/>
      <c r="S965" s="89"/>
      <c r="T965" s="5"/>
      <c r="U965" s="5"/>
      <c r="V965" s="5"/>
      <c r="W965" s="89"/>
      <c r="X965" s="5"/>
      <c r="Y965" s="5"/>
      <c r="Z965" s="5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</row>
    <row r="966" ht="15.75" customHeight="1">
      <c r="A966" s="1"/>
      <c r="B966" s="5"/>
      <c r="C966" s="1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8"/>
      <c r="R966" s="88"/>
      <c r="S966" s="89"/>
      <c r="T966" s="5"/>
      <c r="U966" s="5"/>
      <c r="V966" s="5"/>
      <c r="W966" s="89"/>
      <c r="X966" s="5"/>
      <c r="Y966" s="5"/>
      <c r="Z966" s="5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</row>
    <row r="967" ht="15.75" customHeight="1">
      <c r="A967" s="1"/>
      <c r="B967" s="5"/>
      <c r="C967" s="1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8"/>
      <c r="R967" s="88"/>
      <c r="S967" s="89"/>
      <c r="T967" s="5"/>
      <c r="U967" s="5"/>
      <c r="V967" s="5"/>
      <c r="W967" s="89"/>
      <c r="X967" s="5"/>
      <c r="Y967" s="5"/>
      <c r="Z967" s="5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</row>
    <row r="968" ht="15.75" customHeight="1">
      <c r="A968" s="1"/>
      <c r="B968" s="5"/>
      <c r="C968" s="1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8"/>
      <c r="R968" s="88"/>
      <c r="S968" s="89"/>
      <c r="T968" s="5"/>
      <c r="U968" s="5"/>
      <c r="V968" s="5"/>
      <c r="W968" s="89"/>
      <c r="X968" s="5"/>
      <c r="Y968" s="5"/>
      <c r="Z968" s="5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</row>
    <row r="969" ht="15.75" customHeight="1">
      <c r="A969" s="1"/>
      <c r="B969" s="5"/>
      <c r="C969" s="1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8"/>
      <c r="R969" s="88"/>
      <c r="S969" s="89"/>
      <c r="T969" s="5"/>
      <c r="U969" s="5"/>
      <c r="V969" s="5"/>
      <c r="W969" s="89"/>
      <c r="X969" s="5"/>
      <c r="Y969" s="5"/>
      <c r="Z969" s="5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</row>
    <row r="970" ht="15.75" customHeight="1">
      <c r="A970" s="1"/>
      <c r="B970" s="5"/>
      <c r="C970" s="1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8"/>
      <c r="R970" s="88"/>
      <c r="S970" s="89"/>
      <c r="T970" s="5"/>
      <c r="U970" s="5"/>
      <c r="V970" s="5"/>
      <c r="W970" s="89"/>
      <c r="X970" s="5"/>
      <c r="Y970" s="5"/>
      <c r="Z970" s="5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</row>
    <row r="971" ht="15.75" customHeight="1">
      <c r="A971" s="1"/>
      <c r="B971" s="5"/>
      <c r="C971" s="1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8"/>
      <c r="R971" s="88"/>
      <c r="S971" s="89"/>
      <c r="T971" s="5"/>
      <c r="U971" s="5"/>
      <c r="V971" s="5"/>
      <c r="W971" s="89"/>
      <c r="X971" s="5"/>
      <c r="Y971" s="5"/>
      <c r="Z971" s="5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</row>
    <row r="972" ht="15.75" customHeight="1">
      <c r="A972" s="1"/>
      <c r="B972" s="5"/>
      <c r="C972" s="1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8"/>
      <c r="R972" s="88"/>
      <c r="S972" s="89"/>
      <c r="T972" s="5"/>
      <c r="U972" s="5"/>
      <c r="V972" s="5"/>
      <c r="W972" s="89"/>
      <c r="X972" s="5"/>
      <c r="Y972" s="5"/>
      <c r="Z972" s="5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</row>
    <row r="973" ht="15.75" customHeight="1">
      <c r="A973" s="1"/>
      <c r="B973" s="5"/>
      <c r="C973" s="1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8"/>
      <c r="R973" s="88"/>
      <c r="S973" s="89"/>
      <c r="T973" s="5"/>
      <c r="U973" s="5"/>
      <c r="V973" s="5"/>
      <c r="W973" s="89"/>
      <c r="X973" s="5"/>
      <c r="Y973" s="5"/>
      <c r="Z973" s="5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</row>
    <row r="974" ht="15.75" customHeight="1">
      <c r="A974" s="1"/>
      <c r="B974" s="5"/>
      <c r="C974" s="1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8"/>
      <c r="R974" s="88"/>
      <c r="S974" s="89"/>
      <c r="T974" s="5"/>
      <c r="U974" s="5"/>
      <c r="V974" s="5"/>
      <c r="W974" s="89"/>
      <c r="X974" s="5"/>
      <c r="Y974" s="5"/>
      <c r="Z974" s="5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</row>
    <row r="975" ht="15.75" customHeight="1">
      <c r="A975" s="1"/>
      <c r="B975" s="5"/>
      <c r="C975" s="1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8"/>
      <c r="R975" s="88"/>
      <c r="S975" s="89"/>
      <c r="T975" s="5"/>
      <c r="U975" s="5"/>
      <c r="V975" s="5"/>
      <c r="W975" s="89"/>
      <c r="X975" s="5"/>
      <c r="Y975" s="5"/>
      <c r="Z975" s="5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</row>
    <row r="976" ht="15.75" customHeight="1">
      <c r="A976" s="1"/>
      <c r="B976" s="5"/>
      <c r="C976" s="1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8"/>
      <c r="R976" s="88"/>
      <c r="S976" s="89"/>
      <c r="T976" s="5"/>
      <c r="U976" s="5"/>
      <c r="V976" s="5"/>
      <c r="W976" s="89"/>
      <c r="X976" s="5"/>
      <c r="Y976" s="5"/>
      <c r="Z976" s="5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</row>
    <row r="977" ht="15.75" customHeight="1">
      <c r="A977" s="1"/>
      <c r="B977" s="5"/>
      <c r="C977" s="1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8"/>
      <c r="R977" s="88"/>
      <c r="S977" s="89"/>
      <c r="T977" s="5"/>
      <c r="U977" s="5"/>
      <c r="V977" s="5"/>
      <c r="W977" s="89"/>
      <c r="X977" s="5"/>
      <c r="Y977" s="5"/>
      <c r="Z977" s="5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</row>
    <row r="978" ht="15.75" customHeight="1">
      <c r="A978" s="1"/>
      <c r="B978" s="5"/>
      <c r="C978" s="1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8"/>
      <c r="R978" s="88"/>
      <c r="S978" s="89"/>
      <c r="T978" s="5"/>
      <c r="U978" s="5"/>
      <c r="V978" s="5"/>
      <c r="W978" s="89"/>
      <c r="X978" s="5"/>
      <c r="Y978" s="5"/>
      <c r="Z978" s="5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</row>
    <row r="979" ht="15.75" customHeight="1">
      <c r="A979" s="1"/>
      <c r="B979" s="5"/>
      <c r="C979" s="1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8"/>
      <c r="R979" s="88"/>
      <c r="S979" s="89"/>
      <c r="T979" s="5"/>
      <c r="U979" s="5"/>
      <c r="V979" s="5"/>
      <c r="W979" s="89"/>
      <c r="X979" s="5"/>
      <c r="Y979" s="5"/>
      <c r="Z979" s="5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</row>
    <row r="980" ht="15.75" customHeight="1">
      <c r="A980" s="1"/>
      <c r="B980" s="5"/>
      <c r="C980" s="1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8"/>
      <c r="R980" s="88"/>
      <c r="S980" s="89"/>
      <c r="T980" s="5"/>
      <c r="U980" s="5"/>
      <c r="V980" s="5"/>
      <c r="W980" s="89"/>
      <c r="X980" s="5"/>
      <c r="Y980" s="5"/>
      <c r="Z980" s="5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</row>
    <row r="981" ht="15.75" customHeight="1">
      <c r="A981" s="1"/>
      <c r="B981" s="5"/>
      <c r="C981" s="1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8"/>
      <c r="R981" s="88"/>
      <c r="S981" s="89"/>
      <c r="T981" s="5"/>
      <c r="U981" s="5"/>
      <c r="V981" s="5"/>
      <c r="W981" s="89"/>
      <c r="X981" s="5"/>
      <c r="Y981" s="5"/>
      <c r="Z981" s="5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</row>
    <row r="982" ht="15.75" customHeight="1">
      <c r="A982" s="1"/>
      <c r="B982" s="5"/>
      <c r="C982" s="1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8"/>
      <c r="R982" s="88"/>
      <c r="S982" s="89"/>
      <c r="T982" s="5"/>
      <c r="U982" s="5"/>
      <c r="V982" s="5"/>
      <c r="W982" s="89"/>
      <c r="X982" s="5"/>
      <c r="Y982" s="5"/>
      <c r="Z982" s="5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</row>
    <row r="983" ht="15.75" customHeight="1">
      <c r="A983" s="1"/>
      <c r="B983" s="5"/>
      <c r="C983" s="1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8"/>
      <c r="R983" s="88"/>
      <c r="S983" s="89"/>
      <c r="T983" s="5"/>
      <c r="U983" s="5"/>
      <c r="V983" s="5"/>
      <c r="W983" s="89"/>
      <c r="X983" s="5"/>
      <c r="Y983" s="5"/>
      <c r="Z983" s="5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</row>
    <row r="984" ht="15.75" customHeight="1">
      <c r="A984" s="1"/>
      <c r="B984" s="5"/>
      <c r="C984" s="1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8"/>
      <c r="R984" s="88"/>
      <c r="S984" s="89"/>
      <c r="T984" s="5"/>
      <c r="U984" s="5"/>
      <c r="V984" s="5"/>
      <c r="W984" s="89"/>
      <c r="X984" s="5"/>
      <c r="Y984" s="5"/>
      <c r="Z984" s="5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</row>
    <row r="985" ht="15.75" customHeight="1">
      <c r="A985" s="1"/>
      <c r="B985" s="5"/>
      <c r="C985" s="1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8"/>
      <c r="R985" s="88"/>
      <c r="S985" s="89"/>
      <c r="T985" s="5"/>
      <c r="U985" s="5"/>
      <c r="V985" s="5"/>
      <c r="W985" s="89"/>
      <c r="X985" s="5"/>
      <c r="Y985" s="5"/>
      <c r="Z985" s="5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</row>
    <row r="986" ht="15.75" customHeight="1">
      <c r="A986" s="1"/>
      <c r="B986" s="5"/>
      <c r="C986" s="1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8"/>
      <c r="R986" s="88"/>
      <c r="S986" s="89"/>
      <c r="T986" s="5"/>
      <c r="U986" s="5"/>
      <c r="V986" s="5"/>
      <c r="W986" s="89"/>
      <c r="X986" s="5"/>
      <c r="Y986" s="5"/>
      <c r="Z986" s="5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</row>
    <row r="987" ht="15.75" customHeight="1">
      <c r="A987" s="1"/>
      <c r="B987" s="5"/>
      <c r="C987" s="1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8"/>
      <c r="R987" s="88"/>
      <c r="S987" s="89"/>
      <c r="T987" s="5"/>
      <c r="U987" s="5"/>
      <c r="V987" s="5"/>
      <c r="W987" s="89"/>
      <c r="X987" s="5"/>
      <c r="Y987" s="5"/>
      <c r="Z987" s="5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</row>
    <row r="988" ht="15.75" customHeight="1">
      <c r="A988" s="1"/>
      <c r="B988" s="5"/>
      <c r="C988" s="1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8"/>
      <c r="R988" s="88"/>
      <c r="S988" s="89"/>
      <c r="T988" s="5"/>
      <c r="U988" s="5"/>
      <c r="V988" s="5"/>
      <c r="W988" s="89"/>
      <c r="X988" s="5"/>
      <c r="Y988" s="5"/>
      <c r="Z988" s="5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</row>
    <row r="989" ht="15.75" customHeight="1">
      <c r="A989" s="1"/>
      <c r="B989" s="5"/>
      <c r="C989" s="1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8"/>
      <c r="R989" s="88"/>
      <c r="S989" s="89"/>
      <c r="T989" s="5"/>
      <c r="U989" s="5"/>
      <c r="V989" s="5"/>
      <c r="W989" s="89"/>
      <c r="X989" s="5"/>
      <c r="Y989" s="5"/>
      <c r="Z989" s="5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</row>
    <row r="990" ht="15.75" customHeight="1">
      <c r="A990" s="1"/>
      <c r="B990" s="5"/>
      <c r="C990" s="1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8"/>
      <c r="R990" s="88"/>
      <c r="S990" s="89"/>
      <c r="T990" s="5"/>
      <c r="U990" s="5"/>
      <c r="V990" s="5"/>
      <c r="W990" s="89"/>
      <c r="X990" s="5"/>
      <c r="Y990" s="5"/>
      <c r="Z990" s="5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</row>
    <row r="991" ht="15.75" customHeight="1">
      <c r="A991" s="1"/>
      <c r="B991" s="5"/>
      <c r="C991" s="1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8"/>
      <c r="R991" s="88"/>
      <c r="S991" s="89"/>
      <c r="T991" s="5"/>
      <c r="U991" s="5"/>
      <c r="V991" s="5"/>
      <c r="W991" s="89"/>
      <c r="X991" s="5"/>
      <c r="Y991" s="5"/>
      <c r="Z991" s="5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</row>
    <row r="992" ht="15.75" customHeight="1">
      <c r="A992" s="1"/>
      <c r="B992" s="5"/>
      <c r="C992" s="1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8"/>
      <c r="R992" s="88"/>
      <c r="S992" s="89"/>
      <c r="T992" s="5"/>
      <c r="U992" s="5"/>
      <c r="V992" s="5"/>
      <c r="W992" s="89"/>
      <c r="X992" s="5"/>
      <c r="Y992" s="5"/>
      <c r="Z992" s="5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</row>
    <row r="993" ht="15.75" customHeight="1">
      <c r="A993" s="1"/>
      <c r="B993" s="5"/>
      <c r="C993" s="1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8"/>
      <c r="R993" s="88"/>
      <c r="S993" s="89"/>
      <c r="T993" s="5"/>
      <c r="U993" s="5"/>
      <c r="V993" s="5"/>
      <c r="W993" s="89"/>
      <c r="X993" s="5"/>
      <c r="Y993" s="5"/>
      <c r="Z993" s="5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</row>
    <row r="994" ht="15.75" customHeight="1">
      <c r="A994" s="1"/>
      <c r="B994" s="5"/>
      <c r="C994" s="1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8"/>
      <c r="R994" s="88"/>
      <c r="S994" s="89"/>
      <c r="T994" s="5"/>
      <c r="U994" s="5"/>
      <c r="V994" s="5"/>
      <c r="W994" s="89"/>
      <c r="X994" s="5"/>
      <c r="Y994" s="5"/>
      <c r="Z994" s="5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</row>
    <row r="995" ht="15.75" customHeight="1">
      <c r="A995" s="1"/>
      <c r="B995" s="5"/>
      <c r="C995" s="1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8"/>
      <c r="R995" s="88"/>
      <c r="S995" s="89"/>
      <c r="T995" s="5"/>
      <c r="U995" s="5"/>
      <c r="V995" s="5"/>
      <c r="W995" s="89"/>
      <c r="X995" s="5"/>
      <c r="Y995" s="5"/>
      <c r="Z995" s="5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</row>
    <row r="996" ht="15.75" customHeight="1">
      <c r="A996" s="1"/>
      <c r="B996" s="5"/>
      <c r="C996" s="1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8"/>
      <c r="R996" s="88"/>
      <c r="S996" s="89"/>
      <c r="T996" s="5"/>
      <c r="U996" s="5"/>
      <c r="V996" s="5"/>
      <c r="W996" s="89"/>
      <c r="X996" s="5"/>
      <c r="Y996" s="5"/>
      <c r="Z996" s="5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</row>
    <row r="997" ht="15.75" customHeight="1">
      <c r="A997" s="1"/>
      <c r="B997" s="5"/>
      <c r="C997" s="1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8"/>
      <c r="R997" s="88"/>
      <c r="S997" s="89"/>
      <c r="T997" s="5"/>
      <c r="U997" s="5"/>
      <c r="V997" s="5"/>
      <c r="W997" s="89"/>
      <c r="X997" s="5"/>
      <c r="Y997" s="5"/>
      <c r="Z997" s="5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</row>
    <row r="998" ht="15.75" customHeight="1">
      <c r="A998" s="1"/>
      <c r="B998" s="5"/>
      <c r="C998" s="1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8"/>
      <c r="R998" s="88"/>
      <c r="S998" s="89"/>
      <c r="T998" s="5"/>
      <c r="U998" s="5"/>
      <c r="V998" s="5"/>
      <c r="W998" s="89"/>
      <c r="X998" s="5"/>
      <c r="Y998" s="5"/>
      <c r="Z998" s="5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</row>
    <row r="999" ht="15.75" customHeight="1">
      <c r="A999" s="1"/>
      <c r="B999" s="5"/>
      <c r="C999" s="1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8"/>
      <c r="R999" s="88"/>
      <c r="S999" s="89"/>
      <c r="T999" s="5"/>
      <c r="U999" s="5"/>
      <c r="V999" s="5"/>
      <c r="W999" s="89"/>
      <c r="X999" s="5"/>
      <c r="Y999" s="5"/>
      <c r="Z999" s="5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</row>
    <row r="1000" ht="15.75" customHeight="1">
      <c r="A1000" s="1"/>
      <c r="B1000" s="5"/>
      <c r="C1000" s="1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8"/>
      <c r="R1000" s="88"/>
      <c r="S1000" s="89"/>
      <c r="T1000" s="5"/>
      <c r="U1000" s="5"/>
      <c r="V1000" s="5"/>
      <c r="W1000" s="89"/>
      <c r="X1000" s="5"/>
      <c r="Y1000" s="5"/>
      <c r="Z1000" s="5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</row>
  </sheetData>
  <mergeCells count="2">
    <mergeCell ref="U2:V2"/>
    <mergeCell ref="Y2:Z2"/>
  </mergeCells>
  <conditionalFormatting sqref="V4:V151">
    <cfRule type="cellIs" dxfId="0" priority="1" operator="lessThan">
      <formula>0%</formula>
    </cfRule>
  </conditionalFormatting>
  <conditionalFormatting sqref="V4:V151">
    <cfRule type="cellIs" dxfId="1" priority="2" operator="greaterThanOrEqual">
      <formula>1%</formula>
    </cfRule>
  </conditionalFormatting>
  <conditionalFormatting sqref="Z4:Z150">
    <cfRule type="cellIs" dxfId="0" priority="3" operator="lessThan">
      <formula>0%</formula>
    </cfRule>
  </conditionalFormatting>
  <conditionalFormatting sqref="Z4:Z150">
    <cfRule type="cellIs" dxfId="1" priority="4" operator="greaterThanOrEqual">
      <formula>1%</formula>
    </cfRule>
  </conditionalFormatting>
  <conditionalFormatting sqref="Z155">
    <cfRule type="cellIs" dxfId="0" priority="5" operator="lessThan">
      <formula>0%</formula>
    </cfRule>
  </conditionalFormatting>
  <conditionalFormatting sqref="Z155">
    <cfRule type="cellIs" dxfId="1" priority="6" operator="greaterThanOrEqual">
      <formula>1%</formula>
    </cfRule>
  </conditionalFormatting>
  <conditionalFormatting sqref="Z151">
    <cfRule type="cellIs" dxfId="0" priority="7" operator="lessThan">
      <formula>0%</formula>
    </cfRule>
  </conditionalFormatting>
  <conditionalFormatting sqref="Z151">
    <cfRule type="cellIs" dxfId="1" priority="8" operator="greaterThanOrEqual">
      <formula>1%</formula>
    </cfRule>
  </conditionalFormatting>
  <conditionalFormatting sqref="V155">
    <cfRule type="cellIs" dxfId="0" priority="9" operator="lessThan">
      <formula>0%</formula>
    </cfRule>
  </conditionalFormatting>
  <conditionalFormatting sqref="V155">
    <cfRule type="cellIs" dxfId="1" priority="10" operator="greaterThanOrEqual">
      <formula>1%</formula>
    </cfRule>
  </conditionalFormatting>
  <conditionalFormatting sqref="V152:V153">
    <cfRule type="cellIs" dxfId="0" priority="11" operator="lessThan">
      <formula>0%</formula>
    </cfRule>
  </conditionalFormatting>
  <conditionalFormatting sqref="V152:V153">
    <cfRule type="cellIs" dxfId="1" priority="12" operator="greaterThanOrEqual">
      <formula>1%</formula>
    </cfRule>
  </conditionalFormatting>
  <conditionalFormatting sqref="Z153">
    <cfRule type="cellIs" dxfId="0" priority="13" operator="lessThan">
      <formula>0%</formula>
    </cfRule>
  </conditionalFormatting>
  <conditionalFormatting sqref="Z153">
    <cfRule type="cellIs" dxfId="1" priority="14" operator="greaterThanOrEqual">
      <formula>1%</formula>
    </cfRule>
  </conditionalFormatting>
  <conditionalFormatting sqref="Z152">
    <cfRule type="cellIs" dxfId="0" priority="15" operator="lessThan">
      <formula>0%</formula>
    </cfRule>
  </conditionalFormatting>
  <conditionalFormatting sqref="Z152">
    <cfRule type="cellIs" dxfId="1" priority="16" operator="greaterThanOrEqual">
      <formula>1%</formula>
    </cfRule>
  </conditionalFormatting>
  <printOptions/>
  <pageMargins bottom="0.75" footer="0.0" header="0.0" left="0.97" right="0.7" top="0.75"/>
  <pageSetup paperSize="9" orientation="landscape"/>
  <rowBreaks count="3" manualBreakCount="3">
    <brk id="139" man="1"/>
    <brk id="109" man="1"/>
    <brk id="157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2012-05-03T18:01:00Z</dcterms:created>
  <dc:creator>Mario Hidalgo Antigoni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6abcbd38-fc9d-4a83-b79c-a05a492b2dd4</vt:lpwstr>
  </property>
</Properties>
</file>