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Detalle_partidas" sheetId="2" r:id="rId5"/>
  </sheets>
  <definedNames>
    <definedName hidden="1" localSheetId="0" name="_xlnm._FilterDatabase">Resumen!$B$3:$Y$21</definedName>
  </definedNames>
  <calcPr/>
  <extLst>
    <ext uri="GoogleSheetsCustomDataVersion2">
      <go:sheetsCustomData xmlns:go="http://customooxmlschemas.google.com/" r:id="rId6" roundtripDataChecksum="VVaSLC+qZCijYmn/c+VvdDqP5J15E/VULYrJkUU9jEc="/>
    </ext>
  </extLst>
</workbook>
</file>

<file path=xl/sharedStrings.xml><?xml version="1.0" encoding="utf-8"?>
<sst xmlns="http://schemas.openxmlformats.org/spreadsheetml/2006/main" count="190" uniqueCount="36">
  <si>
    <t>IMPORTACION DE SUMINISTROS (Valor FOB US$)</t>
  </si>
  <si>
    <t>N°</t>
  </si>
  <si>
    <t>TIPO DE SUMINISTRO</t>
  </si>
  <si>
    <t>ACUMULADO 
dic  2022</t>
  </si>
  <si>
    <t>% Part ACUM 
dic 2022</t>
  </si>
  <si>
    <t>Dic-21</t>
  </si>
  <si>
    <t>Var %
dic</t>
  </si>
  <si>
    <t>ACUMULADO 
dic 2021</t>
  </si>
  <si>
    <t>Var %
ACUM</t>
  </si>
  <si>
    <t>Neumáticos</t>
  </si>
  <si>
    <t>Lubricantes</t>
  </si>
  <si>
    <t>Partes de Motor</t>
  </si>
  <si>
    <t>Filtros</t>
  </si>
  <si>
    <t>Otros consumibles</t>
  </si>
  <si>
    <t>Sistema de transmisión</t>
  </si>
  <si>
    <t>Partes eléctricas</t>
  </si>
  <si>
    <t>Partes de carrocería</t>
  </si>
  <si>
    <t>Sistema de frenos</t>
  </si>
  <si>
    <t>Sistema de suspensión</t>
  </si>
  <si>
    <t>Baterías</t>
  </si>
  <si>
    <t>Accesorios</t>
  </si>
  <si>
    <t>Productos de caucho</t>
  </si>
  <si>
    <t>Sistema de dirección</t>
  </si>
  <si>
    <t>Ruedas y sus partes</t>
  </si>
  <si>
    <t>Sistema de enfriamiento</t>
  </si>
  <si>
    <t>Ejes y diferencial</t>
  </si>
  <si>
    <t>Sistema de escape</t>
  </si>
  <si>
    <t>Total</t>
  </si>
  <si>
    <t>Fuente: ADUANAS - SUNAT</t>
  </si>
  <si>
    <t>Elaboración y Diseño : Asociación Automotriz del Perú AAP.</t>
  </si>
  <si>
    <t>PARTIDA</t>
  </si>
  <si>
    <t>DESCRIPCION</t>
  </si>
  <si>
    <t>N</t>
  </si>
  <si>
    <t>Partida</t>
  </si>
  <si>
    <t>Estructura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</si>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</sst>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 * #,##0_ ;_ * \-#,##0_ ;_ * &quot;-&quot;??_ ;_ @_ "/>
    <numFmt numFmtId="165" formatCode="0.0%"/>
    <numFmt numFmtId="166" formatCode="_(* #,##0_);_(* \(#,##0\);_(* &quot;-&quot;??_);_(@_)"/>
  </numFmts>
  <fonts count="11">
    <font>
      <sz val="11.0"/>
      <color theme="1"/>
      <name val="Calibri"/>
      <scheme val="minor"/>
    </font>
    <font>
      <sz val="11.0"/>
      <color theme="1"/>
      <name val="Calibri"/>
    </font>
    <font>
      <b/>
      <sz val="16.0"/>
      <color theme="1"/>
      <name val="Calibri"/>
    </font>
    <font>
      <b/>
      <sz val="11.0"/>
      <color theme="1"/>
      <name val="Calibri"/>
    </font>
    <font>
      <b/>
      <sz val="11.0"/>
      <color theme="0"/>
      <name val="Calibri"/>
    </font>
    <font/>
    <font>
      <sz val="11.0"/>
      <color theme="0"/>
      <name val="Calibri"/>
    </font>
    <font>
      <b/>
      <i/>
      <sz val="11.0"/>
      <color theme="1"/>
      <name val="Calibri"/>
    </font>
    <font>
      <sz val="11.0"/>
      <color rgb="FFBFBFBF"/>
      <name val="Calibri"/>
    </font>
    <font>
      <sz val="8.0"/>
      <color rgb="FFBFBFBF"/>
      <name val="Calibri"/>
    </font>
    <font>
      <sz val="11.0"/>
      <color rgb="FF7F7F7F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5F497A"/>
        <bgColor rgb="FF5F497A"/>
      </patternFill>
    </fill>
  </fills>
  <borders count="23">
    <border/>
    <border>
      <left/>
      <right/>
      <top/>
      <bottom/>
    </border>
    <border>
      <left/>
      <right/>
      <top/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theme="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theme="0"/>
      </top>
      <bottom style="thin">
        <color theme="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vertical="center"/>
    </xf>
    <xf borderId="2" fillId="2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2" fontId="1" numFmtId="0" xfId="0" applyAlignment="1" applyBorder="1" applyFont="1">
      <alignment vertical="center"/>
    </xf>
    <xf borderId="1" fillId="2" fontId="3" numFmtId="0" xfId="0" applyAlignment="1" applyBorder="1" applyFont="1">
      <alignment horizontal="center" vertical="center"/>
    </xf>
    <xf borderId="3" fillId="3" fontId="4" numFmtId="3" xfId="0" applyAlignment="1" applyBorder="1" applyFill="1" applyFont="1" applyNumberFormat="1">
      <alignment horizontal="center" shrinkToFit="0" vertical="center" wrapText="1"/>
    </xf>
    <xf borderId="4" fillId="0" fontId="4" numFmtId="3" xfId="0" applyAlignment="1" applyBorder="1" applyFont="1" applyNumberFormat="1">
      <alignment horizontal="center" shrinkToFit="0" vertical="center" wrapText="1"/>
    </xf>
    <xf borderId="5" fillId="3" fontId="4" numFmtId="17" xfId="0" applyAlignment="1" applyBorder="1" applyFont="1" applyNumberFormat="1">
      <alignment horizontal="center" shrinkToFit="0" vertical="center" wrapText="1"/>
    </xf>
    <xf borderId="6" fillId="3" fontId="4" numFmtId="0" xfId="0" applyAlignment="1" applyBorder="1" applyFont="1">
      <alignment horizontal="center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0" fontId="4" numFmtId="3" xfId="0" applyAlignment="1" applyBorder="1" applyFont="1" applyNumberFormat="1">
      <alignment horizontal="center" shrinkToFit="0" vertical="center" wrapText="1"/>
    </xf>
    <xf quotePrefix="1" borderId="6" fillId="3" fontId="4" numFmtId="17" xfId="0" applyAlignment="1" applyBorder="1" applyFont="1" applyNumberFormat="1">
      <alignment horizontal="center" shrinkToFit="0" vertical="center" wrapText="1"/>
    </xf>
    <xf borderId="9" fillId="3" fontId="4" numFmtId="17" xfId="0" applyAlignment="1" applyBorder="1" applyFont="1" applyNumberFormat="1">
      <alignment horizontal="center" shrinkToFit="0" vertical="center" wrapText="1"/>
    </xf>
    <xf borderId="10" fillId="0" fontId="5" numFmtId="0" xfId="0" applyBorder="1" applyFont="1"/>
    <xf borderId="0" fillId="0" fontId="4" numFmtId="3" xfId="0" applyAlignment="1" applyFont="1" applyNumberFormat="1">
      <alignment horizontal="center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1" fillId="2" fontId="4" numFmtId="3" xfId="0" applyAlignment="1" applyBorder="1" applyFont="1" applyNumberFormat="1">
      <alignment horizontal="right" shrinkToFit="0" vertical="center" wrapText="1"/>
    </xf>
    <xf borderId="0" fillId="0" fontId="1" numFmtId="0" xfId="0" applyAlignment="1" applyFont="1">
      <alignment horizontal="center" vertical="center"/>
    </xf>
    <xf borderId="11" fillId="0" fontId="1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12" fillId="0" fontId="1" numFmtId="164" xfId="0" applyAlignment="1" applyBorder="1" applyFont="1" applyNumberFormat="1">
      <alignment horizontal="right" vertical="center"/>
    </xf>
    <xf borderId="13" fillId="0" fontId="1" numFmtId="164" xfId="0" applyAlignment="1" applyBorder="1" applyFont="1" applyNumberFormat="1">
      <alignment horizontal="right" vertical="center"/>
    </xf>
    <xf borderId="14" fillId="0" fontId="3" numFmtId="165" xfId="0" applyAlignment="1" applyBorder="1" applyFont="1" applyNumberFormat="1">
      <alignment horizontal="right" vertical="center"/>
    </xf>
    <xf borderId="0" fillId="0" fontId="1" numFmtId="0" xfId="0" applyAlignment="1" applyFont="1">
      <alignment vertical="center"/>
    </xf>
    <xf borderId="12" fillId="0" fontId="1" numFmtId="164" xfId="0" applyAlignment="1" applyBorder="1" applyFont="1" applyNumberFormat="1">
      <alignment vertical="center"/>
    </xf>
    <xf borderId="13" fillId="0" fontId="1" numFmtId="166" xfId="0" applyAlignment="1" applyBorder="1" applyFont="1" applyNumberFormat="1">
      <alignment horizontal="center" vertical="center"/>
    </xf>
    <xf borderId="15" fillId="0" fontId="1" numFmtId="165" xfId="0" applyAlignment="1" applyBorder="1" applyFont="1" applyNumberFormat="1">
      <alignment vertical="center"/>
    </xf>
    <xf borderId="14" fillId="0" fontId="1" numFmtId="165" xfId="0" applyAlignment="1" applyBorder="1" applyFont="1" applyNumberFormat="1">
      <alignment vertical="center"/>
    </xf>
    <xf borderId="0" fillId="0" fontId="1" numFmtId="165" xfId="0" applyAlignment="1" applyFont="1" applyNumberFormat="1">
      <alignment vertical="center"/>
    </xf>
    <xf borderId="8" fillId="0" fontId="1" numFmtId="0" xfId="0" applyAlignment="1" applyBorder="1" applyFont="1">
      <alignment horizontal="left" vertical="center"/>
    </xf>
    <xf borderId="16" fillId="0" fontId="1" numFmtId="164" xfId="0" applyAlignment="1" applyBorder="1" applyFont="1" applyNumberFormat="1">
      <alignment horizontal="right" vertical="center"/>
    </xf>
    <xf borderId="0" fillId="0" fontId="1" numFmtId="164" xfId="0" applyAlignment="1" applyFont="1" applyNumberFormat="1">
      <alignment horizontal="right" vertical="center"/>
    </xf>
    <xf borderId="15" fillId="0" fontId="3" numFmtId="165" xfId="0" applyAlignment="1" applyBorder="1" applyFont="1" applyNumberFormat="1">
      <alignment horizontal="right" vertical="center"/>
    </xf>
    <xf borderId="16" fillId="0" fontId="1" numFmtId="164" xfId="0" applyAlignment="1" applyBorder="1" applyFont="1" applyNumberFormat="1">
      <alignment vertical="center"/>
    </xf>
    <xf borderId="0" fillId="0" fontId="1" numFmtId="166" xfId="0" applyAlignment="1" applyFont="1" applyNumberFormat="1">
      <alignment horizontal="center" vertical="center"/>
    </xf>
    <xf borderId="17" fillId="0" fontId="1" numFmtId="0" xfId="0" applyAlignment="1" applyBorder="1" applyFont="1">
      <alignment horizontal="left" vertical="center"/>
    </xf>
    <xf borderId="18" fillId="0" fontId="1" numFmtId="164" xfId="0" applyAlignment="1" applyBorder="1" applyFont="1" applyNumberFormat="1">
      <alignment horizontal="right" vertical="center"/>
    </xf>
    <xf borderId="19" fillId="0" fontId="1" numFmtId="164" xfId="0" applyAlignment="1" applyBorder="1" applyFont="1" applyNumberFormat="1">
      <alignment horizontal="right" vertical="center"/>
    </xf>
    <xf borderId="20" fillId="0" fontId="3" numFmtId="165" xfId="0" applyAlignment="1" applyBorder="1" applyFont="1" applyNumberFormat="1">
      <alignment horizontal="right" vertical="center"/>
    </xf>
    <xf borderId="18" fillId="0" fontId="1" numFmtId="164" xfId="0" applyAlignment="1" applyBorder="1" applyFont="1" applyNumberFormat="1">
      <alignment vertical="center"/>
    </xf>
    <xf borderId="19" fillId="0" fontId="1" numFmtId="166" xfId="0" applyAlignment="1" applyBorder="1" applyFont="1" applyNumberFormat="1">
      <alignment horizontal="center" vertical="center"/>
    </xf>
    <xf borderId="20" fillId="0" fontId="1" numFmtId="165" xfId="0" applyAlignment="1" applyBorder="1" applyFont="1" applyNumberFormat="1">
      <alignment vertical="center"/>
    </xf>
    <xf borderId="1" fillId="2" fontId="4" numFmtId="164" xfId="0" applyAlignment="1" applyBorder="1" applyFont="1" applyNumberFormat="1">
      <alignment horizontal="right" shrinkToFit="0" vertical="center" wrapText="1"/>
    </xf>
    <xf borderId="1" fillId="2" fontId="4" numFmtId="165" xfId="0" applyAlignment="1" applyBorder="1" applyFont="1" applyNumberFormat="1">
      <alignment horizontal="right" shrinkToFit="0" vertical="center" wrapText="1"/>
    </xf>
    <xf borderId="1" fillId="2" fontId="3" numFmtId="165" xfId="0" applyAlignment="1" applyBorder="1" applyFont="1" applyNumberFormat="1">
      <alignment vertical="center"/>
    </xf>
    <xf borderId="21" fillId="0" fontId="4" numFmtId="3" xfId="0" applyAlignment="1" applyBorder="1" applyFont="1" applyNumberFormat="1">
      <alignment horizontal="center" shrinkToFit="0" vertical="center" wrapText="1"/>
    </xf>
    <xf borderId="5" fillId="3" fontId="4" numFmtId="164" xfId="0" applyAlignment="1" applyBorder="1" applyFont="1" applyNumberFormat="1">
      <alignment horizontal="right" shrinkToFit="0" vertical="center" wrapText="1"/>
    </xf>
    <xf borderId="6" fillId="3" fontId="4" numFmtId="164" xfId="0" applyAlignment="1" applyBorder="1" applyFont="1" applyNumberFormat="1">
      <alignment horizontal="right" shrinkToFit="0" vertical="center" wrapText="1"/>
    </xf>
    <xf borderId="7" fillId="3" fontId="4" numFmtId="165" xfId="0" applyAlignment="1" applyBorder="1" applyFont="1" applyNumberFormat="1">
      <alignment horizontal="right" shrinkToFit="0" vertical="center" wrapText="1"/>
    </xf>
    <xf borderId="22" fillId="0" fontId="1" numFmtId="166" xfId="0" applyAlignment="1" applyBorder="1" applyFont="1" applyNumberFormat="1">
      <alignment horizontal="center" vertical="center"/>
    </xf>
    <xf borderId="10" fillId="0" fontId="1" numFmtId="165" xfId="0" applyAlignment="1" applyBorder="1" applyFont="1" applyNumberFormat="1">
      <alignment vertical="center"/>
    </xf>
    <xf borderId="1" fillId="2" fontId="1" numFmtId="0" xfId="0" applyAlignment="1" applyBorder="1" applyFont="1">
      <alignment horizontal="left" vertical="center"/>
    </xf>
    <xf borderId="1" fillId="2" fontId="1" numFmtId="3" xfId="0" applyAlignment="1" applyBorder="1" applyFont="1" applyNumberFormat="1">
      <alignment horizontal="right" vertical="center"/>
    </xf>
    <xf borderId="1" fillId="2" fontId="7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1" fillId="2" fontId="8" numFmtId="164" xfId="0" applyAlignment="1" applyBorder="1" applyFont="1" applyNumberFormat="1">
      <alignment horizontal="right" vertical="center"/>
    </xf>
    <xf borderId="1" fillId="2" fontId="8" numFmtId="164" xfId="0" applyAlignment="1" applyBorder="1" applyFont="1" applyNumberFormat="1">
      <alignment vertical="center"/>
    </xf>
    <xf borderId="1" fillId="2" fontId="9" numFmtId="164" xfId="0" applyAlignment="1" applyBorder="1" applyFont="1" applyNumberFormat="1">
      <alignment horizontal="right" vertical="center"/>
    </xf>
    <xf borderId="0" fillId="0" fontId="3" numFmtId="0" xfId="0" applyAlignment="1" applyFont="1">
      <alignment vertical="center"/>
    </xf>
    <xf borderId="1" fillId="2" fontId="10" numFmtId="0" xfId="0" applyAlignment="1" applyBorder="1" applyFont="1">
      <alignment vertical="center"/>
    </xf>
    <xf borderId="5" fillId="3" fontId="4" numFmtId="2" xfId="0" applyAlignment="1" applyBorder="1" applyFont="1" applyNumberFormat="1">
      <alignment horizontal="center" shrinkToFit="0" vertical="center" wrapText="1"/>
    </xf>
    <xf borderId="7" fillId="3" fontId="4" numFmtId="2" xfId="0" applyAlignment="1" applyBorder="1" applyFont="1" applyNumberFormat="1">
      <alignment horizontal="center" shrinkToFit="0" vertical="center" wrapText="1"/>
    </xf>
    <xf borderId="6" fillId="3" fontId="4" numFmtId="17" xfId="0" applyAlignment="1" applyBorder="1" applyFont="1" applyNumberFormat="1">
      <alignment horizontal="center" shrinkToFit="0" vertical="center" wrapText="1"/>
    </xf>
    <xf borderId="1" fillId="2" fontId="10" numFmtId="0" xfId="0" applyAlignment="1" applyBorder="1" applyFont="1">
      <alignment horizontal="center" vertical="center"/>
    </xf>
    <xf borderId="1" fillId="2" fontId="4" numFmtId="2" xfId="0" applyAlignment="1" applyBorder="1" applyFont="1" applyNumberFormat="1">
      <alignment horizontal="center" shrinkToFit="0" vertical="center" wrapText="1"/>
    </xf>
    <xf borderId="0" fillId="0" fontId="4" numFmtId="2" xfId="0" applyAlignment="1" applyFont="1" applyNumberFormat="1">
      <alignment horizontal="center" shrinkToFit="0" vertical="center" wrapText="1"/>
    </xf>
    <xf borderId="12" fillId="0" fontId="1" numFmtId="1" xfId="0" applyAlignment="1" applyBorder="1" applyFont="1" applyNumberFormat="1">
      <alignment horizontal="center" vertical="center"/>
    </xf>
    <xf borderId="14" fillId="0" fontId="1" numFmtId="2" xfId="0" applyAlignment="1" applyBorder="1" applyFont="1" applyNumberFormat="1">
      <alignment horizontal="left" vertical="center"/>
    </xf>
    <xf borderId="0" fillId="0" fontId="1" numFmtId="3" xfId="0" applyAlignment="1" applyFont="1" applyNumberFormat="1">
      <alignment horizontal="right" vertical="center"/>
    </xf>
    <xf borderId="16" fillId="0" fontId="1" numFmtId="3" xfId="0" applyAlignment="1" applyBorder="1" applyFont="1" applyNumberFormat="1">
      <alignment horizontal="right" vertical="center"/>
    </xf>
    <xf borderId="16" fillId="0" fontId="1" numFmtId="1" xfId="0" applyAlignment="1" applyBorder="1" applyFont="1" applyNumberFormat="1">
      <alignment horizontal="center" vertical="center"/>
    </xf>
    <xf borderId="15" fillId="0" fontId="1" numFmtId="2" xfId="0" applyAlignment="1" applyBorder="1" applyFont="1" applyNumberFormat="1">
      <alignment horizontal="left" vertical="center"/>
    </xf>
    <xf borderId="0" fillId="0" fontId="4" numFmtId="2" xfId="0" applyAlignment="1" applyFont="1" applyNumberFormat="1">
      <alignment horizontal="center" vertical="center"/>
    </xf>
    <xf borderId="5" fillId="3" fontId="4" numFmtId="2" xfId="0" applyAlignment="1" applyBorder="1" applyFont="1" applyNumberFormat="1">
      <alignment horizontal="center" vertical="center"/>
    </xf>
    <xf borderId="7" fillId="3" fontId="4" numFmtId="2" xfId="0" applyAlignment="1" applyBorder="1" applyFont="1" applyNumberFormat="1">
      <alignment horizontal="left" shrinkToFit="0" vertical="center" wrapText="1"/>
    </xf>
    <xf borderId="5" fillId="3" fontId="4" numFmtId="164" xfId="0" applyAlignment="1" applyBorder="1" applyFont="1" applyNumberFormat="1">
      <alignment horizontal="center" shrinkToFit="0" vertical="center" wrapText="1"/>
    </xf>
    <xf borderId="6" fillId="3" fontId="4" numFmtId="164" xfId="0" applyAlignment="1" applyBorder="1" applyFont="1" applyNumberFormat="1">
      <alignment horizontal="center" shrinkToFit="0" vertical="center" wrapText="1"/>
    </xf>
    <xf borderId="6" fillId="3" fontId="4" numFmtId="3" xfId="0" applyAlignment="1" applyBorder="1" applyFont="1" applyNumberFormat="1">
      <alignment horizontal="center" shrinkToFit="0" vertical="center" wrapText="1"/>
    </xf>
    <xf borderId="7" fillId="3" fontId="4" numFmtId="165" xfId="0" applyAlignment="1" applyBorder="1" applyFont="1" applyNumberFormat="1">
      <alignment horizontal="center" shrinkToFit="0" vertical="center" wrapText="1"/>
    </xf>
    <xf borderId="5" fillId="3" fontId="4" numFmtId="164" xfId="0" applyAlignment="1" applyBorder="1" applyFont="1" applyNumberFormat="1">
      <alignment vertical="center"/>
    </xf>
    <xf borderId="0" fillId="0" fontId="1" numFmtId="4" xfId="0" applyAlignment="1" applyFont="1" applyNumberFormat="1">
      <alignment vertical="center"/>
    </xf>
    <xf borderId="1" fillId="2" fontId="1" numFmtId="3" xfId="0" applyAlignment="1" applyBorder="1" applyFont="1" applyNumberFormat="1">
      <alignment vertical="center"/>
    </xf>
    <xf borderId="0" fillId="0" fontId="1" numFmtId="3" xfId="0" applyAlignment="1" applyFont="1" applyNumberFormat="1">
      <alignment vertical="center"/>
    </xf>
    <xf borderId="0" fillId="0" fontId="3" numFmtId="3" xfId="0" applyFont="1" applyNumberFormat="1"/>
    <xf borderId="1" fillId="2" fontId="8" numFmtId="3" xfId="0" applyAlignment="1" applyBorder="1" applyFont="1" applyNumberFormat="1">
      <alignment vertical="center"/>
    </xf>
  </cellXfs>
  <cellStyles count="1">
    <cellStyle xfId="0" name="Normal" builtinId="0"/>
  </cellStyles>
  <dxfs count="2">
    <dxf>
      <font>
        <color theme="0"/>
      </font>
      <fill>
        <patternFill patternType="solid">
          <fgColor rgb="FFFF0000"/>
          <bgColor rgb="FFFF0000"/>
        </patternFill>
      </fill>
      <border/>
    </dxf>
    <dxf>
      <font>
        <color theme="0"/>
      </font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4.43"/>
    <col customWidth="1" min="2" max="2" width="25.29"/>
    <col customWidth="1" min="3" max="3" width="1.0"/>
    <col customWidth="1" min="4" max="4" width="13.0"/>
    <col customWidth="1" min="5" max="6" width="12.71"/>
    <col customWidth="1" min="7" max="7" width="13.86"/>
    <col customWidth="1" min="8" max="9" width="13.71"/>
    <col customWidth="1" min="10" max="11" width="12.71"/>
    <col customWidth="1" min="12" max="12" width="12.86"/>
    <col customWidth="1" min="13" max="13" width="13.57"/>
    <col customWidth="1" min="14" max="14" width="12.86"/>
    <col customWidth="1" min="15" max="15" width="13.0"/>
    <col customWidth="1" min="16" max="16" width="16.57"/>
    <col customWidth="1" min="17" max="17" width="13.0"/>
    <col customWidth="1" min="18" max="18" width="1.14"/>
    <col customWidth="1" min="19" max="19" width="13.0"/>
    <col customWidth="1" min="20" max="20" width="6.29"/>
    <col customWidth="1" min="21" max="21" width="8.14"/>
    <col customWidth="1" min="22" max="22" width="1.14"/>
    <col customWidth="1" min="23" max="23" width="14.57"/>
    <col customWidth="1" min="24" max="24" width="6.29"/>
    <col customWidth="1" min="25" max="25" width="8.57"/>
    <col customWidth="1" min="26" max="26" width="11.43"/>
  </cols>
  <sheetData>
    <row r="1" ht="36.0" customHeight="1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  <c r="S1" s="5"/>
      <c r="T1" s="5"/>
      <c r="U1" s="5"/>
      <c r="V1" s="5"/>
      <c r="W1" s="5"/>
      <c r="X1" s="5"/>
      <c r="Y1" s="5"/>
      <c r="Z1" s="5"/>
    </row>
    <row r="2" ht="37.5" customHeight="1">
      <c r="A2" s="6" t="s">
        <v>1</v>
      </c>
      <c r="B2" s="7" t="s">
        <v>2</v>
      </c>
      <c r="C2" s="8"/>
      <c r="D2" s="9">
        <v>44562.0</v>
      </c>
      <c r="E2" s="9">
        <v>44593.0</v>
      </c>
      <c r="F2" s="9">
        <v>44621.0</v>
      </c>
      <c r="G2" s="9">
        <v>44652.0</v>
      </c>
      <c r="H2" s="9">
        <v>44682.0</v>
      </c>
      <c r="I2" s="9">
        <v>44713.0</v>
      </c>
      <c r="J2" s="9">
        <v>44743.0</v>
      </c>
      <c r="K2" s="9">
        <v>44774.0</v>
      </c>
      <c r="L2" s="9">
        <v>44805.0</v>
      </c>
      <c r="M2" s="9">
        <v>44835.0</v>
      </c>
      <c r="N2" s="9">
        <v>44866.0</v>
      </c>
      <c r="O2" s="9">
        <v>44896.0</v>
      </c>
      <c r="P2" s="10" t="s">
        <v>3</v>
      </c>
      <c r="Q2" s="11" t="s">
        <v>4</v>
      </c>
      <c r="R2" s="12"/>
      <c r="S2" s="13" t="s">
        <v>5</v>
      </c>
      <c r="T2" s="14" t="s">
        <v>6</v>
      </c>
      <c r="U2" s="15"/>
      <c r="V2" s="16"/>
      <c r="W2" s="17" t="s">
        <v>7</v>
      </c>
      <c r="X2" s="14" t="s">
        <v>8</v>
      </c>
      <c r="Y2" s="15"/>
      <c r="Z2" s="6"/>
    </row>
    <row r="3" ht="6.0" customHeight="1">
      <c r="A3" s="1"/>
      <c r="B3" s="18"/>
      <c r="C3" s="19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5"/>
      <c r="S3" s="5"/>
      <c r="T3" s="5"/>
      <c r="U3" s="5"/>
      <c r="V3" s="5"/>
      <c r="W3" s="5"/>
      <c r="X3" s="5"/>
      <c r="Y3" s="5"/>
      <c r="Z3" s="5"/>
    </row>
    <row r="4">
      <c r="A4" s="21">
        <v>1.0</v>
      </c>
      <c r="B4" s="22" t="s">
        <v>9</v>
      </c>
      <c r="C4" s="23"/>
      <c r="D4" s="24">
        <v>5.382015741199997E7</v>
      </c>
      <c r="E4" s="25">
        <v>4.370498103100004E7</v>
      </c>
      <c r="F4" s="25">
        <v>4.142431416500001E7</v>
      </c>
      <c r="G4" s="25">
        <v>3.456426315599999E7</v>
      </c>
      <c r="H4" s="25">
        <v>3.615347932299999E7</v>
      </c>
      <c r="I4" s="25">
        <v>5.300436324E7</v>
      </c>
      <c r="J4" s="25">
        <v>5.228345702199999E7</v>
      </c>
      <c r="K4" s="25">
        <v>5.5859847411000036E7</v>
      </c>
      <c r="L4" s="25">
        <v>4.6285457613000005E7</v>
      </c>
      <c r="M4" s="25">
        <v>4.705038738800001E7</v>
      </c>
      <c r="N4" s="25">
        <v>5.526808160599996E7</v>
      </c>
      <c r="O4" s="25">
        <v>6.115646058299995E7</v>
      </c>
      <c r="P4" s="25">
        <f t="shared" ref="P4:P21" si="1">+SUM(D4:O4)</f>
        <v>580575250</v>
      </c>
      <c r="Q4" s="26">
        <f t="shared" ref="Q4:Q21" si="2">+P4/$P$23</f>
        <v>0.2602160387</v>
      </c>
      <c r="R4" s="27"/>
      <c r="S4" s="28">
        <v>6.3170077188999996E7</v>
      </c>
      <c r="T4" s="29">
        <f t="shared" ref="T4:T21" si="3">+U4</f>
        <v>-0.1250908014</v>
      </c>
      <c r="U4" s="30">
        <f t="shared" ref="U4:U21" si="4">IFERROR((N4-S4)/S4,0)</f>
        <v>-0.1250908014</v>
      </c>
      <c r="V4" s="27"/>
      <c r="W4" s="28">
        <v>5.0819319262299997E8</v>
      </c>
      <c r="X4" s="29">
        <f t="shared" ref="X4:X21" si="5">+Y4</f>
        <v>0.1424301985</v>
      </c>
      <c r="Y4" s="31">
        <f t="shared" ref="Y4:Y21" si="6">IFERROR((P4-W4)/W4,0)</f>
        <v>0.1424301985</v>
      </c>
      <c r="Z4" s="32"/>
    </row>
    <row r="5">
      <c r="A5" s="21">
        <v>2.0</v>
      </c>
      <c r="B5" s="33" t="s">
        <v>10</v>
      </c>
      <c r="C5" s="23"/>
      <c r="D5" s="34">
        <v>2.462253411200003E7</v>
      </c>
      <c r="E5" s="35">
        <v>3.2807241028000016E7</v>
      </c>
      <c r="F5" s="35">
        <v>3.9041222700999975E7</v>
      </c>
      <c r="G5" s="35">
        <v>5.291921763400005E7</v>
      </c>
      <c r="H5" s="35">
        <v>3.211047144599997E7</v>
      </c>
      <c r="I5" s="35">
        <v>5.104106736100014E7</v>
      </c>
      <c r="J5" s="35">
        <v>3.708528779599999E7</v>
      </c>
      <c r="K5" s="35">
        <v>4.060121359499999E7</v>
      </c>
      <c r="L5" s="35">
        <v>5.282503614699997E7</v>
      </c>
      <c r="M5" s="35">
        <v>2.824567163E7</v>
      </c>
      <c r="N5" s="35">
        <v>4.043157631699998E7</v>
      </c>
      <c r="O5" s="35">
        <v>3.166296022199998E7</v>
      </c>
      <c r="P5" s="35">
        <f t="shared" si="1"/>
        <v>463393500</v>
      </c>
      <c r="Q5" s="36">
        <f t="shared" si="2"/>
        <v>0.207694732</v>
      </c>
      <c r="R5" s="27"/>
      <c r="S5" s="37">
        <v>3.4240071264E7</v>
      </c>
      <c r="T5" s="38">
        <f t="shared" si="3"/>
        <v>0.1808262899</v>
      </c>
      <c r="U5" s="30">
        <f t="shared" si="4"/>
        <v>0.1808262899</v>
      </c>
      <c r="V5" s="27"/>
      <c r="W5" s="37">
        <v>3.630928849510001E8</v>
      </c>
      <c r="X5" s="38">
        <f t="shared" si="5"/>
        <v>0.2762395497</v>
      </c>
      <c r="Y5" s="30">
        <f t="shared" si="6"/>
        <v>0.2762395497</v>
      </c>
      <c r="Z5" s="32"/>
    </row>
    <row r="6">
      <c r="A6" s="21">
        <v>3.0</v>
      </c>
      <c r="B6" s="33" t="s">
        <v>11</v>
      </c>
      <c r="C6" s="23"/>
      <c r="D6" s="34">
        <v>2.4434978922999993E7</v>
      </c>
      <c r="E6" s="35">
        <v>2.5516711728999976E7</v>
      </c>
      <c r="F6" s="35">
        <v>2.381951282400001E7</v>
      </c>
      <c r="G6" s="35">
        <v>2.413184377499999E7</v>
      </c>
      <c r="H6" s="35">
        <v>2.5676276305000007E7</v>
      </c>
      <c r="I6" s="35">
        <v>2.7479647902999986E7</v>
      </c>
      <c r="J6" s="35">
        <v>2.9084621240000017E7</v>
      </c>
      <c r="K6" s="35">
        <v>3.2256779725000024E7</v>
      </c>
      <c r="L6" s="35">
        <v>2.9180235651999995E7</v>
      </c>
      <c r="M6" s="35">
        <v>2.869836858599998E7</v>
      </c>
      <c r="N6" s="35">
        <v>3.043416915999999E7</v>
      </c>
      <c r="O6" s="35">
        <v>2.731927293000002E7</v>
      </c>
      <c r="P6" s="35">
        <f t="shared" si="1"/>
        <v>328032418.8</v>
      </c>
      <c r="Q6" s="36">
        <f t="shared" si="2"/>
        <v>0.1470253797</v>
      </c>
      <c r="R6" s="27"/>
      <c r="S6" s="37">
        <v>2.8525853403999995E7</v>
      </c>
      <c r="T6" s="38">
        <f t="shared" si="3"/>
        <v>0.06689776214</v>
      </c>
      <c r="U6" s="30">
        <f t="shared" si="4"/>
        <v>0.06689776214</v>
      </c>
      <c r="V6" s="27"/>
      <c r="W6" s="37">
        <v>3.09359576362E8</v>
      </c>
      <c r="X6" s="38">
        <f t="shared" si="5"/>
        <v>0.06035967145</v>
      </c>
      <c r="Y6" s="30">
        <f t="shared" si="6"/>
        <v>0.06035967145</v>
      </c>
      <c r="Z6" s="32"/>
    </row>
    <row r="7">
      <c r="A7" s="21">
        <v>4.0</v>
      </c>
      <c r="B7" s="33" t="s">
        <v>12</v>
      </c>
      <c r="C7" s="23"/>
      <c r="D7" s="34">
        <v>1.2063889968000006E7</v>
      </c>
      <c r="E7" s="35">
        <v>1.3102781505000006E7</v>
      </c>
      <c r="F7" s="35">
        <v>1.2403883178999996E7</v>
      </c>
      <c r="G7" s="35">
        <v>1.2450492514000034E7</v>
      </c>
      <c r="H7" s="35">
        <v>1.4455468549000006E7</v>
      </c>
      <c r="I7" s="35">
        <v>1.7508646748000015E7</v>
      </c>
      <c r="J7" s="35">
        <v>2.183978992199993E7</v>
      </c>
      <c r="K7" s="35">
        <v>1.681070006299997E7</v>
      </c>
      <c r="L7" s="35">
        <v>1.691373432100001E7</v>
      </c>
      <c r="M7" s="35">
        <v>1.5081667006000001E7</v>
      </c>
      <c r="N7" s="35">
        <v>1.4516118700999998E7</v>
      </c>
      <c r="O7" s="35">
        <v>1.5632884062000003E7</v>
      </c>
      <c r="P7" s="35">
        <f t="shared" si="1"/>
        <v>182780056.5</v>
      </c>
      <c r="Q7" s="36">
        <f t="shared" si="2"/>
        <v>0.08192271763</v>
      </c>
      <c r="R7" s="27"/>
      <c r="S7" s="37">
        <v>1.8041986711999964E7</v>
      </c>
      <c r="T7" s="38">
        <f t="shared" si="3"/>
        <v>-0.1954257071</v>
      </c>
      <c r="U7" s="30">
        <f t="shared" si="4"/>
        <v>-0.1954257071</v>
      </c>
      <c r="V7" s="27"/>
      <c r="W7" s="37">
        <v>1.7632695926600003E8</v>
      </c>
      <c r="X7" s="38">
        <f t="shared" si="5"/>
        <v>0.03659733769</v>
      </c>
      <c r="Y7" s="30">
        <f t="shared" si="6"/>
        <v>0.03659733769</v>
      </c>
      <c r="Z7" s="32"/>
    </row>
    <row r="8">
      <c r="A8" s="21">
        <v>5.0</v>
      </c>
      <c r="B8" s="33" t="s">
        <v>13</v>
      </c>
      <c r="C8" s="23"/>
      <c r="D8" s="34">
        <v>1.008301584399999E7</v>
      </c>
      <c r="E8" s="35">
        <v>9748418.496999996</v>
      </c>
      <c r="F8" s="35">
        <v>1.0834409741000002E7</v>
      </c>
      <c r="G8" s="35">
        <v>1.0187726409E7</v>
      </c>
      <c r="H8" s="35">
        <v>9638907.387000004</v>
      </c>
      <c r="I8" s="35">
        <v>1.1897174855999984E7</v>
      </c>
      <c r="J8" s="35">
        <v>1.3038395181999987E7</v>
      </c>
      <c r="K8" s="35">
        <v>1.3931367715000015E7</v>
      </c>
      <c r="L8" s="35">
        <v>1.2929815715999996E7</v>
      </c>
      <c r="M8" s="35">
        <v>1.1068217599999992E7</v>
      </c>
      <c r="N8" s="35">
        <v>1.1180717889999995E7</v>
      </c>
      <c r="O8" s="35">
        <v>1.1493545876000004E7</v>
      </c>
      <c r="P8" s="35">
        <f t="shared" si="1"/>
        <v>136031712.7</v>
      </c>
      <c r="Q8" s="36">
        <f t="shared" si="2"/>
        <v>0.06096993184</v>
      </c>
      <c r="R8" s="27"/>
      <c r="S8" s="37">
        <v>1.1921019503999995E7</v>
      </c>
      <c r="T8" s="38">
        <f t="shared" si="3"/>
        <v>-0.06210052871</v>
      </c>
      <c r="U8" s="30">
        <f t="shared" si="4"/>
        <v>-0.06210052871</v>
      </c>
      <c r="V8" s="27"/>
      <c r="W8" s="37">
        <v>1.1420924072000001E8</v>
      </c>
      <c r="X8" s="38">
        <f t="shared" si="5"/>
        <v>0.1910744862</v>
      </c>
      <c r="Y8" s="30">
        <f t="shared" si="6"/>
        <v>0.1910744862</v>
      </c>
      <c r="Z8" s="32"/>
    </row>
    <row r="9">
      <c r="A9" s="21">
        <v>6.0</v>
      </c>
      <c r="B9" s="33" t="s">
        <v>14</v>
      </c>
      <c r="C9" s="23"/>
      <c r="D9" s="34">
        <v>6337611.729999996</v>
      </c>
      <c r="E9" s="35">
        <v>5842352.442999994</v>
      </c>
      <c r="F9" s="35">
        <v>7469696.497999992</v>
      </c>
      <c r="G9" s="35">
        <v>7473519.589999996</v>
      </c>
      <c r="H9" s="35">
        <v>7482736.302</v>
      </c>
      <c r="I9" s="35">
        <v>7740077.066999994</v>
      </c>
      <c r="J9" s="35">
        <v>8733918.957</v>
      </c>
      <c r="K9" s="35">
        <v>7788766.257000009</v>
      </c>
      <c r="L9" s="35">
        <v>1.0437000483999992E7</v>
      </c>
      <c r="M9" s="35">
        <v>8535239.607000003</v>
      </c>
      <c r="N9" s="35">
        <v>8086777.001999994</v>
      </c>
      <c r="O9" s="35">
        <v>7709891.906999997</v>
      </c>
      <c r="P9" s="35">
        <f t="shared" si="1"/>
        <v>93637587.84</v>
      </c>
      <c r="Q9" s="36">
        <f t="shared" si="2"/>
        <v>0.04196872358</v>
      </c>
      <c r="R9" s="27"/>
      <c r="S9" s="37">
        <v>9007986.685999995</v>
      </c>
      <c r="T9" s="38">
        <f t="shared" si="3"/>
        <v>-0.1022658798</v>
      </c>
      <c r="U9" s="30">
        <f t="shared" si="4"/>
        <v>-0.1022658798</v>
      </c>
      <c r="V9" s="27"/>
      <c r="W9" s="37">
        <v>8.399915285299997E7</v>
      </c>
      <c r="X9" s="38">
        <f t="shared" si="5"/>
        <v>0.1147444309</v>
      </c>
      <c r="Y9" s="30">
        <f t="shared" si="6"/>
        <v>0.1147444309</v>
      </c>
      <c r="Z9" s="32"/>
    </row>
    <row r="10">
      <c r="A10" s="21">
        <v>7.0</v>
      </c>
      <c r="B10" s="33" t="s">
        <v>15</v>
      </c>
      <c r="C10" s="23"/>
      <c r="D10" s="34">
        <v>7060012.370999998</v>
      </c>
      <c r="E10" s="35">
        <v>7614677.350000005</v>
      </c>
      <c r="F10" s="35">
        <v>7275415.468</v>
      </c>
      <c r="G10" s="35">
        <v>6802591.580000006</v>
      </c>
      <c r="H10" s="35">
        <v>6319293.682000001</v>
      </c>
      <c r="I10" s="35">
        <v>7483792.055</v>
      </c>
      <c r="J10" s="35">
        <v>8165232.504999997</v>
      </c>
      <c r="K10" s="35">
        <v>8241296.188999993</v>
      </c>
      <c r="L10" s="35">
        <v>7269533.653999997</v>
      </c>
      <c r="M10" s="35">
        <v>7599739.620999999</v>
      </c>
      <c r="N10" s="35">
        <v>7776090.397000003</v>
      </c>
      <c r="O10" s="35">
        <v>7569497.248999999</v>
      </c>
      <c r="P10" s="35">
        <f t="shared" si="1"/>
        <v>89177172.12</v>
      </c>
      <c r="Q10" s="36">
        <f t="shared" si="2"/>
        <v>0.03996954826</v>
      </c>
      <c r="R10" s="27"/>
      <c r="S10" s="37">
        <v>8058166.922999993</v>
      </c>
      <c r="T10" s="38">
        <f t="shared" si="3"/>
        <v>-0.03500504875</v>
      </c>
      <c r="U10" s="30">
        <f t="shared" si="4"/>
        <v>-0.03500504875</v>
      </c>
      <c r="V10" s="27"/>
      <c r="W10" s="37">
        <v>9.001405236199996E7</v>
      </c>
      <c r="X10" s="38">
        <f t="shared" si="5"/>
        <v>-0.009297217701</v>
      </c>
      <c r="Y10" s="30">
        <f t="shared" si="6"/>
        <v>-0.009297217701</v>
      </c>
      <c r="Z10" s="32"/>
    </row>
    <row r="11">
      <c r="A11" s="21">
        <v>8.0</v>
      </c>
      <c r="B11" s="33" t="s">
        <v>16</v>
      </c>
      <c r="C11" s="23"/>
      <c r="D11" s="34">
        <v>6958164.51599999</v>
      </c>
      <c r="E11" s="35">
        <v>6222835.814000002</v>
      </c>
      <c r="F11" s="35">
        <v>7290736.285</v>
      </c>
      <c r="G11" s="35">
        <v>6979796.378999985</v>
      </c>
      <c r="H11" s="35">
        <v>6370823.4849999985</v>
      </c>
      <c r="I11" s="35">
        <v>7865042.647999994</v>
      </c>
      <c r="J11" s="35">
        <v>8153366.022999998</v>
      </c>
      <c r="K11" s="35">
        <v>7608161.240000003</v>
      </c>
      <c r="L11" s="35">
        <v>7400399.837999992</v>
      </c>
      <c r="M11" s="35">
        <v>7090880.139</v>
      </c>
      <c r="N11" s="35">
        <v>6322300.889000003</v>
      </c>
      <c r="O11" s="35">
        <v>8474302.402999997</v>
      </c>
      <c r="P11" s="35">
        <f t="shared" si="1"/>
        <v>86736809.66</v>
      </c>
      <c r="Q11" s="36">
        <f t="shared" si="2"/>
        <v>0.03887576851</v>
      </c>
      <c r="R11" s="27"/>
      <c r="S11" s="37">
        <v>7667672.147000001</v>
      </c>
      <c r="T11" s="38">
        <f t="shared" si="3"/>
        <v>-0.175460196</v>
      </c>
      <c r="U11" s="30">
        <f t="shared" si="4"/>
        <v>-0.175460196</v>
      </c>
      <c r="V11" s="27"/>
      <c r="W11" s="37">
        <v>7.066115086399996E7</v>
      </c>
      <c r="X11" s="38">
        <f t="shared" si="5"/>
        <v>0.2275034952</v>
      </c>
      <c r="Y11" s="30">
        <f t="shared" si="6"/>
        <v>0.2275034952</v>
      </c>
      <c r="Z11" s="32"/>
    </row>
    <row r="12">
      <c r="A12" s="21">
        <v>9.0</v>
      </c>
      <c r="B12" s="33" t="s">
        <v>17</v>
      </c>
      <c r="C12" s="23"/>
      <c r="D12" s="34">
        <v>3899653.4289999977</v>
      </c>
      <c r="E12" s="35">
        <v>3280019.7019999996</v>
      </c>
      <c r="F12" s="35">
        <v>4231043.848999998</v>
      </c>
      <c r="G12" s="35">
        <v>3542957.5650000027</v>
      </c>
      <c r="H12" s="35">
        <v>3780014.4020000068</v>
      </c>
      <c r="I12" s="35">
        <v>4116772.788000007</v>
      </c>
      <c r="J12" s="35">
        <v>5656659.057</v>
      </c>
      <c r="K12" s="35">
        <v>4389786.966</v>
      </c>
      <c r="L12" s="35">
        <v>5433712.717999997</v>
      </c>
      <c r="M12" s="35">
        <v>4511938.895000003</v>
      </c>
      <c r="N12" s="35">
        <v>3917440.028999998</v>
      </c>
      <c r="O12" s="35">
        <v>4153039.6919999914</v>
      </c>
      <c r="P12" s="35">
        <f t="shared" si="1"/>
        <v>50913039.09</v>
      </c>
      <c r="Q12" s="36">
        <f t="shared" si="2"/>
        <v>0.02281941807</v>
      </c>
      <c r="R12" s="27"/>
      <c r="S12" s="37">
        <v>4421376.1439999975</v>
      </c>
      <c r="T12" s="38">
        <f t="shared" si="3"/>
        <v>-0.1139772095</v>
      </c>
      <c r="U12" s="30">
        <f t="shared" si="4"/>
        <v>-0.1139772095</v>
      </c>
      <c r="V12" s="27"/>
      <c r="W12" s="37">
        <v>4.500912895500001E7</v>
      </c>
      <c r="X12" s="38">
        <f t="shared" si="5"/>
        <v>0.1311713929</v>
      </c>
      <c r="Y12" s="30">
        <f t="shared" si="6"/>
        <v>0.1311713929</v>
      </c>
      <c r="Z12" s="32"/>
    </row>
    <row r="13">
      <c r="A13" s="21">
        <v>10.0</v>
      </c>
      <c r="B13" s="33" t="s">
        <v>18</v>
      </c>
      <c r="C13" s="23"/>
      <c r="D13" s="34">
        <v>3533308.6580000003</v>
      </c>
      <c r="E13" s="35">
        <v>3372378.2489999994</v>
      </c>
      <c r="F13" s="35">
        <v>4070307.1619999968</v>
      </c>
      <c r="G13" s="35">
        <v>3784988.574999997</v>
      </c>
      <c r="H13" s="35">
        <v>3724074.7080000066</v>
      </c>
      <c r="I13" s="35">
        <v>3262323.778</v>
      </c>
      <c r="J13" s="35">
        <v>5033040.380000015</v>
      </c>
      <c r="K13" s="35">
        <v>3802599.1420000037</v>
      </c>
      <c r="L13" s="35">
        <v>4189625.6520000035</v>
      </c>
      <c r="M13" s="35">
        <v>3717230.313</v>
      </c>
      <c r="N13" s="35">
        <v>3186386.820999997</v>
      </c>
      <c r="O13" s="35">
        <v>4113488.713000002</v>
      </c>
      <c r="P13" s="35">
        <f t="shared" si="1"/>
        <v>45789752.15</v>
      </c>
      <c r="Q13" s="36">
        <f t="shared" si="2"/>
        <v>0.02052314135</v>
      </c>
      <c r="R13" s="27"/>
      <c r="S13" s="37">
        <v>3720099.4229999944</v>
      </c>
      <c r="T13" s="38">
        <f t="shared" si="3"/>
        <v>-0.1434672952</v>
      </c>
      <c r="U13" s="30">
        <f t="shared" si="4"/>
        <v>-0.1434672952</v>
      </c>
      <c r="V13" s="27"/>
      <c r="W13" s="37">
        <v>4.243120136099997E7</v>
      </c>
      <c r="X13" s="38">
        <f t="shared" si="5"/>
        <v>0.07915285644</v>
      </c>
      <c r="Y13" s="30">
        <f t="shared" si="6"/>
        <v>0.07915285644</v>
      </c>
      <c r="Z13" s="32"/>
    </row>
    <row r="14">
      <c r="A14" s="21">
        <v>11.0</v>
      </c>
      <c r="B14" s="33" t="s">
        <v>19</v>
      </c>
      <c r="C14" s="23"/>
      <c r="D14" s="34">
        <v>2327233.1740000066</v>
      </c>
      <c r="E14" s="35">
        <v>3895709.6529999957</v>
      </c>
      <c r="F14" s="35">
        <v>4663029.711000006</v>
      </c>
      <c r="G14" s="35">
        <v>3130533.1669999957</v>
      </c>
      <c r="H14" s="35">
        <v>3709762.460999996</v>
      </c>
      <c r="I14" s="35">
        <v>2929822.8310000007</v>
      </c>
      <c r="J14" s="35">
        <v>2739238.733</v>
      </c>
      <c r="K14" s="35">
        <v>4148231.1680000047</v>
      </c>
      <c r="L14" s="35">
        <v>3560055.6509999973</v>
      </c>
      <c r="M14" s="35">
        <v>2680625.521000008</v>
      </c>
      <c r="N14" s="35">
        <v>3674093.7679999936</v>
      </c>
      <c r="O14" s="35">
        <v>2693889.399999999</v>
      </c>
      <c r="P14" s="35">
        <f t="shared" si="1"/>
        <v>40152225.24</v>
      </c>
      <c r="Q14" s="36">
        <f t="shared" si="2"/>
        <v>0.01799638031</v>
      </c>
      <c r="R14" s="27"/>
      <c r="S14" s="37">
        <v>3715682.1330000004</v>
      </c>
      <c r="T14" s="38">
        <f t="shared" si="3"/>
        <v>-0.01119265952</v>
      </c>
      <c r="U14" s="30">
        <f t="shared" si="4"/>
        <v>-0.01119265952</v>
      </c>
      <c r="V14" s="27"/>
      <c r="W14" s="37">
        <v>4.797295175599998E7</v>
      </c>
      <c r="X14" s="38">
        <f t="shared" si="5"/>
        <v>-0.1630236671</v>
      </c>
      <c r="Y14" s="30">
        <f t="shared" si="6"/>
        <v>-0.1630236671</v>
      </c>
      <c r="Z14" s="32"/>
    </row>
    <row r="15">
      <c r="A15" s="21">
        <v>12.0</v>
      </c>
      <c r="B15" s="33" t="s">
        <v>20</v>
      </c>
      <c r="C15" s="23"/>
      <c r="D15" s="34">
        <v>2697335.5590000004</v>
      </c>
      <c r="E15" s="35">
        <v>2207862.9189999998</v>
      </c>
      <c r="F15" s="35">
        <v>3269842.2590000015</v>
      </c>
      <c r="G15" s="35">
        <v>2551798.858</v>
      </c>
      <c r="H15" s="35">
        <v>1959247.8980000003</v>
      </c>
      <c r="I15" s="35">
        <v>2236199.8499999996</v>
      </c>
      <c r="J15" s="35">
        <v>3062523.0910000014</v>
      </c>
      <c r="K15" s="35">
        <v>2700176.146000001</v>
      </c>
      <c r="L15" s="35">
        <v>3472837.4209999987</v>
      </c>
      <c r="M15" s="35">
        <v>2334111.592</v>
      </c>
      <c r="N15" s="35">
        <v>2611503.325</v>
      </c>
      <c r="O15" s="35">
        <v>3185469.3959999997</v>
      </c>
      <c r="P15" s="35">
        <f t="shared" si="1"/>
        <v>32288908.31</v>
      </c>
      <c r="Q15" s="36">
        <f t="shared" si="2"/>
        <v>0.01447201171</v>
      </c>
      <c r="R15" s="27"/>
      <c r="S15" s="37">
        <v>3456935.5820000004</v>
      </c>
      <c r="T15" s="38">
        <f t="shared" si="3"/>
        <v>-0.2445611834</v>
      </c>
      <c r="U15" s="30">
        <f t="shared" si="4"/>
        <v>-0.2445611834</v>
      </c>
      <c r="V15" s="27"/>
      <c r="W15" s="37">
        <v>2.9135398468999997E7</v>
      </c>
      <c r="X15" s="38">
        <f t="shared" si="5"/>
        <v>0.1082363726</v>
      </c>
      <c r="Y15" s="30">
        <f t="shared" si="6"/>
        <v>0.1082363726</v>
      </c>
      <c r="Z15" s="32"/>
    </row>
    <row r="16">
      <c r="A16" s="21">
        <v>13.0</v>
      </c>
      <c r="B16" s="33" t="s">
        <v>21</v>
      </c>
      <c r="C16" s="23"/>
      <c r="D16" s="34">
        <v>1903414.2540000016</v>
      </c>
      <c r="E16" s="35">
        <v>1696392.9790000005</v>
      </c>
      <c r="F16" s="35">
        <v>1861788.2679999992</v>
      </c>
      <c r="G16" s="35">
        <v>2262478.3399999985</v>
      </c>
      <c r="H16" s="35">
        <v>1784099.4849999999</v>
      </c>
      <c r="I16" s="35">
        <v>2699532.8379999986</v>
      </c>
      <c r="J16" s="35">
        <v>2468761.700000002</v>
      </c>
      <c r="K16" s="35">
        <v>2556572.1699999995</v>
      </c>
      <c r="L16" s="35">
        <v>1825147.0029999996</v>
      </c>
      <c r="M16" s="35">
        <v>2559189.366000002</v>
      </c>
      <c r="N16" s="35">
        <v>1929373.8900000008</v>
      </c>
      <c r="O16" s="35">
        <v>2343772.7240000013</v>
      </c>
      <c r="P16" s="35">
        <f t="shared" si="1"/>
        <v>25890523.02</v>
      </c>
      <c r="Q16" s="36">
        <f t="shared" si="2"/>
        <v>0.01160423104</v>
      </c>
      <c r="R16" s="27"/>
      <c r="S16" s="37">
        <v>2373786.575</v>
      </c>
      <c r="T16" s="38">
        <f t="shared" si="3"/>
        <v>-0.1872167825</v>
      </c>
      <c r="U16" s="30">
        <f t="shared" si="4"/>
        <v>-0.1872167825</v>
      </c>
      <c r="V16" s="27"/>
      <c r="W16" s="37">
        <v>2.6568972319000002E7</v>
      </c>
      <c r="X16" s="38">
        <f t="shared" si="5"/>
        <v>-0.02553539873</v>
      </c>
      <c r="Y16" s="30">
        <f t="shared" si="6"/>
        <v>-0.02553539873</v>
      </c>
      <c r="Z16" s="32"/>
    </row>
    <row r="17">
      <c r="A17" s="21">
        <v>14.0</v>
      </c>
      <c r="B17" s="33" t="s">
        <v>22</v>
      </c>
      <c r="C17" s="23"/>
      <c r="D17" s="34">
        <v>2239600.460000001</v>
      </c>
      <c r="E17" s="35">
        <v>1636875.4209999996</v>
      </c>
      <c r="F17" s="35">
        <v>1905800.554000001</v>
      </c>
      <c r="G17" s="35">
        <v>1350525.0139999993</v>
      </c>
      <c r="H17" s="35">
        <v>1822824.5379999997</v>
      </c>
      <c r="I17" s="35">
        <v>1864958.3170000003</v>
      </c>
      <c r="J17" s="35">
        <v>2079668.3760000004</v>
      </c>
      <c r="K17" s="35">
        <v>1768418.0300000007</v>
      </c>
      <c r="L17" s="35">
        <v>1783300.24</v>
      </c>
      <c r="M17" s="35">
        <v>1891072.8420000009</v>
      </c>
      <c r="N17" s="35">
        <v>2121971.7360000005</v>
      </c>
      <c r="O17" s="35">
        <v>1897132.669999999</v>
      </c>
      <c r="P17" s="35">
        <f t="shared" si="1"/>
        <v>22362148.2</v>
      </c>
      <c r="Q17" s="36">
        <f t="shared" si="2"/>
        <v>0.01002280001</v>
      </c>
      <c r="R17" s="27"/>
      <c r="S17" s="37">
        <v>1686185.4879999994</v>
      </c>
      <c r="T17" s="38">
        <f t="shared" si="3"/>
        <v>0.2584450235</v>
      </c>
      <c r="U17" s="30">
        <f t="shared" si="4"/>
        <v>0.2584450235</v>
      </c>
      <c r="V17" s="27"/>
      <c r="W17" s="37">
        <v>1.8432768441E7</v>
      </c>
      <c r="X17" s="38">
        <f t="shared" si="5"/>
        <v>0.2131736082</v>
      </c>
      <c r="Y17" s="30">
        <f t="shared" si="6"/>
        <v>0.2131736082</v>
      </c>
      <c r="Z17" s="32"/>
    </row>
    <row r="18">
      <c r="A18" s="21">
        <v>15.0</v>
      </c>
      <c r="B18" s="33" t="s">
        <v>23</v>
      </c>
      <c r="C18" s="23"/>
      <c r="D18" s="34">
        <v>2525527.5540000047</v>
      </c>
      <c r="E18" s="35">
        <v>1617111.185</v>
      </c>
      <c r="F18" s="35">
        <v>1363841.4689999972</v>
      </c>
      <c r="G18" s="35">
        <v>1397493.9929999984</v>
      </c>
      <c r="H18" s="35">
        <v>2475219.6599999983</v>
      </c>
      <c r="I18" s="35">
        <v>1842850.5520000025</v>
      </c>
      <c r="J18" s="35">
        <v>1968371.6779999991</v>
      </c>
      <c r="K18" s="35">
        <v>2103387.0310000023</v>
      </c>
      <c r="L18" s="35">
        <v>1663471.060000001</v>
      </c>
      <c r="M18" s="35">
        <v>1738269.2009999978</v>
      </c>
      <c r="N18" s="35">
        <v>1414468.467</v>
      </c>
      <c r="O18" s="35">
        <v>1752135.46</v>
      </c>
      <c r="P18" s="35">
        <f t="shared" si="1"/>
        <v>21862147.31</v>
      </c>
      <c r="Q18" s="36">
        <f t="shared" si="2"/>
        <v>0.009798697707</v>
      </c>
      <c r="R18" s="27"/>
      <c r="S18" s="37">
        <v>2568817.8219999964</v>
      </c>
      <c r="T18" s="38">
        <f t="shared" si="3"/>
        <v>-0.4493698794</v>
      </c>
      <c r="U18" s="30">
        <f t="shared" si="4"/>
        <v>-0.4493698794</v>
      </c>
      <c r="V18" s="27"/>
      <c r="W18" s="37">
        <v>2.2905860370999996E7</v>
      </c>
      <c r="X18" s="38">
        <f t="shared" si="5"/>
        <v>-0.04556532888</v>
      </c>
      <c r="Y18" s="30">
        <f t="shared" si="6"/>
        <v>-0.04556532888</v>
      </c>
      <c r="Z18" s="32"/>
    </row>
    <row r="19">
      <c r="A19" s="21">
        <v>16.0</v>
      </c>
      <c r="B19" s="33" t="s">
        <v>24</v>
      </c>
      <c r="C19" s="23"/>
      <c r="D19" s="34">
        <v>1315930.9969999997</v>
      </c>
      <c r="E19" s="35">
        <v>811022.2819999999</v>
      </c>
      <c r="F19" s="35">
        <v>811418.6960000006</v>
      </c>
      <c r="G19" s="35">
        <v>1464055.145000004</v>
      </c>
      <c r="H19" s="35">
        <v>1054180.4009999975</v>
      </c>
      <c r="I19" s="35">
        <v>977741.7499999994</v>
      </c>
      <c r="J19" s="35">
        <v>1084128.2280000001</v>
      </c>
      <c r="K19" s="35">
        <v>1042400.9149999991</v>
      </c>
      <c r="L19" s="35">
        <v>1123394.8960000013</v>
      </c>
      <c r="M19" s="35">
        <v>1379969.8590000002</v>
      </c>
      <c r="N19" s="35">
        <v>858162.6100000008</v>
      </c>
      <c r="O19" s="35">
        <v>1308867.1390000014</v>
      </c>
      <c r="P19" s="35">
        <f t="shared" si="1"/>
        <v>13231272.92</v>
      </c>
      <c r="Q19" s="36">
        <f t="shared" si="2"/>
        <v>0.005930306926</v>
      </c>
      <c r="R19" s="27"/>
      <c r="S19" s="37">
        <v>967775.8199999997</v>
      </c>
      <c r="T19" s="38">
        <f t="shared" si="3"/>
        <v>-0.1132630179</v>
      </c>
      <c r="U19" s="30">
        <f t="shared" si="4"/>
        <v>-0.1132630179</v>
      </c>
      <c r="V19" s="27"/>
      <c r="W19" s="37">
        <v>1.0217086214999996E7</v>
      </c>
      <c r="X19" s="38">
        <f t="shared" si="5"/>
        <v>0.2950143162</v>
      </c>
      <c r="Y19" s="30">
        <f t="shared" si="6"/>
        <v>0.2950143162</v>
      </c>
      <c r="Z19" s="32"/>
    </row>
    <row r="20">
      <c r="A20" s="21">
        <v>17.0</v>
      </c>
      <c r="B20" s="33" t="s">
        <v>25</v>
      </c>
      <c r="C20" s="23"/>
      <c r="D20" s="34">
        <v>1028962.4539999991</v>
      </c>
      <c r="E20" s="35">
        <v>989542.8310000006</v>
      </c>
      <c r="F20" s="35">
        <v>741124.7989999998</v>
      </c>
      <c r="G20" s="35">
        <v>896886.8329999998</v>
      </c>
      <c r="H20" s="35">
        <v>639481.5</v>
      </c>
      <c r="I20" s="35">
        <v>1104422.3639999982</v>
      </c>
      <c r="J20" s="35">
        <v>1264175.2439999997</v>
      </c>
      <c r="K20" s="35">
        <v>1191478.394</v>
      </c>
      <c r="L20" s="35">
        <v>1168282.727000001</v>
      </c>
      <c r="M20" s="35">
        <v>1171153.1620000005</v>
      </c>
      <c r="N20" s="35">
        <v>944109.5719999993</v>
      </c>
      <c r="O20" s="35">
        <v>1145149.169999998</v>
      </c>
      <c r="P20" s="35">
        <f t="shared" si="1"/>
        <v>12284769.05</v>
      </c>
      <c r="Q20" s="36">
        <f t="shared" si="2"/>
        <v>0.005506080286</v>
      </c>
      <c r="R20" s="27"/>
      <c r="S20" s="37">
        <v>747472.3709999986</v>
      </c>
      <c r="T20" s="38">
        <f t="shared" si="3"/>
        <v>0.2630695242</v>
      </c>
      <c r="U20" s="30">
        <f t="shared" si="4"/>
        <v>0.2630695242</v>
      </c>
      <c r="V20" s="27"/>
      <c r="W20" s="37">
        <v>1.2125661983E7</v>
      </c>
      <c r="X20" s="38">
        <f t="shared" si="5"/>
        <v>0.01312151594</v>
      </c>
      <c r="Y20" s="30">
        <f t="shared" si="6"/>
        <v>0.01312151594</v>
      </c>
      <c r="Z20" s="32"/>
    </row>
    <row r="21" ht="15.75" customHeight="1">
      <c r="A21" s="21">
        <v>18.0</v>
      </c>
      <c r="B21" s="39" t="s">
        <v>26</v>
      </c>
      <c r="C21" s="23"/>
      <c r="D21" s="40">
        <v>320329.4859999999</v>
      </c>
      <c r="E21" s="41">
        <v>483842.3439999999</v>
      </c>
      <c r="F21" s="41">
        <v>428350.08399999945</v>
      </c>
      <c r="G21" s="41">
        <v>427966.698</v>
      </c>
      <c r="H21" s="41">
        <v>340446.75999999983</v>
      </c>
      <c r="I21" s="41">
        <v>685732.1960000006</v>
      </c>
      <c r="J21" s="41">
        <v>716894.1750000004</v>
      </c>
      <c r="K21" s="41">
        <v>719201.0680000006</v>
      </c>
      <c r="L21" s="41">
        <v>728618.702</v>
      </c>
      <c r="M21" s="41">
        <v>360033.40900000004</v>
      </c>
      <c r="N21" s="41">
        <v>330709.8910000004</v>
      </c>
      <c r="O21" s="41">
        <v>446428.5180000002</v>
      </c>
      <c r="P21" s="41">
        <f t="shared" si="1"/>
        <v>5988553.331</v>
      </c>
      <c r="Q21" s="42">
        <f t="shared" si="2"/>
        <v>0.002684092416</v>
      </c>
      <c r="R21" s="27"/>
      <c r="S21" s="43">
        <v>537862.363</v>
      </c>
      <c r="T21" s="44">
        <f t="shared" si="3"/>
        <v>-0.3851403003</v>
      </c>
      <c r="U21" s="30">
        <f t="shared" si="4"/>
        <v>-0.3851403003</v>
      </c>
      <c r="V21" s="27"/>
      <c r="W21" s="43">
        <v>6556691.298999997</v>
      </c>
      <c r="X21" s="44">
        <f t="shared" si="5"/>
        <v>-0.08665010172</v>
      </c>
      <c r="Y21" s="45">
        <f t="shared" si="6"/>
        <v>-0.08665010172</v>
      </c>
      <c r="Z21" s="32"/>
    </row>
    <row r="22" ht="6.0" customHeight="1">
      <c r="A22" s="1"/>
      <c r="B22" s="18"/>
      <c r="C22" s="19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7"/>
      <c r="R22" s="5"/>
      <c r="S22" s="5"/>
      <c r="T22" s="5"/>
      <c r="U22" s="48"/>
      <c r="V22" s="5"/>
      <c r="W22" s="5"/>
      <c r="X22" s="5"/>
      <c r="Y22" s="48"/>
      <c r="Z22" s="5"/>
    </row>
    <row r="23" ht="15.75" customHeight="1">
      <c r="A23" s="4"/>
      <c r="B23" s="7" t="s">
        <v>27</v>
      </c>
      <c r="C23" s="49"/>
      <c r="D23" s="50">
        <f t="shared" ref="D23:S23" si="7">SUM(D4:D21)</f>
        <v>167171660.9</v>
      </c>
      <c r="E23" s="51">
        <f t="shared" si="7"/>
        <v>164550757</v>
      </c>
      <c r="F23" s="51">
        <f t="shared" si="7"/>
        <v>172905737.7</v>
      </c>
      <c r="G23" s="51">
        <f t="shared" si="7"/>
        <v>176319135.2</v>
      </c>
      <c r="H23" s="51">
        <f t="shared" si="7"/>
        <v>159496808.3</v>
      </c>
      <c r="I23" s="51">
        <f t="shared" si="7"/>
        <v>205740169.1</v>
      </c>
      <c r="J23" s="51">
        <f t="shared" si="7"/>
        <v>204457529.3</v>
      </c>
      <c r="K23" s="51">
        <f t="shared" si="7"/>
        <v>207520383.2</v>
      </c>
      <c r="L23" s="51">
        <f t="shared" si="7"/>
        <v>208189659.5</v>
      </c>
      <c r="M23" s="51">
        <f t="shared" si="7"/>
        <v>175713765.7</v>
      </c>
      <c r="N23" s="51">
        <f t="shared" si="7"/>
        <v>195004052.1</v>
      </c>
      <c r="O23" s="51">
        <f t="shared" si="7"/>
        <v>194058188.1</v>
      </c>
      <c r="P23" s="51">
        <f t="shared" si="7"/>
        <v>2231127846</v>
      </c>
      <c r="Q23" s="52">
        <f t="shared" si="7"/>
        <v>1</v>
      </c>
      <c r="R23" s="4">
        <f t="shared" si="7"/>
        <v>0</v>
      </c>
      <c r="S23" s="50">
        <f t="shared" si="7"/>
        <v>204828827.6</v>
      </c>
      <c r="T23" s="53">
        <f>+U23</f>
        <v>-0.04796578488</v>
      </c>
      <c r="U23" s="54">
        <f>IFERROR((N23-S23)/S23,0)</f>
        <v>-0.04796578488</v>
      </c>
      <c r="V23" s="4">
        <f t="shared" ref="V23:W23" si="8">SUM(V4:V21)</f>
        <v>0</v>
      </c>
      <c r="W23" s="50">
        <f t="shared" si="8"/>
        <v>1977211931</v>
      </c>
      <c r="X23" s="53">
        <f>+Y23</f>
        <v>0.128421193</v>
      </c>
      <c r="Y23" s="54">
        <f>IFERROR((P23-W23)/W23,0)</f>
        <v>0.128421193</v>
      </c>
      <c r="Z23" s="4"/>
    </row>
    <row r="24" ht="15.75" customHeight="1">
      <c r="A24" s="1"/>
      <c r="B24" s="55" t="s">
        <v>28</v>
      </c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"/>
      <c r="B25" s="55" t="s">
        <v>29</v>
      </c>
      <c r="C25" s="27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"/>
      <c r="B26" s="5"/>
      <c r="C26" s="27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"/>
      <c r="B27" s="57"/>
      <c r="C27" s="58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6"/>
      <c r="Y27" s="56"/>
      <c r="Z27" s="5"/>
    </row>
    <row r="28" ht="15.75" customHeight="1">
      <c r="A28" s="1"/>
      <c r="B28" s="5"/>
      <c r="C28" s="27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60"/>
      <c r="S28" s="60"/>
      <c r="T28" s="60"/>
      <c r="U28" s="60"/>
      <c r="V28" s="60"/>
      <c r="W28" s="60"/>
      <c r="X28" s="5"/>
      <c r="Y28" s="5"/>
      <c r="Z28" s="5"/>
    </row>
    <row r="29" ht="15.75" customHeight="1">
      <c r="A29" s="1"/>
      <c r="B29" s="5"/>
      <c r="C29" s="27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59"/>
      <c r="P29" s="59"/>
      <c r="Q29" s="59"/>
      <c r="R29" s="60"/>
      <c r="S29" s="59"/>
      <c r="T29" s="60"/>
      <c r="U29" s="60"/>
      <c r="V29" s="60"/>
      <c r="W29" s="59"/>
      <c r="X29" s="5"/>
      <c r="Y29" s="5"/>
      <c r="Z29" s="5"/>
    </row>
    <row r="30" ht="15.75" customHeight="1">
      <c r="A30" s="1"/>
      <c r="B30" s="5"/>
      <c r="C30" s="27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"/>
      <c r="B31" s="5"/>
      <c r="C31" s="27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"/>
      <c r="B32" s="5"/>
      <c r="C32" s="27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1"/>
      <c r="B33" s="5"/>
      <c r="C33" s="27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"/>
      <c r="B34" s="5"/>
      <c r="C34" s="27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1"/>
      <c r="B35" s="5"/>
      <c r="C35" s="27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"/>
      <c r="B36" s="5"/>
      <c r="C36" s="27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1"/>
      <c r="B37" s="5"/>
      <c r="C37" s="27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"/>
      <c r="B38" s="5"/>
      <c r="C38" s="27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1"/>
      <c r="B39" s="5"/>
      <c r="C39" s="27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"/>
      <c r="B40" s="5"/>
      <c r="C40" s="27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1"/>
      <c r="B41" s="5"/>
      <c r="C41" s="27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"/>
      <c r="B42" s="5"/>
      <c r="C42" s="27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1"/>
      <c r="B43" s="5"/>
      <c r="C43" s="27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"/>
      <c r="B44" s="5"/>
      <c r="C44" s="27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1"/>
      <c r="B45" s="5"/>
      <c r="C45" s="27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"/>
      <c r="B46" s="5"/>
      <c r="C46" s="27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1"/>
      <c r="B47" s="5"/>
      <c r="C47" s="27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"/>
      <c r="B48" s="5"/>
      <c r="C48" s="27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1"/>
      <c r="B49" s="5"/>
      <c r="C49" s="27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"/>
      <c r="B50" s="5"/>
      <c r="C50" s="27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1"/>
      <c r="B51" s="5"/>
      <c r="C51" s="27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"/>
      <c r="B52" s="5"/>
      <c r="C52" s="27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1"/>
      <c r="B53" s="5"/>
      <c r="C53" s="27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"/>
      <c r="B54" s="5"/>
      <c r="C54" s="27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1"/>
      <c r="B55" s="5"/>
      <c r="C55" s="27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1"/>
      <c r="B56" s="5"/>
      <c r="C56" s="27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1"/>
      <c r="B57" s="5"/>
      <c r="C57" s="27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"/>
      <c r="B58" s="5"/>
      <c r="C58" s="27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1"/>
      <c r="B59" s="5"/>
      <c r="C59" s="27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"/>
      <c r="B60" s="5"/>
      <c r="C60" s="27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1"/>
      <c r="B61" s="5"/>
      <c r="C61" s="27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"/>
      <c r="B62" s="5"/>
      <c r="C62" s="27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1"/>
      <c r="B63" s="5"/>
      <c r="C63" s="27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"/>
      <c r="B64" s="5"/>
      <c r="C64" s="27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1"/>
      <c r="B65" s="5"/>
      <c r="C65" s="27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1"/>
      <c r="B66" s="5"/>
      <c r="C66" s="27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1"/>
      <c r="B67" s="5"/>
      <c r="C67" s="27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"/>
      <c r="B68" s="5"/>
      <c r="C68" s="27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1"/>
      <c r="B69" s="5"/>
      <c r="C69" s="27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"/>
      <c r="B70" s="5"/>
      <c r="C70" s="27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1"/>
      <c r="B71" s="5"/>
      <c r="C71" s="27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"/>
      <c r="B72" s="5"/>
      <c r="C72" s="27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1"/>
      <c r="B73" s="5"/>
      <c r="C73" s="27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"/>
      <c r="B74" s="5"/>
      <c r="C74" s="27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1"/>
      <c r="B75" s="5"/>
      <c r="C75" s="27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"/>
      <c r="B76" s="5"/>
      <c r="C76" s="27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1"/>
      <c r="B77" s="5"/>
      <c r="C77" s="27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1"/>
      <c r="B78" s="5"/>
      <c r="C78" s="27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1"/>
      <c r="B79" s="5"/>
      <c r="C79" s="27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1"/>
      <c r="B80" s="5"/>
      <c r="C80" s="27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1"/>
      <c r="B81" s="5"/>
      <c r="C81" s="27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1"/>
      <c r="B82" s="5"/>
      <c r="C82" s="27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1"/>
      <c r="B83" s="5"/>
      <c r="C83" s="27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1"/>
      <c r="B84" s="5"/>
      <c r="C84" s="27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1"/>
      <c r="B85" s="5"/>
      <c r="C85" s="27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1"/>
      <c r="B86" s="5"/>
      <c r="C86" s="27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1"/>
      <c r="B87" s="5"/>
      <c r="C87" s="27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1"/>
      <c r="B88" s="5"/>
      <c r="C88" s="27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1"/>
      <c r="B89" s="5"/>
      <c r="C89" s="27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1"/>
      <c r="B90" s="5"/>
      <c r="C90" s="27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1"/>
      <c r="B91" s="5"/>
      <c r="C91" s="27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1"/>
      <c r="B92" s="5"/>
      <c r="C92" s="27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1"/>
      <c r="B93" s="5"/>
      <c r="C93" s="27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1"/>
      <c r="B94" s="5"/>
      <c r="C94" s="27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1"/>
      <c r="B95" s="5"/>
      <c r="C95" s="27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1"/>
      <c r="B96" s="5"/>
      <c r="C96" s="27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1"/>
      <c r="B97" s="5"/>
      <c r="C97" s="27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1"/>
      <c r="B98" s="5"/>
      <c r="C98" s="27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1"/>
      <c r="B99" s="5"/>
      <c r="C99" s="27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1"/>
      <c r="B100" s="5"/>
      <c r="C100" s="27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1"/>
      <c r="B101" s="5"/>
      <c r="C101" s="27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1"/>
      <c r="B102" s="5"/>
      <c r="C102" s="27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1"/>
      <c r="B103" s="5"/>
      <c r="C103" s="27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1"/>
      <c r="B104" s="5"/>
      <c r="C104" s="27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1"/>
      <c r="B105" s="5"/>
      <c r="C105" s="27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1"/>
      <c r="B106" s="5"/>
      <c r="C106" s="27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1"/>
      <c r="B107" s="5"/>
      <c r="C107" s="27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1"/>
      <c r="B108" s="5"/>
      <c r="C108" s="27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1"/>
      <c r="B109" s="5"/>
      <c r="C109" s="27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1"/>
      <c r="B110" s="5"/>
      <c r="C110" s="27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1"/>
      <c r="B111" s="5"/>
      <c r="C111" s="27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1"/>
      <c r="B112" s="5"/>
      <c r="C112" s="27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1"/>
      <c r="B113" s="5"/>
      <c r="C113" s="27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1"/>
      <c r="B114" s="5"/>
      <c r="C114" s="27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1"/>
      <c r="B115" s="5"/>
      <c r="C115" s="27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1"/>
      <c r="B116" s="5"/>
      <c r="C116" s="27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1"/>
      <c r="B117" s="5"/>
      <c r="C117" s="27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1"/>
      <c r="B118" s="5"/>
      <c r="C118" s="27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1"/>
      <c r="B119" s="5"/>
      <c r="C119" s="27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1"/>
      <c r="B120" s="5"/>
      <c r="C120" s="27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1"/>
      <c r="B121" s="5"/>
      <c r="C121" s="2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1"/>
      <c r="B122" s="5"/>
      <c r="C122" s="27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1"/>
      <c r="B123" s="5"/>
      <c r="C123" s="27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1"/>
      <c r="B124" s="5"/>
      <c r="C124" s="27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1"/>
      <c r="B125" s="5"/>
      <c r="C125" s="27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1"/>
      <c r="B126" s="5"/>
      <c r="C126" s="27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1"/>
      <c r="B127" s="5"/>
      <c r="C127" s="27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1"/>
      <c r="B128" s="5"/>
      <c r="C128" s="27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1"/>
      <c r="B129" s="5"/>
      <c r="C129" s="27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1"/>
      <c r="B130" s="5"/>
      <c r="C130" s="27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1"/>
      <c r="B131" s="5"/>
      <c r="C131" s="27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1"/>
      <c r="B132" s="5"/>
      <c r="C132" s="27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1"/>
      <c r="B133" s="5"/>
      <c r="C133" s="27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1"/>
      <c r="B134" s="5"/>
      <c r="C134" s="27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1"/>
      <c r="B135" s="5"/>
      <c r="C135" s="27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1"/>
      <c r="B136" s="5"/>
      <c r="C136" s="27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1"/>
      <c r="B137" s="5"/>
      <c r="C137" s="27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1"/>
      <c r="B138" s="5"/>
      <c r="C138" s="27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1"/>
      <c r="B139" s="5"/>
      <c r="C139" s="27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1"/>
      <c r="B140" s="5"/>
      <c r="C140" s="27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1"/>
      <c r="B141" s="5"/>
      <c r="C141" s="27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1"/>
      <c r="B142" s="5"/>
      <c r="C142" s="27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1"/>
      <c r="B143" s="5"/>
      <c r="C143" s="27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1"/>
      <c r="B144" s="5"/>
      <c r="C144" s="27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1"/>
      <c r="B145" s="5"/>
      <c r="C145" s="27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1"/>
      <c r="B146" s="5"/>
      <c r="C146" s="27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1"/>
      <c r="B147" s="5"/>
      <c r="C147" s="27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1"/>
      <c r="B148" s="5"/>
      <c r="C148" s="27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1"/>
      <c r="B149" s="5"/>
      <c r="C149" s="27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1"/>
      <c r="B150" s="5"/>
      <c r="C150" s="27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1"/>
      <c r="B151" s="5"/>
      <c r="C151" s="27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1"/>
      <c r="B152" s="5"/>
      <c r="C152" s="27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1"/>
      <c r="B153" s="5"/>
      <c r="C153" s="27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1"/>
      <c r="B154" s="5"/>
      <c r="C154" s="27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1"/>
      <c r="B155" s="5"/>
      <c r="C155" s="27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1"/>
      <c r="B156" s="5"/>
      <c r="C156" s="27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1"/>
      <c r="B157" s="5"/>
      <c r="C157" s="27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1"/>
      <c r="B158" s="5"/>
      <c r="C158" s="27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1"/>
      <c r="B159" s="5"/>
      <c r="C159" s="27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1"/>
      <c r="B160" s="5"/>
      <c r="C160" s="27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1"/>
      <c r="B161" s="5"/>
      <c r="C161" s="27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1"/>
      <c r="B162" s="5"/>
      <c r="C162" s="27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1"/>
      <c r="B163" s="5"/>
      <c r="C163" s="27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1"/>
      <c r="B164" s="5"/>
      <c r="C164" s="27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1"/>
      <c r="B165" s="5"/>
      <c r="C165" s="27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1"/>
      <c r="B166" s="5"/>
      <c r="C166" s="27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1"/>
      <c r="B167" s="5"/>
      <c r="C167" s="27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1"/>
      <c r="B168" s="5"/>
      <c r="C168" s="27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1"/>
      <c r="B169" s="5"/>
      <c r="C169" s="27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1"/>
      <c r="B170" s="5"/>
      <c r="C170" s="27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1"/>
      <c r="B171" s="5"/>
      <c r="C171" s="27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1"/>
      <c r="B172" s="5"/>
      <c r="C172" s="27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1"/>
      <c r="B173" s="5"/>
      <c r="C173" s="27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1"/>
      <c r="B174" s="5"/>
      <c r="C174" s="27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1"/>
      <c r="B175" s="5"/>
      <c r="C175" s="27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1"/>
      <c r="B176" s="5"/>
      <c r="C176" s="27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1"/>
      <c r="B177" s="5"/>
      <c r="C177" s="27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1"/>
      <c r="B178" s="5"/>
      <c r="C178" s="27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1"/>
      <c r="B179" s="5"/>
      <c r="C179" s="27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1"/>
      <c r="B180" s="5"/>
      <c r="C180" s="27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1"/>
      <c r="B181" s="5"/>
      <c r="C181" s="27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1"/>
      <c r="B182" s="5"/>
      <c r="C182" s="27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1"/>
      <c r="B183" s="5"/>
      <c r="C183" s="27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1"/>
      <c r="B184" s="5"/>
      <c r="C184" s="27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1"/>
      <c r="B185" s="5"/>
      <c r="C185" s="27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1"/>
      <c r="B186" s="5"/>
      <c r="C186" s="27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1"/>
      <c r="B187" s="5"/>
      <c r="C187" s="27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1"/>
      <c r="B188" s="5"/>
      <c r="C188" s="27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1"/>
      <c r="B189" s="5"/>
      <c r="C189" s="27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1"/>
      <c r="B190" s="5"/>
      <c r="C190" s="27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1"/>
      <c r="B191" s="5"/>
      <c r="C191" s="27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1"/>
      <c r="B192" s="5"/>
      <c r="C192" s="27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1"/>
      <c r="B193" s="5"/>
      <c r="C193" s="27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1"/>
      <c r="B194" s="5"/>
      <c r="C194" s="27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1"/>
      <c r="B195" s="5"/>
      <c r="C195" s="27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1"/>
      <c r="B196" s="5"/>
      <c r="C196" s="27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1"/>
      <c r="B197" s="5"/>
      <c r="C197" s="27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1"/>
      <c r="B198" s="5"/>
      <c r="C198" s="27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1"/>
      <c r="B199" s="5"/>
      <c r="C199" s="27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1"/>
      <c r="B200" s="5"/>
      <c r="C200" s="27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1"/>
      <c r="B201" s="5"/>
      <c r="C201" s="27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1"/>
      <c r="B202" s="5"/>
      <c r="C202" s="27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1"/>
      <c r="B203" s="5"/>
      <c r="C203" s="27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1"/>
      <c r="B204" s="5"/>
      <c r="C204" s="27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1"/>
      <c r="B205" s="5"/>
      <c r="C205" s="27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1"/>
      <c r="B206" s="5"/>
      <c r="C206" s="27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1"/>
      <c r="B207" s="5"/>
      <c r="C207" s="27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1"/>
      <c r="B208" s="5"/>
      <c r="C208" s="27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1"/>
      <c r="B209" s="5"/>
      <c r="C209" s="27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1"/>
      <c r="B210" s="5"/>
      <c r="C210" s="27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1"/>
      <c r="B211" s="5"/>
      <c r="C211" s="27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1"/>
      <c r="B212" s="5"/>
      <c r="C212" s="27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1"/>
      <c r="B213" s="5"/>
      <c r="C213" s="27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1"/>
      <c r="B214" s="5"/>
      <c r="C214" s="27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1"/>
      <c r="B215" s="5"/>
      <c r="C215" s="27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1"/>
      <c r="B216" s="5"/>
      <c r="C216" s="27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1"/>
      <c r="B217" s="5"/>
      <c r="C217" s="27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1"/>
      <c r="B218" s="5"/>
      <c r="C218" s="27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1"/>
      <c r="B219" s="5"/>
      <c r="C219" s="27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1"/>
      <c r="B220" s="5"/>
      <c r="C220" s="27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1"/>
      <c r="B221" s="5"/>
      <c r="C221" s="27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1"/>
      <c r="B222" s="5"/>
      <c r="C222" s="27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1"/>
      <c r="B223" s="5"/>
      <c r="C223" s="27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1"/>
      <c r="B224" s="5"/>
      <c r="C224" s="27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1"/>
      <c r="B225" s="5"/>
      <c r="C225" s="27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1"/>
      <c r="B226" s="5"/>
      <c r="C226" s="27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1"/>
      <c r="B227" s="5"/>
      <c r="C227" s="27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1"/>
      <c r="B228" s="5"/>
      <c r="C228" s="27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1"/>
      <c r="B229" s="5"/>
      <c r="C229" s="27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1"/>
      <c r="B230" s="5"/>
      <c r="C230" s="27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1"/>
      <c r="B231" s="5"/>
      <c r="C231" s="27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1"/>
      <c r="B232" s="5"/>
      <c r="C232" s="27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1"/>
      <c r="B233" s="5"/>
      <c r="C233" s="27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1"/>
      <c r="B234" s="5"/>
      <c r="C234" s="27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1"/>
      <c r="B235" s="5"/>
      <c r="C235" s="27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1"/>
      <c r="B236" s="5"/>
      <c r="C236" s="27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1"/>
      <c r="B237" s="5"/>
      <c r="C237" s="27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1"/>
      <c r="B238" s="5"/>
      <c r="C238" s="27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1"/>
      <c r="B239" s="5"/>
      <c r="C239" s="27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1"/>
      <c r="B240" s="5"/>
      <c r="C240" s="27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1"/>
      <c r="B241" s="5"/>
      <c r="C241" s="27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1"/>
      <c r="B242" s="5"/>
      <c r="C242" s="27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1"/>
      <c r="B243" s="5"/>
      <c r="C243" s="27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1"/>
      <c r="B244" s="5"/>
      <c r="C244" s="27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1"/>
      <c r="B245" s="5"/>
      <c r="C245" s="27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1"/>
      <c r="B246" s="5"/>
      <c r="C246" s="27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1"/>
      <c r="B247" s="5"/>
      <c r="C247" s="27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1"/>
      <c r="B248" s="5"/>
      <c r="C248" s="27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1"/>
      <c r="B249" s="5"/>
      <c r="C249" s="27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1"/>
      <c r="B250" s="5"/>
      <c r="C250" s="27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1"/>
      <c r="B251" s="5"/>
      <c r="C251" s="27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1"/>
      <c r="B252" s="5"/>
      <c r="C252" s="27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1"/>
      <c r="B253" s="5"/>
      <c r="C253" s="27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1"/>
      <c r="B254" s="5"/>
      <c r="C254" s="27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1"/>
      <c r="B255" s="5"/>
      <c r="C255" s="27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1"/>
      <c r="B256" s="5"/>
      <c r="C256" s="27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1"/>
      <c r="B257" s="5"/>
      <c r="C257" s="27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1"/>
      <c r="B258" s="5"/>
      <c r="C258" s="27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1"/>
      <c r="B259" s="5"/>
      <c r="C259" s="27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1"/>
      <c r="B260" s="5"/>
      <c r="C260" s="27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1"/>
      <c r="B261" s="5"/>
      <c r="C261" s="27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1"/>
      <c r="B262" s="5"/>
      <c r="C262" s="27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1"/>
      <c r="B263" s="5"/>
      <c r="C263" s="27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1"/>
      <c r="B264" s="5"/>
      <c r="C264" s="27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1"/>
      <c r="B265" s="5"/>
      <c r="C265" s="27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1"/>
      <c r="B266" s="5"/>
      <c r="C266" s="27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1"/>
      <c r="B267" s="5"/>
      <c r="C267" s="27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1"/>
      <c r="B268" s="5"/>
      <c r="C268" s="27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1"/>
      <c r="B269" s="5"/>
      <c r="C269" s="27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1"/>
      <c r="B270" s="5"/>
      <c r="C270" s="27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1"/>
      <c r="B271" s="5"/>
      <c r="C271" s="27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1"/>
      <c r="B272" s="5"/>
      <c r="C272" s="27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1"/>
      <c r="B273" s="5"/>
      <c r="C273" s="27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1"/>
      <c r="B274" s="5"/>
      <c r="C274" s="27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1"/>
      <c r="B275" s="5"/>
      <c r="C275" s="27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1"/>
      <c r="B276" s="5"/>
      <c r="C276" s="27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1"/>
      <c r="B277" s="5"/>
      <c r="C277" s="27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1"/>
      <c r="B278" s="5"/>
      <c r="C278" s="27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1"/>
      <c r="B279" s="5"/>
      <c r="C279" s="27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1"/>
      <c r="B280" s="5"/>
      <c r="C280" s="27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1"/>
      <c r="B281" s="5"/>
      <c r="C281" s="27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1"/>
      <c r="B282" s="5"/>
      <c r="C282" s="27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1"/>
      <c r="B283" s="5"/>
      <c r="C283" s="27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1"/>
      <c r="B284" s="5"/>
      <c r="C284" s="27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1"/>
      <c r="B285" s="5"/>
      <c r="C285" s="27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1"/>
      <c r="B286" s="5"/>
      <c r="C286" s="27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1"/>
      <c r="B287" s="5"/>
      <c r="C287" s="27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1"/>
      <c r="B288" s="5"/>
      <c r="C288" s="27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1"/>
      <c r="B289" s="5"/>
      <c r="C289" s="27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1"/>
      <c r="B290" s="5"/>
      <c r="C290" s="27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1"/>
      <c r="B291" s="5"/>
      <c r="C291" s="27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1"/>
      <c r="B292" s="5"/>
      <c r="C292" s="27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1"/>
      <c r="B293" s="5"/>
      <c r="C293" s="27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1"/>
      <c r="B294" s="5"/>
      <c r="C294" s="27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1"/>
      <c r="B295" s="5"/>
      <c r="C295" s="27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1"/>
      <c r="B296" s="5"/>
      <c r="C296" s="27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1"/>
      <c r="B297" s="5"/>
      <c r="C297" s="27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1"/>
      <c r="B298" s="5"/>
      <c r="C298" s="27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1"/>
      <c r="B299" s="5"/>
      <c r="C299" s="27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1"/>
      <c r="B300" s="5"/>
      <c r="C300" s="27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1"/>
      <c r="B301" s="5"/>
      <c r="C301" s="27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1"/>
      <c r="B302" s="5"/>
      <c r="C302" s="27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1"/>
      <c r="B303" s="5"/>
      <c r="C303" s="27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1"/>
      <c r="B304" s="5"/>
      <c r="C304" s="27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1"/>
      <c r="B305" s="5"/>
      <c r="C305" s="27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1"/>
      <c r="B306" s="5"/>
      <c r="C306" s="27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1"/>
      <c r="B307" s="5"/>
      <c r="C307" s="27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1"/>
      <c r="B308" s="5"/>
      <c r="C308" s="27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1"/>
      <c r="B309" s="5"/>
      <c r="C309" s="27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1"/>
      <c r="B310" s="5"/>
      <c r="C310" s="27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1"/>
      <c r="B311" s="5"/>
      <c r="C311" s="27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1"/>
      <c r="B312" s="5"/>
      <c r="C312" s="27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1"/>
      <c r="B313" s="5"/>
      <c r="C313" s="27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1"/>
      <c r="B314" s="5"/>
      <c r="C314" s="27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1"/>
      <c r="B315" s="5"/>
      <c r="C315" s="27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1"/>
      <c r="B316" s="5"/>
      <c r="C316" s="27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1"/>
      <c r="B317" s="5"/>
      <c r="C317" s="27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1"/>
      <c r="B318" s="5"/>
      <c r="C318" s="27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1"/>
      <c r="B319" s="5"/>
      <c r="C319" s="27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1"/>
      <c r="B320" s="5"/>
      <c r="C320" s="27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1"/>
      <c r="B321" s="5"/>
      <c r="C321" s="27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1"/>
      <c r="B322" s="5"/>
      <c r="C322" s="27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1"/>
      <c r="B323" s="5"/>
      <c r="C323" s="27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1"/>
      <c r="B324" s="5"/>
      <c r="C324" s="27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1"/>
      <c r="B325" s="5"/>
      <c r="C325" s="27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1"/>
      <c r="B326" s="5"/>
      <c r="C326" s="27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1"/>
      <c r="B327" s="5"/>
      <c r="C327" s="27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1"/>
      <c r="B328" s="5"/>
      <c r="C328" s="27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1"/>
      <c r="B329" s="5"/>
      <c r="C329" s="27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1"/>
      <c r="B330" s="5"/>
      <c r="C330" s="27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1"/>
      <c r="B331" s="5"/>
      <c r="C331" s="27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1"/>
      <c r="B332" s="5"/>
      <c r="C332" s="27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1"/>
      <c r="B333" s="5"/>
      <c r="C333" s="27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1"/>
      <c r="B334" s="5"/>
      <c r="C334" s="27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1"/>
      <c r="B335" s="5"/>
      <c r="C335" s="27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1"/>
      <c r="B336" s="5"/>
      <c r="C336" s="27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1"/>
      <c r="B337" s="5"/>
      <c r="C337" s="27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1"/>
      <c r="B338" s="5"/>
      <c r="C338" s="27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1"/>
      <c r="B339" s="5"/>
      <c r="C339" s="27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1"/>
      <c r="B340" s="5"/>
      <c r="C340" s="27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1"/>
      <c r="B341" s="5"/>
      <c r="C341" s="27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1"/>
      <c r="B342" s="5"/>
      <c r="C342" s="27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1"/>
      <c r="B343" s="5"/>
      <c r="C343" s="27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1"/>
      <c r="B344" s="5"/>
      <c r="C344" s="27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1"/>
      <c r="B345" s="5"/>
      <c r="C345" s="27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1"/>
      <c r="B346" s="5"/>
      <c r="C346" s="27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1"/>
      <c r="B347" s="5"/>
      <c r="C347" s="27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1"/>
      <c r="B348" s="5"/>
      <c r="C348" s="27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1"/>
      <c r="B349" s="5"/>
      <c r="C349" s="27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1"/>
      <c r="B350" s="5"/>
      <c r="C350" s="27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1"/>
      <c r="B351" s="5"/>
      <c r="C351" s="27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1"/>
      <c r="B352" s="5"/>
      <c r="C352" s="27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1"/>
      <c r="B353" s="5"/>
      <c r="C353" s="27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1"/>
      <c r="B354" s="5"/>
      <c r="C354" s="27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1"/>
      <c r="B355" s="5"/>
      <c r="C355" s="27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1"/>
      <c r="B356" s="5"/>
      <c r="C356" s="27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1"/>
      <c r="B357" s="5"/>
      <c r="C357" s="27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1"/>
      <c r="B358" s="5"/>
      <c r="C358" s="27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1"/>
      <c r="B359" s="5"/>
      <c r="C359" s="27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1"/>
      <c r="B360" s="5"/>
      <c r="C360" s="27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1"/>
      <c r="B361" s="5"/>
      <c r="C361" s="27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1"/>
      <c r="B362" s="5"/>
      <c r="C362" s="27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1"/>
      <c r="B363" s="5"/>
      <c r="C363" s="27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1"/>
      <c r="B364" s="5"/>
      <c r="C364" s="27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1"/>
      <c r="B365" s="5"/>
      <c r="C365" s="27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1"/>
      <c r="B366" s="5"/>
      <c r="C366" s="27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1"/>
      <c r="B367" s="5"/>
      <c r="C367" s="27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1"/>
      <c r="B368" s="5"/>
      <c r="C368" s="27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1"/>
      <c r="B369" s="5"/>
      <c r="C369" s="27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1"/>
      <c r="B370" s="5"/>
      <c r="C370" s="27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1"/>
      <c r="B371" s="5"/>
      <c r="C371" s="27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1"/>
      <c r="B372" s="5"/>
      <c r="C372" s="27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1"/>
      <c r="B373" s="5"/>
      <c r="C373" s="27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1"/>
      <c r="B374" s="5"/>
      <c r="C374" s="27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1"/>
      <c r="B375" s="5"/>
      <c r="C375" s="27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1"/>
      <c r="B376" s="5"/>
      <c r="C376" s="27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1"/>
      <c r="B377" s="5"/>
      <c r="C377" s="27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1"/>
      <c r="B378" s="5"/>
      <c r="C378" s="27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1"/>
      <c r="B379" s="5"/>
      <c r="C379" s="27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1"/>
      <c r="B380" s="5"/>
      <c r="C380" s="27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1"/>
      <c r="B381" s="5"/>
      <c r="C381" s="27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1"/>
      <c r="B382" s="5"/>
      <c r="C382" s="27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1"/>
      <c r="B383" s="5"/>
      <c r="C383" s="27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1"/>
      <c r="B384" s="5"/>
      <c r="C384" s="27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1"/>
      <c r="B385" s="5"/>
      <c r="C385" s="27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1"/>
      <c r="B386" s="5"/>
      <c r="C386" s="27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1"/>
      <c r="B387" s="5"/>
      <c r="C387" s="27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1"/>
      <c r="B388" s="5"/>
      <c r="C388" s="27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1"/>
      <c r="B389" s="5"/>
      <c r="C389" s="27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1"/>
      <c r="B390" s="5"/>
      <c r="C390" s="27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1"/>
      <c r="B391" s="5"/>
      <c r="C391" s="27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1"/>
      <c r="B392" s="5"/>
      <c r="C392" s="27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1"/>
      <c r="B393" s="5"/>
      <c r="C393" s="27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1"/>
      <c r="B394" s="5"/>
      <c r="C394" s="27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1"/>
      <c r="B395" s="5"/>
      <c r="C395" s="27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1"/>
      <c r="B396" s="5"/>
      <c r="C396" s="27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1"/>
      <c r="B397" s="5"/>
      <c r="C397" s="27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1"/>
      <c r="B398" s="5"/>
      <c r="C398" s="27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1"/>
      <c r="B399" s="5"/>
      <c r="C399" s="27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1"/>
      <c r="B400" s="5"/>
      <c r="C400" s="27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1"/>
      <c r="B401" s="5"/>
      <c r="C401" s="27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1"/>
      <c r="B402" s="5"/>
      <c r="C402" s="27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1"/>
      <c r="B403" s="5"/>
      <c r="C403" s="27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1"/>
      <c r="B404" s="5"/>
      <c r="C404" s="27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1"/>
      <c r="B405" s="5"/>
      <c r="C405" s="27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1"/>
      <c r="B406" s="5"/>
      <c r="C406" s="27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1"/>
      <c r="B407" s="5"/>
      <c r="C407" s="27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1"/>
      <c r="B408" s="5"/>
      <c r="C408" s="27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1"/>
      <c r="B409" s="5"/>
      <c r="C409" s="27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1"/>
      <c r="B410" s="5"/>
      <c r="C410" s="27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1"/>
      <c r="B411" s="5"/>
      <c r="C411" s="27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1"/>
      <c r="B412" s="5"/>
      <c r="C412" s="27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1"/>
      <c r="B413" s="5"/>
      <c r="C413" s="27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1"/>
      <c r="B414" s="5"/>
      <c r="C414" s="27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1"/>
      <c r="B415" s="5"/>
      <c r="C415" s="27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1"/>
      <c r="B416" s="5"/>
      <c r="C416" s="27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1"/>
      <c r="B417" s="5"/>
      <c r="C417" s="27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1"/>
      <c r="B418" s="5"/>
      <c r="C418" s="27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1"/>
      <c r="B419" s="5"/>
      <c r="C419" s="27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1"/>
      <c r="B420" s="5"/>
      <c r="C420" s="27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1"/>
      <c r="B421" s="5"/>
      <c r="C421" s="27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1"/>
      <c r="B422" s="5"/>
      <c r="C422" s="27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1"/>
      <c r="B423" s="5"/>
      <c r="C423" s="27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1"/>
      <c r="B424" s="5"/>
      <c r="C424" s="27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1"/>
      <c r="B425" s="5"/>
      <c r="C425" s="27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1"/>
      <c r="B426" s="5"/>
      <c r="C426" s="27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1"/>
      <c r="B427" s="5"/>
      <c r="C427" s="27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1"/>
      <c r="B428" s="5"/>
      <c r="C428" s="27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1"/>
      <c r="B429" s="5"/>
      <c r="C429" s="27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1"/>
      <c r="B430" s="5"/>
      <c r="C430" s="27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1"/>
      <c r="B431" s="5"/>
      <c r="C431" s="27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1"/>
      <c r="B432" s="5"/>
      <c r="C432" s="27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1"/>
      <c r="B433" s="5"/>
      <c r="C433" s="27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1"/>
      <c r="B434" s="5"/>
      <c r="C434" s="27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1"/>
      <c r="B435" s="5"/>
      <c r="C435" s="27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1"/>
      <c r="B436" s="5"/>
      <c r="C436" s="27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1"/>
      <c r="B437" s="5"/>
      <c r="C437" s="27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1"/>
      <c r="B438" s="5"/>
      <c r="C438" s="27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1"/>
      <c r="B439" s="5"/>
      <c r="C439" s="27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1"/>
      <c r="B440" s="5"/>
      <c r="C440" s="27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1"/>
      <c r="B441" s="5"/>
      <c r="C441" s="27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1"/>
      <c r="B442" s="5"/>
      <c r="C442" s="27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1"/>
      <c r="B443" s="5"/>
      <c r="C443" s="27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1"/>
      <c r="B444" s="5"/>
      <c r="C444" s="27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1"/>
      <c r="B445" s="5"/>
      <c r="C445" s="27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1"/>
      <c r="B446" s="5"/>
      <c r="C446" s="27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1"/>
      <c r="B447" s="5"/>
      <c r="C447" s="27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1"/>
      <c r="B448" s="5"/>
      <c r="C448" s="27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1"/>
      <c r="B449" s="5"/>
      <c r="C449" s="27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1"/>
      <c r="B450" s="5"/>
      <c r="C450" s="27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1"/>
      <c r="B451" s="5"/>
      <c r="C451" s="27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1"/>
      <c r="B452" s="5"/>
      <c r="C452" s="27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1"/>
      <c r="B453" s="5"/>
      <c r="C453" s="27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1"/>
      <c r="B454" s="5"/>
      <c r="C454" s="27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1"/>
      <c r="B455" s="5"/>
      <c r="C455" s="27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1"/>
      <c r="B456" s="5"/>
      <c r="C456" s="27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1"/>
      <c r="B457" s="5"/>
      <c r="C457" s="27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1"/>
      <c r="B458" s="5"/>
      <c r="C458" s="27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1"/>
      <c r="B459" s="5"/>
      <c r="C459" s="27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1"/>
      <c r="B460" s="5"/>
      <c r="C460" s="27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1"/>
      <c r="B461" s="5"/>
      <c r="C461" s="27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1"/>
      <c r="B462" s="5"/>
      <c r="C462" s="27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1"/>
      <c r="B463" s="5"/>
      <c r="C463" s="27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1"/>
      <c r="B464" s="5"/>
      <c r="C464" s="27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1"/>
      <c r="B465" s="5"/>
      <c r="C465" s="27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1"/>
      <c r="B466" s="5"/>
      <c r="C466" s="27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1"/>
      <c r="B467" s="5"/>
      <c r="C467" s="27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1"/>
      <c r="B468" s="5"/>
      <c r="C468" s="27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1"/>
      <c r="B469" s="5"/>
      <c r="C469" s="27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1"/>
      <c r="B470" s="5"/>
      <c r="C470" s="27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1"/>
      <c r="B471" s="5"/>
      <c r="C471" s="27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1"/>
      <c r="B472" s="5"/>
      <c r="C472" s="27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1"/>
      <c r="B473" s="5"/>
      <c r="C473" s="27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1"/>
      <c r="B474" s="5"/>
      <c r="C474" s="27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1"/>
      <c r="B475" s="5"/>
      <c r="C475" s="27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1"/>
      <c r="B476" s="5"/>
      <c r="C476" s="27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1"/>
      <c r="B477" s="5"/>
      <c r="C477" s="27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1"/>
      <c r="B478" s="5"/>
      <c r="C478" s="27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1"/>
      <c r="B479" s="5"/>
      <c r="C479" s="27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1"/>
      <c r="B480" s="5"/>
      <c r="C480" s="27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1"/>
      <c r="B481" s="5"/>
      <c r="C481" s="27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1"/>
      <c r="B482" s="5"/>
      <c r="C482" s="27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1"/>
      <c r="B483" s="5"/>
      <c r="C483" s="27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1"/>
      <c r="B484" s="5"/>
      <c r="C484" s="27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1"/>
      <c r="B485" s="5"/>
      <c r="C485" s="27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1"/>
      <c r="B486" s="5"/>
      <c r="C486" s="27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1"/>
      <c r="B487" s="5"/>
      <c r="C487" s="27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1"/>
      <c r="B488" s="5"/>
      <c r="C488" s="27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1"/>
      <c r="B489" s="5"/>
      <c r="C489" s="27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1"/>
      <c r="B490" s="5"/>
      <c r="C490" s="27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1"/>
      <c r="B491" s="5"/>
      <c r="C491" s="27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1"/>
      <c r="B492" s="5"/>
      <c r="C492" s="27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1"/>
      <c r="B493" s="5"/>
      <c r="C493" s="27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1"/>
      <c r="B494" s="5"/>
      <c r="C494" s="27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1"/>
      <c r="B495" s="5"/>
      <c r="C495" s="27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1"/>
      <c r="B496" s="5"/>
      <c r="C496" s="27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1"/>
      <c r="B497" s="5"/>
      <c r="C497" s="27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1"/>
      <c r="B498" s="5"/>
      <c r="C498" s="27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1"/>
      <c r="B499" s="5"/>
      <c r="C499" s="27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1"/>
      <c r="B500" s="5"/>
      <c r="C500" s="27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1"/>
      <c r="B501" s="5"/>
      <c r="C501" s="27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1"/>
      <c r="B502" s="5"/>
      <c r="C502" s="27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1"/>
      <c r="B503" s="5"/>
      <c r="C503" s="27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1"/>
      <c r="B504" s="5"/>
      <c r="C504" s="27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1"/>
      <c r="B505" s="5"/>
      <c r="C505" s="27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1"/>
      <c r="B506" s="5"/>
      <c r="C506" s="27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1"/>
      <c r="B507" s="5"/>
      <c r="C507" s="27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1"/>
      <c r="B508" s="5"/>
      <c r="C508" s="27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1"/>
      <c r="B509" s="5"/>
      <c r="C509" s="27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1"/>
      <c r="B510" s="5"/>
      <c r="C510" s="27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1"/>
      <c r="B511" s="5"/>
      <c r="C511" s="27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1"/>
      <c r="B512" s="5"/>
      <c r="C512" s="27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1"/>
      <c r="B513" s="5"/>
      <c r="C513" s="27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1"/>
      <c r="B514" s="5"/>
      <c r="C514" s="27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1"/>
      <c r="B515" s="5"/>
      <c r="C515" s="27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1"/>
      <c r="B516" s="5"/>
      <c r="C516" s="27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1"/>
      <c r="B517" s="5"/>
      <c r="C517" s="27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1"/>
      <c r="B518" s="5"/>
      <c r="C518" s="27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1"/>
      <c r="B519" s="5"/>
      <c r="C519" s="27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1"/>
      <c r="B520" s="5"/>
      <c r="C520" s="27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1"/>
      <c r="B521" s="5"/>
      <c r="C521" s="27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1"/>
      <c r="B522" s="5"/>
      <c r="C522" s="27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1"/>
      <c r="B523" s="5"/>
      <c r="C523" s="27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1"/>
      <c r="B524" s="5"/>
      <c r="C524" s="27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1"/>
      <c r="B525" s="5"/>
      <c r="C525" s="27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1"/>
      <c r="B526" s="5"/>
      <c r="C526" s="27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1"/>
      <c r="B527" s="5"/>
      <c r="C527" s="27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1"/>
      <c r="B528" s="5"/>
      <c r="C528" s="27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1"/>
      <c r="B529" s="5"/>
      <c r="C529" s="27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1"/>
      <c r="B530" s="5"/>
      <c r="C530" s="27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1"/>
      <c r="B531" s="5"/>
      <c r="C531" s="27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1"/>
      <c r="B532" s="5"/>
      <c r="C532" s="27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1"/>
      <c r="B533" s="5"/>
      <c r="C533" s="27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1"/>
      <c r="B534" s="5"/>
      <c r="C534" s="27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1"/>
      <c r="B535" s="5"/>
      <c r="C535" s="27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1"/>
      <c r="B536" s="5"/>
      <c r="C536" s="27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1"/>
      <c r="B537" s="5"/>
      <c r="C537" s="27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1"/>
      <c r="B538" s="5"/>
      <c r="C538" s="27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1"/>
      <c r="B539" s="5"/>
      <c r="C539" s="27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1"/>
      <c r="B540" s="5"/>
      <c r="C540" s="27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1"/>
      <c r="B541" s="5"/>
      <c r="C541" s="27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1"/>
      <c r="B542" s="5"/>
      <c r="C542" s="27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1"/>
      <c r="B543" s="5"/>
      <c r="C543" s="27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1"/>
      <c r="B544" s="5"/>
      <c r="C544" s="27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1"/>
      <c r="B545" s="5"/>
      <c r="C545" s="27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1"/>
      <c r="B546" s="5"/>
      <c r="C546" s="27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1"/>
      <c r="B547" s="5"/>
      <c r="C547" s="27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1"/>
      <c r="B548" s="5"/>
      <c r="C548" s="27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1"/>
      <c r="B549" s="5"/>
      <c r="C549" s="27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1"/>
      <c r="B550" s="5"/>
      <c r="C550" s="27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1"/>
      <c r="B551" s="5"/>
      <c r="C551" s="27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1"/>
      <c r="B552" s="5"/>
      <c r="C552" s="27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1"/>
      <c r="B553" s="5"/>
      <c r="C553" s="27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1"/>
      <c r="B554" s="5"/>
      <c r="C554" s="27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1"/>
      <c r="B555" s="5"/>
      <c r="C555" s="27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1"/>
      <c r="B556" s="5"/>
      <c r="C556" s="27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1"/>
      <c r="B557" s="5"/>
      <c r="C557" s="27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1"/>
      <c r="B558" s="5"/>
      <c r="C558" s="27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1"/>
      <c r="B559" s="5"/>
      <c r="C559" s="27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1"/>
      <c r="B560" s="5"/>
      <c r="C560" s="27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1"/>
      <c r="B561" s="5"/>
      <c r="C561" s="27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1"/>
      <c r="B562" s="5"/>
      <c r="C562" s="27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1"/>
      <c r="B563" s="5"/>
      <c r="C563" s="27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1"/>
      <c r="B564" s="5"/>
      <c r="C564" s="27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1"/>
      <c r="B565" s="5"/>
      <c r="C565" s="27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1"/>
      <c r="B566" s="5"/>
      <c r="C566" s="27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1"/>
      <c r="B567" s="5"/>
      <c r="C567" s="27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1"/>
      <c r="B568" s="5"/>
      <c r="C568" s="27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1"/>
      <c r="B569" s="5"/>
      <c r="C569" s="27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1"/>
      <c r="B570" s="5"/>
      <c r="C570" s="27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1"/>
      <c r="B571" s="5"/>
      <c r="C571" s="27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1"/>
      <c r="B572" s="5"/>
      <c r="C572" s="27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1"/>
      <c r="B573" s="5"/>
      <c r="C573" s="27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1"/>
      <c r="B574" s="5"/>
      <c r="C574" s="27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1"/>
      <c r="B575" s="5"/>
      <c r="C575" s="27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1"/>
      <c r="B576" s="5"/>
      <c r="C576" s="27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1"/>
      <c r="B577" s="5"/>
      <c r="C577" s="27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1"/>
      <c r="B578" s="5"/>
      <c r="C578" s="27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1"/>
      <c r="B579" s="5"/>
      <c r="C579" s="27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1"/>
      <c r="B580" s="5"/>
      <c r="C580" s="27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1"/>
      <c r="B581" s="5"/>
      <c r="C581" s="27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1"/>
      <c r="B582" s="5"/>
      <c r="C582" s="27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1"/>
      <c r="B583" s="5"/>
      <c r="C583" s="27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1"/>
      <c r="B584" s="5"/>
      <c r="C584" s="27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1"/>
      <c r="B585" s="5"/>
      <c r="C585" s="27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1"/>
      <c r="B586" s="5"/>
      <c r="C586" s="27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1"/>
      <c r="B587" s="5"/>
      <c r="C587" s="27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1"/>
      <c r="B588" s="5"/>
      <c r="C588" s="27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1"/>
      <c r="B589" s="5"/>
      <c r="C589" s="27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1"/>
      <c r="B590" s="5"/>
      <c r="C590" s="27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1"/>
      <c r="B591" s="5"/>
      <c r="C591" s="27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1"/>
      <c r="B592" s="5"/>
      <c r="C592" s="27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1"/>
      <c r="B593" s="5"/>
      <c r="C593" s="27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1"/>
      <c r="B594" s="5"/>
      <c r="C594" s="27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1"/>
      <c r="B595" s="5"/>
      <c r="C595" s="27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1"/>
      <c r="B596" s="5"/>
      <c r="C596" s="27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1"/>
      <c r="B597" s="5"/>
      <c r="C597" s="27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1"/>
      <c r="B598" s="5"/>
      <c r="C598" s="27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1"/>
      <c r="B599" s="5"/>
      <c r="C599" s="27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1"/>
      <c r="B600" s="5"/>
      <c r="C600" s="27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1"/>
      <c r="B601" s="5"/>
      <c r="C601" s="27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1"/>
      <c r="B602" s="5"/>
      <c r="C602" s="27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1"/>
      <c r="B603" s="5"/>
      <c r="C603" s="27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1"/>
      <c r="B604" s="5"/>
      <c r="C604" s="27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1"/>
      <c r="B605" s="5"/>
      <c r="C605" s="27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1"/>
      <c r="B606" s="5"/>
      <c r="C606" s="27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1"/>
      <c r="B607" s="5"/>
      <c r="C607" s="27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1"/>
      <c r="B608" s="5"/>
      <c r="C608" s="27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1"/>
      <c r="B609" s="5"/>
      <c r="C609" s="27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1"/>
      <c r="B610" s="5"/>
      <c r="C610" s="27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1"/>
      <c r="B611" s="5"/>
      <c r="C611" s="27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1"/>
      <c r="B612" s="5"/>
      <c r="C612" s="27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1"/>
      <c r="B613" s="5"/>
      <c r="C613" s="27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1"/>
      <c r="B614" s="5"/>
      <c r="C614" s="27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1"/>
      <c r="B615" s="5"/>
      <c r="C615" s="27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1"/>
      <c r="B616" s="5"/>
      <c r="C616" s="27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1"/>
      <c r="B617" s="5"/>
      <c r="C617" s="27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1"/>
      <c r="B618" s="5"/>
      <c r="C618" s="27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1"/>
      <c r="B619" s="5"/>
      <c r="C619" s="27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1"/>
      <c r="B620" s="5"/>
      <c r="C620" s="27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1"/>
      <c r="B621" s="5"/>
      <c r="C621" s="27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1"/>
      <c r="B622" s="5"/>
      <c r="C622" s="27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1"/>
      <c r="B623" s="5"/>
      <c r="C623" s="27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1"/>
      <c r="B624" s="5"/>
      <c r="C624" s="27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1"/>
      <c r="B625" s="5"/>
      <c r="C625" s="27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1"/>
      <c r="B626" s="5"/>
      <c r="C626" s="27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1"/>
      <c r="B627" s="5"/>
      <c r="C627" s="27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1"/>
      <c r="B628" s="5"/>
      <c r="C628" s="27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1"/>
      <c r="B629" s="5"/>
      <c r="C629" s="27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1"/>
      <c r="B630" s="5"/>
      <c r="C630" s="27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1"/>
      <c r="B631" s="5"/>
      <c r="C631" s="27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1"/>
      <c r="B632" s="5"/>
      <c r="C632" s="27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1"/>
      <c r="B633" s="5"/>
      <c r="C633" s="27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1"/>
      <c r="B634" s="5"/>
      <c r="C634" s="27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1"/>
      <c r="B635" s="5"/>
      <c r="C635" s="27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1"/>
      <c r="B636" s="5"/>
      <c r="C636" s="27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1"/>
      <c r="B637" s="5"/>
      <c r="C637" s="27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1"/>
      <c r="B638" s="5"/>
      <c r="C638" s="27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1"/>
      <c r="B639" s="5"/>
      <c r="C639" s="27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1"/>
      <c r="B640" s="5"/>
      <c r="C640" s="27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1"/>
      <c r="B641" s="5"/>
      <c r="C641" s="27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1"/>
      <c r="B642" s="5"/>
      <c r="C642" s="27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1"/>
      <c r="B643" s="5"/>
      <c r="C643" s="27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1"/>
      <c r="B644" s="5"/>
      <c r="C644" s="27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1"/>
      <c r="B645" s="5"/>
      <c r="C645" s="27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1"/>
      <c r="B646" s="5"/>
      <c r="C646" s="27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1"/>
      <c r="B647" s="5"/>
      <c r="C647" s="27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1"/>
      <c r="B648" s="5"/>
      <c r="C648" s="27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1"/>
      <c r="B649" s="5"/>
      <c r="C649" s="27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1"/>
      <c r="B650" s="5"/>
      <c r="C650" s="27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1"/>
      <c r="B651" s="5"/>
      <c r="C651" s="27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1"/>
      <c r="B652" s="5"/>
      <c r="C652" s="27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1"/>
      <c r="B653" s="5"/>
      <c r="C653" s="27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1"/>
      <c r="B654" s="5"/>
      <c r="C654" s="27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1"/>
      <c r="B655" s="5"/>
      <c r="C655" s="27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1"/>
      <c r="B656" s="5"/>
      <c r="C656" s="27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1"/>
      <c r="B657" s="5"/>
      <c r="C657" s="27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1"/>
      <c r="B658" s="5"/>
      <c r="C658" s="27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1"/>
      <c r="B659" s="5"/>
      <c r="C659" s="27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1"/>
      <c r="B660" s="5"/>
      <c r="C660" s="27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1"/>
      <c r="B661" s="5"/>
      <c r="C661" s="27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1"/>
      <c r="B662" s="5"/>
      <c r="C662" s="27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1"/>
      <c r="B663" s="5"/>
      <c r="C663" s="27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1"/>
      <c r="B664" s="5"/>
      <c r="C664" s="27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1"/>
      <c r="B665" s="5"/>
      <c r="C665" s="27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1"/>
      <c r="B666" s="5"/>
      <c r="C666" s="27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1"/>
      <c r="B667" s="5"/>
      <c r="C667" s="27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1"/>
      <c r="B668" s="5"/>
      <c r="C668" s="27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1"/>
      <c r="B669" s="5"/>
      <c r="C669" s="27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1"/>
      <c r="B670" s="5"/>
      <c r="C670" s="27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1"/>
      <c r="B671" s="5"/>
      <c r="C671" s="27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1"/>
      <c r="B672" s="5"/>
      <c r="C672" s="27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1"/>
      <c r="B673" s="5"/>
      <c r="C673" s="27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1"/>
      <c r="B674" s="5"/>
      <c r="C674" s="27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1"/>
      <c r="B675" s="5"/>
      <c r="C675" s="27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1"/>
      <c r="B676" s="5"/>
      <c r="C676" s="27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1"/>
      <c r="B677" s="5"/>
      <c r="C677" s="27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1"/>
      <c r="B678" s="5"/>
      <c r="C678" s="27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1"/>
      <c r="B679" s="5"/>
      <c r="C679" s="27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1"/>
      <c r="B680" s="5"/>
      <c r="C680" s="27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1"/>
      <c r="B681" s="5"/>
      <c r="C681" s="27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1"/>
      <c r="B682" s="5"/>
      <c r="C682" s="27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1"/>
      <c r="B683" s="5"/>
      <c r="C683" s="27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1"/>
      <c r="B684" s="5"/>
      <c r="C684" s="27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1"/>
      <c r="B685" s="5"/>
      <c r="C685" s="27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1"/>
      <c r="B686" s="5"/>
      <c r="C686" s="27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1"/>
      <c r="B687" s="5"/>
      <c r="C687" s="27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1"/>
      <c r="B688" s="5"/>
      <c r="C688" s="27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1"/>
      <c r="B689" s="5"/>
      <c r="C689" s="27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1"/>
      <c r="B690" s="5"/>
      <c r="C690" s="27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1"/>
      <c r="B691" s="5"/>
      <c r="C691" s="27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1"/>
      <c r="B692" s="5"/>
      <c r="C692" s="27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1"/>
      <c r="B693" s="5"/>
      <c r="C693" s="27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1"/>
      <c r="B694" s="5"/>
      <c r="C694" s="27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1"/>
      <c r="B695" s="5"/>
      <c r="C695" s="27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1"/>
      <c r="B696" s="5"/>
      <c r="C696" s="27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1"/>
      <c r="B697" s="5"/>
      <c r="C697" s="27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1"/>
      <c r="B698" s="5"/>
      <c r="C698" s="27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1"/>
      <c r="B699" s="5"/>
      <c r="C699" s="27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1"/>
      <c r="B700" s="5"/>
      <c r="C700" s="27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1"/>
      <c r="B701" s="5"/>
      <c r="C701" s="27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1"/>
      <c r="B702" s="5"/>
      <c r="C702" s="27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1"/>
      <c r="B703" s="5"/>
      <c r="C703" s="27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1"/>
      <c r="B704" s="5"/>
      <c r="C704" s="27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1"/>
      <c r="B705" s="5"/>
      <c r="C705" s="27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1"/>
      <c r="B706" s="5"/>
      <c r="C706" s="27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1"/>
      <c r="B707" s="5"/>
      <c r="C707" s="27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1"/>
      <c r="B708" s="5"/>
      <c r="C708" s="27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1"/>
      <c r="B709" s="5"/>
      <c r="C709" s="27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1"/>
      <c r="B710" s="5"/>
      <c r="C710" s="27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1"/>
      <c r="B711" s="5"/>
      <c r="C711" s="27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1"/>
      <c r="B712" s="5"/>
      <c r="C712" s="27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1"/>
      <c r="B713" s="5"/>
      <c r="C713" s="27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1"/>
      <c r="B714" s="5"/>
      <c r="C714" s="27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1"/>
      <c r="B715" s="5"/>
      <c r="C715" s="27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1"/>
      <c r="B716" s="5"/>
      <c r="C716" s="27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1"/>
      <c r="B717" s="5"/>
      <c r="C717" s="27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1"/>
      <c r="B718" s="5"/>
      <c r="C718" s="27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1"/>
      <c r="B719" s="5"/>
      <c r="C719" s="27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1"/>
      <c r="B720" s="5"/>
      <c r="C720" s="27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1"/>
      <c r="B721" s="5"/>
      <c r="C721" s="27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1"/>
      <c r="B722" s="5"/>
      <c r="C722" s="27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1"/>
      <c r="B723" s="5"/>
      <c r="C723" s="27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1"/>
      <c r="B724" s="5"/>
      <c r="C724" s="27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1"/>
      <c r="B725" s="5"/>
      <c r="C725" s="27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1"/>
      <c r="B726" s="5"/>
      <c r="C726" s="27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1"/>
      <c r="B727" s="5"/>
      <c r="C727" s="27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1"/>
      <c r="B728" s="5"/>
      <c r="C728" s="27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1"/>
      <c r="B729" s="5"/>
      <c r="C729" s="27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1"/>
      <c r="B730" s="5"/>
      <c r="C730" s="27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1"/>
      <c r="B731" s="5"/>
      <c r="C731" s="27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1"/>
      <c r="B732" s="5"/>
      <c r="C732" s="27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1"/>
      <c r="B733" s="5"/>
      <c r="C733" s="27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1"/>
      <c r="B734" s="5"/>
      <c r="C734" s="27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1"/>
      <c r="B735" s="5"/>
      <c r="C735" s="27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1"/>
      <c r="B736" s="5"/>
      <c r="C736" s="27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1"/>
      <c r="B737" s="5"/>
      <c r="C737" s="27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1"/>
      <c r="B738" s="5"/>
      <c r="C738" s="27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1"/>
      <c r="B739" s="5"/>
      <c r="C739" s="27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1"/>
      <c r="B740" s="5"/>
      <c r="C740" s="27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1"/>
      <c r="B741" s="5"/>
      <c r="C741" s="27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1"/>
      <c r="B742" s="5"/>
      <c r="C742" s="27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1"/>
      <c r="B743" s="5"/>
      <c r="C743" s="27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1"/>
      <c r="B744" s="5"/>
      <c r="C744" s="27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1"/>
      <c r="B745" s="5"/>
      <c r="C745" s="27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1"/>
      <c r="B746" s="5"/>
      <c r="C746" s="27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1"/>
      <c r="B747" s="5"/>
      <c r="C747" s="27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1"/>
      <c r="B748" s="5"/>
      <c r="C748" s="27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1"/>
      <c r="B749" s="5"/>
      <c r="C749" s="27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1"/>
      <c r="B750" s="5"/>
      <c r="C750" s="27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1"/>
      <c r="B751" s="5"/>
      <c r="C751" s="27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1"/>
      <c r="B752" s="5"/>
      <c r="C752" s="27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1"/>
      <c r="B753" s="5"/>
      <c r="C753" s="27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1"/>
      <c r="B754" s="5"/>
      <c r="C754" s="27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1"/>
      <c r="B755" s="5"/>
      <c r="C755" s="27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1"/>
      <c r="B756" s="5"/>
      <c r="C756" s="27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1"/>
      <c r="B757" s="5"/>
      <c r="C757" s="27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1"/>
      <c r="B758" s="5"/>
      <c r="C758" s="27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1"/>
      <c r="B759" s="5"/>
      <c r="C759" s="27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1"/>
      <c r="B760" s="5"/>
      <c r="C760" s="27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1"/>
      <c r="B761" s="5"/>
      <c r="C761" s="27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1"/>
      <c r="B762" s="5"/>
      <c r="C762" s="27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1"/>
      <c r="B763" s="5"/>
      <c r="C763" s="27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1"/>
      <c r="B764" s="5"/>
      <c r="C764" s="27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1"/>
      <c r="B765" s="5"/>
      <c r="C765" s="27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1"/>
      <c r="B766" s="5"/>
      <c r="C766" s="27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1"/>
      <c r="B767" s="5"/>
      <c r="C767" s="27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1"/>
      <c r="B768" s="5"/>
      <c r="C768" s="27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1"/>
      <c r="B769" s="5"/>
      <c r="C769" s="27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1"/>
      <c r="B770" s="5"/>
      <c r="C770" s="27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1"/>
      <c r="B771" s="5"/>
      <c r="C771" s="27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1"/>
      <c r="B772" s="5"/>
      <c r="C772" s="27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1"/>
      <c r="B773" s="5"/>
      <c r="C773" s="27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1"/>
      <c r="B774" s="5"/>
      <c r="C774" s="27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1"/>
      <c r="B775" s="5"/>
      <c r="C775" s="27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1"/>
      <c r="B776" s="5"/>
      <c r="C776" s="27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1"/>
      <c r="B777" s="5"/>
      <c r="C777" s="27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1"/>
      <c r="B778" s="5"/>
      <c r="C778" s="27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1"/>
      <c r="B779" s="5"/>
      <c r="C779" s="27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1"/>
      <c r="B780" s="5"/>
      <c r="C780" s="27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1"/>
      <c r="B781" s="5"/>
      <c r="C781" s="27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1"/>
      <c r="B782" s="5"/>
      <c r="C782" s="27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1"/>
      <c r="B783" s="5"/>
      <c r="C783" s="27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1"/>
      <c r="B784" s="5"/>
      <c r="C784" s="27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1"/>
      <c r="B785" s="5"/>
      <c r="C785" s="27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1"/>
      <c r="B786" s="5"/>
      <c r="C786" s="27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1"/>
      <c r="B787" s="5"/>
      <c r="C787" s="27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1"/>
      <c r="B788" s="5"/>
      <c r="C788" s="27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1"/>
      <c r="B789" s="5"/>
      <c r="C789" s="27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1"/>
      <c r="B790" s="5"/>
      <c r="C790" s="27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1"/>
      <c r="B791" s="5"/>
      <c r="C791" s="27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1"/>
      <c r="B792" s="5"/>
      <c r="C792" s="27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1"/>
      <c r="B793" s="5"/>
      <c r="C793" s="27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1"/>
      <c r="B794" s="5"/>
      <c r="C794" s="27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1"/>
      <c r="B795" s="5"/>
      <c r="C795" s="27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1"/>
      <c r="B796" s="5"/>
      <c r="C796" s="27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1"/>
      <c r="B797" s="5"/>
      <c r="C797" s="27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1"/>
      <c r="B798" s="5"/>
      <c r="C798" s="27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1"/>
      <c r="B799" s="5"/>
      <c r="C799" s="27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1"/>
      <c r="B800" s="5"/>
      <c r="C800" s="27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1"/>
      <c r="B801" s="5"/>
      <c r="C801" s="27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1"/>
      <c r="B802" s="5"/>
      <c r="C802" s="27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1"/>
      <c r="B803" s="5"/>
      <c r="C803" s="27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1"/>
      <c r="B804" s="5"/>
      <c r="C804" s="27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1"/>
      <c r="B805" s="5"/>
      <c r="C805" s="27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1"/>
      <c r="B806" s="5"/>
      <c r="C806" s="27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1"/>
      <c r="B807" s="5"/>
      <c r="C807" s="27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1"/>
      <c r="B808" s="5"/>
      <c r="C808" s="27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1"/>
      <c r="B809" s="5"/>
      <c r="C809" s="27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1"/>
      <c r="B810" s="5"/>
      <c r="C810" s="27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1"/>
      <c r="B811" s="5"/>
      <c r="C811" s="27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1"/>
      <c r="B812" s="5"/>
      <c r="C812" s="27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1"/>
      <c r="B813" s="5"/>
      <c r="C813" s="27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1"/>
      <c r="B814" s="5"/>
      <c r="C814" s="27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1"/>
      <c r="B815" s="5"/>
      <c r="C815" s="27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1"/>
      <c r="B816" s="5"/>
      <c r="C816" s="27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1"/>
      <c r="B817" s="5"/>
      <c r="C817" s="27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1"/>
      <c r="B818" s="5"/>
      <c r="C818" s="27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1"/>
      <c r="B819" s="5"/>
      <c r="C819" s="27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1"/>
      <c r="B820" s="5"/>
      <c r="C820" s="27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1"/>
      <c r="B821" s="5"/>
      <c r="C821" s="27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1"/>
      <c r="B822" s="5"/>
      <c r="C822" s="27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1"/>
      <c r="B823" s="5"/>
      <c r="C823" s="27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1"/>
      <c r="B824" s="5"/>
      <c r="C824" s="27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1"/>
      <c r="B825" s="5"/>
      <c r="C825" s="27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1"/>
      <c r="B826" s="5"/>
      <c r="C826" s="27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1"/>
      <c r="B827" s="5"/>
      <c r="C827" s="27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1"/>
      <c r="B828" s="5"/>
      <c r="C828" s="27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1"/>
      <c r="B829" s="5"/>
      <c r="C829" s="27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1"/>
      <c r="B830" s="5"/>
      <c r="C830" s="27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1"/>
      <c r="B831" s="5"/>
      <c r="C831" s="27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1"/>
      <c r="B832" s="5"/>
      <c r="C832" s="27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1"/>
      <c r="B833" s="5"/>
      <c r="C833" s="27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1"/>
      <c r="B834" s="5"/>
      <c r="C834" s="27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1"/>
      <c r="B835" s="5"/>
      <c r="C835" s="27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1"/>
      <c r="B836" s="5"/>
      <c r="C836" s="27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1"/>
      <c r="B837" s="5"/>
      <c r="C837" s="27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1"/>
      <c r="B838" s="5"/>
      <c r="C838" s="27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1"/>
      <c r="B839" s="5"/>
      <c r="C839" s="27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1"/>
      <c r="B840" s="5"/>
      <c r="C840" s="27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1"/>
      <c r="B841" s="5"/>
      <c r="C841" s="27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1"/>
      <c r="B842" s="5"/>
      <c r="C842" s="27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1"/>
      <c r="B843" s="5"/>
      <c r="C843" s="27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1"/>
      <c r="B844" s="5"/>
      <c r="C844" s="27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1"/>
      <c r="B845" s="5"/>
      <c r="C845" s="27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1"/>
      <c r="B846" s="5"/>
      <c r="C846" s="27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1"/>
      <c r="B847" s="5"/>
      <c r="C847" s="27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1"/>
      <c r="B848" s="5"/>
      <c r="C848" s="27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1"/>
      <c r="B849" s="5"/>
      <c r="C849" s="27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1"/>
      <c r="B850" s="5"/>
      <c r="C850" s="27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1"/>
      <c r="B851" s="5"/>
      <c r="C851" s="27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1"/>
      <c r="B852" s="5"/>
      <c r="C852" s="27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1"/>
      <c r="B853" s="5"/>
      <c r="C853" s="27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1"/>
      <c r="B854" s="5"/>
      <c r="C854" s="27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1"/>
      <c r="B855" s="5"/>
      <c r="C855" s="27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1"/>
      <c r="B856" s="5"/>
      <c r="C856" s="27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1"/>
      <c r="B857" s="5"/>
      <c r="C857" s="27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1"/>
      <c r="B858" s="5"/>
      <c r="C858" s="27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1"/>
      <c r="B859" s="5"/>
      <c r="C859" s="27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1"/>
      <c r="B860" s="5"/>
      <c r="C860" s="27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1"/>
      <c r="B861" s="5"/>
      <c r="C861" s="27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1"/>
      <c r="B862" s="5"/>
      <c r="C862" s="27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1"/>
      <c r="B863" s="5"/>
      <c r="C863" s="27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1"/>
      <c r="B864" s="5"/>
      <c r="C864" s="27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1"/>
      <c r="B865" s="5"/>
      <c r="C865" s="27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1"/>
      <c r="B866" s="5"/>
      <c r="C866" s="27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1"/>
      <c r="B867" s="5"/>
      <c r="C867" s="27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1"/>
      <c r="B868" s="5"/>
      <c r="C868" s="27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1"/>
      <c r="B869" s="5"/>
      <c r="C869" s="27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1"/>
      <c r="B870" s="5"/>
      <c r="C870" s="27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1"/>
      <c r="B871" s="5"/>
      <c r="C871" s="27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1"/>
      <c r="B872" s="5"/>
      <c r="C872" s="27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1"/>
      <c r="B873" s="5"/>
      <c r="C873" s="27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1"/>
      <c r="B874" s="5"/>
      <c r="C874" s="27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1"/>
      <c r="B875" s="5"/>
      <c r="C875" s="27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1"/>
      <c r="B876" s="5"/>
      <c r="C876" s="27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1"/>
      <c r="B877" s="5"/>
      <c r="C877" s="27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1"/>
      <c r="B878" s="5"/>
      <c r="C878" s="27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1"/>
      <c r="B879" s="5"/>
      <c r="C879" s="27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1"/>
      <c r="B880" s="5"/>
      <c r="C880" s="27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1"/>
      <c r="B881" s="5"/>
      <c r="C881" s="27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1"/>
      <c r="B882" s="5"/>
      <c r="C882" s="27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1"/>
      <c r="B883" s="5"/>
      <c r="C883" s="27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1"/>
      <c r="B884" s="5"/>
      <c r="C884" s="27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1"/>
      <c r="B885" s="5"/>
      <c r="C885" s="27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1"/>
      <c r="B886" s="5"/>
      <c r="C886" s="27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1"/>
      <c r="B887" s="5"/>
      <c r="C887" s="27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1"/>
      <c r="B888" s="5"/>
      <c r="C888" s="27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1"/>
      <c r="B889" s="5"/>
      <c r="C889" s="27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1"/>
      <c r="B890" s="5"/>
      <c r="C890" s="27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1"/>
      <c r="B891" s="5"/>
      <c r="C891" s="27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1"/>
      <c r="B892" s="5"/>
      <c r="C892" s="27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1"/>
      <c r="B893" s="5"/>
      <c r="C893" s="27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1"/>
      <c r="B894" s="5"/>
      <c r="C894" s="27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1"/>
      <c r="B895" s="5"/>
      <c r="C895" s="27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1"/>
      <c r="B896" s="5"/>
      <c r="C896" s="27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1"/>
      <c r="B897" s="5"/>
      <c r="C897" s="27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1"/>
      <c r="B898" s="5"/>
      <c r="C898" s="27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1"/>
      <c r="B899" s="5"/>
      <c r="C899" s="27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1"/>
      <c r="B900" s="5"/>
      <c r="C900" s="27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1"/>
      <c r="B901" s="5"/>
      <c r="C901" s="27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1"/>
      <c r="B902" s="5"/>
      <c r="C902" s="27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1"/>
      <c r="B903" s="5"/>
      <c r="C903" s="27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1"/>
      <c r="B904" s="5"/>
      <c r="C904" s="27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1"/>
      <c r="B905" s="5"/>
      <c r="C905" s="27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1"/>
      <c r="B906" s="5"/>
      <c r="C906" s="27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1"/>
      <c r="B907" s="5"/>
      <c r="C907" s="27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1"/>
      <c r="B908" s="5"/>
      <c r="C908" s="27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1"/>
      <c r="B909" s="5"/>
      <c r="C909" s="27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1"/>
      <c r="B910" s="5"/>
      <c r="C910" s="27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1"/>
      <c r="B911" s="5"/>
      <c r="C911" s="27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1"/>
      <c r="B912" s="5"/>
      <c r="C912" s="27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1"/>
      <c r="B913" s="5"/>
      <c r="C913" s="27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1"/>
      <c r="B914" s="5"/>
      <c r="C914" s="27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1"/>
      <c r="B915" s="5"/>
      <c r="C915" s="27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1"/>
      <c r="B916" s="5"/>
      <c r="C916" s="27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1"/>
      <c r="B917" s="5"/>
      <c r="C917" s="27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1"/>
      <c r="B918" s="5"/>
      <c r="C918" s="27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1"/>
      <c r="B919" s="5"/>
      <c r="C919" s="27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1"/>
      <c r="B920" s="5"/>
      <c r="C920" s="27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1"/>
      <c r="B921" s="5"/>
      <c r="C921" s="27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1"/>
      <c r="B922" s="5"/>
      <c r="C922" s="27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1"/>
      <c r="B923" s="5"/>
      <c r="C923" s="27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1"/>
      <c r="B924" s="5"/>
      <c r="C924" s="27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1"/>
      <c r="B925" s="5"/>
      <c r="C925" s="27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1"/>
      <c r="B926" s="5"/>
      <c r="C926" s="27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1"/>
      <c r="B927" s="5"/>
      <c r="C927" s="27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1"/>
      <c r="B928" s="5"/>
      <c r="C928" s="27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1"/>
      <c r="B929" s="5"/>
      <c r="C929" s="27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1"/>
      <c r="B930" s="5"/>
      <c r="C930" s="27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1"/>
      <c r="B931" s="5"/>
      <c r="C931" s="27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1"/>
      <c r="B932" s="5"/>
      <c r="C932" s="27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1"/>
      <c r="B933" s="5"/>
      <c r="C933" s="27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1"/>
      <c r="B934" s="5"/>
      <c r="C934" s="27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1"/>
      <c r="B935" s="5"/>
      <c r="C935" s="27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1"/>
      <c r="B936" s="5"/>
      <c r="C936" s="27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1"/>
      <c r="B937" s="5"/>
      <c r="C937" s="27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1"/>
      <c r="B938" s="5"/>
      <c r="C938" s="27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1"/>
      <c r="B939" s="5"/>
      <c r="C939" s="27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1"/>
      <c r="B940" s="5"/>
      <c r="C940" s="27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1"/>
      <c r="B941" s="5"/>
      <c r="C941" s="27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1"/>
      <c r="B942" s="5"/>
      <c r="C942" s="27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1"/>
      <c r="B943" s="5"/>
      <c r="C943" s="27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1"/>
      <c r="B944" s="5"/>
      <c r="C944" s="27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1"/>
      <c r="B945" s="5"/>
      <c r="C945" s="27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1"/>
      <c r="B946" s="5"/>
      <c r="C946" s="27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1"/>
      <c r="B947" s="5"/>
      <c r="C947" s="27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1"/>
      <c r="B948" s="5"/>
      <c r="C948" s="27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1"/>
      <c r="B949" s="5"/>
      <c r="C949" s="27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1"/>
      <c r="B950" s="5"/>
      <c r="C950" s="27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1"/>
      <c r="B951" s="5"/>
      <c r="C951" s="27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1"/>
      <c r="B952" s="5"/>
      <c r="C952" s="27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1"/>
      <c r="B953" s="5"/>
      <c r="C953" s="27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1"/>
      <c r="B954" s="5"/>
      <c r="C954" s="27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1"/>
      <c r="B955" s="5"/>
      <c r="C955" s="27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1"/>
      <c r="B956" s="5"/>
      <c r="C956" s="27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1"/>
      <c r="B957" s="5"/>
      <c r="C957" s="27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1"/>
      <c r="B958" s="5"/>
      <c r="C958" s="27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1"/>
      <c r="B959" s="5"/>
      <c r="C959" s="27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1"/>
      <c r="B960" s="5"/>
      <c r="C960" s="27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1"/>
      <c r="B961" s="5"/>
      <c r="C961" s="27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1"/>
      <c r="B962" s="5"/>
      <c r="C962" s="27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1"/>
      <c r="B963" s="5"/>
      <c r="C963" s="27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1"/>
      <c r="B964" s="5"/>
      <c r="C964" s="27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1"/>
      <c r="B965" s="5"/>
      <c r="C965" s="27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1"/>
      <c r="B966" s="5"/>
      <c r="C966" s="27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1"/>
      <c r="B967" s="5"/>
      <c r="C967" s="27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1"/>
      <c r="B968" s="5"/>
      <c r="C968" s="27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1"/>
      <c r="B969" s="5"/>
      <c r="C969" s="27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1"/>
      <c r="B970" s="5"/>
      <c r="C970" s="27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1"/>
      <c r="B971" s="5"/>
      <c r="C971" s="27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1"/>
      <c r="B972" s="5"/>
      <c r="C972" s="27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1"/>
      <c r="B973" s="5"/>
      <c r="C973" s="27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1"/>
      <c r="B974" s="5"/>
      <c r="C974" s="27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1"/>
      <c r="B975" s="5"/>
      <c r="C975" s="27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1"/>
      <c r="B976" s="5"/>
      <c r="C976" s="27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1"/>
      <c r="B977" s="5"/>
      <c r="C977" s="27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1"/>
      <c r="B978" s="5"/>
      <c r="C978" s="27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1"/>
      <c r="B979" s="5"/>
      <c r="C979" s="27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1"/>
      <c r="B980" s="5"/>
      <c r="C980" s="27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1"/>
      <c r="B981" s="5"/>
      <c r="C981" s="27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1"/>
      <c r="B982" s="5"/>
      <c r="C982" s="27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1"/>
      <c r="B983" s="5"/>
      <c r="C983" s="27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1"/>
      <c r="B984" s="5"/>
      <c r="C984" s="27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1"/>
      <c r="B985" s="5"/>
      <c r="C985" s="27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1"/>
      <c r="B986" s="5"/>
      <c r="C986" s="27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1"/>
      <c r="B987" s="5"/>
      <c r="C987" s="27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1"/>
      <c r="B988" s="5"/>
      <c r="C988" s="27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1"/>
      <c r="B989" s="5"/>
      <c r="C989" s="27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1"/>
      <c r="B990" s="5"/>
      <c r="C990" s="27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1"/>
      <c r="B991" s="5"/>
      <c r="C991" s="27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1"/>
      <c r="B992" s="5"/>
      <c r="C992" s="27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1"/>
      <c r="B993" s="5"/>
      <c r="C993" s="27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1"/>
      <c r="B994" s="5"/>
      <c r="C994" s="27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1"/>
      <c r="B995" s="5"/>
      <c r="C995" s="27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1"/>
      <c r="B996" s="5"/>
      <c r="C996" s="27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1"/>
      <c r="B997" s="5"/>
      <c r="C997" s="27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1"/>
      <c r="B998" s="5"/>
      <c r="C998" s="27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1"/>
      <c r="B999" s="5"/>
      <c r="C999" s="27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1"/>
      <c r="B1000" s="5"/>
      <c r="C1000" s="27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B$3:$Y$21">
    <sortState ref="B3:Y21">
      <sortCondition descending="1" ref="P3:P21"/>
    </sortState>
  </autoFilter>
  <mergeCells count="2">
    <mergeCell ref="T2:U2"/>
    <mergeCell ref="X2:Y2"/>
  </mergeCells>
  <conditionalFormatting sqref="Y4:Y21">
    <cfRule type="cellIs" dxfId="0" priority="1" operator="lessThan">
      <formula>0%</formula>
    </cfRule>
  </conditionalFormatting>
  <conditionalFormatting sqref="Y4:Y21">
    <cfRule type="cellIs" dxfId="1" priority="2" operator="greaterThanOrEqual">
      <formula>1%</formula>
    </cfRule>
  </conditionalFormatting>
  <conditionalFormatting sqref="U4:U21">
    <cfRule type="cellIs" dxfId="0" priority="3" operator="lessThan">
      <formula>0%</formula>
    </cfRule>
  </conditionalFormatting>
  <conditionalFormatting sqref="U4:U21">
    <cfRule type="cellIs" dxfId="1" priority="4" operator="greaterThanOrEqual">
      <formula>1%</formula>
    </cfRule>
  </conditionalFormatting>
  <conditionalFormatting sqref="Y23">
    <cfRule type="cellIs" dxfId="0" priority="5" operator="lessThan">
      <formula>0%</formula>
    </cfRule>
  </conditionalFormatting>
  <conditionalFormatting sqref="Y23">
    <cfRule type="cellIs" dxfId="1" priority="6" operator="greaterThanOrEqual">
      <formula>1%</formula>
    </cfRule>
  </conditionalFormatting>
  <conditionalFormatting sqref="U23">
    <cfRule type="cellIs" dxfId="0" priority="7" operator="lessThan">
      <formula>0%</formula>
    </cfRule>
  </conditionalFormatting>
  <conditionalFormatting sqref="U23">
    <cfRule type="cellIs" dxfId="1" priority="8" operator="greaterThanOrEqual">
      <formula>1%</formula>
    </cfRule>
  </conditionalFormatting>
  <printOptions/>
  <pageMargins bottom="0.7480314960629921" footer="0.0" header="0.0" left="1.1023622047244095" right="0.7086614173228347" top="0.7480314960629921"/>
  <pageSetup paperSize="9" scale="7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0"/>
    <col customWidth="1" min="2" max="2" width="18.43"/>
    <col customWidth="1" min="3" max="3" width="25.29"/>
    <col customWidth="1" min="4" max="4" width="1.29"/>
    <col customWidth="1" min="5" max="5" width="15.0"/>
    <col customWidth="1" min="6" max="6" width="13.57"/>
    <col customWidth="1" min="7" max="7" width="12.71"/>
    <col customWidth="1" min="8" max="8" width="13.29"/>
    <col customWidth="1" min="9" max="9" width="12.86"/>
    <col customWidth="1" min="10" max="10" width="13.14"/>
    <col customWidth="1" min="11" max="11" width="13.0"/>
    <col customWidth="1" min="12" max="12" width="12.71"/>
    <col customWidth="1" min="13" max="13" width="13.57"/>
    <col customWidth="1" min="14" max="14" width="12.71"/>
    <col customWidth="1" min="15" max="15" width="13.0"/>
    <col customWidth="1" min="16" max="16" width="14.57"/>
    <col customWidth="1" min="17" max="17" width="13.86"/>
    <col customWidth="1" min="18" max="18" width="15.57"/>
    <col customWidth="1" min="19" max="19" width="1.29"/>
    <col customWidth="1" min="20" max="20" width="13.71"/>
    <col customWidth="1" min="21" max="21" width="5.57"/>
    <col customWidth="1" min="22" max="22" width="8.86"/>
    <col customWidth="1" min="23" max="23" width="1.29"/>
    <col customWidth="1" min="24" max="24" width="16.0"/>
    <col customWidth="1" min="25" max="25" width="5.57"/>
    <col customWidth="1" min="26" max="26" width="10.71"/>
    <col customWidth="1" min="27" max="46" width="11.43"/>
  </cols>
  <sheetData>
    <row r="1" ht="33.0" customHeight="1">
      <c r="A1" s="1"/>
      <c r="B1" s="2" t="s">
        <v>0</v>
      </c>
      <c r="C1" s="1"/>
      <c r="D1" s="62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62"/>
      <c r="T1" s="4"/>
      <c r="U1" s="4"/>
      <c r="V1" s="4"/>
      <c r="W1" s="62"/>
      <c r="X1" s="4"/>
      <c r="Y1" s="4"/>
      <c r="Z1" s="4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</row>
    <row r="2" ht="39.75" customHeight="1">
      <c r="A2" s="1"/>
      <c r="B2" s="64" t="s">
        <v>30</v>
      </c>
      <c r="C2" s="65" t="s">
        <v>31</v>
      </c>
      <c r="D2" s="16"/>
      <c r="E2" s="9">
        <v>44562.0</v>
      </c>
      <c r="F2" s="9">
        <v>44593.0</v>
      </c>
      <c r="G2" s="9">
        <v>44621.0</v>
      </c>
      <c r="H2" s="9">
        <v>44652.0</v>
      </c>
      <c r="I2" s="9">
        <v>44682.0</v>
      </c>
      <c r="J2" s="9">
        <v>44713.0</v>
      </c>
      <c r="K2" s="9">
        <v>44743.0</v>
      </c>
      <c r="L2" s="9">
        <v>44774.0</v>
      </c>
      <c r="M2" s="9">
        <v>44805.0</v>
      </c>
      <c r="N2" s="9">
        <v>44835.0</v>
      </c>
      <c r="O2" s="9">
        <v>44866.0</v>
      </c>
      <c r="P2" s="9">
        <v>44896.0</v>
      </c>
      <c r="Q2" s="10" t="str">
        <f>Resumen!P2</f>
        <v>ACUMULADO 
dic  2022</v>
      </c>
      <c r="R2" s="11" t="str">
        <f>Resumen!Q2</f>
        <v>% Part ACUM 
dic 2022</v>
      </c>
      <c r="S2" s="12"/>
      <c r="T2" s="66" t="str">
        <f>Resumen!S2</f>
        <v>Dic-21</v>
      </c>
      <c r="U2" s="14" t="str">
        <f>Resumen!T2</f>
        <v>Var %
dic</v>
      </c>
      <c r="V2" s="15"/>
      <c r="W2" s="16"/>
      <c r="X2" s="17" t="str">
        <f>Resumen!W2</f>
        <v>ACUMULADO 
dic 2021</v>
      </c>
      <c r="Y2" s="14" t="s">
        <v>8</v>
      </c>
      <c r="Z2" s="15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</row>
    <row r="3" ht="6.0" customHeight="1">
      <c r="A3" s="68" t="s">
        <v>32</v>
      </c>
      <c r="B3" s="68" t="s">
        <v>33</v>
      </c>
      <c r="C3" s="68" t="s">
        <v>34</v>
      </c>
      <c r="D3" s="69"/>
      <c r="E3" s="68">
        <v>41640.0</v>
      </c>
      <c r="F3" s="68">
        <v>41671.0</v>
      </c>
      <c r="G3" s="68">
        <v>41699.0</v>
      </c>
      <c r="H3" s="68">
        <v>41730.0</v>
      </c>
      <c r="I3" s="68">
        <v>41760.0</v>
      </c>
      <c r="J3" s="68">
        <v>41791.0</v>
      </c>
      <c r="K3" s="68">
        <v>41821.0</v>
      </c>
      <c r="L3" s="68">
        <v>41821.0</v>
      </c>
      <c r="M3" s="68"/>
      <c r="N3" s="68"/>
      <c r="O3" s="68"/>
      <c r="P3" s="68"/>
      <c r="Q3" s="68">
        <v>7.0</v>
      </c>
      <c r="R3" s="68"/>
      <c r="S3" s="69"/>
      <c r="T3" s="68">
        <v>41821.0</v>
      </c>
      <c r="U3" s="68"/>
      <c r="V3" s="68"/>
      <c r="W3" s="69"/>
      <c r="X3" s="5"/>
      <c r="Y3" s="5"/>
      <c r="Z3" s="5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</row>
    <row r="4">
      <c r="A4" s="21">
        <v>1.0</v>
      </c>
      <c r="B4" s="70">
        <v>4.0118E9</v>
      </c>
      <c r="C4" s="71" t="s">
        <v>9</v>
      </c>
      <c r="D4" s="72"/>
      <c r="E4" s="24">
        <v>2.240091988799999E7</v>
      </c>
      <c r="F4" s="25">
        <v>1.2692474815E7</v>
      </c>
      <c r="G4" s="25">
        <v>1.835238564200001E7</v>
      </c>
      <c r="H4" s="25">
        <v>1.3601633429999998E7</v>
      </c>
      <c r="I4" s="25">
        <v>1.5043906131E7</v>
      </c>
      <c r="J4" s="25">
        <v>2.9022532962999996E7</v>
      </c>
      <c r="K4" s="25">
        <v>2.7534549559E7</v>
      </c>
      <c r="L4" s="25">
        <v>2.7811030404000025E7</v>
      </c>
      <c r="M4" s="25">
        <v>2.2953783909E7</v>
      </c>
      <c r="N4" s="25">
        <v>2.7611064164000023E7</v>
      </c>
      <c r="O4" s="25">
        <v>2.740470427399995E7</v>
      </c>
      <c r="P4" s="25">
        <v>3.285070780299998E7</v>
      </c>
      <c r="Q4" s="25">
        <f t="shared" ref="Q4:Q152" si="1">SUM(E4:P4)</f>
        <v>277279693</v>
      </c>
      <c r="R4" s="26">
        <f t="shared" ref="R4:R152" si="2">+Q4/$Q$154</f>
        <v>0.1242778147</v>
      </c>
      <c r="S4" s="73"/>
      <c r="T4" s="24">
        <v>3.844354614099998E7</v>
      </c>
      <c r="U4" s="29">
        <f t="shared" ref="U4:U154" si="3">+V4</f>
        <v>-0.2871442147</v>
      </c>
      <c r="V4" s="31">
        <f t="shared" ref="V4:V154" si="4">IFERROR((O4-T4)/T4,0)</f>
        <v>-0.2871442147</v>
      </c>
      <c r="W4" s="72"/>
      <c r="X4" s="24">
        <v>2.1874797279599994E8</v>
      </c>
      <c r="Y4" s="29">
        <f t="shared" ref="Y4:Y154" si="5">+Z4</f>
        <v>0.2675760577</v>
      </c>
      <c r="Z4" s="31">
        <f t="shared" ref="Z4:Z154" si="6">IFERROR((Q4-X4)/X4,0)</f>
        <v>0.2675760577</v>
      </c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</row>
    <row r="5">
      <c r="A5" s="21">
        <v>2.0</v>
      </c>
      <c r="B5" s="74">
        <v>2.7101938E9</v>
      </c>
      <c r="C5" s="75" t="s">
        <v>10</v>
      </c>
      <c r="D5" s="72"/>
      <c r="E5" s="34">
        <v>1.251949903500003E7</v>
      </c>
      <c r="F5" s="35">
        <v>1.5657097704000015E7</v>
      </c>
      <c r="G5" s="35">
        <v>1.7547943301999968E7</v>
      </c>
      <c r="H5" s="35">
        <v>2.239973119300003E7</v>
      </c>
      <c r="I5" s="35">
        <v>1.865122847099997E7</v>
      </c>
      <c r="J5" s="35">
        <v>1.880661785000013E7</v>
      </c>
      <c r="K5" s="35">
        <v>1.8835553352999996E7</v>
      </c>
      <c r="L5" s="35">
        <v>2.0349494481999993E7</v>
      </c>
      <c r="M5" s="35">
        <v>2.6872893506999977E7</v>
      </c>
      <c r="N5" s="35">
        <v>1.7447601071000002E7</v>
      </c>
      <c r="O5" s="35">
        <v>2.163806652499999E7</v>
      </c>
      <c r="P5" s="35">
        <v>1.5072195549999982E7</v>
      </c>
      <c r="Q5" s="35">
        <f t="shared" si="1"/>
        <v>225797922</v>
      </c>
      <c r="R5" s="36">
        <f t="shared" si="2"/>
        <v>0.1012034888</v>
      </c>
      <c r="S5" s="73"/>
      <c r="T5" s="34">
        <v>1.2417964851999996E7</v>
      </c>
      <c r="U5" s="38">
        <f t="shared" si="3"/>
        <v>0.7424808963</v>
      </c>
      <c r="V5" s="30">
        <f t="shared" si="4"/>
        <v>0.7424808963</v>
      </c>
      <c r="W5" s="72"/>
      <c r="X5" s="34">
        <v>1.6514600582400012E8</v>
      </c>
      <c r="Y5" s="38">
        <f t="shared" si="5"/>
        <v>0.3672623865</v>
      </c>
      <c r="Z5" s="30">
        <f t="shared" si="6"/>
        <v>0.3672623865</v>
      </c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</row>
    <row r="6">
      <c r="A6" s="21">
        <v>3.0</v>
      </c>
      <c r="B6" s="74">
        <v>4.011201E9</v>
      </c>
      <c r="C6" s="75" t="s">
        <v>9</v>
      </c>
      <c r="D6" s="72"/>
      <c r="E6" s="34">
        <v>1.816960700599999E7</v>
      </c>
      <c r="F6" s="35">
        <v>1.7255068745000027E7</v>
      </c>
      <c r="G6" s="35">
        <v>1.2528498598000009E7</v>
      </c>
      <c r="H6" s="35">
        <v>1.0691945215000007E7</v>
      </c>
      <c r="I6" s="35">
        <v>1.0885378234999992E7</v>
      </c>
      <c r="J6" s="35">
        <v>1.3127612888999997E7</v>
      </c>
      <c r="K6" s="35">
        <v>1.4053489272999993E7</v>
      </c>
      <c r="L6" s="35">
        <v>1.6151441747999988E7</v>
      </c>
      <c r="M6" s="35">
        <v>1.3319204624000005E7</v>
      </c>
      <c r="N6" s="35">
        <v>9802620.695999997</v>
      </c>
      <c r="O6" s="35">
        <v>1.5009407851999996E7</v>
      </c>
      <c r="P6" s="35">
        <v>1.787458057899998E7</v>
      </c>
      <c r="Q6" s="35">
        <f t="shared" si="1"/>
        <v>168868855.5</v>
      </c>
      <c r="R6" s="36">
        <f t="shared" si="2"/>
        <v>0.07568766431</v>
      </c>
      <c r="S6" s="73"/>
      <c r="T6" s="34">
        <v>1.4391060463000014E7</v>
      </c>
      <c r="U6" s="38">
        <f t="shared" si="3"/>
        <v>0.04296746516</v>
      </c>
      <c r="V6" s="30">
        <f t="shared" si="4"/>
        <v>0.04296746516</v>
      </c>
      <c r="W6" s="72"/>
      <c r="X6" s="34">
        <v>1.5578021877400005E8</v>
      </c>
      <c r="Y6" s="38">
        <f t="shared" si="5"/>
        <v>0.08401988898</v>
      </c>
      <c r="Z6" s="30">
        <f t="shared" si="6"/>
        <v>0.08401988898</v>
      </c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</row>
    <row r="7">
      <c r="A7" s="21">
        <v>4.0</v>
      </c>
      <c r="B7" s="74">
        <v>2.7101935E9</v>
      </c>
      <c r="C7" s="75" t="s">
        <v>10</v>
      </c>
      <c r="D7" s="72"/>
      <c r="E7" s="34">
        <v>6182626.426999996</v>
      </c>
      <c r="F7" s="35">
        <v>1.1404243121000007E7</v>
      </c>
      <c r="G7" s="35">
        <v>1.3683155196E7</v>
      </c>
      <c r="H7" s="35">
        <v>2.1200320292000018E7</v>
      </c>
      <c r="I7" s="35">
        <v>5672959.33</v>
      </c>
      <c r="J7" s="35">
        <v>2.378014386900001E7</v>
      </c>
      <c r="K7" s="35">
        <v>9575495.011999993</v>
      </c>
      <c r="L7" s="35">
        <v>9859190.643</v>
      </c>
      <c r="M7" s="35">
        <v>1.3783514271000002E7</v>
      </c>
      <c r="N7" s="35">
        <v>4191988.59</v>
      </c>
      <c r="O7" s="35">
        <v>8812048.117999997</v>
      </c>
      <c r="P7" s="35">
        <v>1.077205476E7</v>
      </c>
      <c r="Q7" s="35">
        <f t="shared" si="1"/>
        <v>138917739.6</v>
      </c>
      <c r="R7" s="36">
        <f t="shared" si="2"/>
        <v>0.0622634601</v>
      </c>
      <c r="S7" s="73"/>
      <c r="T7" s="34">
        <v>1.4118509410000004E7</v>
      </c>
      <c r="U7" s="38">
        <f t="shared" si="3"/>
        <v>-0.3758513833</v>
      </c>
      <c r="V7" s="30">
        <f t="shared" si="4"/>
        <v>-0.3758513833</v>
      </c>
      <c r="W7" s="72"/>
      <c r="X7" s="34">
        <v>1.12717209511E8</v>
      </c>
      <c r="Y7" s="38">
        <f t="shared" si="5"/>
        <v>0.232444808</v>
      </c>
      <c r="Z7" s="30">
        <f t="shared" si="6"/>
        <v>0.232444808</v>
      </c>
      <c r="AA7" s="63"/>
      <c r="AB7" s="38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</row>
    <row r="8">
      <c r="A8" s="21">
        <v>5.0</v>
      </c>
      <c r="B8" s="74">
        <v>4.011101E9</v>
      </c>
      <c r="C8" s="75" t="s">
        <v>9</v>
      </c>
      <c r="D8" s="72"/>
      <c r="E8" s="34">
        <v>9131647.330999989</v>
      </c>
      <c r="F8" s="35">
        <v>9154914.964000015</v>
      </c>
      <c r="G8" s="35">
        <v>5828010.752999994</v>
      </c>
      <c r="H8" s="35">
        <v>5942147.480999986</v>
      </c>
      <c r="I8" s="35">
        <v>5952894.709999994</v>
      </c>
      <c r="J8" s="35">
        <v>6308740.570000005</v>
      </c>
      <c r="K8" s="35">
        <v>5110317.145999998</v>
      </c>
      <c r="L8" s="35">
        <v>7318852.242000011</v>
      </c>
      <c r="M8" s="35">
        <v>5652882.451999998</v>
      </c>
      <c r="N8" s="35">
        <v>5095776.104999995</v>
      </c>
      <c r="O8" s="35">
        <v>6202755.764000005</v>
      </c>
      <c r="P8" s="35">
        <v>5798148.146999993</v>
      </c>
      <c r="Q8" s="35">
        <f t="shared" si="1"/>
        <v>77497087.67</v>
      </c>
      <c r="R8" s="36">
        <f t="shared" si="2"/>
        <v>0.03473448991</v>
      </c>
      <c r="S8" s="73"/>
      <c r="T8" s="34">
        <v>5869431.499000007</v>
      </c>
      <c r="U8" s="38">
        <f t="shared" si="3"/>
        <v>0.05678987225</v>
      </c>
      <c r="V8" s="30">
        <f t="shared" si="4"/>
        <v>0.05678987225</v>
      </c>
      <c r="W8" s="72"/>
      <c r="X8" s="34">
        <v>6.479073993999997E7</v>
      </c>
      <c r="Y8" s="38">
        <f t="shared" si="5"/>
        <v>0.1961136381</v>
      </c>
      <c r="Z8" s="30">
        <f t="shared" si="6"/>
        <v>0.1961136381</v>
      </c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</row>
    <row r="9">
      <c r="A9" s="21">
        <v>6.0</v>
      </c>
      <c r="B9" s="74">
        <v>8.42123E9</v>
      </c>
      <c r="C9" s="75" t="s">
        <v>12</v>
      </c>
      <c r="D9" s="72"/>
      <c r="E9" s="34">
        <v>3547643.208000006</v>
      </c>
      <c r="F9" s="35">
        <v>3479208.928000006</v>
      </c>
      <c r="G9" s="35">
        <v>4211292.588000009</v>
      </c>
      <c r="H9" s="35">
        <v>4159383.34200002</v>
      </c>
      <c r="I9" s="35">
        <v>4792362.439000004</v>
      </c>
      <c r="J9" s="35">
        <v>5835037.638000025</v>
      </c>
      <c r="K9" s="35">
        <v>6711212.605999932</v>
      </c>
      <c r="L9" s="35">
        <v>6112762.429999969</v>
      </c>
      <c r="M9" s="35">
        <v>6005470.82100001</v>
      </c>
      <c r="N9" s="35">
        <v>5216009.312999998</v>
      </c>
      <c r="O9" s="35">
        <v>4700851.943999997</v>
      </c>
      <c r="P9" s="35">
        <v>5526257.540000008</v>
      </c>
      <c r="Q9" s="35">
        <f t="shared" si="1"/>
        <v>60297492.8</v>
      </c>
      <c r="R9" s="36">
        <f t="shared" si="2"/>
        <v>0.02702556597</v>
      </c>
      <c r="S9" s="73"/>
      <c r="T9" s="34">
        <v>6104395.670999978</v>
      </c>
      <c r="U9" s="38">
        <f t="shared" si="3"/>
        <v>-0.2299234523</v>
      </c>
      <c r="V9" s="30">
        <f t="shared" si="4"/>
        <v>-0.2299234523</v>
      </c>
      <c r="W9" s="72"/>
      <c r="X9" s="34">
        <v>5.184675736400005E7</v>
      </c>
      <c r="Y9" s="38">
        <f t="shared" si="5"/>
        <v>0.1629944834</v>
      </c>
      <c r="Z9" s="30">
        <f t="shared" si="6"/>
        <v>0.1629944834</v>
      </c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</row>
    <row r="10">
      <c r="A10" s="21">
        <v>7.0</v>
      </c>
      <c r="B10" s="74">
        <v>3.40399E9</v>
      </c>
      <c r="C10" s="75" t="s">
        <v>10</v>
      </c>
      <c r="D10" s="72"/>
      <c r="E10" s="34">
        <v>2615440.4100000034</v>
      </c>
      <c r="F10" s="35">
        <v>2550396.984999997</v>
      </c>
      <c r="G10" s="35">
        <v>3594092.3340000017</v>
      </c>
      <c r="H10" s="35">
        <v>3824515.5629999996</v>
      </c>
      <c r="I10" s="35">
        <v>3822662.6879999987</v>
      </c>
      <c r="J10" s="35">
        <v>3643252.532999999</v>
      </c>
      <c r="K10" s="35">
        <v>3122955.512</v>
      </c>
      <c r="L10" s="35">
        <v>4499618.977000001</v>
      </c>
      <c r="M10" s="35">
        <v>4865247.627000001</v>
      </c>
      <c r="N10" s="35">
        <v>3264182.579999999</v>
      </c>
      <c r="O10" s="35">
        <v>3321943.4590000007</v>
      </c>
      <c r="P10" s="35">
        <v>2543110.505</v>
      </c>
      <c r="Q10" s="35">
        <f t="shared" si="1"/>
        <v>41667419.17</v>
      </c>
      <c r="R10" s="36">
        <f t="shared" si="2"/>
        <v>0.018675496</v>
      </c>
      <c r="S10" s="73"/>
      <c r="T10" s="34">
        <v>3473566.7669999986</v>
      </c>
      <c r="U10" s="38">
        <f t="shared" si="3"/>
        <v>-0.04365060993</v>
      </c>
      <c r="V10" s="30">
        <f t="shared" si="4"/>
        <v>-0.04365060993</v>
      </c>
      <c r="W10" s="72"/>
      <c r="X10" s="34">
        <v>3.5212163899E7</v>
      </c>
      <c r="Y10" s="38">
        <f t="shared" si="5"/>
        <v>0.1833245833</v>
      </c>
      <c r="Z10" s="30">
        <f t="shared" si="6"/>
        <v>0.1833245833</v>
      </c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</row>
    <row r="11">
      <c r="A11" s="21">
        <v>8.0</v>
      </c>
      <c r="B11" s="74">
        <v>8.4821E9</v>
      </c>
      <c r="C11" s="75" t="s">
        <v>13</v>
      </c>
      <c r="D11" s="72"/>
      <c r="E11" s="34">
        <v>3641805.2199999946</v>
      </c>
      <c r="F11" s="35">
        <v>2794010.279999996</v>
      </c>
      <c r="G11" s="35">
        <v>3195959.9090000046</v>
      </c>
      <c r="H11" s="35">
        <v>2935418.9039999982</v>
      </c>
      <c r="I11" s="35">
        <v>2605621.79</v>
      </c>
      <c r="J11" s="35">
        <v>3449963.217999985</v>
      </c>
      <c r="K11" s="35">
        <v>4499925.308999998</v>
      </c>
      <c r="L11" s="35">
        <v>4731014.16400001</v>
      </c>
      <c r="M11" s="35">
        <v>3983951.9889999977</v>
      </c>
      <c r="N11" s="35">
        <v>3371862.8699999913</v>
      </c>
      <c r="O11" s="35">
        <v>2910571.775</v>
      </c>
      <c r="P11" s="35">
        <v>3411812.391000005</v>
      </c>
      <c r="Q11" s="35">
        <f t="shared" si="1"/>
        <v>41531917.82</v>
      </c>
      <c r="R11" s="36">
        <f t="shared" si="2"/>
        <v>0.01861476378</v>
      </c>
      <c r="S11" s="73"/>
      <c r="T11" s="34">
        <v>3274131.088999998</v>
      </c>
      <c r="U11" s="38">
        <f t="shared" si="3"/>
        <v>-0.1110399383</v>
      </c>
      <c r="V11" s="30">
        <f t="shared" si="4"/>
        <v>-0.1110399383</v>
      </c>
      <c r="W11" s="72"/>
      <c r="X11" s="34">
        <v>3.4752050559000015E7</v>
      </c>
      <c r="Y11" s="38">
        <f t="shared" si="5"/>
        <v>0.1950925816</v>
      </c>
      <c r="Z11" s="30">
        <f t="shared" si="6"/>
        <v>0.1950925816</v>
      </c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</row>
    <row r="12">
      <c r="A12" s="21">
        <v>9.0</v>
      </c>
      <c r="B12" s="74">
        <v>8.5071E9</v>
      </c>
      <c r="C12" s="75" t="s">
        <v>19</v>
      </c>
      <c r="D12" s="72"/>
      <c r="E12" s="34">
        <v>2327233.1740000066</v>
      </c>
      <c r="F12" s="35">
        <v>3895709.6529999957</v>
      </c>
      <c r="G12" s="35">
        <v>4663029.711000006</v>
      </c>
      <c r="H12" s="35">
        <v>3130533.1669999957</v>
      </c>
      <c r="I12" s="35">
        <v>3709762.460999996</v>
      </c>
      <c r="J12" s="35">
        <v>2929822.8310000007</v>
      </c>
      <c r="K12" s="35">
        <v>2739238.733</v>
      </c>
      <c r="L12" s="35">
        <v>4148231.1680000047</v>
      </c>
      <c r="M12" s="35">
        <v>3560055.6509999973</v>
      </c>
      <c r="N12" s="35">
        <v>2680625.521000008</v>
      </c>
      <c r="O12" s="35">
        <v>3674093.7679999936</v>
      </c>
      <c r="P12" s="35">
        <v>2693889.399999999</v>
      </c>
      <c r="Q12" s="35">
        <f t="shared" si="1"/>
        <v>40152225.24</v>
      </c>
      <c r="R12" s="36">
        <f t="shared" si="2"/>
        <v>0.01799638031</v>
      </c>
      <c r="S12" s="73"/>
      <c r="T12" s="34">
        <v>3715682.1330000004</v>
      </c>
      <c r="U12" s="38">
        <f t="shared" si="3"/>
        <v>-0.01119265952</v>
      </c>
      <c r="V12" s="30">
        <f t="shared" si="4"/>
        <v>-0.01119265952</v>
      </c>
      <c r="W12" s="72"/>
      <c r="X12" s="34">
        <v>4.797295175599998E7</v>
      </c>
      <c r="Y12" s="38">
        <f t="shared" si="5"/>
        <v>-0.1630236671</v>
      </c>
      <c r="Z12" s="30">
        <f t="shared" si="6"/>
        <v>-0.1630236671</v>
      </c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</row>
    <row r="13">
      <c r="A13" s="21">
        <v>10.0</v>
      </c>
      <c r="B13" s="74">
        <v>2.7101936E9</v>
      </c>
      <c r="C13" s="75" t="s">
        <v>10</v>
      </c>
      <c r="D13" s="72"/>
      <c r="E13" s="34">
        <v>2404897.515999999</v>
      </c>
      <c r="F13" s="35">
        <v>1487889.044000001</v>
      </c>
      <c r="G13" s="35">
        <v>2098138.9130000006</v>
      </c>
      <c r="H13" s="35">
        <v>3807485.535</v>
      </c>
      <c r="I13" s="35">
        <v>2151240.239000001</v>
      </c>
      <c r="J13" s="35">
        <v>2892539.025000002</v>
      </c>
      <c r="K13" s="35">
        <v>4036650.573999999</v>
      </c>
      <c r="L13" s="35">
        <v>4428639.785000001</v>
      </c>
      <c r="M13" s="35">
        <v>5739296.796999998</v>
      </c>
      <c r="N13" s="35">
        <v>2391619.029</v>
      </c>
      <c r="O13" s="35">
        <v>4636783.782999996</v>
      </c>
      <c r="P13" s="35">
        <v>1300795.813999999</v>
      </c>
      <c r="Q13" s="35">
        <f t="shared" si="1"/>
        <v>37375976.05</v>
      </c>
      <c r="R13" s="36">
        <f t="shared" si="2"/>
        <v>0.01675205485</v>
      </c>
      <c r="S13" s="73"/>
      <c r="T13" s="34">
        <v>2658423.8340000007</v>
      </c>
      <c r="U13" s="38">
        <f t="shared" si="3"/>
        <v>0.744185304</v>
      </c>
      <c r="V13" s="30">
        <f t="shared" si="4"/>
        <v>0.744185304</v>
      </c>
      <c r="W13" s="72"/>
      <c r="X13" s="34">
        <v>3.0551141172000006E7</v>
      </c>
      <c r="Y13" s="38">
        <f t="shared" si="5"/>
        <v>0.2233905059</v>
      </c>
      <c r="Z13" s="30">
        <f t="shared" si="6"/>
        <v>0.2233905059</v>
      </c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</row>
    <row r="14">
      <c r="A14" s="21">
        <v>11.0</v>
      </c>
      <c r="B14" s="74">
        <v>8.421399E9</v>
      </c>
      <c r="C14" s="75" t="s">
        <v>12</v>
      </c>
      <c r="D14" s="72"/>
      <c r="E14" s="34">
        <v>2551519.905999999</v>
      </c>
      <c r="F14" s="35">
        <v>3184215.3140000002</v>
      </c>
      <c r="G14" s="35">
        <v>2235933.49999999</v>
      </c>
      <c r="H14" s="35">
        <v>2456444.0540000014</v>
      </c>
      <c r="I14" s="35">
        <v>2692542.268999999</v>
      </c>
      <c r="J14" s="35">
        <v>3198298.2459999914</v>
      </c>
      <c r="K14" s="35">
        <v>3588181.7949999995</v>
      </c>
      <c r="L14" s="35">
        <v>3303693.591000001</v>
      </c>
      <c r="M14" s="35">
        <v>3291374.7069999985</v>
      </c>
      <c r="N14" s="35">
        <v>3243616.9299999992</v>
      </c>
      <c r="O14" s="35">
        <v>3167388.583999999</v>
      </c>
      <c r="P14" s="35">
        <v>3625791.7789999996</v>
      </c>
      <c r="Q14" s="35">
        <f t="shared" si="1"/>
        <v>36539000.68</v>
      </c>
      <c r="R14" s="36">
        <f t="shared" si="2"/>
        <v>0.0163769193</v>
      </c>
      <c r="S14" s="73"/>
      <c r="T14" s="34">
        <v>4962618.789999998</v>
      </c>
      <c r="U14" s="38">
        <f t="shared" si="3"/>
        <v>-0.3617505761</v>
      </c>
      <c r="V14" s="30">
        <f t="shared" si="4"/>
        <v>-0.3617505761</v>
      </c>
      <c r="W14" s="72"/>
      <c r="X14" s="34">
        <v>5.033614725100004E7</v>
      </c>
      <c r="Y14" s="38">
        <f t="shared" si="5"/>
        <v>-0.2741001711</v>
      </c>
      <c r="Z14" s="30">
        <f t="shared" si="6"/>
        <v>-0.2741001711</v>
      </c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</row>
    <row r="15">
      <c r="A15" s="21">
        <v>12.0</v>
      </c>
      <c r="B15" s="74">
        <v>4.01693E9</v>
      </c>
      <c r="C15" s="75" t="s">
        <v>11</v>
      </c>
      <c r="D15" s="72"/>
      <c r="E15" s="34">
        <v>2432425.347999991</v>
      </c>
      <c r="F15" s="35">
        <v>2623519.225000003</v>
      </c>
      <c r="G15" s="35">
        <v>2568000.9449999966</v>
      </c>
      <c r="H15" s="35">
        <v>3122400.828000003</v>
      </c>
      <c r="I15" s="35">
        <v>2583017.3649999914</v>
      </c>
      <c r="J15" s="35">
        <v>2661509.4709999966</v>
      </c>
      <c r="K15" s="35">
        <v>3011399.0810000068</v>
      </c>
      <c r="L15" s="35">
        <v>3422172.7090000045</v>
      </c>
      <c r="M15" s="35">
        <v>2535061.7500000075</v>
      </c>
      <c r="N15" s="35">
        <v>3847501.425999994</v>
      </c>
      <c r="O15" s="35">
        <v>2610272.0419999897</v>
      </c>
      <c r="P15" s="35">
        <v>3142284.930000012</v>
      </c>
      <c r="Q15" s="35">
        <f t="shared" si="1"/>
        <v>34559565.12</v>
      </c>
      <c r="R15" s="36">
        <f t="shared" si="2"/>
        <v>0.01548972874</v>
      </c>
      <c r="S15" s="73"/>
      <c r="T15" s="34">
        <v>3064458.5480000055</v>
      </c>
      <c r="U15" s="38">
        <f t="shared" si="3"/>
        <v>-0.1482110131</v>
      </c>
      <c r="V15" s="30">
        <f t="shared" si="4"/>
        <v>-0.1482110131</v>
      </c>
      <c r="W15" s="72"/>
      <c r="X15" s="34">
        <v>3.0278754596999984E7</v>
      </c>
      <c r="Y15" s="38">
        <f t="shared" si="5"/>
        <v>0.1413800065</v>
      </c>
      <c r="Z15" s="30">
        <f t="shared" si="6"/>
        <v>0.1413800065</v>
      </c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</row>
    <row r="16">
      <c r="A16" s="21">
        <v>13.0</v>
      </c>
      <c r="B16" s="74">
        <v>8.42131E9</v>
      </c>
      <c r="C16" s="75" t="s">
        <v>12</v>
      </c>
      <c r="D16" s="72"/>
      <c r="E16" s="34">
        <v>2691726.212999993</v>
      </c>
      <c r="F16" s="35">
        <v>2376982.693999999</v>
      </c>
      <c r="G16" s="35">
        <v>2491060.479</v>
      </c>
      <c r="H16" s="35">
        <v>2268407.926000009</v>
      </c>
      <c r="I16" s="35">
        <v>2526402.1630000025</v>
      </c>
      <c r="J16" s="35">
        <v>2825329.844999995</v>
      </c>
      <c r="K16" s="35">
        <v>3700659.5069999965</v>
      </c>
      <c r="L16" s="35">
        <v>3022116.0749999904</v>
      </c>
      <c r="M16" s="35">
        <v>3184925.166999994</v>
      </c>
      <c r="N16" s="35">
        <v>2755881.682000005</v>
      </c>
      <c r="O16" s="35">
        <v>3135121.446999997</v>
      </c>
      <c r="P16" s="35">
        <v>3114650.6259999988</v>
      </c>
      <c r="Q16" s="35">
        <f t="shared" si="1"/>
        <v>34093263.82</v>
      </c>
      <c r="R16" s="36">
        <f t="shared" si="2"/>
        <v>0.01528073072</v>
      </c>
      <c r="S16" s="73"/>
      <c r="T16" s="34">
        <v>2949481.7529999847</v>
      </c>
      <c r="U16" s="38">
        <f t="shared" si="3"/>
        <v>0.0629397669</v>
      </c>
      <c r="V16" s="30">
        <f t="shared" si="4"/>
        <v>0.0629397669</v>
      </c>
      <c r="W16" s="72"/>
      <c r="X16" s="34">
        <v>2.632357179499998E7</v>
      </c>
      <c r="Y16" s="38">
        <f t="shared" si="5"/>
        <v>0.2951610097</v>
      </c>
      <c r="Z16" s="30">
        <f t="shared" si="6"/>
        <v>0.2951610097</v>
      </c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</row>
    <row r="17">
      <c r="A17" s="21">
        <v>14.0</v>
      </c>
      <c r="B17" s="74">
        <v>8.409993E9</v>
      </c>
      <c r="C17" s="75" t="s">
        <v>11</v>
      </c>
      <c r="D17" s="72"/>
      <c r="E17" s="34">
        <v>2004931.637</v>
      </c>
      <c r="F17" s="35">
        <v>2159802.459999992</v>
      </c>
      <c r="G17" s="35">
        <v>1760142.4449999977</v>
      </c>
      <c r="H17" s="35">
        <v>2034684.3999999939</v>
      </c>
      <c r="I17" s="35">
        <v>2278093.432999999</v>
      </c>
      <c r="J17" s="35">
        <v>3035724.4979999918</v>
      </c>
      <c r="K17" s="35">
        <v>3361696.6040000087</v>
      </c>
      <c r="L17" s="35">
        <v>3571735.4010000047</v>
      </c>
      <c r="M17" s="35">
        <v>3240323.1040000003</v>
      </c>
      <c r="N17" s="35">
        <v>3111650.2159999963</v>
      </c>
      <c r="O17" s="35">
        <v>2911338.2070000037</v>
      </c>
      <c r="P17" s="35">
        <v>2208054.349000003</v>
      </c>
      <c r="Q17" s="35">
        <f t="shared" si="1"/>
        <v>31678176.75</v>
      </c>
      <c r="R17" s="36">
        <f t="shared" si="2"/>
        <v>0.0141982795</v>
      </c>
      <c r="S17" s="73"/>
      <c r="T17" s="34">
        <v>2667676.2649999973</v>
      </c>
      <c r="U17" s="38">
        <f t="shared" si="3"/>
        <v>0.0913386475</v>
      </c>
      <c r="V17" s="30">
        <f t="shared" si="4"/>
        <v>0.0913386475</v>
      </c>
      <c r="W17" s="72"/>
      <c r="X17" s="34">
        <v>3.259571259300001E7</v>
      </c>
      <c r="Y17" s="38">
        <f t="shared" si="5"/>
        <v>-0.02814897316</v>
      </c>
      <c r="Z17" s="30">
        <f t="shared" si="6"/>
        <v>-0.02814897316</v>
      </c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</row>
    <row r="18">
      <c r="A18" s="21">
        <v>15.0</v>
      </c>
      <c r="B18" s="74">
        <v>8.421991E9</v>
      </c>
      <c r="C18" s="75" t="s">
        <v>12</v>
      </c>
      <c r="D18" s="72"/>
      <c r="E18" s="34">
        <v>2022024.6310000073</v>
      </c>
      <c r="F18" s="35">
        <v>2380575.698000003</v>
      </c>
      <c r="G18" s="35">
        <v>1963876.8730000008</v>
      </c>
      <c r="H18" s="35">
        <v>2215324.4520000024</v>
      </c>
      <c r="I18" s="35">
        <v>2737497.951</v>
      </c>
      <c r="J18" s="35">
        <v>3111529.201000004</v>
      </c>
      <c r="K18" s="35">
        <v>3100104.549000007</v>
      </c>
      <c r="L18" s="35">
        <v>2801844.3080000067</v>
      </c>
      <c r="M18" s="35">
        <v>2821806.6210000045</v>
      </c>
      <c r="N18" s="35">
        <v>2300709.274999998</v>
      </c>
      <c r="O18" s="35">
        <v>2045709.7100000053</v>
      </c>
      <c r="P18" s="35">
        <v>2091710.2159999947</v>
      </c>
      <c r="Q18" s="35">
        <f t="shared" si="1"/>
        <v>29592713.49</v>
      </c>
      <c r="R18" s="36">
        <f t="shared" si="2"/>
        <v>0.01326356692</v>
      </c>
      <c r="S18" s="73"/>
      <c r="T18" s="34">
        <v>2327864.3330000057</v>
      </c>
      <c r="U18" s="38">
        <f t="shared" si="3"/>
        <v>-0.1212075029</v>
      </c>
      <c r="V18" s="30">
        <f t="shared" si="4"/>
        <v>-0.1212075029</v>
      </c>
      <c r="W18" s="72"/>
      <c r="X18" s="34">
        <v>2.8098487027000006E7</v>
      </c>
      <c r="Y18" s="38">
        <f t="shared" si="5"/>
        <v>0.05317818203</v>
      </c>
      <c r="Z18" s="30">
        <f t="shared" si="6"/>
        <v>0.05317818203</v>
      </c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</row>
    <row r="19">
      <c r="A19" s="21">
        <v>16.0</v>
      </c>
      <c r="B19" s="74">
        <v>8.708802E9</v>
      </c>
      <c r="C19" s="75" t="s">
        <v>18</v>
      </c>
      <c r="D19" s="72"/>
      <c r="E19" s="34">
        <v>2361246.221999999</v>
      </c>
      <c r="F19" s="35">
        <v>2018019.2050000003</v>
      </c>
      <c r="G19" s="35">
        <v>2684087.5059999973</v>
      </c>
      <c r="H19" s="35">
        <v>2412021.1919999965</v>
      </c>
      <c r="I19" s="35">
        <v>2193477.901000005</v>
      </c>
      <c r="J19" s="35">
        <v>1825630.492999999</v>
      </c>
      <c r="K19" s="35">
        <v>3277090.6380000133</v>
      </c>
      <c r="L19" s="35">
        <v>2644627.9100000034</v>
      </c>
      <c r="M19" s="35">
        <v>2785545.7490000045</v>
      </c>
      <c r="N19" s="35">
        <v>2470132.8150000004</v>
      </c>
      <c r="O19" s="35">
        <v>2031910.4739999962</v>
      </c>
      <c r="P19" s="35">
        <v>2654714.647000003</v>
      </c>
      <c r="Q19" s="35">
        <f t="shared" si="1"/>
        <v>29358504.75</v>
      </c>
      <c r="R19" s="36">
        <f t="shared" si="2"/>
        <v>0.01315859367</v>
      </c>
      <c r="S19" s="73"/>
      <c r="T19" s="34">
        <v>2832442.520999995</v>
      </c>
      <c r="U19" s="38">
        <f t="shared" si="3"/>
        <v>-0.2826295824</v>
      </c>
      <c r="V19" s="30">
        <f t="shared" si="4"/>
        <v>-0.2826295824</v>
      </c>
      <c r="W19" s="72"/>
      <c r="X19" s="34">
        <v>2.409904804299997E7</v>
      </c>
      <c r="Y19" s="38">
        <f t="shared" si="5"/>
        <v>0.2182433389</v>
      </c>
      <c r="Z19" s="30">
        <f t="shared" si="6"/>
        <v>0.2182433389</v>
      </c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</row>
    <row r="20">
      <c r="A20" s="21">
        <v>17.0</v>
      </c>
      <c r="B20" s="74">
        <v>4.0114E9</v>
      </c>
      <c r="C20" s="75" t="s">
        <v>9</v>
      </c>
      <c r="D20" s="72"/>
      <c r="E20" s="34">
        <v>2266791.569999999</v>
      </c>
      <c r="F20" s="35">
        <v>1954725.065</v>
      </c>
      <c r="G20" s="35">
        <v>2332588.2220000005</v>
      </c>
      <c r="H20" s="35">
        <v>1708044.5940000003</v>
      </c>
      <c r="I20" s="35">
        <v>2358125.038000001</v>
      </c>
      <c r="J20" s="35">
        <v>2126893.6769999997</v>
      </c>
      <c r="K20" s="35">
        <v>2962827.084999999</v>
      </c>
      <c r="L20" s="35">
        <v>2433971.9180000015</v>
      </c>
      <c r="M20" s="35">
        <v>1917494.4889999998</v>
      </c>
      <c r="N20" s="35">
        <v>2538866.879</v>
      </c>
      <c r="O20" s="35">
        <v>3043880.3920000014</v>
      </c>
      <c r="P20" s="35">
        <v>2469981.2039999994</v>
      </c>
      <c r="Q20" s="35">
        <f t="shared" si="1"/>
        <v>28114190.13</v>
      </c>
      <c r="R20" s="36">
        <f t="shared" si="2"/>
        <v>0.01260088712</v>
      </c>
      <c r="S20" s="73"/>
      <c r="T20" s="34">
        <v>2343673.7869999995</v>
      </c>
      <c r="U20" s="38">
        <f t="shared" si="3"/>
        <v>0.2987645332</v>
      </c>
      <c r="V20" s="30">
        <f t="shared" si="4"/>
        <v>0.2987645332</v>
      </c>
      <c r="W20" s="72"/>
      <c r="X20" s="34">
        <v>3.5946762893999994E7</v>
      </c>
      <c r="Y20" s="38">
        <f t="shared" si="5"/>
        <v>-0.2178936886</v>
      </c>
      <c r="Z20" s="30">
        <f t="shared" si="6"/>
        <v>-0.2178936886</v>
      </c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</row>
    <row r="21" ht="15.75" customHeight="1">
      <c r="A21" s="21">
        <v>18.0</v>
      </c>
      <c r="B21" s="74">
        <v>8.7089391E9</v>
      </c>
      <c r="C21" s="75" t="s">
        <v>14</v>
      </c>
      <c r="D21" s="72"/>
      <c r="E21" s="34">
        <v>2177465.491999997</v>
      </c>
      <c r="F21" s="35">
        <v>1490298.5979999988</v>
      </c>
      <c r="G21" s="35">
        <v>2581763.609999996</v>
      </c>
      <c r="H21" s="35">
        <v>3014544.738999996</v>
      </c>
      <c r="I21" s="35">
        <v>1931693.6370000003</v>
      </c>
      <c r="J21" s="35">
        <v>2391395.4360000016</v>
      </c>
      <c r="K21" s="35">
        <v>2717865.156999999</v>
      </c>
      <c r="L21" s="35">
        <v>2197948.6820000014</v>
      </c>
      <c r="M21" s="35">
        <v>2705763.692000004</v>
      </c>
      <c r="N21" s="35">
        <v>2373526.182999999</v>
      </c>
      <c r="O21" s="35">
        <v>2301347.0240000016</v>
      </c>
      <c r="P21" s="35">
        <v>2150351.451000002</v>
      </c>
      <c r="Q21" s="35">
        <f t="shared" si="1"/>
        <v>28033963.7</v>
      </c>
      <c r="R21" s="36">
        <f t="shared" si="2"/>
        <v>0.01256492932</v>
      </c>
      <c r="S21" s="73"/>
      <c r="T21" s="34">
        <v>2430299.5409999983</v>
      </c>
      <c r="U21" s="38">
        <f t="shared" si="3"/>
        <v>-0.05306033879</v>
      </c>
      <c r="V21" s="30">
        <f t="shared" si="4"/>
        <v>-0.05306033879</v>
      </c>
      <c r="W21" s="72"/>
      <c r="X21" s="34">
        <v>2.5894770449E7</v>
      </c>
      <c r="Y21" s="38">
        <f t="shared" si="5"/>
        <v>0.08261101431</v>
      </c>
      <c r="Z21" s="30">
        <f t="shared" si="6"/>
        <v>0.08261101431</v>
      </c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</row>
    <row r="22" ht="15.75" customHeight="1">
      <c r="A22" s="21">
        <v>19.0</v>
      </c>
      <c r="B22" s="74">
        <v>8.4099999E9</v>
      </c>
      <c r="C22" s="75" t="s">
        <v>11</v>
      </c>
      <c r="D22" s="72"/>
      <c r="E22" s="34">
        <v>1399730.9890000012</v>
      </c>
      <c r="F22" s="35">
        <v>2525463.898999998</v>
      </c>
      <c r="G22" s="35">
        <v>1724015.5400000059</v>
      </c>
      <c r="H22" s="35">
        <v>1592483.3040000002</v>
      </c>
      <c r="I22" s="35">
        <v>2326224.2610000023</v>
      </c>
      <c r="J22" s="35">
        <v>2449428.4010000043</v>
      </c>
      <c r="K22" s="35">
        <v>2621258.022</v>
      </c>
      <c r="L22" s="35">
        <v>3168589.070000007</v>
      </c>
      <c r="M22" s="35">
        <v>2130398.7939999965</v>
      </c>
      <c r="N22" s="35">
        <v>2111352.804999993</v>
      </c>
      <c r="O22" s="35">
        <v>2089863.3000000005</v>
      </c>
      <c r="P22" s="35">
        <v>1930007.9109999985</v>
      </c>
      <c r="Q22" s="35">
        <f t="shared" si="1"/>
        <v>26068816.3</v>
      </c>
      <c r="R22" s="36">
        <f t="shared" si="2"/>
        <v>0.01168414277</v>
      </c>
      <c r="S22" s="73"/>
      <c r="T22" s="34">
        <v>2245302.190999998</v>
      </c>
      <c r="U22" s="38">
        <f t="shared" si="3"/>
        <v>-0.06922849478</v>
      </c>
      <c r="V22" s="30">
        <f t="shared" si="4"/>
        <v>-0.06922849478</v>
      </c>
      <c r="W22" s="72"/>
      <c r="X22" s="34">
        <v>2.4756059678000003E7</v>
      </c>
      <c r="Y22" s="38">
        <f t="shared" si="5"/>
        <v>0.05302768838</v>
      </c>
      <c r="Z22" s="30">
        <f t="shared" si="6"/>
        <v>0.05302768838</v>
      </c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</row>
    <row r="23" ht="15.75" customHeight="1">
      <c r="A23" s="21">
        <v>20.0</v>
      </c>
      <c r="B23" s="74">
        <v>8.4822E9</v>
      </c>
      <c r="C23" s="75" t="s">
        <v>13</v>
      </c>
      <c r="D23" s="72"/>
      <c r="E23" s="34">
        <v>1910653.9399999974</v>
      </c>
      <c r="F23" s="35">
        <v>1696166.4830000028</v>
      </c>
      <c r="G23" s="35">
        <v>2465754.3249999997</v>
      </c>
      <c r="H23" s="35">
        <v>1726731.198000004</v>
      </c>
      <c r="I23" s="35">
        <v>1580260.8009999997</v>
      </c>
      <c r="J23" s="35">
        <v>2272399.355999999</v>
      </c>
      <c r="K23" s="35">
        <v>2306000.484999993</v>
      </c>
      <c r="L23" s="35">
        <v>2480541.8890000004</v>
      </c>
      <c r="M23" s="35">
        <v>2256871.337000002</v>
      </c>
      <c r="N23" s="35">
        <v>1821672.559000002</v>
      </c>
      <c r="O23" s="35">
        <v>1912089.711000001</v>
      </c>
      <c r="P23" s="35">
        <v>1714578.0509999993</v>
      </c>
      <c r="Q23" s="35">
        <f t="shared" si="1"/>
        <v>24143720.14</v>
      </c>
      <c r="R23" s="36">
        <f t="shared" si="2"/>
        <v>0.01082130734</v>
      </c>
      <c r="S23" s="73"/>
      <c r="T23" s="34">
        <v>1587318.1799999978</v>
      </c>
      <c r="U23" s="38">
        <f t="shared" si="3"/>
        <v>0.2046039257</v>
      </c>
      <c r="V23" s="30">
        <f t="shared" si="4"/>
        <v>0.2046039257</v>
      </c>
      <c r="W23" s="72"/>
      <c r="X23" s="34">
        <v>1.8775661797000006E7</v>
      </c>
      <c r="Y23" s="38">
        <f t="shared" si="5"/>
        <v>0.2859051466</v>
      </c>
      <c r="Z23" s="30">
        <f t="shared" si="6"/>
        <v>0.2859051466</v>
      </c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</row>
    <row r="24" ht="15.75" customHeight="1">
      <c r="A24" s="21">
        <v>21.0</v>
      </c>
      <c r="B24" s="74">
        <v>8.7083029E9</v>
      </c>
      <c r="C24" s="75" t="s">
        <v>17</v>
      </c>
      <c r="D24" s="72"/>
      <c r="E24" s="34">
        <v>1682267.7039999973</v>
      </c>
      <c r="F24" s="35">
        <v>1415807.510000002</v>
      </c>
      <c r="G24" s="35">
        <v>1644898.8279999972</v>
      </c>
      <c r="H24" s="35">
        <v>1523564.6360000018</v>
      </c>
      <c r="I24" s="35">
        <v>2152834.4780000052</v>
      </c>
      <c r="J24" s="35">
        <v>2507774.4430000065</v>
      </c>
      <c r="K24" s="35">
        <v>1960592.0730000008</v>
      </c>
      <c r="L24" s="35">
        <v>1996482.516000001</v>
      </c>
      <c r="M24" s="35">
        <v>1985344.0449999943</v>
      </c>
      <c r="N24" s="35">
        <v>2091243.8849999988</v>
      </c>
      <c r="O24" s="35">
        <v>1607179.2679999983</v>
      </c>
      <c r="P24" s="35">
        <v>1996941.7079999913</v>
      </c>
      <c r="Q24" s="35">
        <f t="shared" si="1"/>
        <v>22564931.09</v>
      </c>
      <c r="R24" s="36">
        <f t="shared" si="2"/>
        <v>0.01011368808</v>
      </c>
      <c r="S24" s="73"/>
      <c r="T24" s="34">
        <v>1852160.8299999982</v>
      </c>
      <c r="U24" s="38">
        <f t="shared" si="3"/>
        <v>-0.1322679748</v>
      </c>
      <c r="V24" s="30">
        <f t="shared" si="4"/>
        <v>-0.1322679748</v>
      </c>
      <c r="W24" s="72"/>
      <c r="X24" s="34">
        <v>1.9336788018999998E7</v>
      </c>
      <c r="Y24" s="38">
        <f t="shared" si="5"/>
        <v>0.1669430865</v>
      </c>
      <c r="Z24" s="30">
        <f t="shared" si="6"/>
        <v>0.1669430865</v>
      </c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</row>
    <row r="25" ht="15.75" customHeight="1">
      <c r="A25" s="21">
        <v>22.0</v>
      </c>
      <c r="B25" s="74">
        <v>8.487902E9</v>
      </c>
      <c r="C25" s="75" t="s">
        <v>11</v>
      </c>
      <c r="D25" s="72"/>
      <c r="E25" s="34">
        <v>1690301.1730000002</v>
      </c>
      <c r="F25" s="35">
        <v>1644295.834999993</v>
      </c>
      <c r="G25" s="35">
        <v>1723537.7959999987</v>
      </c>
      <c r="H25" s="35">
        <v>1627569.8819999998</v>
      </c>
      <c r="I25" s="35">
        <v>1844228.034000007</v>
      </c>
      <c r="J25" s="35">
        <v>2272802.2109999945</v>
      </c>
      <c r="K25" s="35">
        <v>1842651.920999994</v>
      </c>
      <c r="L25" s="35">
        <v>2019355.7250000015</v>
      </c>
      <c r="M25" s="35">
        <v>2070321.0260000003</v>
      </c>
      <c r="N25" s="35">
        <v>1674032.1839999994</v>
      </c>
      <c r="O25" s="35">
        <v>2255019.231999997</v>
      </c>
      <c r="P25" s="35">
        <v>1676578.5619999967</v>
      </c>
      <c r="Q25" s="35">
        <f t="shared" si="1"/>
        <v>22340693.58</v>
      </c>
      <c r="R25" s="36">
        <f t="shared" si="2"/>
        <v>0.01001318397</v>
      </c>
      <c r="S25" s="73"/>
      <c r="T25" s="34">
        <v>1751928.3370000063</v>
      </c>
      <c r="U25" s="38">
        <f t="shared" si="3"/>
        <v>0.2871640834</v>
      </c>
      <c r="V25" s="30">
        <f t="shared" si="4"/>
        <v>0.2871640834</v>
      </c>
      <c r="W25" s="72"/>
      <c r="X25" s="34">
        <v>2.3405608206000034E7</v>
      </c>
      <c r="Y25" s="38">
        <f t="shared" si="5"/>
        <v>-0.04549826758</v>
      </c>
      <c r="Z25" s="30">
        <f t="shared" si="6"/>
        <v>-0.04549826758</v>
      </c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</row>
    <row r="26" ht="15.75" customHeight="1">
      <c r="A26" s="21">
        <v>23.0</v>
      </c>
      <c r="B26" s="74">
        <v>8.421299E9</v>
      </c>
      <c r="C26" s="75" t="s">
        <v>12</v>
      </c>
      <c r="D26" s="72"/>
      <c r="E26" s="34">
        <v>1250976.0100000002</v>
      </c>
      <c r="F26" s="35">
        <v>1681798.8709999989</v>
      </c>
      <c r="G26" s="35">
        <v>1501719.738999996</v>
      </c>
      <c r="H26" s="35">
        <v>1350932.7400000002</v>
      </c>
      <c r="I26" s="35">
        <v>1706663.7269999997</v>
      </c>
      <c r="J26" s="35">
        <v>2538451.8179999995</v>
      </c>
      <c r="K26" s="35">
        <v>4739631.464999998</v>
      </c>
      <c r="L26" s="35">
        <v>1570283.6590000044</v>
      </c>
      <c r="M26" s="35">
        <v>1610157.0050000008</v>
      </c>
      <c r="N26" s="35">
        <v>1565449.8060000006</v>
      </c>
      <c r="O26" s="35">
        <v>1467047.015999998</v>
      </c>
      <c r="P26" s="35">
        <v>1274473.9010000005</v>
      </c>
      <c r="Q26" s="35">
        <f t="shared" si="1"/>
        <v>22257585.76</v>
      </c>
      <c r="R26" s="36">
        <f t="shared" si="2"/>
        <v>0.009975934725</v>
      </c>
      <c r="S26" s="73"/>
      <c r="T26" s="34">
        <v>1697626.1649999998</v>
      </c>
      <c r="U26" s="38">
        <f t="shared" si="3"/>
        <v>-0.1358244552</v>
      </c>
      <c r="V26" s="30">
        <f t="shared" si="4"/>
        <v>-0.1358244552</v>
      </c>
      <c r="W26" s="72"/>
      <c r="X26" s="34">
        <v>1.9721995828999996E7</v>
      </c>
      <c r="Y26" s="38">
        <f t="shared" si="5"/>
        <v>0.1285665989</v>
      </c>
      <c r="Z26" s="30">
        <f t="shared" si="6"/>
        <v>0.1285665989</v>
      </c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</row>
    <row r="27" ht="15.75" customHeight="1">
      <c r="A27" s="21">
        <v>24.0</v>
      </c>
      <c r="B27" s="74">
        <v>8.708701E9</v>
      </c>
      <c r="C27" s="75" t="s">
        <v>23</v>
      </c>
      <c r="D27" s="72"/>
      <c r="E27" s="34">
        <v>2525527.5540000047</v>
      </c>
      <c r="F27" s="35">
        <v>1617111.185</v>
      </c>
      <c r="G27" s="35">
        <v>1363841.4689999972</v>
      </c>
      <c r="H27" s="35">
        <v>1397493.9929999984</v>
      </c>
      <c r="I27" s="35">
        <v>2475219.6599999983</v>
      </c>
      <c r="J27" s="35">
        <v>1842850.5520000025</v>
      </c>
      <c r="K27" s="35">
        <v>1968371.6779999991</v>
      </c>
      <c r="L27" s="35">
        <v>2103387.0310000023</v>
      </c>
      <c r="M27" s="35">
        <v>1663471.060000001</v>
      </c>
      <c r="N27" s="35">
        <v>1738269.2009999978</v>
      </c>
      <c r="O27" s="35">
        <v>1414468.467</v>
      </c>
      <c r="P27" s="35">
        <v>1752135.46</v>
      </c>
      <c r="Q27" s="35">
        <f t="shared" si="1"/>
        <v>21862147.31</v>
      </c>
      <c r="R27" s="36">
        <f t="shared" si="2"/>
        <v>0.009798697707</v>
      </c>
      <c r="S27" s="73"/>
      <c r="T27" s="34">
        <v>2568817.8219999964</v>
      </c>
      <c r="U27" s="38">
        <f t="shared" si="3"/>
        <v>-0.4493698794</v>
      </c>
      <c r="V27" s="30">
        <f t="shared" si="4"/>
        <v>-0.4493698794</v>
      </c>
      <c r="W27" s="72"/>
      <c r="X27" s="34">
        <v>2.2905860370999996E7</v>
      </c>
      <c r="Y27" s="38">
        <f t="shared" si="5"/>
        <v>-0.04556532888</v>
      </c>
      <c r="Z27" s="30">
        <f t="shared" si="6"/>
        <v>-0.04556532888</v>
      </c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</row>
    <row r="28" ht="15.75" customHeight="1">
      <c r="A28" s="21">
        <v>25.0</v>
      </c>
      <c r="B28" s="74">
        <v>8.708299E9</v>
      </c>
      <c r="C28" s="75" t="s">
        <v>16</v>
      </c>
      <c r="D28" s="72"/>
      <c r="E28" s="34">
        <v>1777447.7369999897</v>
      </c>
      <c r="F28" s="35">
        <v>1257506.7909999988</v>
      </c>
      <c r="G28" s="35">
        <v>2056865.0400000028</v>
      </c>
      <c r="H28" s="35">
        <v>2037449.6269999961</v>
      </c>
      <c r="I28" s="35">
        <v>1446394.7440000004</v>
      </c>
      <c r="J28" s="35">
        <v>2490502.941999992</v>
      </c>
      <c r="K28" s="35">
        <v>2060667.1679999998</v>
      </c>
      <c r="L28" s="35">
        <v>1514180.0540000026</v>
      </c>
      <c r="M28" s="35">
        <v>1326694.560000003</v>
      </c>
      <c r="N28" s="35">
        <v>1548973.7860000029</v>
      </c>
      <c r="O28" s="35">
        <v>1177818.8350000037</v>
      </c>
      <c r="P28" s="35">
        <v>1601851.2730000026</v>
      </c>
      <c r="Q28" s="35">
        <f t="shared" si="1"/>
        <v>20296352.56</v>
      </c>
      <c r="R28" s="36">
        <f t="shared" si="2"/>
        <v>0.009096902534</v>
      </c>
      <c r="S28" s="73"/>
      <c r="T28" s="34">
        <v>1862012.242000005</v>
      </c>
      <c r="U28" s="38">
        <f t="shared" si="3"/>
        <v>-0.3674483935</v>
      </c>
      <c r="V28" s="30">
        <f t="shared" si="4"/>
        <v>-0.3674483935</v>
      </c>
      <c r="W28" s="72"/>
      <c r="X28" s="34">
        <v>1.742351696499999E7</v>
      </c>
      <c r="Y28" s="38">
        <f t="shared" si="5"/>
        <v>0.1648826467</v>
      </c>
      <c r="Z28" s="30">
        <f t="shared" si="6"/>
        <v>0.1648826467</v>
      </c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</row>
    <row r="29" ht="15.75" customHeight="1">
      <c r="A29" s="21">
        <v>26.0</v>
      </c>
      <c r="B29" s="74">
        <v>2.7101934E9</v>
      </c>
      <c r="C29" s="75" t="s">
        <v>10</v>
      </c>
      <c r="D29" s="72"/>
      <c r="E29" s="34">
        <v>900070.7240000007</v>
      </c>
      <c r="F29" s="35">
        <v>1707614.1739999994</v>
      </c>
      <c r="G29" s="35">
        <v>2117892.9560000016</v>
      </c>
      <c r="H29" s="35">
        <v>1687165.0510000007</v>
      </c>
      <c r="I29" s="35">
        <v>1812380.717999999</v>
      </c>
      <c r="J29" s="35">
        <v>1918514.0840000014</v>
      </c>
      <c r="K29" s="35">
        <v>1514633.3450000002</v>
      </c>
      <c r="L29" s="35">
        <v>1464269.7079999996</v>
      </c>
      <c r="M29" s="35">
        <v>1564083.9450000005</v>
      </c>
      <c r="N29" s="35">
        <v>950280.3600000007</v>
      </c>
      <c r="O29" s="35">
        <v>2022734.4319999986</v>
      </c>
      <c r="P29" s="35">
        <v>1974803.593000001</v>
      </c>
      <c r="Q29" s="35">
        <f t="shared" si="1"/>
        <v>19634443.09</v>
      </c>
      <c r="R29" s="36">
        <f t="shared" si="2"/>
        <v>0.008800232189</v>
      </c>
      <c r="S29" s="73"/>
      <c r="T29" s="34">
        <v>1571606.401</v>
      </c>
      <c r="U29" s="38">
        <f t="shared" si="3"/>
        <v>0.2870489906</v>
      </c>
      <c r="V29" s="30">
        <f t="shared" si="4"/>
        <v>0.2870489906</v>
      </c>
      <c r="W29" s="72"/>
      <c r="X29" s="34">
        <v>1.9466364545000006E7</v>
      </c>
      <c r="Y29" s="38">
        <f t="shared" si="5"/>
        <v>0.008634305836</v>
      </c>
      <c r="Z29" s="30">
        <f t="shared" si="6"/>
        <v>0.008634305836</v>
      </c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</row>
    <row r="30" ht="15.75" customHeight="1">
      <c r="A30" s="21">
        <v>27.0</v>
      </c>
      <c r="B30" s="74">
        <v>8.4835E9</v>
      </c>
      <c r="C30" s="75" t="s">
        <v>14</v>
      </c>
      <c r="D30" s="72"/>
      <c r="E30" s="34">
        <v>1031579.0349999993</v>
      </c>
      <c r="F30" s="35">
        <v>1080940.5419999978</v>
      </c>
      <c r="G30" s="35">
        <v>1165519.2399999972</v>
      </c>
      <c r="H30" s="35">
        <v>1404651.4390000005</v>
      </c>
      <c r="I30" s="35">
        <v>1542101.9220000012</v>
      </c>
      <c r="J30" s="35">
        <v>1885164.627999995</v>
      </c>
      <c r="K30" s="35">
        <v>1542682.462999998</v>
      </c>
      <c r="L30" s="35">
        <v>1936635.8310000037</v>
      </c>
      <c r="M30" s="35">
        <v>2157704.722999998</v>
      </c>
      <c r="N30" s="35">
        <v>1354182.277</v>
      </c>
      <c r="O30" s="35">
        <v>2042438.1599999997</v>
      </c>
      <c r="P30" s="35">
        <v>1448433.000999997</v>
      </c>
      <c r="Q30" s="35">
        <f t="shared" si="1"/>
        <v>18592033.26</v>
      </c>
      <c r="R30" s="36">
        <f t="shared" si="2"/>
        <v>0.008333020133</v>
      </c>
      <c r="S30" s="73"/>
      <c r="T30" s="34">
        <v>1790397.1629999974</v>
      </c>
      <c r="U30" s="38">
        <f t="shared" si="3"/>
        <v>0.1407737915</v>
      </c>
      <c r="V30" s="30">
        <f t="shared" si="4"/>
        <v>0.1407737915</v>
      </c>
      <c r="W30" s="72"/>
      <c r="X30" s="34">
        <v>1.5263068026999993E7</v>
      </c>
      <c r="Y30" s="38">
        <f t="shared" si="5"/>
        <v>0.218105903</v>
      </c>
      <c r="Z30" s="30">
        <f t="shared" si="6"/>
        <v>0.218105903</v>
      </c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</row>
    <row r="31" ht="15.75" customHeight="1">
      <c r="A31" s="21">
        <v>28.0</v>
      </c>
      <c r="B31" s="74">
        <v>8.708301E9</v>
      </c>
      <c r="C31" s="75" t="s">
        <v>17</v>
      </c>
      <c r="D31" s="72"/>
      <c r="E31" s="34">
        <v>1627839.3759999997</v>
      </c>
      <c r="F31" s="35">
        <v>1382936.4839999971</v>
      </c>
      <c r="G31" s="35">
        <v>1910744.2460000003</v>
      </c>
      <c r="H31" s="35">
        <v>1425362.8660000009</v>
      </c>
      <c r="I31" s="35">
        <v>962706.5440000007</v>
      </c>
      <c r="J31" s="35">
        <v>874696.6110000006</v>
      </c>
      <c r="K31" s="35">
        <v>2669248.9029999985</v>
      </c>
      <c r="L31" s="35">
        <v>1269010.8279999993</v>
      </c>
      <c r="M31" s="35">
        <v>1889978.5950000016</v>
      </c>
      <c r="N31" s="35">
        <v>1458694.8630000048</v>
      </c>
      <c r="O31" s="35">
        <v>1233965.5159999994</v>
      </c>
      <c r="P31" s="35">
        <v>1253245.9729999995</v>
      </c>
      <c r="Q31" s="35">
        <f t="shared" si="1"/>
        <v>17958430.81</v>
      </c>
      <c r="R31" s="36">
        <f t="shared" si="2"/>
        <v>0.008049037098</v>
      </c>
      <c r="S31" s="73"/>
      <c r="T31" s="34">
        <v>1621110.2560000014</v>
      </c>
      <c r="U31" s="38">
        <f t="shared" si="3"/>
        <v>-0.2388145646</v>
      </c>
      <c r="V31" s="30">
        <f t="shared" si="4"/>
        <v>-0.2388145646</v>
      </c>
      <c r="W31" s="72"/>
      <c r="X31" s="34">
        <v>1.4871775576000007E7</v>
      </c>
      <c r="Y31" s="38">
        <f t="shared" si="5"/>
        <v>0.2075512243</v>
      </c>
      <c r="Z31" s="30">
        <f t="shared" si="6"/>
        <v>0.2075512243</v>
      </c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</row>
    <row r="32" ht="15.75" customHeight="1">
      <c r="A32" s="21">
        <v>29.0</v>
      </c>
      <c r="B32" s="74">
        <v>8.7089399E9</v>
      </c>
      <c r="C32" s="75" t="s">
        <v>14</v>
      </c>
      <c r="D32" s="72"/>
      <c r="E32" s="34">
        <v>946620.7960000001</v>
      </c>
      <c r="F32" s="35">
        <v>1412117.206999999</v>
      </c>
      <c r="G32" s="35">
        <v>1963774.403999999</v>
      </c>
      <c r="H32" s="35">
        <v>1002146.0589999998</v>
      </c>
      <c r="I32" s="35">
        <v>1362250.4970000018</v>
      </c>
      <c r="J32" s="35">
        <v>1532374.6159999974</v>
      </c>
      <c r="K32" s="35">
        <v>1589011.8109999995</v>
      </c>
      <c r="L32" s="35">
        <v>1670519.7100000018</v>
      </c>
      <c r="M32" s="35">
        <v>2543270.882999993</v>
      </c>
      <c r="N32" s="35">
        <v>1178331.4019999995</v>
      </c>
      <c r="O32" s="35">
        <v>1246689.548999999</v>
      </c>
      <c r="P32" s="35">
        <v>1485192.4589999963</v>
      </c>
      <c r="Q32" s="35">
        <f t="shared" si="1"/>
        <v>17932299.39</v>
      </c>
      <c r="R32" s="36">
        <f t="shared" si="2"/>
        <v>0.0080373249</v>
      </c>
      <c r="S32" s="73"/>
      <c r="T32" s="34">
        <v>1231965.3999999997</v>
      </c>
      <c r="U32" s="38">
        <f t="shared" si="3"/>
        <v>0.0119517553</v>
      </c>
      <c r="V32" s="30">
        <f t="shared" si="4"/>
        <v>0.0119517553</v>
      </c>
      <c r="W32" s="72"/>
      <c r="X32" s="34">
        <v>1.3024896469000002E7</v>
      </c>
      <c r="Y32" s="38">
        <f t="shared" si="5"/>
        <v>0.3767709736</v>
      </c>
      <c r="Z32" s="30">
        <f t="shared" si="6"/>
        <v>0.3767709736</v>
      </c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</row>
    <row r="33" ht="15.75" customHeight="1">
      <c r="A33" s="21">
        <v>30.0</v>
      </c>
      <c r="B33" s="74">
        <v>8.4849E9</v>
      </c>
      <c r="C33" s="75" t="s">
        <v>11</v>
      </c>
      <c r="D33" s="72"/>
      <c r="E33" s="34">
        <v>1001239.324000001</v>
      </c>
      <c r="F33" s="35">
        <v>1634570.6900000009</v>
      </c>
      <c r="G33" s="35">
        <v>1265006.180999998</v>
      </c>
      <c r="H33" s="35">
        <v>1255150.3229999999</v>
      </c>
      <c r="I33" s="35">
        <v>1585875.3899999994</v>
      </c>
      <c r="J33" s="35">
        <v>1704902.713000001</v>
      </c>
      <c r="K33" s="35">
        <v>1705575.9960000033</v>
      </c>
      <c r="L33" s="35">
        <v>1722085.951000002</v>
      </c>
      <c r="M33" s="35">
        <v>1573618.0129999998</v>
      </c>
      <c r="N33" s="35">
        <v>1689288.645</v>
      </c>
      <c r="O33" s="35">
        <v>1461950.7150000012</v>
      </c>
      <c r="P33" s="35">
        <v>1289028.3970000024</v>
      </c>
      <c r="Q33" s="35">
        <f t="shared" si="1"/>
        <v>17888292.34</v>
      </c>
      <c r="R33" s="36">
        <f t="shared" si="2"/>
        <v>0.00801760077</v>
      </c>
      <c r="S33" s="73"/>
      <c r="T33" s="34">
        <v>1157300.3089999978</v>
      </c>
      <c r="U33" s="38">
        <f t="shared" si="3"/>
        <v>0.2632423094</v>
      </c>
      <c r="V33" s="30">
        <f t="shared" si="4"/>
        <v>0.2632423094</v>
      </c>
      <c r="W33" s="72"/>
      <c r="X33" s="34">
        <v>1.4825345254999988E7</v>
      </c>
      <c r="Y33" s="38">
        <f t="shared" si="5"/>
        <v>0.2066020744</v>
      </c>
      <c r="Z33" s="30">
        <f t="shared" si="6"/>
        <v>0.2066020744</v>
      </c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</row>
    <row r="34" ht="15.75" customHeight="1">
      <c r="A34" s="21">
        <v>31.0</v>
      </c>
      <c r="B34" s="74">
        <v>8.414801E9</v>
      </c>
      <c r="C34" s="75" t="s">
        <v>11</v>
      </c>
      <c r="D34" s="72"/>
      <c r="E34" s="34">
        <v>1372798.2949999995</v>
      </c>
      <c r="F34" s="35">
        <v>1164402.6120000002</v>
      </c>
      <c r="G34" s="35">
        <v>1193924.0659999996</v>
      </c>
      <c r="H34" s="35">
        <v>1335984.9549999987</v>
      </c>
      <c r="I34" s="35">
        <v>1521150.7420000003</v>
      </c>
      <c r="J34" s="35">
        <v>1642034.4150000007</v>
      </c>
      <c r="K34" s="35">
        <v>1429733.1769999997</v>
      </c>
      <c r="L34" s="35">
        <v>1519627.758000001</v>
      </c>
      <c r="M34" s="35">
        <v>2176582.7579999994</v>
      </c>
      <c r="N34" s="35">
        <v>1160830.7210000004</v>
      </c>
      <c r="O34" s="35">
        <v>1895159.887</v>
      </c>
      <c r="P34" s="35">
        <v>1217520.1080000007</v>
      </c>
      <c r="Q34" s="35">
        <f t="shared" si="1"/>
        <v>17629749.49</v>
      </c>
      <c r="R34" s="36">
        <f t="shared" si="2"/>
        <v>0.007901720883</v>
      </c>
      <c r="S34" s="73"/>
      <c r="T34" s="34">
        <v>1160217.2590000015</v>
      </c>
      <c r="U34" s="38">
        <f t="shared" si="3"/>
        <v>0.6334525903</v>
      </c>
      <c r="V34" s="30">
        <f t="shared" si="4"/>
        <v>0.6334525903</v>
      </c>
      <c r="W34" s="72"/>
      <c r="X34" s="34">
        <v>1.7460858769000005E7</v>
      </c>
      <c r="Y34" s="38">
        <f t="shared" si="5"/>
        <v>0.009672532562</v>
      </c>
      <c r="Z34" s="30">
        <f t="shared" si="6"/>
        <v>0.009672532562</v>
      </c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</row>
    <row r="35" ht="15.75" customHeight="1">
      <c r="A35" s="21">
        <v>32.0</v>
      </c>
      <c r="B35" s="74">
        <v>8.512209E9</v>
      </c>
      <c r="C35" s="75" t="s">
        <v>15</v>
      </c>
      <c r="D35" s="72"/>
      <c r="E35" s="34">
        <v>1566391.1919999982</v>
      </c>
      <c r="F35" s="35">
        <v>1428233.5570000017</v>
      </c>
      <c r="G35" s="35">
        <v>1316408.2439999995</v>
      </c>
      <c r="H35" s="35">
        <v>972376.598999997</v>
      </c>
      <c r="I35" s="35">
        <v>1308959.525</v>
      </c>
      <c r="J35" s="35">
        <v>1206369.717000001</v>
      </c>
      <c r="K35" s="35">
        <v>1707627.4169999987</v>
      </c>
      <c r="L35" s="35">
        <v>1292202.2149999975</v>
      </c>
      <c r="M35" s="35">
        <v>1507408.4249999973</v>
      </c>
      <c r="N35" s="35">
        <v>1293887.3160000008</v>
      </c>
      <c r="O35" s="35">
        <v>1496770.9519999998</v>
      </c>
      <c r="P35" s="35">
        <v>1387786.0459999982</v>
      </c>
      <c r="Q35" s="35">
        <f t="shared" si="1"/>
        <v>16484421.21</v>
      </c>
      <c r="R35" s="36">
        <f t="shared" si="2"/>
        <v>0.00738838038</v>
      </c>
      <c r="S35" s="73"/>
      <c r="T35" s="34">
        <v>1421542.724</v>
      </c>
      <c r="U35" s="38">
        <f t="shared" si="3"/>
        <v>0.05292013158</v>
      </c>
      <c r="V35" s="30">
        <f t="shared" si="4"/>
        <v>0.05292013158</v>
      </c>
      <c r="W35" s="72"/>
      <c r="X35" s="34">
        <v>1.7043066861999996E7</v>
      </c>
      <c r="Y35" s="38">
        <f t="shared" si="5"/>
        <v>-0.03277847007</v>
      </c>
      <c r="Z35" s="30">
        <f t="shared" si="6"/>
        <v>-0.03277847007</v>
      </c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</row>
    <row r="36" ht="15.75" customHeight="1">
      <c r="A36" s="21">
        <v>33.0</v>
      </c>
      <c r="B36" s="74">
        <v>8.512201E9</v>
      </c>
      <c r="C36" s="75" t="s">
        <v>15</v>
      </c>
      <c r="D36" s="72"/>
      <c r="E36" s="34">
        <v>1304340.5879999993</v>
      </c>
      <c r="F36" s="35">
        <v>1369627.5920000058</v>
      </c>
      <c r="G36" s="35">
        <v>1002831.4570000006</v>
      </c>
      <c r="H36" s="35">
        <v>1394721.8040000065</v>
      </c>
      <c r="I36" s="35">
        <v>988027.75</v>
      </c>
      <c r="J36" s="35">
        <v>1187652.0960000001</v>
      </c>
      <c r="K36" s="35">
        <v>1472046.108</v>
      </c>
      <c r="L36" s="35">
        <v>1597820.6979999968</v>
      </c>
      <c r="M36" s="35">
        <v>1291291.0850000011</v>
      </c>
      <c r="N36" s="35">
        <v>1235672.1899999988</v>
      </c>
      <c r="O36" s="35">
        <v>1556931.9300000004</v>
      </c>
      <c r="P36" s="35">
        <v>1612512.4330000007</v>
      </c>
      <c r="Q36" s="35">
        <f t="shared" si="1"/>
        <v>16013475.73</v>
      </c>
      <c r="R36" s="36">
        <f t="shared" si="2"/>
        <v>0.007177300825</v>
      </c>
      <c r="S36" s="73"/>
      <c r="T36" s="34">
        <v>1410030.1529999962</v>
      </c>
      <c r="U36" s="38">
        <f t="shared" si="3"/>
        <v>0.1041834295</v>
      </c>
      <c r="V36" s="30">
        <f t="shared" si="4"/>
        <v>0.1041834295</v>
      </c>
      <c r="W36" s="72"/>
      <c r="X36" s="34">
        <v>1.4488754687999967E7</v>
      </c>
      <c r="Y36" s="38">
        <f t="shared" si="5"/>
        <v>0.105234789</v>
      </c>
      <c r="Z36" s="30">
        <f t="shared" si="6"/>
        <v>0.105234789</v>
      </c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</row>
    <row r="37" ht="15.75" customHeight="1">
      <c r="A37" s="21">
        <v>34.0</v>
      </c>
      <c r="B37" s="74">
        <v>8.4159E9</v>
      </c>
      <c r="C37" s="75" t="s">
        <v>11</v>
      </c>
      <c r="D37" s="72"/>
      <c r="E37" s="34">
        <v>1655153.9110000005</v>
      </c>
      <c r="F37" s="35">
        <v>1233745.322</v>
      </c>
      <c r="G37" s="35">
        <v>1125728.1469999996</v>
      </c>
      <c r="H37" s="35">
        <v>748522.0410000001</v>
      </c>
      <c r="I37" s="35">
        <v>582453.4229999997</v>
      </c>
      <c r="J37" s="35">
        <v>620675.0530000002</v>
      </c>
      <c r="K37" s="35">
        <v>1463118.7040000004</v>
      </c>
      <c r="L37" s="35">
        <v>1614104.8250000011</v>
      </c>
      <c r="M37" s="35">
        <v>1838367.738</v>
      </c>
      <c r="N37" s="35">
        <v>947304.9149999999</v>
      </c>
      <c r="O37" s="35">
        <v>1961092.8779999993</v>
      </c>
      <c r="P37" s="35">
        <v>2059024.6470000015</v>
      </c>
      <c r="Q37" s="35">
        <f t="shared" si="1"/>
        <v>15849291.6</v>
      </c>
      <c r="R37" s="36">
        <f t="shared" si="2"/>
        <v>0.007103712874</v>
      </c>
      <c r="S37" s="73"/>
      <c r="T37" s="34">
        <v>2077248.4370000008</v>
      </c>
      <c r="U37" s="38">
        <f t="shared" si="3"/>
        <v>-0.05591799081</v>
      </c>
      <c r="V37" s="30">
        <f t="shared" si="4"/>
        <v>-0.05591799081</v>
      </c>
      <c r="W37" s="72"/>
      <c r="X37" s="34">
        <v>1.3182521340000002E7</v>
      </c>
      <c r="Y37" s="38">
        <f t="shared" si="5"/>
        <v>0.2022959186</v>
      </c>
      <c r="Z37" s="30">
        <f t="shared" si="6"/>
        <v>0.2022959186</v>
      </c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</row>
    <row r="38" ht="15.75" customHeight="1">
      <c r="A38" s="21">
        <v>35.0</v>
      </c>
      <c r="B38" s="74">
        <v>7.31512E9</v>
      </c>
      <c r="C38" s="75" t="s">
        <v>11</v>
      </c>
      <c r="D38" s="72"/>
      <c r="E38" s="34">
        <v>1018177.8529999992</v>
      </c>
      <c r="F38" s="35">
        <v>1265776.8670000003</v>
      </c>
      <c r="G38" s="35">
        <v>862760.278</v>
      </c>
      <c r="H38" s="35">
        <v>1447707.925999999</v>
      </c>
      <c r="I38" s="35">
        <v>1372986.2560000008</v>
      </c>
      <c r="J38" s="35">
        <v>1860993.9490000005</v>
      </c>
      <c r="K38" s="35">
        <v>981755.7359999999</v>
      </c>
      <c r="L38" s="35">
        <v>1276417.4029999997</v>
      </c>
      <c r="M38" s="35">
        <v>1265927.2859999994</v>
      </c>
      <c r="N38" s="35">
        <v>1317226.184</v>
      </c>
      <c r="O38" s="35">
        <v>1115918.0129999977</v>
      </c>
      <c r="P38" s="35">
        <v>1583123.872</v>
      </c>
      <c r="Q38" s="35">
        <f t="shared" si="1"/>
        <v>15368771.62</v>
      </c>
      <c r="R38" s="36">
        <f t="shared" si="2"/>
        <v>0.006888341988</v>
      </c>
      <c r="S38" s="73"/>
      <c r="T38" s="34">
        <v>698160.6089999997</v>
      </c>
      <c r="U38" s="38">
        <f t="shared" si="3"/>
        <v>0.5983686255</v>
      </c>
      <c r="V38" s="30">
        <f t="shared" si="4"/>
        <v>0.5983686255</v>
      </c>
      <c r="W38" s="72"/>
      <c r="X38" s="34">
        <v>1.6683841315999994E7</v>
      </c>
      <c r="Y38" s="38">
        <f t="shared" si="5"/>
        <v>-0.07882295618</v>
      </c>
      <c r="Z38" s="30">
        <f t="shared" si="6"/>
        <v>-0.07882295618</v>
      </c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</row>
    <row r="39" ht="15.75" customHeight="1">
      <c r="A39" s="21">
        <v>36.0</v>
      </c>
      <c r="B39" s="74">
        <v>3.82E9</v>
      </c>
      <c r="C39" s="75" t="s">
        <v>13</v>
      </c>
      <c r="D39" s="72"/>
      <c r="E39" s="34">
        <v>703920.9610000001</v>
      </c>
      <c r="F39" s="35">
        <v>781918.6219999996</v>
      </c>
      <c r="G39" s="35">
        <v>961637.845999999</v>
      </c>
      <c r="H39" s="35">
        <v>1345621.922000001</v>
      </c>
      <c r="I39" s="35">
        <v>1465595.3270000012</v>
      </c>
      <c r="J39" s="35">
        <v>1385376.6430000002</v>
      </c>
      <c r="K39" s="35">
        <v>1104922.2999999996</v>
      </c>
      <c r="L39" s="35">
        <v>1157165.4090000011</v>
      </c>
      <c r="M39" s="35">
        <v>1224123.6349999981</v>
      </c>
      <c r="N39" s="35">
        <v>1019976.8219999996</v>
      </c>
      <c r="O39" s="35">
        <v>1520165.5229999998</v>
      </c>
      <c r="P39" s="35">
        <v>1701824.4700000002</v>
      </c>
      <c r="Q39" s="35">
        <f t="shared" si="1"/>
        <v>14372249.48</v>
      </c>
      <c r="R39" s="36">
        <f t="shared" si="2"/>
        <v>0.006441696967</v>
      </c>
      <c r="S39" s="73"/>
      <c r="T39" s="34">
        <v>1240320.878000001</v>
      </c>
      <c r="U39" s="38">
        <f t="shared" si="3"/>
        <v>0.2256227803</v>
      </c>
      <c r="V39" s="30">
        <f t="shared" si="4"/>
        <v>0.2256227803</v>
      </c>
      <c r="W39" s="72"/>
      <c r="X39" s="34">
        <v>1.0434127856999997E7</v>
      </c>
      <c r="Y39" s="38">
        <f t="shared" si="5"/>
        <v>0.3774270046</v>
      </c>
      <c r="Z39" s="30">
        <f t="shared" si="6"/>
        <v>0.3774270046</v>
      </c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</row>
    <row r="40" ht="15.75" customHeight="1">
      <c r="A40" s="21">
        <v>37.0</v>
      </c>
      <c r="B40" s="74">
        <v>8.70891E9</v>
      </c>
      <c r="C40" s="75" t="s">
        <v>24</v>
      </c>
      <c r="D40" s="72"/>
      <c r="E40" s="34">
        <v>1315930.9969999997</v>
      </c>
      <c r="F40" s="35">
        <v>811022.2819999999</v>
      </c>
      <c r="G40" s="35">
        <v>811418.6960000006</v>
      </c>
      <c r="H40" s="35">
        <v>1464055.145000004</v>
      </c>
      <c r="I40" s="35">
        <v>1054180.4009999975</v>
      </c>
      <c r="J40" s="35">
        <v>977741.7499999994</v>
      </c>
      <c r="K40" s="35">
        <v>1084128.2280000001</v>
      </c>
      <c r="L40" s="35">
        <v>1042400.9149999991</v>
      </c>
      <c r="M40" s="35">
        <v>1123394.8960000013</v>
      </c>
      <c r="N40" s="35">
        <v>1379969.8590000002</v>
      </c>
      <c r="O40" s="35">
        <v>858162.6100000008</v>
      </c>
      <c r="P40" s="35">
        <v>1308867.1390000014</v>
      </c>
      <c r="Q40" s="35">
        <f t="shared" si="1"/>
        <v>13231272.92</v>
      </c>
      <c r="R40" s="36">
        <f t="shared" si="2"/>
        <v>0.005930306926</v>
      </c>
      <c r="S40" s="73"/>
      <c r="T40" s="34">
        <v>967775.8199999997</v>
      </c>
      <c r="U40" s="38">
        <f t="shared" si="3"/>
        <v>-0.1132630179</v>
      </c>
      <c r="V40" s="30">
        <f t="shared" si="4"/>
        <v>-0.1132630179</v>
      </c>
      <c r="W40" s="72"/>
      <c r="X40" s="34">
        <v>1.0217086214999996E7</v>
      </c>
      <c r="Y40" s="38">
        <f t="shared" si="5"/>
        <v>0.2950143162</v>
      </c>
      <c r="Z40" s="30">
        <f t="shared" si="6"/>
        <v>0.2950143162</v>
      </c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</row>
    <row r="41" ht="15.75" customHeight="1">
      <c r="A41" s="21">
        <v>38.0</v>
      </c>
      <c r="B41" s="74">
        <v>8.409994E9</v>
      </c>
      <c r="C41" s="75" t="s">
        <v>11</v>
      </c>
      <c r="D41" s="72"/>
      <c r="E41" s="34">
        <v>652786.8020000005</v>
      </c>
      <c r="F41" s="35">
        <v>855794.3589999974</v>
      </c>
      <c r="G41" s="35">
        <v>759950.2890000006</v>
      </c>
      <c r="H41" s="35">
        <v>866752.0519999993</v>
      </c>
      <c r="I41" s="35">
        <v>944371.8030000007</v>
      </c>
      <c r="J41" s="35">
        <v>836689.6639999988</v>
      </c>
      <c r="K41" s="35">
        <v>1337450.6829999986</v>
      </c>
      <c r="L41" s="35">
        <v>1242631.247000001</v>
      </c>
      <c r="M41" s="35">
        <v>1273801.9980000006</v>
      </c>
      <c r="N41" s="35">
        <v>979146.8649999999</v>
      </c>
      <c r="O41" s="35">
        <v>913665.1139999995</v>
      </c>
      <c r="P41" s="35">
        <v>1471069.24</v>
      </c>
      <c r="Q41" s="35">
        <f t="shared" si="1"/>
        <v>12134110.12</v>
      </c>
      <c r="R41" s="36">
        <f t="shared" si="2"/>
        <v>0.005438554378</v>
      </c>
      <c r="S41" s="73"/>
      <c r="T41" s="34">
        <v>800326.5569999993</v>
      </c>
      <c r="U41" s="38">
        <f t="shared" si="3"/>
        <v>0.1416153894</v>
      </c>
      <c r="V41" s="30">
        <f t="shared" si="4"/>
        <v>0.1416153894</v>
      </c>
      <c r="W41" s="72"/>
      <c r="X41" s="34">
        <v>1.3245228302000001E7</v>
      </c>
      <c r="Y41" s="38">
        <f t="shared" si="5"/>
        <v>-0.0838881868</v>
      </c>
      <c r="Z41" s="30">
        <f t="shared" si="6"/>
        <v>-0.0838881868</v>
      </c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</row>
    <row r="42" ht="15.75" customHeight="1">
      <c r="A42" s="21">
        <v>39.0</v>
      </c>
      <c r="B42" s="74">
        <v>8.708409E9</v>
      </c>
      <c r="C42" s="75" t="s">
        <v>14</v>
      </c>
      <c r="D42" s="72"/>
      <c r="E42" s="34">
        <v>805207.1049999995</v>
      </c>
      <c r="F42" s="35">
        <v>673664.039999999</v>
      </c>
      <c r="G42" s="35">
        <v>917139.135</v>
      </c>
      <c r="H42" s="35">
        <v>734216.2600000002</v>
      </c>
      <c r="I42" s="35">
        <v>1524479.6799999953</v>
      </c>
      <c r="J42" s="35">
        <v>559191.7960000011</v>
      </c>
      <c r="K42" s="35">
        <v>1130735.1280000021</v>
      </c>
      <c r="L42" s="35">
        <v>860363.8300000018</v>
      </c>
      <c r="M42" s="35">
        <v>1318381.5359999973</v>
      </c>
      <c r="N42" s="35">
        <v>1741396.4660000037</v>
      </c>
      <c r="O42" s="35">
        <v>806914.3779999929</v>
      </c>
      <c r="P42" s="35">
        <v>1058224.3110000025</v>
      </c>
      <c r="Q42" s="35">
        <f t="shared" si="1"/>
        <v>12129913.67</v>
      </c>
      <c r="R42" s="36">
        <f t="shared" si="2"/>
        <v>0.005436673513</v>
      </c>
      <c r="S42" s="73"/>
      <c r="T42" s="34">
        <v>1858580.073999999</v>
      </c>
      <c r="U42" s="38">
        <f t="shared" si="3"/>
        <v>-0.5658436302</v>
      </c>
      <c r="V42" s="30">
        <f t="shared" si="4"/>
        <v>-0.5658436302</v>
      </c>
      <c r="W42" s="72"/>
      <c r="X42" s="34">
        <v>1.526480807499999E7</v>
      </c>
      <c r="Y42" s="38">
        <f t="shared" si="5"/>
        <v>-0.2053674304</v>
      </c>
      <c r="Z42" s="30">
        <f t="shared" si="6"/>
        <v>-0.2053674304</v>
      </c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</row>
    <row r="43" ht="15.75" customHeight="1">
      <c r="A43" s="21">
        <v>40.0</v>
      </c>
      <c r="B43" s="74">
        <v>8.7081E9</v>
      </c>
      <c r="C43" s="75" t="s">
        <v>16</v>
      </c>
      <c r="D43" s="72"/>
      <c r="E43" s="34">
        <v>797943.824000002</v>
      </c>
      <c r="F43" s="35">
        <v>1165206.6719999986</v>
      </c>
      <c r="G43" s="35">
        <v>1049383.349</v>
      </c>
      <c r="H43" s="35">
        <v>982788.3199999916</v>
      </c>
      <c r="I43" s="35">
        <v>805834.3479999991</v>
      </c>
      <c r="J43" s="35">
        <v>1133347.9650000017</v>
      </c>
      <c r="K43" s="35">
        <v>1016293.2719999994</v>
      </c>
      <c r="L43" s="35">
        <v>1112883.8749999984</v>
      </c>
      <c r="M43" s="35">
        <v>969822.8600000009</v>
      </c>
      <c r="N43" s="35">
        <v>866330.3919999953</v>
      </c>
      <c r="O43" s="35">
        <v>894380.2919999998</v>
      </c>
      <c r="P43" s="35">
        <v>1268534.7369999965</v>
      </c>
      <c r="Q43" s="35">
        <f t="shared" si="1"/>
        <v>12062749.91</v>
      </c>
      <c r="R43" s="36">
        <f t="shared" si="2"/>
        <v>0.00540657046</v>
      </c>
      <c r="S43" s="73"/>
      <c r="T43" s="34">
        <v>1367736.9530000011</v>
      </c>
      <c r="U43" s="38">
        <f t="shared" si="3"/>
        <v>-0.3460874987</v>
      </c>
      <c r="V43" s="30">
        <f t="shared" si="4"/>
        <v>-0.3460874987</v>
      </c>
      <c r="W43" s="72"/>
      <c r="X43" s="34">
        <v>1.0200317550999984E7</v>
      </c>
      <c r="Y43" s="38">
        <f t="shared" si="5"/>
        <v>0.182585723</v>
      </c>
      <c r="Z43" s="30">
        <f t="shared" si="6"/>
        <v>0.182585723</v>
      </c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</row>
    <row r="44" ht="15.75" customHeight="1">
      <c r="A44" s="21">
        <v>41.0</v>
      </c>
      <c r="B44" s="74">
        <v>8.511109E9</v>
      </c>
      <c r="C44" s="75" t="s">
        <v>13</v>
      </c>
      <c r="D44" s="72"/>
      <c r="E44" s="34">
        <v>1136960.8619999988</v>
      </c>
      <c r="F44" s="35">
        <v>1015273.1539999995</v>
      </c>
      <c r="G44" s="35">
        <v>709019.210000001</v>
      </c>
      <c r="H44" s="35">
        <v>1041914.189999999</v>
      </c>
      <c r="I44" s="35">
        <v>792594.8590000005</v>
      </c>
      <c r="J44" s="35">
        <v>1211029.0870000008</v>
      </c>
      <c r="K44" s="35">
        <v>1150899.2749999987</v>
      </c>
      <c r="L44" s="35">
        <v>918665.1210000004</v>
      </c>
      <c r="M44" s="35">
        <v>1115070.9519999998</v>
      </c>
      <c r="N44" s="35">
        <v>1044330.2370000008</v>
      </c>
      <c r="O44" s="35">
        <v>1110463.748999999</v>
      </c>
      <c r="P44" s="35">
        <v>651819.4430000004</v>
      </c>
      <c r="Q44" s="35">
        <f t="shared" si="1"/>
        <v>11898040.14</v>
      </c>
      <c r="R44" s="36">
        <f t="shared" si="2"/>
        <v>0.005332746915</v>
      </c>
      <c r="S44" s="73"/>
      <c r="T44" s="34">
        <v>1062252.947</v>
      </c>
      <c r="U44" s="38">
        <f t="shared" si="3"/>
        <v>0.04538542551</v>
      </c>
      <c r="V44" s="30">
        <f t="shared" si="4"/>
        <v>0.04538542551</v>
      </c>
      <c r="W44" s="72"/>
      <c r="X44" s="34">
        <v>9824783.494</v>
      </c>
      <c r="Y44" s="38">
        <f t="shared" si="5"/>
        <v>0.2110231382</v>
      </c>
      <c r="Z44" s="30">
        <f t="shared" si="6"/>
        <v>0.2110231382</v>
      </c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</row>
    <row r="45" ht="15.75" customHeight="1">
      <c r="A45" s="21">
        <v>42.0</v>
      </c>
      <c r="B45" s="74">
        <v>8.4099191E9</v>
      </c>
      <c r="C45" s="75" t="s">
        <v>11</v>
      </c>
      <c r="D45" s="72"/>
      <c r="E45" s="34">
        <v>279597.2600000001</v>
      </c>
      <c r="F45" s="35">
        <v>845618.9000000001</v>
      </c>
      <c r="G45" s="35">
        <v>679528.5859999999</v>
      </c>
      <c r="H45" s="35">
        <v>948239.5179999997</v>
      </c>
      <c r="I45" s="35">
        <v>873024.5419999999</v>
      </c>
      <c r="J45" s="35">
        <v>730613.1009999996</v>
      </c>
      <c r="K45" s="35">
        <v>935697.589</v>
      </c>
      <c r="L45" s="35">
        <v>1481385.7629999998</v>
      </c>
      <c r="M45" s="35">
        <v>1108705.408</v>
      </c>
      <c r="N45" s="35">
        <v>771178.8239999998</v>
      </c>
      <c r="O45" s="35">
        <v>1943127.34</v>
      </c>
      <c r="P45" s="35">
        <v>1009430.5910000008</v>
      </c>
      <c r="Q45" s="35">
        <f t="shared" si="1"/>
        <v>11606147.42</v>
      </c>
      <c r="R45" s="36">
        <f t="shared" si="2"/>
        <v>0.005201919487</v>
      </c>
      <c r="S45" s="73"/>
      <c r="T45" s="34">
        <v>915092.5869999997</v>
      </c>
      <c r="U45" s="38">
        <f t="shared" si="3"/>
        <v>1.123421572</v>
      </c>
      <c r="V45" s="30">
        <f t="shared" si="4"/>
        <v>1.123421572</v>
      </c>
      <c r="W45" s="72"/>
      <c r="X45" s="34">
        <v>5365258.797</v>
      </c>
      <c r="Y45" s="38">
        <f t="shared" si="5"/>
        <v>1.163203652</v>
      </c>
      <c r="Z45" s="30">
        <f t="shared" si="6"/>
        <v>1.163203652</v>
      </c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</row>
    <row r="46" ht="15.75" customHeight="1">
      <c r="A46" s="21">
        <v>43.0</v>
      </c>
      <c r="B46" s="74">
        <v>8.4823E9</v>
      </c>
      <c r="C46" s="75" t="s">
        <v>13</v>
      </c>
      <c r="D46" s="72"/>
      <c r="E46" s="34">
        <v>406446.2850000001</v>
      </c>
      <c r="F46" s="35">
        <v>834785.0869999999</v>
      </c>
      <c r="G46" s="35">
        <v>1012358.9329999981</v>
      </c>
      <c r="H46" s="35">
        <v>701645.7279999998</v>
      </c>
      <c r="I46" s="35">
        <v>1181376.0630000026</v>
      </c>
      <c r="J46" s="35">
        <v>837302.8709999992</v>
      </c>
      <c r="K46" s="35">
        <v>1072247.7689999992</v>
      </c>
      <c r="L46" s="35">
        <v>1499770.425000002</v>
      </c>
      <c r="M46" s="35">
        <v>807647.1470000003</v>
      </c>
      <c r="N46" s="35">
        <v>1152535.6159999997</v>
      </c>
      <c r="O46" s="35">
        <v>805399.1459999995</v>
      </c>
      <c r="P46" s="35">
        <v>1091666.1789999998</v>
      </c>
      <c r="Q46" s="35">
        <f t="shared" si="1"/>
        <v>11403181.25</v>
      </c>
      <c r="R46" s="36">
        <f t="shared" si="2"/>
        <v>0.005110949275</v>
      </c>
      <c r="S46" s="73"/>
      <c r="T46" s="34">
        <v>1519074.2819999987</v>
      </c>
      <c r="U46" s="38">
        <f t="shared" si="3"/>
        <v>-0.4698092414</v>
      </c>
      <c r="V46" s="30">
        <f t="shared" si="4"/>
        <v>-0.4698092414</v>
      </c>
      <c r="W46" s="72"/>
      <c r="X46" s="34">
        <v>9087580.703000002</v>
      </c>
      <c r="Y46" s="38">
        <f t="shared" si="5"/>
        <v>0.2548093515</v>
      </c>
      <c r="Z46" s="30">
        <f t="shared" si="6"/>
        <v>0.2548093515</v>
      </c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</row>
    <row r="47" ht="15.75" customHeight="1">
      <c r="A47" s="21">
        <v>44.0</v>
      </c>
      <c r="B47" s="74">
        <v>8.7089929E9</v>
      </c>
      <c r="C47" s="75" t="s">
        <v>25</v>
      </c>
      <c r="D47" s="72"/>
      <c r="E47" s="34">
        <v>979589.9669999991</v>
      </c>
      <c r="F47" s="35">
        <v>904511.6850000005</v>
      </c>
      <c r="G47" s="35">
        <v>644831.6569999998</v>
      </c>
      <c r="H47" s="35">
        <v>836629.6279999998</v>
      </c>
      <c r="I47" s="35">
        <v>570642.177</v>
      </c>
      <c r="J47" s="35">
        <v>1031246.8239999982</v>
      </c>
      <c r="K47" s="35">
        <v>1188161.0069999998</v>
      </c>
      <c r="L47" s="35">
        <v>1050029.25</v>
      </c>
      <c r="M47" s="35">
        <v>1068996.8070000007</v>
      </c>
      <c r="N47" s="35">
        <v>1084313.0210000004</v>
      </c>
      <c r="O47" s="35">
        <v>888287.4419999993</v>
      </c>
      <c r="P47" s="35">
        <v>1036871.474999998</v>
      </c>
      <c r="Q47" s="35">
        <f t="shared" si="1"/>
        <v>11284110.94</v>
      </c>
      <c r="R47" s="36">
        <f t="shared" si="2"/>
        <v>0.005057581509</v>
      </c>
      <c r="S47" s="73"/>
      <c r="T47" s="34">
        <v>719273.3799999986</v>
      </c>
      <c r="U47" s="38">
        <f t="shared" si="3"/>
        <v>0.2349788922</v>
      </c>
      <c r="V47" s="30">
        <f t="shared" si="4"/>
        <v>0.2349788922</v>
      </c>
      <c r="W47" s="72"/>
      <c r="X47" s="34">
        <v>1.1066804455E7</v>
      </c>
      <c r="Y47" s="38">
        <f t="shared" si="5"/>
        <v>0.01963588368</v>
      </c>
      <c r="Z47" s="30">
        <f t="shared" si="6"/>
        <v>0.01963588368</v>
      </c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</row>
    <row r="48" ht="15.75" customHeight="1">
      <c r="A48" s="21">
        <v>45.0</v>
      </c>
      <c r="B48" s="74">
        <v>8.51829E9</v>
      </c>
      <c r="C48" s="75" t="s">
        <v>20</v>
      </c>
      <c r="D48" s="72"/>
      <c r="E48" s="34">
        <v>938793.0530000003</v>
      </c>
      <c r="F48" s="35">
        <v>634420.4199999997</v>
      </c>
      <c r="G48" s="35">
        <v>1201694.9930000012</v>
      </c>
      <c r="H48" s="35">
        <v>943025.139</v>
      </c>
      <c r="I48" s="35">
        <v>806429.0790000001</v>
      </c>
      <c r="J48" s="35">
        <v>622551.2840000002</v>
      </c>
      <c r="K48" s="35">
        <v>1386661.5540000014</v>
      </c>
      <c r="L48" s="35">
        <v>1011558.4350000005</v>
      </c>
      <c r="M48" s="35">
        <v>1038806.4749999999</v>
      </c>
      <c r="N48" s="35">
        <v>633038.4260000002</v>
      </c>
      <c r="O48" s="35">
        <v>1048249.8230000001</v>
      </c>
      <c r="P48" s="35">
        <v>920731.0800000008</v>
      </c>
      <c r="Q48" s="35">
        <f t="shared" si="1"/>
        <v>11185959.76</v>
      </c>
      <c r="R48" s="36">
        <f t="shared" si="2"/>
        <v>0.005013589777</v>
      </c>
      <c r="S48" s="73"/>
      <c r="T48" s="34">
        <v>1121452.4300000006</v>
      </c>
      <c r="U48" s="38">
        <f t="shared" si="3"/>
        <v>-0.06527482133</v>
      </c>
      <c r="V48" s="30">
        <f t="shared" si="4"/>
        <v>-0.06527482133</v>
      </c>
      <c r="W48" s="72"/>
      <c r="X48" s="34">
        <v>9234542.128999999</v>
      </c>
      <c r="Y48" s="38">
        <f t="shared" si="5"/>
        <v>0.211317205</v>
      </c>
      <c r="Z48" s="30">
        <f t="shared" si="6"/>
        <v>0.211317205</v>
      </c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</row>
    <row r="49" ht="15.75" customHeight="1">
      <c r="A49" s="21">
        <v>46.0</v>
      </c>
      <c r="B49" s="74">
        <v>8.409991E9</v>
      </c>
      <c r="C49" s="75" t="s">
        <v>11</v>
      </c>
      <c r="D49" s="72"/>
      <c r="E49" s="34">
        <v>807400.4239999995</v>
      </c>
      <c r="F49" s="35">
        <v>1129809.2410000006</v>
      </c>
      <c r="G49" s="35">
        <v>881825.887000001</v>
      </c>
      <c r="H49" s="35">
        <v>763704.6080000004</v>
      </c>
      <c r="I49" s="35">
        <v>1082592.5309999993</v>
      </c>
      <c r="J49" s="35">
        <v>625357.0420000002</v>
      </c>
      <c r="K49" s="35">
        <v>1125269.4370000013</v>
      </c>
      <c r="L49" s="35">
        <v>1035552.4969999986</v>
      </c>
      <c r="M49" s="35">
        <v>823743.1629999992</v>
      </c>
      <c r="N49" s="35">
        <v>1371452.5099999993</v>
      </c>
      <c r="O49" s="35">
        <v>911013.6359999996</v>
      </c>
      <c r="P49" s="35">
        <v>442078.02000000025</v>
      </c>
      <c r="Q49" s="35">
        <f t="shared" si="1"/>
        <v>10999799</v>
      </c>
      <c r="R49" s="36">
        <f t="shared" si="2"/>
        <v>0.004930151813</v>
      </c>
      <c r="S49" s="73"/>
      <c r="T49" s="34">
        <v>866143.1359999997</v>
      </c>
      <c r="U49" s="38">
        <f t="shared" si="3"/>
        <v>0.05180494786</v>
      </c>
      <c r="V49" s="30">
        <f t="shared" si="4"/>
        <v>0.05180494786</v>
      </c>
      <c r="W49" s="72"/>
      <c r="X49" s="34">
        <v>1.0569294428000001E7</v>
      </c>
      <c r="Y49" s="38">
        <f t="shared" si="5"/>
        <v>0.04073162792</v>
      </c>
      <c r="Z49" s="30">
        <f t="shared" si="6"/>
        <v>0.04073162792</v>
      </c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</row>
    <row r="50" ht="15.75" customHeight="1">
      <c r="A50" s="21">
        <v>47.0</v>
      </c>
      <c r="B50" s="74">
        <v>8.4133099E9</v>
      </c>
      <c r="C50" s="75" t="s">
        <v>11</v>
      </c>
      <c r="D50" s="72"/>
      <c r="E50" s="34">
        <v>907500.7520000007</v>
      </c>
      <c r="F50" s="35">
        <v>512818.39099999896</v>
      </c>
      <c r="G50" s="35">
        <v>837601.206000001</v>
      </c>
      <c r="H50" s="35">
        <v>585019.5230000005</v>
      </c>
      <c r="I50" s="35">
        <v>672711.5490000006</v>
      </c>
      <c r="J50" s="35">
        <v>1046667.6829999988</v>
      </c>
      <c r="K50" s="35">
        <v>944237.827999999</v>
      </c>
      <c r="L50" s="35">
        <v>1171214.9740000004</v>
      </c>
      <c r="M50" s="35">
        <v>1064549.3190000008</v>
      </c>
      <c r="N50" s="35">
        <v>1047568.325</v>
      </c>
      <c r="O50" s="35">
        <v>1196492.6839999997</v>
      </c>
      <c r="P50" s="35">
        <v>909918.5690000004</v>
      </c>
      <c r="Q50" s="35">
        <f t="shared" si="1"/>
        <v>10896300.8</v>
      </c>
      <c r="R50" s="36">
        <f t="shared" si="2"/>
        <v>0.004883763529</v>
      </c>
      <c r="S50" s="73"/>
      <c r="T50" s="34">
        <v>869921.4419999996</v>
      </c>
      <c r="U50" s="38">
        <f t="shared" si="3"/>
        <v>0.3754031413</v>
      </c>
      <c r="V50" s="30">
        <f t="shared" si="4"/>
        <v>0.3754031413</v>
      </c>
      <c r="W50" s="72"/>
      <c r="X50" s="34">
        <v>1.0356951837000005E7</v>
      </c>
      <c r="Y50" s="38">
        <f t="shared" si="5"/>
        <v>0.05207603303</v>
      </c>
      <c r="Z50" s="30">
        <f t="shared" si="6"/>
        <v>0.05207603303</v>
      </c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</row>
    <row r="51" ht="15.75" customHeight="1">
      <c r="A51" s="21">
        <v>48.0</v>
      </c>
      <c r="B51" s="74">
        <v>8.708292E9</v>
      </c>
      <c r="C51" s="75" t="s">
        <v>16</v>
      </c>
      <c r="D51" s="72"/>
      <c r="E51" s="34">
        <v>709758.1499999996</v>
      </c>
      <c r="F51" s="35">
        <v>964372.8640000005</v>
      </c>
      <c r="G51" s="35">
        <v>947619.7860000008</v>
      </c>
      <c r="H51" s="35">
        <v>717800.2410000002</v>
      </c>
      <c r="I51" s="35">
        <v>756015.4989999976</v>
      </c>
      <c r="J51" s="35">
        <v>983726.1549999992</v>
      </c>
      <c r="K51" s="35">
        <v>1056843.2050000012</v>
      </c>
      <c r="L51" s="35">
        <v>982494.2559999988</v>
      </c>
      <c r="M51" s="35">
        <v>785539.6489999989</v>
      </c>
      <c r="N51" s="35">
        <v>863737.1680000018</v>
      </c>
      <c r="O51" s="35">
        <v>1019079.6530000009</v>
      </c>
      <c r="P51" s="35">
        <v>1068422.485000002</v>
      </c>
      <c r="Q51" s="35">
        <f t="shared" si="1"/>
        <v>10855409.11</v>
      </c>
      <c r="R51" s="36">
        <f t="shared" si="2"/>
        <v>0.004865435717</v>
      </c>
      <c r="S51" s="73"/>
      <c r="T51" s="34">
        <v>820391.4590000012</v>
      </c>
      <c r="U51" s="38">
        <f t="shared" si="3"/>
        <v>0.2421870582</v>
      </c>
      <c r="V51" s="30">
        <f t="shared" si="4"/>
        <v>0.2421870582</v>
      </c>
      <c r="W51" s="72"/>
      <c r="X51" s="34">
        <v>8170371.783000007</v>
      </c>
      <c r="Y51" s="38">
        <f t="shared" si="5"/>
        <v>0.3286309851</v>
      </c>
      <c r="Z51" s="30">
        <f t="shared" si="6"/>
        <v>0.3286309851</v>
      </c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</row>
    <row r="52" ht="15.75" customHeight="1">
      <c r="A52" s="21">
        <v>49.0</v>
      </c>
      <c r="B52" s="74">
        <v>8.7089939E9</v>
      </c>
      <c r="C52" s="75" t="s">
        <v>22</v>
      </c>
      <c r="D52" s="72"/>
      <c r="E52" s="34">
        <v>1076364.439000001</v>
      </c>
      <c r="F52" s="35">
        <v>874998.7199999994</v>
      </c>
      <c r="G52" s="35">
        <v>977314.5550000007</v>
      </c>
      <c r="H52" s="35">
        <v>539637.9469999997</v>
      </c>
      <c r="I52" s="35">
        <v>673261.4569999998</v>
      </c>
      <c r="J52" s="35">
        <v>852662.7839999995</v>
      </c>
      <c r="K52" s="35">
        <v>989934.4340000004</v>
      </c>
      <c r="L52" s="35">
        <v>944496.8430000009</v>
      </c>
      <c r="M52" s="35">
        <v>835198.9280000002</v>
      </c>
      <c r="N52" s="35">
        <v>937986.0710000013</v>
      </c>
      <c r="O52" s="35">
        <v>1096954.9280000005</v>
      </c>
      <c r="P52" s="35">
        <v>809856.8739999989</v>
      </c>
      <c r="Q52" s="35">
        <f t="shared" si="1"/>
        <v>10608667.98</v>
      </c>
      <c r="R52" s="36">
        <f t="shared" si="2"/>
        <v>0.004754845402</v>
      </c>
      <c r="S52" s="73"/>
      <c r="T52" s="34">
        <v>742083.139</v>
      </c>
      <c r="U52" s="38">
        <f t="shared" si="3"/>
        <v>0.4782102845</v>
      </c>
      <c r="V52" s="30">
        <f t="shared" si="4"/>
        <v>0.4782102845</v>
      </c>
      <c r="W52" s="72"/>
      <c r="X52" s="34">
        <v>7896121.682</v>
      </c>
      <c r="Y52" s="38">
        <f t="shared" si="5"/>
        <v>0.3435289383</v>
      </c>
      <c r="Z52" s="30">
        <f t="shared" si="6"/>
        <v>0.3435289383</v>
      </c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</row>
    <row r="53" ht="15.75" customHeight="1">
      <c r="A53" s="21">
        <v>50.0</v>
      </c>
      <c r="B53" s="74">
        <v>8.4831091E9</v>
      </c>
      <c r="C53" s="75" t="s">
        <v>11</v>
      </c>
      <c r="D53" s="72"/>
      <c r="E53" s="34">
        <v>627783.7779999996</v>
      </c>
      <c r="F53" s="35">
        <v>589118.7889999995</v>
      </c>
      <c r="G53" s="35">
        <v>845341.9579999992</v>
      </c>
      <c r="H53" s="35">
        <v>740795.8959999995</v>
      </c>
      <c r="I53" s="35">
        <v>668118.5450000003</v>
      </c>
      <c r="J53" s="35">
        <v>942206.5390000003</v>
      </c>
      <c r="K53" s="35">
        <v>926016.0509999995</v>
      </c>
      <c r="L53" s="35">
        <v>870028.0110000006</v>
      </c>
      <c r="M53" s="35">
        <v>777267.552999999</v>
      </c>
      <c r="N53" s="35">
        <v>834015.7189999998</v>
      </c>
      <c r="O53" s="35">
        <v>572913.46</v>
      </c>
      <c r="P53" s="35">
        <v>2110016.598</v>
      </c>
      <c r="Q53" s="35">
        <f t="shared" si="1"/>
        <v>10503622.9</v>
      </c>
      <c r="R53" s="36">
        <f t="shared" si="2"/>
        <v>0.004707763795</v>
      </c>
      <c r="S53" s="73"/>
      <c r="T53" s="34">
        <v>755785.092</v>
      </c>
      <c r="U53" s="38">
        <f t="shared" si="3"/>
        <v>-0.2419624758</v>
      </c>
      <c r="V53" s="30">
        <f t="shared" si="4"/>
        <v>-0.2419624758</v>
      </c>
      <c r="W53" s="72"/>
      <c r="X53" s="34">
        <v>7874988.727000001</v>
      </c>
      <c r="Y53" s="38">
        <f t="shared" si="5"/>
        <v>0.3337952931</v>
      </c>
      <c r="Z53" s="30">
        <f t="shared" si="6"/>
        <v>0.3337952931</v>
      </c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</row>
    <row r="54" ht="15.75" customHeight="1">
      <c r="A54" s="21">
        <v>51.0</v>
      </c>
      <c r="B54" s="74">
        <v>8.4099199E9</v>
      </c>
      <c r="C54" s="75" t="s">
        <v>11</v>
      </c>
      <c r="D54" s="72"/>
      <c r="E54" s="34">
        <v>728750.7649999998</v>
      </c>
      <c r="F54" s="35">
        <v>792499.5839999996</v>
      </c>
      <c r="G54" s="35">
        <v>1172283.4030000106</v>
      </c>
      <c r="H54" s="35">
        <v>1142728.1710000027</v>
      </c>
      <c r="I54" s="35">
        <v>815754.1050000021</v>
      </c>
      <c r="J54" s="35">
        <v>667338.6600000003</v>
      </c>
      <c r="K54" s="35">
        <v>1008322.4700000004</v>
      </c>
      <c r="L54" s="35">
        <v>912118.4109999995</v>
      </c>
      <c r="M54" s="35">
        <v>769607.2809999993</v>
      </c>
      <c r="N54" s="35">
        <v>945350.6250000002</v>
      </c>
      <c r="O54" s="35">
        <v>917343.813999999</v>
      </c>
      <c r="P54" s="35">
        <v>561273.3840000002</v>
      </c>
      <c r="Q54" s="35">
        <f t="shared" si="1"/>
        <v>10433370.67</v>
      </c>
      <c r="R54" s="36">
        <f t="shared" si="2"/>
        <v>0.004676276481</v>
      </c>
      <c r="S54" s="73"/>
      <c r="T54" s="34">
        <v>967933.5340000029</v>
      </c>
      <c r="U54" s="38">
        <f t="shared" si="3"/>
        <v>-0.05226569617</v>
      </c>
      <c r="V54" s="30">
        <f t="shared" si="4"/>
        <v>-0.05226569617</v>
      </c>
      <c r="W54" s="72"/>
      <c r="X54" s="34">
        <v>7356284.362</v>
      </c>
      <c r="Y54" s="38">
        <f t="shared" si="5"/>
        <v>0.4182935514</v>
      </c>
      <c r="Z54" s="30">
        <f t="shared" si="6"/>
        <v>0.4182935514</v>
      </c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</row>
    <row r="55" ht="15.75" customHeight="1">
      <c r="A55" s="21">
        <v>52.0</v>
      </c>
      <c r="B55" s="74">
        <v>4.00931E9</v>
      </c>
      <c r="C55" s="75" t="s">
        <v>21</v>
      </c>
      <c r="D55" s="72"/>
      <c r="E55" s="34">
        <v>848638.8370000009</v>
      </c>
      <c r="F55" s="35">
        <v>674880.3740000009</v>
      </c>
      <c r="G55" s="35">
        <v>618303.096</v>
      </c>
      <c r="H55" s="35">
        <v>658295.856999999</v>
      </c>
      <c r="I55" s="35">
        <v>796367.5970000003</v>
      </c>
      <c r="J55" s="35">
        <v>1010662.4869999987</v>
      </c>
      <c r="K55" s="35">
        <v>913149.5800000014</v>
      </c>
      <c r="L55" s="35">
        <v>886194.0800000002</v>
      </c>
      <c r="M55" s="35">
        <v>973336.422999999</v>
      </c>
      <c r="N55" s="35">
        <v>1231042.9740000009</v>
      </c>
      <c r="O55" s="35">
        <v>737201.7960000009</v>
      </c>
      <c r="P55" s="35">
        <v>867509.175</v>
      </c>
      <c r="Q55" s="35">
        <f t="shared" si="1"/>
        <v>10215582.28</v>
      </c>
      <c r="R55" s="36">
        <f t="shared" si="2"/>
        <v>0.004578662892</v>
      </c>
      <c r="S55" s="73"/>
      <c r="T55" s="34">
        <v>788244.4780000014</v>
      </c>
      <c r="U55" s="38">
        <f t="shared" si="3"/>
        <v>-0.06475488687</v>
      </c>
      <c r="V55" s="30">
        <f t="shared" si="4"/>
        <v>-0.06475488687</v>
      </c>
      <c r="W55" s="72"/>
      <c r="X55" s="34">
        <v>1.2001777596000003E7</v>
      </c>
      <c r="Y55" s="38">
        <f t="shared" si="5"/>
        <v>-0.1488275637</v>
      </c>
      <c r="Z55" s="30">
        <f t="shared" si="6"/>
        <v>-0.1488275637</v>
      </c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</row>
    <row r="56" ht="15.75" customHeight="1">
      <c r="A56" s="21">
        <v>53.0</v>
      </c>
      <c r="B56" s="74">
        <v>8.409914E9</v>
      </c>
      <c r="C56" s="75" t="s">
        <v>11</v>
      </c>
      <c r="D56" s="72"/>
      <c r="E56" s="34">
        <v>1156159.2750000008</v>
      </c>
      <c r="F56" s="35">
        <v>777409.1800000002</v>
      </c>
      <c r="G56" s="35">
        <v>611375.9879999995</v>
      </c>
      <c r="H56" s="35">
        <v>506928.43099999946</v>
      </c>
      <c r="I56" s="35">
        <v>779286.0140000023</v>
      </c>
      <c r="J56" s="35">
        <v>851596.919000001</v>
      </c>
      <c r="K56" s="35">
        <v>502422.8440000003</v>
      </c>
      <c r="L56" s="35">
        <v>964682.1970000018</v>
      </c>
      <c r="M56" s="35">
        <v>761768.6419999998</v>
      </c>
      <c r="N56" s="35">
        <v>1013418.7549999994</v>
      </c>
      <c r="O56" s="35">
        <v>1441178.2890000006</v>
      </c>
      <c r="P56" s="35">
        <v>767675.4549999976</v>
      </c>
      <c r="Q56" s="35">
        <f t="shared" si="1"/>
        <v>10133901.99</v>
      </c>
      <c r="R56" s="36">
        <f t="shared" si="2"/>
        <v>0.004542053476</v>
      </c>
      <c r="S56" s="73"/>
      <c r="T56" s="34">
        <v>1160159.8480000014</v>
      </c>
      <c r="U56" s="38">
        <f t="shared" si="3"/>
        <v>0.2422238983</v>
      </c>
      <c r="V56" s="30">
        <f t="shared" si="4"/>
        <v>0.2422238983</v>
      </c>
      <c r="W56" s="72"/>
      <c r="X56" s="34">
        <v>9846342.299000002</v>
      </c>
      <c r="Y56" s="38">
        <f t="shared" si="5"/>
        <v>0.02920472204</v>
      </c>
      <c r="Z56" s="30">
        <f t="shared" si="6"/>
        <v>0.02920472204</v>
      </c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</row>
    <row r="57" ht="15.75" customHeight="1">
      <c r="A57" s="21">
        <v>54.0</v>
      </c>
      <c r="B57" s="74">
        <v>7.00711E9</v>
      </c>
      <c r="C57" s="75" t="s">
        <v>16</v>
      </c>
      <c r="D57" s="72"/>
      <c r="E57" s="34">
        <v>980618.358999999</v>
      </c>
      <c r="F57" s="35">
        <v>542239.9750000045</v>
      </c>
      <c r="G57" s="35">
        <v>325763.4539999998</v>
      </c>
      <c r="H57" s="35">
        <v>733323.3769999988</v>
      </c>
      <c r="I57" s="35">
        <v>457714.7569999999</v>
      </c>
      <c r="J57" s="35">
        <v>889762.6030000027</v>
      </c>
      <c r="K57" s="35">
        <v>866926.8409999999</v>
      </c>
      <c r="L57" s="35">
        <v>740446.3780000003</v>
      </c>
      <c r="M57" s="35">
        <v>966408.2109999902</v>
      </c>
      <c r="N57" s="35">
        <v>1205318.6890000007</v>
      </c>
      <c r="O57" s="35">
        <v>805794.4989999997</v>
      </c>
      <c r="P57" s="35">
        <v>1372299.4169999955</v>
      </c>
      <c r="Q57" s="35">
        <f t="shared" si="1"/>
        <v>9886616.56</v>
      </c>
      <c r="R57" s="36">
        <f t="shared" si="2"/>
        <v>0.004431219205</v>
      </c>
      <c r="S57" s="73"/>
      <c r="T57" s="34">
        <v>266161.2139999961</v>
      </c>
      <c r="U57" s="38">
        <f t="shared" si="3"/>
        <v>2.027467777</v>
      </c>
      <c r="V57" s="30">
        <f t="shared" si="4"/>
        <v>2.027467777</v>
      </c>
      <c r="W57" s="72"/>
      <c r="X57" s="34">
        <v>2987078.6060000015</v>
      </c>
      <c r="Y57" s="38">
        <f t="shared" si="5"/>
        <v>2.309794573</v>
      </c>
      <c r="Z57" s="30">
        <f t="shared" si="6"/>
        <v>2.309794573</v>
      </c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</row>
    <row r="58" ht="15.75" customHeight="1">
      <c r="A58" s="21">
        <v>55.0</v>
      </c>
      <c r="B58" s="74">
        <v>8.4133092E9</v>
      </c>
      <c r="C58" s="75" t="s">
        <v>11</v>
      </c>
      <c r="D58" s="72"/>
      <c r="E58" s="34">
        <v>677676.1579999983</v>
      </c>
      <c r="F58" s="35">
        <v>751427.4709999989</v>
      </c>
      <c r="G58" s="35">
        <v>733505.9289999999</v>
      </c>
      <c r="H58" s="35">
        <v>635790.7280000009</v>
      </c>
      <c r="I58" s="35">
        <v>785047.7690000003</v>
      </c>
      <c r="J58" s="35">
        <v>655316.8140000005</v>
      </c>
      <c r="K58" s="35">
        <v>852769.9919999994</v>
      </c>
      <c r="L58" s="35">
        <v>1002617.1559999984</v>
      </c>
      <c r="M58" s="35">
        <v>901830.1689999994</v>
      </c>
      <c r="N58" s="35">
        <v>723622.2129999992</v>
      </c>
      <c r="O58" s="35">
        <v>919191.7230000019</v>
      </c>
      <c r="P58" s="35">
        <v>829178.5299999998</v>
      </c>
      <c r="Q58" s="35">
        <f t="shared" si="1"/>
        <v>9467974.652</v>
      </c>
      <c r="R58" s="36">
        <f t="shared" si="2"/>
        <v>0.004243582307</v>
      </c>
      <c r="S58" s="73"/>
      <c r="T58" s="34">
        <v>1089435.6939999997</v>
      </c>
      <c r="U58" s="38">
        <f t="shared" si="3"/>
        <v>-0.1562680312</v>
      </c>
      <c r="V58" s="30">
        <f t="shared" si="4"/>
        <v>-0.1562680312</v>
      </c>
      <c r="W58" s="72"/>
      <c r="X58" s="34">
        <v>8782653.386999995</v>
      </c>
      <c r="Y58" s="38">
        <f t="shared" si="5"/>
        <v>0.07803123211</v>
      </c>
      <c r="Z58" s="30">
        <f t="shared" si="6"/>
        <v>0.07803123211</v>
      </c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</row>
    <row r="59" ht="15.75" customHeight="1">
      <c r="A59" s="21">
        <v>56.0</v>
      </c>
      <c r="B59" s="74">
        <v>8.5443E9</v>
      </c>
      <c r="C59" s="75" t="s">
        <v>15</v>
      </c>
      <c r="D59" s="72"/>
      <c r="E59" s="34">
        <v>657786.0119999996</v>
      </c>
      <c r="F59" s="35">
        <v>840558.1569999998</v>
      </c>
      <c r="G59" s="35">
        <v>755517.4669999982</v>
      </c>
      <c r="H59" s="35">
        <v>1245175.8270000026</v>
      </c>
      <c r="I59" s="35">
        <v>625806.6450000012</v>
      </c>
      <c r="J59" s="35">
        <v>556968.0350000012</v>
      </c>
      <c r="K59" s="35">
        <v>734300.5779999994</v>
      </c>
      <c r="L59" s="35">
        <v>854547.0049999988</v>
      </c>
      <c r="M59" s="35">
        <v>637009.9639999995</v>
      </c>
      <c r="N59" s="35">
        <v>1066189.762</v>
      </c>
      <c r="O59" s="35">
        <v>739060.4820000012</v>
      </c>
      <c r="P59" s="35">
        <v>700487.4189999994</v>
      </c>
      <c r="Q59" s="35">
        <f t="shared" si="1"/>
        <v>9413407.353</v>
      </c>
      <c r="R59" s="36">
        <f t="shared" si="2"/>
        <v>0.004219125035</v>
      </c>
      <c r="S59" s="73"/>
      <c r="T59" s="34">
        <v>719521.9959999985</v>
      </c>
      <c r="U59" s="38">
        <f t="shared" si="3"/>
        <v>0.02715481404</v>
      </c>
      <c r="V59" s="30">
        <f t="shared" si="4"/>
        <v>0.02715481404</v>
      </c>
      <c r="W59" s="72"/>
      <c r="X59" s="34">
        <v>7714701.755999999</v>
      </c>
      <c r="Y59" s="38">
        <f t="shared" si="5"/>
        <v>0.2201907022</v>
      </c>
      <c r="Z59" s="30">
        <f t="shared" si="6"/>
        <v>0.2201907022</v>
      </c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</row>
    <row r="60" ht="15.75" customHeight="1">
      <c r="A60" s="21">
        <v>57.0</v>
      </c>
      <c r="B60" s="74">
        <v>8.511509E9</v>
      </c>
      <c r="C60" s="75" t="s">
        <v>15</v>
      </c>
      <c r="D60" s="72"/>
      <c r="E60" s="34">
        <v>430737.3839999996</v>
      </c>
      <c r="F60" s="35">
        <v>576616.2599999993</v>
      </c>
      <c r="G60" s="35">
        <v>763293.8779999997</v>
      </c>
      <c r="H60" s="35">
        <v>520422.98700000014</v>
      </c>
      <c r="I60" s="35">
        <v>588708.4239999991</v>
      </c>
      <c r="J60" s="35">
        <v>1064145.9750000006</v>
      </c>
      <c r="K60" s="35">
        <v>721657.0019999997</v>
      </c>
      <c r="L60" s="35">
        <v>1428887.7220000005</v>
      </c>
      <c r="M60" s="35">
        <v>636109.1810000003</v>
      </c>
      <c r="N60" s="35">
        <v>1173880.6650000005</v>
      </c>
      <c r="O60" s="35">
        <v>791246.2730000003</v>
      </c>
      <c r="P60" s="35">
        <v>593204.9610000001</v>
      </c>
      <c r="Q60" s="35">
        <f t="shared" si="1"/>
        <v>9288910.712</v>
      </c>
      <c r="R60" s="36">
        <f t="shared" si="2"/>
        <v>0.004163325167</v>
      </c>
      <c r="S60" s="73"/>
      <c r="T60" s="34">
        <v>629604.3290000004</v>
      </c>
      <c r="U60" s="38">
        <f t="shared" si="3"/>
        <v>0.256735757</v>
      </c>
      <c r="V60" s="30">
        <f t="shared" si="4"/>
        <v>0.256735757</v>
      </c>
      <c r="W60" s="72"/>
      <c r="X60" s="34">
        <v>9255535.119999997</v>
      </c>
      <c r="Y60" s="38">
        <f t="shared" si="5"/>
        <v>0.0036060143</v>
      </c>
      <c r="Z60" s="30">
        <f t="shared" si="6"/>
        <v>0.0036060143</v>
      </c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</row>
    <row r="61" ht="15.75" customHeight="1">
      <c r="A61" s="21">
        <v>58.0</v>
      </c>
      <c r="B61" s="74">
        <v>8.511409E9</v>
      </c>
      <c r="C61" s="75" t="s">
        <v>15</v>
      </c>
      <c r="D61" s="72"/>
      <c r="E61" s="34">
        <v>566043.0029999994</v>
      </c>
      <c r="F61" s="35">
        <v>664738.709</v>
      </c>
      <c r="G61" s="35">
        <v>598822.4900000001</v>
      </c>
      <c r="H61" s="35">
        <v>518588.03199999995</v>
      </c>
      <c r="I61" s="35">
        <v>763328.6060000012</v>
      </c>
      <c r="J61" s="35">
        <v>781217.1659999994</v>
      </c>
      <c r="K61" s="35">
        <v>949812.0379999998</v>
      </c>
      <c r="L61" s="35">
        <v>791982.5889999999</v>
      </c>
      <c r="M61" s="35">
        <v>898371.4269999998</v>
      </c>
      <c r="N61" s="35">
        <v>793890.9290000002</v>
      </c>
      <c r="O61" s="35">
        <v>948149.8390000003</v>
      </c>
      <c r="P61" s="35">
        <v>878812.6000000009</v>
      </c>
      <c r="Q61" s="35">
        <f t="shared" si="1"/>
        <v>9153757.428</v>
      </c>
      <c r="R61" s="36">
        <f t="shared" si="2"/>
        <v>0.00410274895</v>
      </c>
      <c r="S61" s="73"/>
      <c r="T61" s="34">
        <v>693517.9329999998</v>
      </c>
      <c r="U61" s="38">
        <f t="shared" si="3"/>
        <v>0.3671598006</v>
      </c>
      <c r="V61" s="30">
        <f t="shared" si="4"/>
        <v>0.3671598006</v>
      </c>
      <c r="W61" s="72"/>
      <c r="X61" s="34">
        <v>8948388.189000001</v>
      </c>
      <c r="Y61" s="38">
        <f t="shared" si="5"/>
        <v>0.02295041684</v>
      </c>
      <c r="Z61" s="30">
        <f t="shared" si="6"/>
        <v>0.02295041684</v>
      </c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</row>
    <row r="62" ht="15.75" customHeight="1">
      <c r="A62" s="21">
        <v>59.0</v>
      </c>
      <c r="B62" s="74">
        <v>8.5311E9</v>
      </c>
      <c r="C62" s="75" t="s">
        <v>20</v>
      </c>
      <c r="D62" s="72"/>
      <c r="E62" s="34">
        <v>811487.5469999999</v>
      </c>
      <c r="F62" s="35">
        <v>464911.9920000001</v>
      </c>
      <c r="G62" s="35">
        <v>1064071.1590000002</v>
      </c>
      <c r="H62" s="35">
        <v>781894.0340000003</v>
      </c>
      <c r="I62" s="35">
        <v>462235.976</v>
      </c>
      <c r="J62" s="35">
        <v>561583.6179999998</v>
      </c>
      <c r="K62" s="35">
        <v>764024.503</v>
      </c>
      <c r="L62" s="35">
        <v>680859.7410000002</v>
      </c>
      <c r="M62" s="35">
        <v>936772.3050000002</v>
      </c>
      <c r="N62" s="35">
        <v>612543.577</v>
      </c>
      <c r="O62" s="35">
        <v>624095.5589999998</v>
      </c>
      <c r="P62" s="35">
        <v>1168759.4959999993</v>
      </c>
      <c r="Q62" s="35">
        <f t="shared" si="1"/>
        <v>8933239.507</v>
      </c>
      <c r="R62" s="36">
        <f t="shared" si="2"/>
        <v>0.004003911978</v>
      </c>
      <c r="S62" s="73"/>
      <c r="T62" s="34">
        <v>746190.8350000001</v>
      </c>
      <c r="U62" s="38">
        <f t="shared" si="3"/>
        <v>-0.1636247328</v>
      </c>
      <c r="V62" s="30">
        <f t="shared" si="4"/>
        <v>-0.1636247328</v>
      </c>
      <c r="W62" s="72"/>
      <c r="X62" s="34">
        <v>7267434.575</v>
      </c>
      <c r="Y62" s="38">
        <f t="shared" si="5"/>
        <v>0.2292149884</v>
      </c>
      <c r="Z62" s="30">
        <f t="shared" si="6"/>
        <v>0.2292149884</v>
      </c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</row>
    <row r="63" ht="15.75" customHeight="1">
      <c r="A63" s="21">
        <v>60.0</v>
      </c>
      <c r="B63" s="74">
        <v>8.4825E9</v>
      </c>
      <c r="C63" s="75" t="s">
        <v>13</v>
      </c>
      <c r="D63" s="72"/>
      <c r="E63" s="34">
        <v>652172.5689999996</v>
      </c>
      <c r="F63" s="35">
        <v>643872.1720000004</v>
      </c>
      <c r="G63" s="35">
        <v>621836.7540000009</v>
      </c>
      <c r="H63" s="35">
        <v>667656.8279999996</v>
      </c>
      <c r="I63" s="35">
        <v>616622.2939999994</v>
      </c>
      <c r="J63" s="35">
        <v>653300.3249999993</v>
      </c>
      <c r="K63" s="35">
        <v>773025.1900000006</v>
      </c>
      <c r="L63" s="35">
        <v>881682.0669999996</v>
      </c>
      <c r="M63" s="35">
        <v>771725.8030000009</v>
      </c>
      <c r="N63" s="35">
        <v>819382.8249999994</v>
      </c>
      <c r="O63" s="35">
        <v>942557.2519999983</v>
      </c>
      <c r="P63" s="35">
        <v>602510.5860000004</v>
      </c>
      <c r="Q63" s="35">
        <f t="shared" si="1"/>
        <v>8646344.665</v>
      </c>
      <c r="R63" s="36">
        <f t="shared" si="2"/>
        <v>0.003875324617</v>
      </c>
      <c r="S63" s="73"/>
      <c r="T63" s="34">
        <v>753075.3040000005</v>
      </c>
      <c r="U63" s="38">
        <f t="shared" si="3"/>
        <v>0.2516108907</v>
      </c>
      <c r="V63" s="30">
        <f t="shared" si="4"/>
        <v>0.2516108907</v>
      </c>
      <c r="W63" s="72"/>
      <c r="X63" s="34">
        <v>8766590.437000003</v>
      </c>
      <c r="Y63" s="38">
        <f t="shared" si="5"/>
        <v>-0.01371636703</v>
      </c>
      <c r="Z63" s="30">
        <f t="shared" si="6"/>
        <v>-0.01371636703</v>
      </c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</row>
    <row r="64" ht="15.75" customHeight="1">
      <c r="A64" s="21">
        <v>61.0</v>
      </c>
      <c r="B64" s="74">
        <v>8.4841E9</v>
      </c>
      <c r="C64" s="75" t="s">
        <v>11</v>
      </c>
      <c r="D64" s="72"/>
      <c r="E64" s="34">
        <v>628849.1390000008</v>
      </c>
      <c r="F64" s="35">
        <v>857955.4670000003</v>
      </c>
      <c r="G64" s="35">
        <v>590650.2689999996</v>
      </c>
      <c r="H64" s="35">
        <v>881144.4870000008</v>
      </c>
      <c r="I64" s="35">
        <v>669122.0219999996</v>
      </c>
      <c r="J64" s="35">
        <v>672515.8720000004</v>
      </c>
      <c r="K64" s="35">
        <v>725985.600000001</v>
      </c>
      <c r="L64" s="35">
        <v>737296.2980000005</v>
      </c>
      <c r="M64" s="35">
        <v>684581.4369999999</v>
      </c>
      <c r="N64" s="35">
        <v>825155.875999996</v>
      </c>
      <c r="O64" s="35">
        <v>891659.0119999996</v>
      </c>
      <c r="P64" s="35">
        <v>481180.050999999</v>
      </c>
      <c r="Q64" s="35">
        <f t="shared" si="1"/>
        <v>8646095.53</v>
      </c>
      <c r="R64" s="36">
        <f t="shared" si="2"/>
        <v>0.003875212953</v>
      </c>
      <c r="S64" s="73"/>
      <c r="T64" s="34">
        <v>579845.3119999985</v>
      </c>
      <c r="U64" s="38">
        <f t="shared" si="3"/>
        <v>0.5377532482</v>
      </c>
      <c r="V64" s="30">
        <f t="shared" si="4"/>
        <v>0.5377532482</v>
      </c>
      <c r="W64" s="72"/>
      <c r="X64" s="34">
        <v>7719444.037999997</v>
      </c>
      <c r="Y64" s="38">
        <f t="shared" si="5"/>
        <v>0.1200412215</v>
      </c>
      <c r="Z64" s="30">
        <f t="shared" si="6"/>
        <v>0.1200412215</v>
      </c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</row>
    <row r="65" ht="15.75" customHeight="1">
      <c r="A65" s="21">
        <v>62.0</v>
      </c>
      <c r="B65" s="74">
        <v>8.48299E9</v>
      </c>
      <c r="C65" s="75" t="s">
        <v>13</v>
      </c>
      <c r="D65" s="72"/>
      <c r="E65" s="34">
        <v>742881.1999999991</v>
      </c>
      <c r="F65" s="35">
        <v>726877.5279999997</v>
      </c>
      <c r="G65" s="35">
        <v>572033.6429999995</v>
      </c>
      <c r="H65" s="35">
        <v>773474.4530000003</v>
      </c>
      <c r="I65" s="35">
        <v>503574.1640000009</v>
      </c>
      <c r="J65" s="35">
        <v>733097.7739999993</v>
      </c>
      <c r="K65" s="35">
        <v>1004794.1870000003</v>
      </c>
      <c r="L65" s="35">
        <v>599938.6190000001</v>
      </c>
      <c r="M65" s="35">
        <v>998385.3870000002</v>
      </c>
      <c r="N65" s="35">
        <v>441173.97300000035</v>
      </c>
      <c r="O65" s="35">
        <v>949793.5519999984</v>
      </c>
      <c r="P65" s="35">
        <v>543337.2539999997</v>
      </c>
      <c r="Q65" s="35">
        <f t="shared" si="1"/>
        <v>8589361.734</v>
      </c>
      <c r="R65" s="36">
        <f t="shared" si="2"/>
        <v>0.00384978465</v>
      </c>
      <c r="S65" s="73"/>
      <c r="T65" s="34">
        <v>1129668.7889999994</v>
      </c>
      <c r="U65" s="38">
        <f t="shared" si="3"/>
        <v>-0.1592282966</v>
      </c>
      <c r="V65" s="30">
        <f t="shared" si="4"/>
        <v>-0.1592282966</v>
      </c>
      <c r="W65" s="72"/>
      <c r="X65" s="34">
        <v>9505400.124999994</v>
      </c>
      <c r="Y65" s="38">
        <f t="shared" si="5"/>
        <v>-0.09637031361</v>
      </c>
      <c r="Z65" s="30">
        <f t="shared" si="6"/>
        <v>-0.09637031361</v>
      </c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</row>
    <row r="66" ht="15.75" customHeight="1">
      <c r="A66" s="21">
        <v>63.0</v>
      </c>
      <c r="B66" s="74">
        <v>4.0139E9</v>
      </c>
      <c r="C66" s="75" t="s">
        <v>9</v>
      </c>
      <c r="D66" s="72"/>
      <c r="E66" s="34">
        <v>495448.8659999999</v>
      </c>
      <c r="F66" s="35">
        <v>823354.502</v>
      </c>
      <c r="G66" s="35">
        <v>683484.0970000001</v>
      </c>
      <c r="H66" s="35">
        <v>473568.69999999984</v>
      </c>
      <c r="I66" s="35">
        <v>949228.7830000005</v>
      </c>
      <c r="J66" s="35">
        <v>444112.3380000001</v>
      </c>
      <c r="K66" s="35">
        <v>1237372.5680000002</v>
      </c>
      <c r="L66" s="35">
        <v>456463.98300000007</v>
      </c>
      <c r="M66" s="35">
        <v>598525.404</v>
      </c>
      <c r="N66" s="35">
        <v>635246.6630000002</v>
      </c>
      <c r="O66" s="35">
        <v>899807.6630000002</v>
      </c>
      <c r="P66" s="35">
        <v>725142.156</v>
      </c>
      <c r="Q66" s="35">
        <f t="shared" si="1"/>
        <v>8421755.723</v>
      </c>
      <c r="R66" s="36">
        <f t="shared" si="2"/>
        <v>0.003774662997</v>
      </c>
      <c r="S66" s="73"/>
      <c r="T66" s="34">
        <v>684666.0579999998</v>
      </c>
      <c r="U66" s="38">
        <f t="shared" si="3"/>
        <v>0.3142285242</v>
      </c>
      <c r="V66" s="30">
        <f t="shared" si="4"/>
        <v>0.3142285242</v>
      </c>
      <c r="W66" s="72"/>
      <c r="X66" s="34">
        <v>1.0309593467000002E7</v>
      </c>
      <c r="Y66" s="38">
        <f t="shared" si="5"/>
        <v>-0.183114664</v>
      </c>
      <c r="Z66" s="30">
        <f t="shared" si="6"/>
        <v>-0.183114664</v>
      </c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</row>
    <row r="67" ht="15.75" customHeight="1">
      <c r="A67" s="21">
        <v>64.0</v>
      </c>
      <c r="B67" s="74">
        <v>8.7083025E9</v>
      </c>
      <c r="C67" s="75" t="s">
        <v>17</v>
      </c>
      <c r="D67" s="72"/>
      <c r="E67" s="34">
        <v>387317.92100000056</v>
      </c>
      <c r="F67" s="35">
        <v>383241.39000000065</v>
      </c>
      <c r="G67" s="35">
        <v>534599.0460000007</v>
      </c>
      <c r="H67" s="35">
        <v>478977.407</v>
      </c>
      <c r="I67" s="35">
        <v>577222.9250000007</v>
      </c>
      <c r="J67" s="35">
        <v>555568.0910000006</v>
      </c>
      <c r="K67" s="35">
        <v>668354.3580000009</v>
      </c>
      <c r="L67" s="35">
        <v>863175.2940000001</v>
      </c>
      <c r="M67" s="35">
        <v>1295864.6650000007</v>
      </c>
      <c r="N67" s="35">
        <v>738428.2949999998</v>
      </c>
      <c r="O67" s="35">
        <v>851117.3640000002</v>
      </c>
      <c r="P67" s="35">
        <v>719007.9220000003</v>
      </c>
      <c r="Q67" s="35">
        <f t="shared" si="1"/>
        <v>8052874.678</v>
      </c>
      <c r="R67" s="36">
        <f t="shared" si="2"/>
        <v>0.003609329108</v>
      </c>
      <c r="S67" s="73"/>
      <c r="T67" s="34">
        <v>781232.1959999984</v>
      </c>
      <c r="U67" s="38">
        <f t="shared" si="3"/>
        <v>0.08945505364</v>
      </c>
      <c r="V67" s="30">
        <f t="shared" si="4"/>
        <v>0.08945505364</v>
      </c>
      <c r="W67" s="72"/>
      <c r="X67" s="34">
        <v>8485879.679999998</v>
      </c>
      <c r="Y67" s="38">
        <f t="shared" si="5"/>
        <v>-0.05102653093</v>
      </c>
      <c r="Z67" s="30">
        <f t="shared" si="6"/>
        <v>-0.05102653093</v>
      </c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</row>
    <row r="68" ht="15.75" customHeight="1">
      <c r="A68" s="21">
        <v>65.0</v>
      </c>
      <c r="B68" s="74">
        <v>8.4832E9</v>
      </c>
      <c r="C68" s="75" t="s">
        <v>14</v>
      </c>
      <c r="D68" s="72"/>
      <c r="E68" s="34">
        <v>564745.1370000005</v>
      </c>
      <c r="F68" s="35">
        <v>510647.67999999993</v>
      </c>
      <c r="G68" s="35">
        <v>355549.8749999997</v>
      </c>
      <c r="H68" s="35">
        <v>385659.9610000003</v>
      </c>
      <c r="I68" s="35">
        <v>685202.998000001</v>
      </c>
      <c r="J68" s="35">
        <v>413306.63099999935</v>
      </c>
      <c r="K68" s="35">
        <v>964994.999000001</v>
      </c>
      <c r="L68" s="35">
        <v>526674.1810000003</v>
      </c>
      <c r="M68" s="35">
        <v>634177.8990000009</v>
      </c>
      <c r="N68" s="35">
        <v>926781.8990000003</v>
      </c>
      <c r="O68" s="35">
        <v>909353.4789999992</v>
      </c>
      <c r="P68" s="35">
        <v>623392.6149999994</v>
      </c>
      <c r="Q68" s="35">
        <f t="shared" si="1"/>
        <v>7500487.354</v>
      </c>
      <c r="R68" s="36">
        <f t="shared" si="2"/>
        <v>0.003361747005</v>
      </c>
      <c r="S68" s="73"/>
      <c r="T68" s="34">
        <v>633987.5390000002</v>
      </c>
      <c r="U68" s="38">
        <f t="shared" si="3"/>
        <v>0.4343396724</v>
      </c>
      <c r="V68" s="30">
        <f t="shared" si="4"/>
        <v>0.4343396724</v>
      </c>
      <c r="W68" s="72"/>
      <c r="X68" s="34">
        <v>6224115.279000001</v>
      </c>
      <c r="Y68" s="38">
        <f t="shared" si="5"/>
        <v>0.2050688359</v>
      </c>
      <c r="Z68" s="30">
        <f t="shared" si="6"/>
        <v>0.2050688359</v>
      </c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</row>
    <row r="69" ht="15.75" customHeight="1">
      <c r="A69" s="21">
        <v>66.0</v>
      </c>
      <c r="B69" s="74">
        <v>7.320209E9</v>
      </c>
      <c r="C69" s="75" t="s">
        <v>18</v>
      </c>
      <c r="D69" s="72"/>
      <c r="E69" s="34">
        <v>491060.12800000113</v>
      </c>
      <c r="F69" s="35">
        <v>475980.514999999</v>
      </c>
      <c r="G69" s="35">
        <v>508097.34299999964</v>
      </c>
      <c r="H69" s="35">
        <v>771199.5190000004</v>
      </c>
      <c r="I69" s="35">
        <v>631422.3730000006</v>
      </c>
      <c r="J69" s="35">
        <v>711392.6280000011</v>
      </c>
      <c r="K69" s="35">
        <v>704599.886000002</v>
      </c>
      <c r="L69" s="35">
        <v>647407.4300000006</v>
      </c>
      <c r="M69" s="35">
        <v>560526.1269999995</v>
      </c>
      <c r="N69" s="35">
        <v>455750.3420000002</v>
      </c>
      <c r="O69" s="35">
        <v>611425.2200000009</v>
      </c>
      <c r="P69" s="35">
        <v>834586.0809999992</v>
      </c>
      <c r="Q69" s="35">
        <f t="shared" si="1"/>
        <v>7403447.592</v>
      </c>
      <c r="R69" s="36">
        <f t="shared" si="2"/>
        <v>0.003318253414</v>
      </c>
      <c r="S69" s="73"/>
      <c r="T69" s="34">
        <v>400055.3169999993</v>
      </c>
      <c r="U69" s="38">
        <f t="shared" si="3"/>
        <v>0.5283516904</v>
      </c>
      <c r="V69" s="30">
        <f t="shared" si="4"/>
        <v>0.5283516904</v>
      </c>
      <c r="W69" s="72"/>
      <c r="X69" s="34">
        <v>9623206.574</v>
      </c>
      <c r="Y69" s="38">
        <f t="shared" si="5"/>
        <v>-0.23066729</v>
      </c>
      <c r="Z69" s="30">
        <f t="shared" si="6"/>
        <v>-0.23066729</v>
      </c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</row>
    <row r="70" ht="15.75" customHeight="1">
      <c r="A70" s="21">
        <v>67.0</v>
      </c>
      <c r="B70" s="74">
        <v>8.4828E9</v>
      </c>
      <c r="C70" s="75" t="s">
        <v>13</v>
      </c>
      <c r="D70" s="72"/>
      <c r="E70" s="34">
        <v>476186.154</v>
      </c>
      <c r="F70" s="35">
        <v>648927.3069999996</v>
      </c>
      <c r="G70" s="35">
        <v>630017.9939999995</v>
      </c>
      <c r="H70" s="35">
        <v>602540.5650000003</v>
      </c>
      <c r="I70" s="35">
        <v>486253.6530000002</v>
      </c>
      <c r="J70" s="35">
        <v>431752.19400000025</v>
      </c>
      <c r="K70" s="35">
        <v>482007.0269999996</v>
      </c>
      <c r="L70" s="35">
        <v>700980.2789999995</v>
      </c>
      <c r="M70" s="35">
        <v>480616.31899999944</v>
      </c>
      <c r="N70" s="35">
        <v>831456.589</v>
      </c>
      <c r="O70" s="35">
        <v>539610.6429999998</v>
      </c>
      <c r="P70" s="35">
        <v>1043019.6609999996</v>
      </c>
      <c r="Q70" s="35">
        <f t="shared" si="1"/>
        <v>7353368.385</v>
      </c>
      <c r="R70" s="36">
        <f t="shared" si="2"/>
        <v>0.003295807722</v>
      </c>
      <c r="S70" s="73"/>
      <c r="T70" s="34">
        <v>809334.2479999997</v>
      </c>
      <c r="U70" s="38">
        <f t="shared" si="3"/>
        <v>-0.3332660216</v>
      </c>
      <c r="V70" s="30">
        <f t="shared" si="4"/>
        <v>-0.3332660216</v>
      </c>
      <c r="W70" s="72"/>
      <c r="X70" s="34">
        <v>6383072.761999999</v>
      </c>
      <c r="Y70" s="38">
        <f t="shared" si="5"/>
        <v>0.1520107414</v>
      </c>
      <c r="Z70" s="30">
        <f t="shared" si="6"/>
        <v>0.1520107414</v>
      </c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</row>
    <row r="71" ht="15.75" customHeight="1">
      <c r="A71" s="21">
        <v>68.0</v>
      </c>
      <c r="B71" s="74">
        <v>4.011209E9</v>
      </c>
      <c r="C71" s="75" t="s">
        <v>9</v>
      </c>
      <c r="D71" s="72"/>
      <c r="E71" s="34">
        <v>303696.20900000003</v>
      </c>
      <c r="F71" s="35">
        <v>423373.816</v>
      </c>
      <c r="G71" s="35">
        <v>782086.037</v>
      </c>
      <c r="H71" s="35">
        <v>984743.3400000001</v>
      </c>
      <c r="I71" s="35">
        <v>333487.56999999995</v>
      </c>
      <c r="J71" s="35">
        <v>268921.55199999997</v>
      </c>
      <c r="K71" s="35">
        <v>401683.926</v>
      </c>
      <c r="L71" s="35">
        <v>251324.78999999998</v>
      </c>
      <c r="M71" s="35">
        <v>324315.70900000003</v>
      </c>
      <c r="N71" s="35">
        <v>852142.8260000001</v>
      </c>
      <c r="O71" s="35">
        <v>1607465.8159999996</v>
      </c>
      <c r="P71" s="35">
        <v>785317.5140000003</v>
      </c>
      <c r="Q71" s="35">
        <f t="shared" si="1"/>
        <v>7318559.105</v>
      </c>
      <c r="R71" s="36">
        <f t="shared" si="2"/>
        <v>0.00328020607</v>
      </c>
      <c r="S71" s="73"/>
      <c r="T71" s="34">
        <v>250193.04999999996</v>
      </c>
      <c r="U71" s="38">
        <f t="shared" si="3"/>
        <v>5.424901955</v>
      </c>
      <c r="V71" s="30">
        <f t="shared" si="4"/>
        <v>5.424901955</v>
      </c>
      <c r="W71" s="72"/>
      <c r="X71" s="34">
        <v>1.0607969476000002E7</v>
      </c>
      <c r="Y71" s="38">
        <f t="shared" si="5"/>
        <v>-0.3100885969</v>
      </c>
      <c r="Z71" s="30">
        <f t="shared" si="6"/>
        <v>-0.3100885969</v>
      </c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</row>
    <row r="72" ht="15.75" customHeight="1">
      <c r="A72" s="21">
        <v>69.0</v>
      </c>
      <c r="B72" s="74">
        <v>8.5365011E9</v>
      </c>
      <c r="C72" s="75" t="s">
        <v>15</v>
      </c>
      <c r="D72" s="72"/>
      <c r="E72" s="34">
        <v>955089.7470000003</v>
      </c>
      <c r="F72" s="35">
        <v>498525.50599999906</v>
      </c>
      <c r="G72" s="35">
        <v>536146.3470000015</v>
      </c>
      <c r="H72" s="35">
        <v>548284.9639999993</v>
      </c>
      <c r="I72" s="35">
        <v>599115.9940000001</v>
      </c>
      <c r="J72" s="35">
        <v>624731.2199999978</v>
      </c>
      <c r="K72" s="35">
        <v>477978.8539999997</v>
      </c>
      <c r="L72" s="35">
        <v>476344.9430000003</v>
      </c>
      <c r="M72" s="35">
        <v>605729.1149999999</v>
      </c>
      <c r="N72" s="35">
        <v>550618.187</v>
      </c>
      <c r="O72" s="35">
        <v>534017.1160000005</v>
      </c>
      <c r="P72" s="35">
        <v>543390.8520000005</v>
      </c>
      <c r="Q72" s="35">
        <f t="shared" si="1"/>
        <v>6949972.845</v>
      </c>
      <c r="R72" s="36">
        <f t="shared" si="2"/>
        <v>0.003115004305</v>
      </c>
      <c r="S72" s="73"/>
      <c r="T72" s="34">
        <v>662459.8259999991</v>
      </c>
      <c r="U72" s="38">
        <f t="shared" si="3"/>
        <v>-0.193887546</v>
      </c>
      <c r="V72" s="30">
        <f t="shared" si="4"/>
        <v>-0.193887546</v>
      </c>
      <c r="W72" s="72"/>
      <c r="X72" s="34">
        <v>7149501.114999999</v>
      </c>
      <c r="Y72" s="38">
        <f t="shared" si="5"/>
        <v>-0.027907999</v>
      </c>
      <c r="Z72" s="30">
        <f t="shared" si="6"/>
        <v>-0.027907999</v>
      </c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</row>
    <row r="73" ht="15.75" customHeight="1">
      <c r="A73" s="21">
        <v>70.0</v>
      </c>
      <c r="B73" s="74">
        <v>7.3201E9</v>
      </c>
      <c r="C73" s="75" t="s">
        <v>18</v>
      </c>
      <c r="D73" s="72"/>
      <c r="E73" s="34">
        <v>373086.1360000001</v>
      </c>
      <c r="F73" s="35">
        <v>571064.8739999998</v>
      </c>
      <c r="G73" s="35">
        <v>680756.3709999997</v>
      </c>
      <c r="H73" s="35">
        <v>525951.468</v>
      </c>
      <c r="I73" s="35">
        <v>647988.5780000008</v>
      </c>
      <c r="J73" s="35">
        <v>589848.2469999997</v>
      </c>
      <c r="K73" s="35">
        <v>685232.9859999996</v>
      </c>
      <c r="L73" s="35">
        <v>380565.58700000006</v>
      </c>
      <c r="M73" s="35">
        <v>666168.4979999996</v>
      </c>
      <c r="N73" s="35">
        <v>567340.446999999</v>
      </c>
      <c r="O73" s="35">
        <v>349655.22299999994</v>
      </c>
      <c r="P73" s="35">
        <v>440956.3129999998</v>
      </c>
      <c r="Q73" s="35">
        <f t="shared" si="1"/>
        <v>6478614.728</v>
      </c>
      <c r="R73" s="36">
        <f t="shared" si="2"/>
        <v>0.002903739801</v>
      </c>
      <c r="S73" s="73"/>
      <c r="T73" s="34">
        <v>366466.33800000005</v>
      </c>
      <c r="U73" s="38">
        <f t="shared" si="3"/>
        <v>-0.04587355851</v>
      </c>
      <c r="V73" s="30">
        <f t="shared" si="4"/>
        <v>-0.04587355851</v>
      </c>
      <c r="W73" s="72"/>
      <c r="X73" s="34">
        <v>6091052.481</v>
      </c>
      <c r="Y73" s="38">
        <f t="shared" si="5"/>
        <v>0.06362812473</v>
      </c>
      <c r="Z73" s="30">
        <f t="shared" si="6"/>
        <v>0.06362812473</v>
      </c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</row>
    <row r="74" ht="15.75" customHeight="1">
      <c r="A74" s="21">
        <v>71.0</v>
      </c>
      <c r="B74" s="74">
        <v>7.00721E9</v>
      </c>
      <c r="C74" s="75" t="s">
        <v>16</v>
      </c>
      <c r="D74" s="72"/>
      <c r="E74" s="34">
        <v>687187.7539999997</v>
      </c>
      <c r="F74" s="35">
        <v>376519.41900000005</v>
      </c>
      <c r="G74" s="35">
        <v>552078.8309999998</v>
      </c>
      <c r="H74" s="35">
        <v>410128.9659999999</v>
      </c>
      <c r="I74" s="35">
        <v>493036.13399999886</v>
      </c>
      <c r="J74" s="35">
        <v>384724.74899999955</v>
      </c>
      <c r="K74" s="35">
        <v>440385.8579999993</v>
      </c>
      <c r="L74" s="35">
        <v>599174.8570000003</v>
      </c>
      <c r="M74" s="35">
        <v>697974.1720000007</v>
      </c>
      <c r="N74" s="35">
        <v>652585.11</v>
      </c>
      <c r="O74" s="35">
        <v>369190.193</v>
      </c>
      <c r="P74" s="35">
        <v>604373.5169999996</v>
      </c>
      <c r="Q74" s="35">
        <f t="shared" si="1"/>
        <v>6267359.56</v>
      </c>
      <c r="R74" s="36">
        <f t="shared" si="2"/>
        <v>0.00280905443</v>
      </c>
      <c r="S74" s="73"/>
      <c r="T74" s="34">
        <v>819152.8999999998</v>
      </c>
      <c r="U74" s="38">
        <f t="shared" si="3"/>
        <v>-0.5493024648</v>
      </c>
      <c r="V74" s="30">
        <f t="shared" si="4"/>
        <v>-0.5493024648</v>
      </c>
      <c r="W74" s="72"/>
      <c r="X74" s="34">
        <v>5676033.427999998</v>
      </c>
      <c r="Y74" s="38">
        <f t="shared" si="5"/>
        <v>0.1041794661</v>
      </c>
      <c r="Z74" s="30">
        <f t="shared" si="6"/>
        <v>0.1041794661</v>
      </c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</row>
    <row r="75" ht="15.75" customHeight="1">
      <c r="A75" s="21">
        <v>72.0</v>
      </c>
      <c r="B75" s="74">
        <v>8.70892E9</v>
      </c>
      <c r="C75" s="75" t="s">
        <v>26</v>
      </c>
      <c r="D75" s="72"/>
      <c r="E75" s="34">
        <v>320329.4859999999</v>
      </c>
      <c r="F75" s="35">
        <v>483842.3439999999</v>
      </c>
      <c r="G75" s="35">
        <v>428350.08399999945</v>
      </c>
      <c r="H75" s="35">
        <v>427966.698</v>
      </c>
      <c r="I75" s="35">
        <v>340446.75999999983</v>
      </c>
      <c r="J75" s="35">
        <v>685732.1960000006</v>
      </c>
      <c r="K75" s="35">
        <v>716894.1750000004</v>
      </c>
      <c r="L75" s="35">
        <v>719201.0680000006</v>
      </c>
      <c r="M75" s="35">
        <v>728618.702</v>
      </c>
      <c r="N75" s="35">
        <v>360033.40900000004</v>
      </c>
      <c r="O75" s="35">
        <v>330709.8910000004</v>
      </c>
      <c r="P75" s="35">
        <v>446428.5180000002</v>
      </c>
      <c r="Q75" s="35">
        <f t="shared" si="1"/>
        <v>5988553.331</v>
      </c>
      <c r="R75" s="36">
        <f t="shared" si="2"/>
        <v>0.002684092416</v>
      </c>
      <c r="S75" s="73"/>
      <c r="T75" s="34">
        <v>537862.363</v>
      </c>
      <c r="U75" s="38">
        <f t="shared" si="3"/>
        <v>-0.3851403003</v>
      </c>
      <c r="V75" s="30">
        <f t="shared" si="4"/>
        <v>-0.3851403003</v>
      </c>
      <c r="W75" s="72"/>
      <c r="X75" s="34">
        <v>6556691.298999997</v>
      </c>
      <c r="Y75" s="38">
        <f t="shared" si="5"/>
        <v>-0.08665010172</v>
      </c>
      <c r="Z75" s="30">
        <f t="shared" si="6"/>
        <v>-0.08665010172</v>
      </c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</row>
    <row r="76" ht="15.75" customHeight="1">
      <c r="A76" s="21">
        <v>73.0</v>
      </c>
      <c r="B76" s="74">
        <v>8.5113092E9</v>
      </c>
      <c r="C76" s="75" t="s">
        <v>15</v>
      </c>
      <c r="D76" s="72"/>
      <c r="E76" s="34">
        <v>366199.2240000003</v>
      </c>
      <c r="F76" s="35">
        <v>468473.2670000002</v>
      </c>
      <c r="G76" s="35">
        <v>647543.3320000016</v>
      </c>
      <c r="H76" s="35">
        <v>661839.8369999998</v>
      </c>
      <c r="I76" s="35">
        <v>273173.91399999993</v>
      </c>
      <c r="J76" s="35">
        <v>447317.2309999999</v>
      </c>
      <c r="K76" s="35">
        <v>493906.4699999998</v>
      </c>
      <c r="L76" s="35">
        <v>538107.6499999994</v>
      </c>
      <c r="M76" s="35">
        <v>421953.87600000005</v>
      </c>
      <c r="N76" s="35">
        <v>397802.95499999955</v>
      </c>
      <c r="O76" s="35">
        <v>480247.82999999996</v>
      </c>
      <c r="P76" s="35">
        <v>563975.1159999998</v>
      </c>
      <c r="Q76" s="35">
        <f t="shared" si="1"/>
        <v>5760540.702</v>
      </c>
      <c r="R76" s="36">
        <f t="shared" si="2"/>
        <v>0.002581896287</v>
      </c>
      <c r="S76" s="73"/>
      <c r="T76" s="34">
        <v>717323.322999999</v>
      </c>
      <c r="U76" s="38">
        <f t="shared" si="3"/>
        <v>-0.3305001878</v>
      </c>
      <c r="V76" s="30">
        <f t="shared" si="4"/>
        <v>-0.3305001878</v>
      </c>
      <c r="W76" s="72"/>
      <c r="X76" s="34">
        <v>5286490.371999999</v>
      </c>
      <c r="Y76" s="38">
        <f t="shared" si="5"/>
        <v>0.08967203128</v>
      </c>
      <c r="Z76" s="30">
        <f t="shared" si="6"/>
        <v>0.08967203128</v>
      </c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</row>
    <row r="77" ht="15.75" customHeight="1">
      <c r="A77" s="21">
        <v>74.0</v>
      </c>
      <c r="B77" s="74">
        <v>4.0117E9</v>
      </c>
      <c r="C77" s="75" t="s">
        <v>9</v>
      </c>
      <c r="D77" s="72"/>
      <c r="E77" s="34">
        <v>602763.3200000001</v>
      </c>
      <c r="F77" s="35">
        <v>612005.5340000001</v>
      </c>
      <c r="G77" s="35">
        <v>599086.465</v>
      </c>
      <c r="H77" s="35">
        <v>618534.7620000005</v>
      </c>
      <c r="I77" s="35">
        <v>336421.8129999999</v>
      </c>
      <c r="J77" s="35">
        <v>666729.6570000004</v>
      </c>
      <c r="K77" s="35">
        <v>447999.2889999999</v>
      </c>
      <c r="L77" s="35">
        <v>371965.10500000004</v>
      </c>
      <c r="M77" s="35">
        <v>297203.5889999999</v>
      </c>
      <c r="N77" s="35">
        <v>331603.47000000003</v>
      </c>
      <c r="O77" s="35">
        <v>435672.3360000002</v>
      </c>
      <c r="P77" s="35">
        <v>402923.9239999999</v>
      </c>
      <c r="Q77" s="35">
        <f t="shared" si="1"/>
        <v>5722909.264</v>
      </c>
      <c r="R77" s="36">
        <f t="shared" si="2"/>
        <v>0.002565029733</v>
      </c>
      <c r="S77" s="73"/>
      <c r="T77" s="34">
        <v>504043.541</v>
      </c>
      <c r="U77" s="38">
        <f t="shared" si="3"/>
        <v>-0.1356454343</v>
      </c>
      <c r="V77" s="30">
        <f t="shared" si="4"/>
        <v>-0.1356454343</v>
      </c>
      <c r="W77" s="72"/>
      <c r="X77" s="34">
        <v>5525680.2990000015</v>
      </c>
      <c r="Y77" s="38">
        <f t="shared" si="5"/>
        <v>0.03569315529</v>
      </c>
      <c r="Z77" s="30">
        <f t="shared" si="6"/>
        <v>0.03569315529</v>
      </c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</row>
    <row r="78" ht="15.75" customHeight="1">
      <c r="A78" s="21">
        <v>75.0</v>
      </c>
      <c r="B78" s="74">
        <v>8.409916E9</v>
      </c>
      <c r="C78" s="75" t="s">
        <v>11</v>
      </c>
      <c r="D78" s="72"/>
      <c r="E78" s="34">
        <v>568406.5049999991</v>
      </c>
      <c r="F78" s="35">
        <v>397386.99700000015</v>
      </c>
      <c r="G78" s="35">
        <v>510639.8690000001</v>
      </c>
      <c r="H78" s="35">
        <v>446328.32700000005</v>
      </c>
      <c r="I78" s="35">
        <v>462829.2800000003</v>
      </c>
      <c r="J78" s="35">
        <v>475072.13300000003</v>
      </c>
      <c r="K78" s="35">
        <v>530905.6240000001</v>
      </c>
      <c r="L78" s="35">
        <v>544634.361</v>
      </c>
      <c r="M78" s="35">
        <v>363046.8189999999</v>
      </c>
      <c r="N78" s="35">
        <v>468839.7129999999</v>
      </c>
      <c r="O78" s="35">
        <v>551180.8159999996</v>
      </c>
      <c r="P78" s="35">
        <v>383274.5700000003</v>
      </c>
      <c r="Q78" s="35">
        <f t="shared" si="1"/>
        <v>5702545.014</v>
      </c>
      <c r="R78" s="36">
        <f t="shared" si="2"/>
        <v>0.002555902399</v>
      </c>
      <c r="S78" s="73"/>
      <c r="T78" s="34">
        <v>605714.4539999999</v>
      </c>
      <c r="U78" s="38">
        <f t="shared" si="3"/>
        <v>-0.09003192451</v>
      </c>
      <c r="V78" s="30">
        <f t="shared" si="4"/>
        <v>-0.09003192451</v>
      </c>
      <c r="W78" s="72"/>
      <c r="X78" s="34">
        <v>7558967.0</v>
      </c>
      <c r="Y78" s="38">
        <f t="shared" si="5"/>
        <v>-0.2455920215</v>
      </c>
      <c r="Z78" s="30">
        <f t="shared" si="6"/>
        <v>-0.2455920215</v>
      </c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</row>
    <row r="79" ht="15.75" customHeight="1">
      <c r="A79" s="21">
        <v>76.0</v>
      </c>
      <c r="B79" s="74">
        <v>4.00942E9</v>
      </c>
      <c r="C79" s="75" t="s">
        <v>21</v>
      </c>
      <c r="D79" s="72"/>
      <c r="E79" s="34">
        <v>300837.1030000002</v>
      </c>
      <c r="F79" s="35">
        <v>386730.31700000004</v>
      </c>
      <c r="G79" s="35">
        <v>384902.7549999992</v>
      </c>
      <c r="H79" s="35">
        <v>743713.8459999993</v>
      </c>
      <c r="I79" s="35">
        <v>376231.01299999986</v>
      </c>
      <c r="J79" s="35">
        <v>767837.1140000001</v>
      </c>
      <c r="K79" s="35">
        <v>459506.73900000076</v>
      </c>
      <c r="L79" s="35">
        <v>399922.8819999998</v>
      </c>
      <c r="M79" s="35">
        <v>335052.2240000004</v>
      </c>
      <c r="N79" s="35">
        <v>339241.8290000004</v>
      </c>
      <c r="O79" s="35">
        <v>380492.81099999987</v>
      </c>
      <c r="P79" s="35">
        <v>654719.1380000006</v>
      </c>
      <c r="Q79" s="35">
        <f t="shared" si="1"/>
        <v>5529187.771</v>
      </c>
      <c r="R79" s="36">
        <f t="shared" si="2"/>
        <v>0.002478203022</v>
      </c>
      <c r="S79" s="73"/>
      <c r="T79" s="34">
        <v>348266.80799999955</v>
      </c>
      <c r="U79" s="38">
        <f t="shared" si="3"/>
        <v>0.09253251318</v>
      </c>
      <c r="V79" s="30">
        <f t="shared" si="4"/>
        <v>0.09253251318</v>
      </c>
      <c r="W79" s="72"/>
      <c r="X79" s="34">
        <v>4878917.566</v>
      </c>
      <c r="Y79" s="38">
        <f t="shared" si="5"/>
        <v>0.1332816544</v>
      </c>
      <c r="Z79" s="30">
        <f t="shared" si="6"/>
        <v>0.1332816544</v>
      </c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</row>
    <row r="80" ht="15.75" customHeight="1">
      <c r="A80" s="21">
        <v>77.0</v>
      </c>
      <c r="B80" s="74">
        <v>8.4133091E9</v>
      </c>
      <c r="C80" s="75" t="s">
        <v>11</v>
      </c>
      <c r="D80" s="72"/>
      <c r="E80" s="34">
        <v>281400.86699999997</v>
      </c>
      <c r="F80" s="35">
        <v>588550.4920000007</v>
      </c>
      <c r="G80" s="35">
        <v>585978.4060000004</v>
      </c>
      <c r="H80" s="35">
        <v>359722.48500000004</v>
      </c>
      <c r="I80" s="35">
        <v>380973.6490000002</v>
      </c>
      <c r="J80" s="35">
        <v>475040.8950000003</v>
      </c>
      <c r="K80" s="35">
        <v>604803.587</v>
      </c>
      <c r="L80" s="35">
        <v>447469.1249999998</v>
      </c>
      <c r="M80" s="35">
        <v>500042.1670000004</v>
      </c>
      <c r="N80" s="35">
        <v>478375.1039999999</v>
      </c>
      <c r="O80" s="35">
        <v>447694.60000000015</v>
      </c>
      <c r="P80" s="35">
        <v>371286.91</v>
      </c>
      <c r="Q80" s="35">
        <f t="shared" si="1"/>
        <v>5521338.287</v>
      </c>
      <c r="R80" s="36">
        <f t="shared" si="2"/>
        <v>0.002474684853</v>
      </c>
      <c r="S80" s="73"/>
      <c r="T80" s="34">
        <v>423161.0829999999</v>
      </c>
      <c r="U80" s="38">
        <f t="shared" si="3"/>
        <v>0.05797677997</v>
      </c>
      <c r="V80" s="30">
        <f t="shared" si="4"/>
        <v>0.05797677997</v>
      </c>
      <c r="W80" s="72"/>
      <c r="X80" s="34">
        <v>4788672.589999998</v>
      </c>
      <c r="Y80" s="38">
        <f t="shared" si="5"/>
        <v>0.1529997475</v>
      </c>
      <c r="Z80" s="30">
        <f t="shared" si="6"/>
        <v>0.1529997475</v>
      </c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</row>
    <row r="81" ht="15.75" customHeight="1">
      <c r="A81" s="21">
        <v>78.0</v>
      </c>
      <c r="B81" s="74">
        <v>8.708931E9</v>
      </c>
      <c r="C81" s="75" t="s">
        <v>14</v>
      </c>
      <c r="D81" s="72"/>
      <c r="E81" s="34">
        <v>458212.76900000026</v>
      </c>
      <c r="F81" s="35">
        <v>398438.2990000001</v>
      </c>
      <c r="G81" s="35">
        <v>217519.3390000001</v>
      </c>
      <c r="H81" s="35">
        <v>641181.4259999997</v>
      </c>
      <c r="I81" s="35">
        <v>209586.38400000008</v>
      </c>
      <c r="J81" s="35">
        <v>572078.7850000004</v>
      </c>
      <c r="K81" s="35">
        <v>386989.39199999976</v>
      </c>
      <c r="L81" s="35">
        <v>280250.751</v>
      </c>
      <c r="M81" s="35">
        <v>550515.1689999994</v>
      </c>
      <c r="N81" s="35">
        <v>567484.2169999997</v>
      </c>
      <c r="O81" s="35">
        <v>534055.6620000004</v>
      </c>
      <c r="P81" s="35">
        <v>689401.2470000003</v>
      </c>
      <c r="Q81" s="35">
        <f t="shared" si="1"/>
        <v>5505713.44</v>
      </c>
      <c r="R81" s="36">
        <f t="shared" si="2"/>
        <v>0.002467681737</v>
      </c>
      <c r="S81" s="73"/>
      <c r="T81" s="34">
        <v>596741.4469999999</v>
      </c>
      <c r="U81" s="38">
        <f t="shared" si="3"/>
        <v>-0.1050468093</v>
      </c>
      <c r="V81" s="30">
        <f t="shared" si="4"/>
        <v>-0.1050468093</v>
      </c>
      <c r="W81" s="72"/>
      <c r="X81" s="34">
        <v>4797797.595</v>
      </c>
      <c r="Y81" s="38">
        <f t="shared" si="5"/>
        <v>0.1475501688</v>
      </c>
      <c r="Z81" s="30">
        <f t="shared" si="6"/>
        <v>0.1475501688</v>
      </c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</row>
    <row r="82" ht="15.75" customHeight="1">
      <c r="A82" s="21">
        <v>79.0</v>
      </c>
      <c r="B82" s="74">
        <v>7.0091E9</v>
      </c>
      <c r="C82" s="75" t="s">
        <v>16</v>
      </c>
      <c r="D82" s="72"/>
      <c r="E82" s="34">
        <v>372947.3459999996</v>
      </c>
      <c r="F82" s="35">
        <v>369455.794</v>
      </c>
      <c r="G82" s="35">
        <v>536131.817</v>
      </c>
      <c r="H82" s="35">
        <v>309945.4819999998</v>
      </c>
      <c r="I82" s="35">
        <v>343802.3490000001</v>
      </c>
      <c r="J82" s="35">
        <v>458047.22299999977</v>
      </c>
      <c r="K82" s="35">
        <v>503817.6699999992</v>
      </c>
      <c r="L82" s="35">
        <v>486783.80800000136</v>
      </c>
      <c r="M82" s="35">
        <v>589149.3609999999</v>
      </c>
      <c r="N82" s="35">
        <v>512850.16200000007</v>
      </c>
      <c r="O82" s="35">
        <v>471208.9980000001</v>
      </c>
      <c r="P82" s="35">
        <v>528245.9999999997</v>
      </c>
      <c r="Q82" s="35">
        <f t="shared" si="1"/>
        <v>5482386.01</v>
      </c>
      <c r="R82" s="36">
        <f t="shared" si="2"/>
        <v>0.002457226294</v>
      </c>
      <c r="S82" s="73"/>
      <c r="T82" s="34">
        <v>640783.6919999983</v>
      </c>
      <c r="U82" s="38">
        <f t="shared" si="3"/>
        <v>-0.2646364071</v>
      </c>
      <c r="V82" s="30">
        <f t="shared" si="4"/>
        <v>-0.2646364071</v>
      </c>
      <c r="W82" s="72"/>
      <c r="X82" s="34">
        <v>6090007.355999994</v>
      </c>
      <c r="Y82" s="38">
        <f t="shared" si="5"/>
        <v>-0.09977349952</v>
      </c>
      <c r="Z82" s="30">
        <f t="shared" si="6"/>
        <v>-0.09977349952</v>
      </c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</row>
    <row r="83" ht="15.75" customHeight="1">
      <c r="A83" s="21">
        <v>80.0</v>
      </c>
      <c r="B83" s="74">
        <v>8.409911E9</v>
      </c>
      <c r="C83" s="75" t="s">
        <v>11</v>
      </c>
      <c r="D83" s="72"/>
      <c r="E83" s="34">
        <v>599533.2419999999</v>
      </c>
      <c r="F83" s="35">
        <v>476027.00500000006</v>
      </c>
      <c r="G83" s="35">
        <v>194787.55499999996</v>
      </c>
      <c r="H83" s="35">
        <v>469203.159</v>
      </c>
      <c r="I83" s="35">
        <v>372676.5640000001</v>
      </c>
      <c r="J83" s="35">
        <v>433385.06600000005</v>
      </c>
      <c r="K83" s="35">
        <v>557816.7429999997</v>
      </c>
      <c r="L83" s="35">
        <v>338539.0939999998</v>
      </c>
      <c r="M83" s="35">
        <v>414423.3899999998</v>
      </c>
      <c r="N83" s="35">
        <v>527809.3820000001</v>
      </c>
      <c r="O83" s="35">
        <v>435940.74800000025</v>
      </c>
      <c r="P83" s="35">
        <v>636024.589</v>
      </c>
      <c r="Q83" s="35">
        <f t="shared" si="1"/>
        <v>5456166.537</v>
      </c>
      <c r="R83" s="36">
        <f t="shared" si="2"/>
        <v>0.002445474627</v>
      </c>
      <c r="S83" s="73"/>
      <c r="T83" s="34">
        <v>851733.7189999999</v>
      </c>
      <c r="U83" s="38">
        <f t="shared" si="3"/>
        <v>-0.4881724907</v>
      </c>
      <c r="V83" s="30">
        <f t="shared" si="4"/>
        <v>-0.4881724907</v>
      </c>
      <c r="W83" s="72"/>
      <c r="X83" s="34">
        <v>6630306.248000003</v>
      </c>
      <c r="Y83" s="38">
        <f t="shared" si="5"/>
        <v>-0.1770867992</v>
      </c>
      <c r="Z83" s="30">
        <f t="shared" si="6"/>
        <v>-0.1770867992</v>
      </c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</row>
    <row r="84" ht="15.75" customHeight="1">
      <c r="A84" s="21">
        <v>81.0</v>
      </c>
      <c r="B84" s="74">
        <v>8.413302E9</v>
      </c>
      <c r="C84" s="75" t="s">
        <v>11</v>
      </c>
      <c r="D84" s="72"/>
      <c r="E84" s="34">
        <v>1104120.5810000007</v>
      </c>
      <c r="F84" s="35">
        <v>343941.0220000001</v>
      </c>
      <c r="G84" s="35">
        <v>297600.39699999994</v>
      </c>
      <c r="H84" s="35">
        <v>228375.279</v>
      </c>
      <c r="I84" s="35">
        <v>325584.7930000002</v>
      </c>
      <c r="J84" s="35">
        <v>335439.45399999997</v>
      </c>
      <c r="K84" s="35">
        <v>380032.5309999998</v>
      </c>
      <c r="L84" s="35">
        <v>555886.9290000001</v>
      </c>
      <c r="M84" s="35">
        <v>814958.9750000001</v>
      </c>
      <c r="N84" s="35">
        <v>475033.101</v>
      </c>
      <c r="O84" s="35">
        <v>299976.6590000001</v>
      </c>
      <c r="P84" s="35">
        <v>264706.618</v>
      </c>
      <c r="Q84" s="35">
        <f t="shared" si="1"/>
        <v>5425656.339</v>
      </c>
      <c r="R84" s="36">
        <f t="shared" si="2"/>
        <v>0.00243179984</v>
      </c>
      <c r="S84" s="73"/>
      <c r="T84" s="34">
        <v>483085.088</v>
      </c>
      <c r="U84" s="38">
        <f t="shared" si="3"/>
        <v>-0.3790397045</v>
      </c>
      <c r="V84" s="30">
        <f t="shared" si="4"/>
        <v>-0.3790397045</v>
      </c>
      <c r="W84" s="72"/>
      <c r="X84" s="34">
        <v>6120394.6159999985</v>
      </c>
      <c r="Y84" s="38">
        <f t="shared" si="5"/>
        <v>-0.1135120071</v>
      </c>
      <c r="Z84" s="30">
        <f t="shared" si="6"/>
        <v>-0.1135120071</v>
      </c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</row>
    <row r="85" ht="15.75" customHeight="1">
      <c r="A85" s="21">
        <v>82.0</v>
      </c>
      <c r="B85" s="74">
        <v>8.511909E9</v>
      </c>
      <c r="C85" s="75" t="s">
        <v>15</v>
      </c>
      <c r="D85" s="72"/>
      <c r="E85" s="34">
        <v>416818.4740000001</v>
      </c>
      <c r="F85" s="35">
        <v>714030.0889999999</v>
      </c>
      <c r="G85" s="35">
        <v>370481.4449999999</v>
      </c>
      <c r="H85" s="35">
        <v>261976.1880000002</v>
      </c>
      <c r="I85" s="35">
        <v>416794.69599999953</v>
      </c>
      <c r="J85" s="35">
        <v>431551.21</v>
      </c>
      <c r="K85" s="35">
        <v>355154.15400000004</v>
      </c>
      <c r="L85" s="35">
        <v>462951.75800000003</v>
      </c>
      <c r="M85" s="35">
        <v>511405.6299999999</v>
      </c>
      <c r="N85" s="35">
        <v>387925.2130000001</v>
      </c>
      <c r="O85" s="35">
        <v>546815.6600000004</v>
      </c>
      <c r="P85" s="35">
        <v>318364.796</v>
      </c>
      <c r="Q85" s="35">
        <f t="shared" si="1"/>
        <v>5194269.313</v>
      </c>
      <c r="R85" s="36">
        <f t="shared" si="2"/>
        <v>0.002328091293</v>
      </c>
      <c r="S85" s="73"/>
      <c r="T85" s="34">
        <v>520255.0560000002</v>
      </c>
      <c r="U85" s="38">
        <f t="shared" si="3"/>
        <v>0.05105304349</v>
      </c>
      <c r="V85" s="30">
        <f t="shared" si="4"/>
        <v>0.05105304349</v>
      </c>
      <c r="W85" s="72"/>
      <c r="X85" s="34">
        <v>6345851.347000003</v>
      </c>
      <c r="Y85" s="38">
        <f t="shared" si="5"/>
        <v>-0.1814700615</v>
      </c>
      <c r="Z85" s="30">
        <f t="shared" si="6"/>
        <v>-0.1814700615</v>
      </c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</row>
    <row r="86" ht="15.75" customHeight="1">
      <c r="A86" s="21">
        <v>83.0</v>
      </c>
      <c r="B86" s="74">
        <v>8.409992E9</v>
      </c>
      <c r="C86" s="75" t="s">
        <v>11</v>
      </c>
      <c r="D86" s="72"/>
      <c r="E86" s="34">
        <v>362394.6479999999</v>
      </c>
      <c r="F86" s="35">
        <v>344509.57500000024</v>
      </c>
      <c r="G86" s="35">
        <v>413717.11699999985</v>
      </c>
      <c r="H86" s="35">
        <v>457300.2039999996</v>
      </c>
      <c r="I86" s="35">
        <v>455055.41400000034</v>
      </c>
      <c r="J86" s="35">
        <v>462593.8510000003</v>
      </c>
      <c r="K86" s="35">
        <v>436583.37300000055</v>
      </c>
      <c r="L86" s="35">
        <v>534577.2030000015</v>
      </c>
      <c r="M86" s="35">
        <v>382325.60000000015</v>
      </c>
      <c r="N86" s="35">
        <v>481103.9580000001</v>
      </c>
      <c r="O86" s="35">
        <v>468138.84200000006</v>
      </c>
      <c r="P86" s="35">
        <v>320210.18799999997</v>
      </c>
      <c r="Q86" s="35">
        <f t="shared" si="1"/>
        <v>5118509.973</v>
      </c>
      <c r="R86" s="36">
        <f t="shared" si="2"/>
        <v>0.002294135669</v>
      </c>
      <c r="S86" s="73"/>
      <c r="T86" s="34">
        <v>520624.65600000037</v>
      </c>
      <c r="U86" s="38">
        <f t="shared" si="3"/>
        <v>-0.1008131547</v>
      </c>
      <c r="V86" s="30">
        <f t="shared" si="4"/>
        <v>-0.1008131547</v>
      </c>
      <c r="W86" s="72"/>
      <c r="X86" s="34">
        <v>5432009.7480000025</v>
      </c>
      <c r="Y86" s="38">
        <f t="shared" si="5"/>
        <v>-0.05771340435</v>
      </c>
      <c r="Z86" s="30">
        <f t="shared" si="6"/>
        <v>-0.05771340435</v>
      </c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</row>
    <row r="87" ht="15.75" customHeight="1">
      <c r="A87" s="21">
        <v>84.0</v>
      </c>
      <c r="B87" s="74">
        <v>8.409917E9</v>
      </c>
      <c r="C87" s="75" t="s">
        <v>11</v>
      </c>
      <c r="D87" s="72"/>
      <c r="E87" s="34">
        <v>723150.4620000003</v>
      </c>
      <c r="F87" s="35">
        <v>339568.10600000015</v>
      </c>
      <c r="G87" s="35">
        <v>406875.7149999997</v>
      </c>
      <c r="H87" s="35">
        <v>327218.5570000004</v>
      </c>
      <c r="I87" s="35">
        <v>365430.8319999997</v>
      </c>
      <c r="J87" s="35">
        <v>416603.6339999994</v>
      </c>
      <c r="K87" s="35">
        <v>190747.33099999983</v>
      </c>
      <c r="L87" s="35">
        <v>380951.9959999998</v>
      </c>
      <c r="M87" s="35">
        <v>414073.3309999998</v>
      </c>
      <c r="N87" s="35">
        <v>454354.3309999995</v>
      </c>
      <c r="O87" s="35">
        <v>556721.2600000001</v>
      </c>
      <c r="P87" s="35">
        <v>390189.09700000065</v>
      </c>
      <c r="Q87" s="35">
        <f t="shared" si="1"/>
        <v>4965884.652</v>
      </c>
      <c r="R87" s="36">
        <f t="shared" si="2"/>
        <v>0.002225728418</v>
      </c>
      <c r="S87" s="73"/>
      <c r="T87" s="34">
        <v>495237.2960000002</v>
      </c>
      <c r="U87" s="38">
        <f t="shared" si="3"/>
        <v>0.1241505123</v>
      </c>
      <c r="V87" s="30">
        <f t="shared" si="4"/>
        <v>0.1241505123</v>
      </c>
      <c r="W87" s="72"/>
      <c r="X87" s="34">
        <v>5046003.759</v>
      </c>
      <c r="Y87" s="38">
        <f t="shared" si="5"/>
        <v>-0.01587773431</v>
      </c>
      <c r="Z87" s="30">
        <f t="shared" si="6"/>
        <v>-0.01587773431</v>
      </c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</row>
    <row r="88" ht="15.75" customHeight="1">
      <c r="A88" s="21">
        <v>85.0</v>
      </c>
      <c r="B88" s="74">
        <v>8.409912E9</v>
      </c>
      <c r="C88" s="75" t="s">
        <v>11</v>
      </c>
      <c r="D88" s="72"/>
      <c r="E88" s="34">
        <v>592325.8819999999</v>
      </c>
      <c r="F88" s="35">
        <v>750359.8490000002</v>
      </c>
      <c r="G88" s="35">
        <v>633622.7279999992</v>
      </c>
      <c r="H88" s="35">
        <v>370846.18100000004</v>
      </c>
      <c r="I88" s="35">
        <v>313019.02599999995</v>
      </c>
      <c r="J88" s="35">
        <v>397307.9980000003</v>
      </c>
      <c r="K88" s="35">
        <v>460292.5049999997</v>
      </c>
      <c r="L88" s="35">
        <v>278879.9959999998</v>
      </c>
      <c r="M88" s="35">
        <v>171935.68700000006</v>
      </c>
      <c r="N88" s="35">
        <v>376064.43100000016</v>
      </c>
      <c r="O88" s="35">
        <v>313909.95900000015</v>
      </c>
      <c r="P88" s="35">
        <v>270913.2659999999</v>
      </c>
      <c r="Q88" s="35">
        <f t="shared" si="1"/>
        <v>4929477.508</v>
      </c>
      <c r="R88" s="36">
        <f t="shared" si="2"/>
        <v>0.002209410598</v>
      </c>
      <c r="S88" s="73"/>
      <c r="T88" s="34">
        <v>682368.0949999996</v>
      </c>
      <c r="U88" s="38">
        <f t="shared" si="3"/>
        <v>-0.5399697593</v>
      </c>
      <c r="V88" s="30">
        <f t="shared" si="4"/>
        <v>-0.5399697593</v>
      </c>
      <c r="W88" s="72"/>
      <c r="X88" s="34">
        <v>4518539.0540000005</v>
      </c>
      <c r="Y88" s="38">
        <f t="shared" si="5"/>
        <v>0.09094498224</v>
      </c>
      <c r="Z88" s="30">
        <f t="shared" si="6"/>
        <v>0.09094498224</v>
      </c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</row>
    <row r="89" ht="15.75" customHeight="1">
      <c r="A89" s="21">
        <v>86.0</v>
      </c>
      <c r="B89" s="74">
        <v>3.9263E9</v>
      </c>
      <c r="C89" s="75" t="s">
        <v>16</v>
      </c>
      <c r="D89" s="72"/>
      <c r="E89" s="34">
        <v>543016.3260000002</v>
      </c>
      <c r="F89" s="35">
        <v>352519.2360000005</v>
      </c>
      <c r="G89" s="35">
        <v>532343.6309999982</v>
      </c>
      <c r="H89" s="35">
        <v>434621.0869999978</v>
      </c>
      <c r="I89" s="35">
        <v>584672.139000002</v>
      </c>
      <c r="J89" s="35">
        <v>319296.6359999993</v>
      </c>
      <c r="K89" s="35">
        <v>570173.2169999988</v>
      </c>
      <c r="L89" s="35">
        <v>449192.00500000094</v>
      </c>
      <c r="M89" s="35">
        <v>161329.30099999995</v>
      </c>
      <c r="N89" s="35">
        <v>185248.14499999915</v>
      </c>
      <c r="O89" s="35">
        <v>281352.8769999997</v>
      </c>
      <c r="P89" s="35">
        <v>204768.5300000001</v>
      </c>
      <c r="Q89" s="35">
        <f t="shared" si="1"/>
        <v>4618533.13</v>
      </c>
      <c r="R89" s="36">
        <f t="shared" si="2"/>
        <v>0.002070044143</v>
      </c>
      <c r="S89" s="73"/>
      <c r="T89" s="34">
        <v>291812.8329999998</v>
      </c>
      <c r="U89" s="38">
        <f t="shared" si="3"/>
        <v>-0.03584474299</v>
      </c>
      <c r="V89" s="30">
        <f t="shared" si="4"/>
        <v>-0.03584474299</v>
      </c>
      <c r="W89" s="72"/>
      <c r="X89" s="34">
        <v>4118866.123000001</v>
      </c>
      <c r="Y89" s="38">
        <f t="shared" si="5"/>
        <v>0.1213117863</v>
      </c>
      <c r="Z89" s="30">
        <f t="shared" si="6"/>
        <v>0.1213117863</v>
      </c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</row>
    <row r="90" ht="15.75" customHeight="1">
      <c r="A90" s="21">
        <v>87.0</v>
      </c>
      <c r="B90" s="74">
        <v>3.819E9</v>
      </c>
      <c r="C90" s="75" t="s">
        <v>13</v>
      </c>
      <c r="D90" s="72"/>
      <c r="E90" s="34">
        <v>213701.4030000001</v>
      </c>
      <c r="F90" s="35">
        <v>287757.7349999999</v>
      </c>
      <c r="G90" s="35">
        <v>342899.4760000001</v>
      </c>
      <c r="H90" s="35">
        <v>220678.54600000003</v>
      </c>
      <c r="I90" s="35">
        <v>213820.62499999994</v>
      </c>
      <c r="J90" s="35">
        <v>703565.7500000001</v>
      </c>
      <c r="K90" s="35">
        <v>374866.37</v>
      </c>
      <c r="L90" s="35">
        <v>344376.3130000002</v>
      </c>
      <c r="M90" s="35">
        <v>740718.2139999997</v>
      </c>
      <c r="N90" s="35">
        <v>370027.95800000004</v>
      </c>
      <c r="O90" s="35">
        <v>216304.339</v>
      </c>
      <c r="P90" s="35">
        <v>386435.09000000014</v>
      </c>
      <c r="Q90" s="35">
        <f t="shared" si="1"/>
        <v>4415151.819</v>
      </c>
      <c r="R90" s="36">
        <f t="shared" si="2"/>
        <v>0.001978887865</v>
      </c>
      <c r="S90" s="73"/>
      <c r="T90" s="34">
        <v>271961.47000000003</v>
      </c>
      <c r="U90" s="38">
        <f t="shared" si="3"/>
        <v>-0.2046507948</v>
      </c>
      <c r="V90" s="30">
        <f t="shared" si="4"/>
        <v>-0.2046507948</v>
      </c>
      <c r="W90" s="72"/>
      <c r="X90" s="34">
        <v>3592168.1210000003</v>
      </c>
      <c r="Y90" s="38">
        <f t="shared" si="5"/>
        <v>0.2291050057</v>
      </c>
      <c r="Z90" s="30">
        <f t="shared" si="6"/>
        <v>0.2291050057</v>
      </c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</row>
    <row r="91" ht="15.75" customHeight="1">
      <c r="A91" s="21">
        <v>88.0</v>
      </c>
      <c r="B91" s="74">
        <v>8.409915E9</v>
      </c>
      <c r="C91" s="75" t="s">
        <v>11</v>
      </c>
      <c r="D91" s="72"/>
      <c r="E91" s="34">
        <v>517202.16899999947</v>
      </c>
      <c r="F91" s="35">
        <v>236167.2400000002</v>
      </c>
      <c r="G91" s="35">
        <v>361664.67199999996</v>
      </c>
      <c r="H91" s="35">
        <v>411024.097</v>
      </c>
      <c r="I91" s="35">
        <v>321468.04300000006</v>
      </c>
      <c r="J91" s="35">
        <v>337880.6409999999</v>
      </c>
      <c r="K91" s="35">
        <v>278061.57200000004</v>
      </c>
      <c r="L91" s="35">
        <v>367642.1480000005</v>
      </c>
      <c r="M91" s="35">
        <v>358277.2260000005</v>
      </c>
      <c r="N91" s="35">
        <v>310969.90800000046</v>
      </c>
      <c r="O91" s="35">
        <v>651276.4690000004</v>
      </c>
      <c r="P91" s="35">
        <v>234366.55900000018</v>
      </c>
      <c r="Q91" s="35">
        <f t="shared" si="1"/>
        <v>4386000.744</v>
      </c>
      <c r="R91" s="36">
        <f t="shared" si="2"/>
        <v>0.001965822242</v>
      </c>
      <c r="S91" s="73"/>
      <c r="T91" s="34">
        <v>418122.0149999997</v>
      </c>
      <c r="U91" s="38">
        <f t="shared" si="3"/>
        <v>0.5576230039</v>
      </c>
      <c r="V91" s="30">
        <f t="shared" si="4"/>
        <v>0.5576230039</v>
      </c>
      <c r="W91" s="72"/>
      <c r="X91" s="34">
        <v>4095321.4860000005</v>
      </c>
      <c r="Y91" s="38">
        <f t="shared" si="5"/>
        <v>0.07097837349</v>
      </c>
      <c r="Z91" s="30">
        <f t="shared" si="6"/>
        <v>0.07097837349</v>
      </c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</row>
    <row r="92" ht="15.75" customHeight="1">
      <c r="A92" s="21">
        <v>89.0</v>
      </c>
      <c r="B92" s="74">
        <v>8.708401E9</v>
      </c>
      <c r="C92" s="75" t="s">
        <v>14</v>
      </c>
      <c r="D92" s="72"/>
      <c r="E92" s="34">
        <v>353781.39599999995</v>
      </c>
      <c r="F92" s="35">
        <v>276246.07700000016</v>
      </c>
      <c r="G92" s="35">
        <v>268430.89500000014</v>
      </c>
      <c r="H92" s="35">
        <v>291119.70599999995</v>
      </c>
      <c r="I92" s="35">
        <v>227421.18399999992</v>
      </c>
      <c r="J92" s="35">
        <v>386565.1750000001</v>
      </c>
      <c r="K92" s="35">
        <v>401640.0070000001</v>
      </c>
      <c r="L92" s="35">
        <v>316373.272</v>
      </c>
      <c r="M92" s="35">
        <v>527186.5820000003</v>
      </c>
      <c r="N92" s="35">
        <v>393537.1630000002</v>
      </c>
      <c r="O92" s="35">
        <v>245978.75000000003</v>
      </c>
      <c r="P92" s="35">
        <v>254896.82299999997</v>
      </c>
      <c r="Q92" s="35">
        <f t="shared" si="1"/>
        <v>3943177.03</v>
      </c>
      <c r="R92" s="36">
        <f t="shared" si="2"/>
        <v>0.001767346966</v>
      </c>
      <c r="S92" s="73"/>
      <c r="T92" s="34">
        <v>466015.522000001</v>
      </c>
      <c r="U92" s="38">
        <f t="shared" si="3"/>
        <v>-0.4721661868</v>
      </c>
      <c r="V92" s="30">
        <f t="shared" si="4"/>
        <v>-0.4721661868</v>
      </c>
      <c r="W92" s="72"/>
      <c r="X92" s="34">
        <v>3529696.9590000003</v>
      </c>
      <c r="Y92" s="38">
        <f t="shared" si="5"/>
        <v>0.117143221</v>
      </c>
      <c r="Z92" s="30">
        <f t="shared" si="6"/>
        <v>0.117143221</v>
      </c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</row>
    <row r="93" ht="15.75" customHeight="1">
      <c r="A93" s="21">
        <v>90.0</v>
      </c>
      <c r="B93" s="74">
        <v>8.4831092E9</v>
      </c>
      <c r="C93" s="75" t="s">
        <v>11</v>
      </c>
      <c r="D93" s="72"/>
      <c r="E93" s="34">
        <v>272781.8710000001</v>
      </c>
      <c r="F93" s="35">
        <v>290619.55199999985</v>
      </c>
      <c r="G93" s="35">
        <v>318899.3260000003</v>
      </c>
      <c r="H93" s="35">
        <v>297670.83200000005</v>
      </c>
      <c r="I93" s="35">
        <v>408426.994</v>
      </c>
      <c r="J93" s="35">
        <v>356269.34999999974</v>
      </c>
      <c r="K93" s="35">
        <v>409145.703</v>
      </c>
      <c r="L93" s="35">
        <v>389130.06000000006</v>
      </c>
      <c r="M93" s="35">
        <v>374372.34899999993</v>
      </c>
      <c r="N93" s="35">
        <v>242067.6320000001</v>
      </c>
      <c r="O93" s="35">
        <v>331997.20500000025</v>
      </c>
      <c r="P93" s="35">
        <v>250936.34299999996</v>
      </c>
      <c r="Q93" s="35">
        <f t="shared" si="1"/>
        <v>3942317.217</v>
      </c>
      <c r="R93" s="36">
        <f t="shared" si="2"/>
        <v>0.001766961595</v>
      </c>
      <c r="S93" s="73"/>
      <c r="T93" s="34">
        <v>246858.6489999999</v>
      </c>
      <c r="U93" s="38">
        <f t="shared" si="3"/>
        <v>0.3448878795</v>
      </c>
      <c r="V93" s="30">
        <f t="shared" si="4"/>
        <v>0.3448878795</v>
      </c>
      <c r="W93" s="72"/>
      <c r="X93" s="34">
        <v>3780533.3000000003</v>
      </c>
      <c r="Y93" s="38">
        <f t="shared" si="5"/>
        <v>0.04279394047</v>
      </c>
      <c r="Z93" s="30">
        <f t="shared" si="6"/>
        <v>0.04279394047</v>
      </c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</row>
    <row r="94" ht="15.75" customHeight="1">
      <c r="A94" s="21">
        <v>91.0</v>
      </c>
      <c r="B94" s="74">
        <v>8.7089933E9</v>
      </c>
      <c r="C94" s="75" t="s">
        <v>22</v>
      </c>
      <c r="D94" s="72"/>
      <c r="E94" s="34">
        <v>472070.75699999975</v>
      </c>
      <c r="F94" s="35">
        <v>340652.46999999974</v>
      </c>
      <c r="G94" s="35">
        <v>311265.31600000005</v>
      </c>
      <c r="H94" s="35">
        <v>255495.98399999985</v>
      </c>
      <c r="I94" s="35">
        <v>363707.925</v>
      </c>
      <c r="J94" s="35">
        <v>395125.20700000005</v>
      </c>
      <c r="K94" s="35">
        <v>271829.6779999996</v>
      </c>
      <c r="L94" s="35">
        <v>296756.75499999983</v>
      </c>
      <c r="M94" s="35">
        <v>309062.4769999997</v>
      </c>
      <c r="N94" s="35">
        <v>261276.39100000003</v>
      </c>
      <c r="O94" s="35">
        <v>304196.5539999997</v>
      </c>
      <c r="P94" s="35">
        <v>290705.5689999997</v>
      </c>
      <c r="Q94" s="35">
        <f t="shared" si="1"/>
        <v>3872145.083</v>
      </c>
      <c r="R94" s="36">
        <f t="shared" si="2"/>
        <v>0.001735510177</v>
      </c>
      <c r="S94" s="73"/>
      <c r="T94" s="34">
        <v>354396.314</v>
      </c>
      <c r="U94" s="38">
        <f t="shared" si="3"/>
        <v>-0.1416486516</v>
      </c>
      <c r="V94" s="30">
        <f t="shared" si="4"/>
        <v>-0.1416486516</v>
      </c>
      <c r="W94" s="72"/>
      <c r="X94" s="34">
        <v>3138539.7550000036</v>
      </c>
      <c r="Y94" s="38">
        <f t="shared" si="5"/>
        <v>0.2337409704</v>
      </c>
      <c r="Z94" s="30">
        <f t="shared" si="6"/>
        <v>0.2337409704</v>
      </c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</row>
    <row r="95" ht="15.75" customHeight="1">
      <c r="A95" s="21">
        <v>92.0</v>
      </c>
      <c r="B95" s="74">
        <v>8.70894E9</v>
      </c>
      <c r="C95" s="75" t="s">
        <v>22</v>
      </c>
      <c r="D95" s="72"/>
      <c r="E95" s="34">
        <v>255878.00399999996</v>
      </c>
      <c r="F95" s="35">
        <v>279788.0660000005</v>
      </c>
      <c r="G95" s="35">
        <v>286680.70200000016</v>
      </c>
      <c r="H95" s="35">
        <v>231642.78199999995</v>
      </c>
      <c r="I95" s="35">
        <v>304305.1989999999</v>
      </c>
      <c r="J95" s="35">
        <v>345537.36200000055</v>
      </c>
      <c r="K95" s="35">
        <v>285590.01399999997</v>
      </c>
      <c r="L95" s="35">
        <v>264896.74500000005</v>
      </c>
      <c r="M95" s="35">
        <v>342633.1750000001</v>
      </c>
      <c r="N95" s="35">
        <v>419485.02399999974</v>
      </c>
      <c r="O95" s="35">
        <v>239576.42100000015</v>
      </c>
      <c r="P95" s="35">
        <v>495477.7470000004</v>
      </c>
      <c r="Q95" s="35">
        <f t="shared" si="1"/>
        <v>3751491.241</v>
      </c>
      <c r="R95" s="36">
        <f t="shared" si="2"/>
        <v>0.001681432665</v>
      </c>
      <c r="S95" s="73"/>
      <c r="T95" s="34">
        <v>420656.6159999996</v>
      </c>
      <c r="U95" s="38">
        <f t="shared" si="3"/>
        <v>-0.4304703364</v>
      </c>
      <c r="V95" s="30">
        <f t="shared" si="4"/>
        <v>-0.4304703364</v>
      </c>
      <c r="W95" s="72"/>
      <c r="X95" s="34">
        <v>3565781.666000001</v>
      </c>
      <c r="Y95" s="38">
        <f t="shared" si="5"/>
        <v>0.05208102806</v>
      </c>
      <c r="Z95" s="30">
        <f t="shared" si="6"/>
        <v>0.05208102806</v>
      </c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</row>
    <row r="96" ht="15.75" customHeight="1">
      <c r="A96" s="21">
        <v>93.0</v>
      </c>
      <c r="B96" s="74">
        <v>4.00941E9</v>
      </c>
      <c r="C96" s="75" t="s">
        <v>21</v>
      </c>
      <c r="D96" s="72"/>
      <c r="E96" s="34">
        <v>204723.597</v>
      </c>
      <c r="F96" s="35">
        <v>232147.3169999999</v>
      </c>
      <c r="G96" s="35">
        <v>301074.0109999999</v>
      </c>
      <c r="H96" s="35">
        <v>332298.0900000001</v>
      </c>
      <c r="I96" s="35">
        <v>263894.478</v>
      </c>
      <c r="J96" s="35">
        <v>239898.82799999983</v>
      </c>
      <c r="K96" s="35">
        <v>435066.7119999999</v>
      </c>
      <c r="L96" s="35">
        <v>514400.5940000001</v>
      </c>
      <c r="M96" s="35">
        <v>95470.75499999999</v>
      </c>
      <c r="N96" s="35">
        <v>331634.8740000001</v>
      </c>
      <c r="O96" s="35">
        <v>392074.095</v>
      </c>
      <c r="P96" s="35">
        <v>405769.3969999998</v>
      </c>
      <c r="Q96" s="35">
        <f t="shared" si="1"/>
        <v>3748452.748</v>
      </c>
      <c r="R96" s="36">
        <f t="shared" si="2"/>
        <v>0.001680070801</v>
      </c>
      <c r="S96" s="73"/>
      <c r="T96" s="34">
        <v>693073.1299999997</v>
      </c>
      <c r="U96" s="38">
        <f t="shared" si="3"/>
        <v>-0.434296212</v>
      </c>
      <c r="V96" s="30">
        <f t="shared" si="4"/>
        <v>-0.434296212</v>
      </c>
      <c r="W96" s="72"/>
      <c r="X96" s="34">
        <v>3984610.7759999987</v>
      </c>
      <c r="Y96" s="38">
        <f t="shared" si="5"/>
        <v>-0.05926752731</v>
      </c>
      <c r="Z96" s="30">
        <f t="shared" si="6"/>
        <v>-0.05926752731</v>
      </c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</row>
    <row r="97" ht="15.75" customHeight="1">
      <c r="A97" s="21">
        <v>94.0</v>
      </c>
      <c r="B97" s="74">
        <v>6.81381E9</v>
      </c>
      <c r="C97" s="75" t="s">
        <v>16</v>
      </c>
      <c r="D97" s="72"/>
      <c r="E97" s="34">
        <v>152519.45399999994</v>
      </c>
      <c r="F97" s="35">
        <v>224028.71700000006</v>
      </c>
      <c r="G97" s="35">
        <v>291529.2110000002</v>
      </c>
      <c r="H97" s="35">
        <v>359324.1280000001</v>
      </c>
      <c r="I97" s="35">
        <v>272054.35699999996</v>
      </c>
      <c r="J97" s="35">
        <v>277874.1950000001</v>
      </c>
      <c r="K97" s="35">
        <v>259259.02599999998</v>
      </c>
      <c r="L97" s="35">
        <v>390405.1609999998</v>
      </c>
      <c r="M97" s="35">
        <v>379522.946</v>
      </c>
      <c r="N97" s="35">
        <v>330396.92000000004</v>
      </c>
      <c r="O97" s="35">
        <v>263275.09399999987</v>
      </c>
      <c r="P97" s="35">
        <v>431004.86699999997</v>
      </c>
      <c r="Q97" s="35">
        <f t="shared" si="1"/>
        <v>3631194.076</v>
      </c>
      <c r="R97" s="36">
        <f t="shared" si="2"/>
        <v>0.001627515018</v>
      </c>
      <c r="S97" s="73"/>
      <c r="T97" s="34">
        <v>468084.8050000001</v>
      </c>
      <c r="U97" s="38">
        <f t="shared" si="3"/>
        <v>-0.4375483007</v>
      </c>
      <c r="V97" s="30">
        <f t="shared" si="4"/>
        <v>-0.4375483007</v>
      </c>
      <c r="W97" s="72"/>
      <c r="X97" s="34">
        <v>2785041.691</v>
      </c>
      <c r="Y97" s="38">
        <f t="shared" si="5"/>
        <v>0.3038203657</v>
      </c>
      <c r="Z97" s="30">
        <f t="shared" si="6"/>
        <v>0.3038203657</v>
      </c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</row>
    <row r="98" ht="15.75" customHeight="1">
      <c r="A98" s="21">
        <v>95.0</v>
      </c>
      <c r="B98" s="74">
        <v>9.0328911E9</v>
      </c>
      <c r="C98" s="75" t="s">
        <v>20</v>
      </c>
      <c r="D98" s="72"/>
      <c r="E98" s="34">
        <v>325973.3749999998</v>
      </c>
      <c r="F98" s="35">
        <v>203493.571</v>
      </c>
      <c r="G98" s="35">
        <v>306980.9289999998</v>
      </c>
      <c r="H98" s="35">
        <v>168576.71099999998</v>
      </c>
      <c r="I98" s="35">
        <v>133078.674</v>
      </c>
      <c r="J98" s="35">
        <v>412719.426</v>
      </c>
      <c r="K98" s="35">
        <v>221918.32200000001</v>
      </c>
      <c r="L98" s="35">
        <v>294369.77100000024</v>
      </c>
      <c r="M98" s="35">
        <v>707515.0129999996</v>
      </c>
      <c r="N98" s="35">
        <v>374101.8819999998</v>
      </c>
      <c r="O98" s="35">
        <v>295665.589</v>
      </c>
      <c r="P98" s="35">
        <v>130454.01600000002</v>
      </c>
      <c r="Q98" s="35">
        <f t="shared" si="1"/>
        <v>3574847.279</v>
      </c>
      <c r="R98" s="36">
        <f t="shared" si="2"/>
        <v>0.001602260169</v>
      </c>
      <c r="S98" s="73"/>
      <c r="T98" s="34">
        <v>446949.7760000001</v>
      </c>
      <c r="U98" s="38">
        <f t="shared" si="3"/>
        <v>-0.3384814024</v>
      </c>
      <c r="V98" s="30">
        <f t="shared" si="4"/>
        <v>-0.3384814024</v>
      </c>
      <c r="W98" s="72"/>
      <c r="X98" s="34">
        <v>3626439.3869999996</v>
      </c>
      <c r="Y98" s="38">
        <f t="shared" si="5"/>
        <v>-0.01422665664</v>
      </c>
      <c r="Z98" s="30">
        <f t="shared" si="6"/>
        <v>-0.01422665664</v>
      </c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</row>
    <row r="99" ht="15.75" customHeight="1">
      <c r="A99" s="21">
        <v>96.0</v>
      </c>
      <c r="B99" s="74">
        <v>8.511809E9</v>
      </c>
      <c r="C99" s="75" t="s">
        <v>15</v>
      </c>
      <c r="D99" s="72"/>
      <c r="E99" s="34">
        <v>215535.70700000002</v>
      </c>
      <c r="F99" s="35">
        <v>158455.77400000012</v>
      </c>
      <c r="G99" s="35">
        <v>556777.974</v>
      </c>
      <c r="H99" s="35">
        <v>190285.3439999999</v>
      </c>
      <c r="I99" s="35">
        <v>246755.15399999972</v>
      </c>
      <c r="J99" s="35">
        <v>381498.356</v>
      </c>
      <c r="K99" s="35">
        <v>354877.37399999984</v>
      </c>
      <c r="L99" s="35">
        <v>258255.0329999998</v>
      </c>
      <c r="M99" s="35">
        <v>260960.23199999973</v>
      </c>
      <c r="N99" s="35">
        <v>313313.624</v>
      </c>
      <c r="O99" s="35">
        <v>249021.51399999976</v>
      </c>
      <c r="P99" s="35">
        <v>187809.7289999999</v>
      </c>
      <c r="Q99" s="35">
        <f t="shared" si="1"/>
        <v>3373545.815</v>
      </c>
      <c r="R99" s="36">
        <f t="shared" si="2"/>
        <v>0.001512036086</v>
      </c>
      <c r="S99" s="73"/>
      <c r="T99" s="34">
        <v>360520.0169999999</v>
      </c>
      <c r="U99" s="38">
        <f t="shared" si="3"/>
        <v>-0.309271324</v>
      </c>
      <c r="V99" s="30">
        <f t="shared" si="4"/>
        <v>-0.309271324</v>
      </c>
      <c r="W99" s="72"/>
      <c r="X99" s="34">
        <v>4034334.9810000006</v>
      </c>
      <c r="Y99" s="38">
        <f t="shared" si="5"/>
        <v>-0.1637913483</v>
      </c>
      <c r="Z99" s="30">
        <f t="shared" si="6"/>
        <v>-0.1637913483</v>
      </c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</row>
    <row r="100" ht="15.75" customHeight="1">
      <c r="A100" s="21">
        <v>97.0</v>
      </c>
      <c r="B100" s="74">
        <v>4.01031E9</v>
      </c>
      <c r="C100" s="75" t="s">
        <v>21</v>
      </c>
      <c r="D100" s="72"/>
      <c r="E100" s="34">
        <v>193605.30400000038</v>
      </c>
      <c r="F100" s="35">
        <v>210805.413</v>
      </c>
      <c r="G100" s="35">
        <v>396221.72900000005</v>
      </c>
      <c r="H100" s="35">
        <v>272462.21899999987</v>
      </c>
      <c r="I100" s="35">
        <v>114700.02299999983</v>
      </c>
      <c r="J100" s="35">
        <v>482015.0840000001</v>
      </c>
      <c r="K100" s="35">
        <v>338480.6049999999</v>
      </c>
      <c r="L100" s="35">
        <v>397425.83499999996</v>
      </c>
      <c r="M100" s="35">
        <v>160796.83900000004</v>
      </c>
      <c r="N100" s="35">
        <v>241399.56500000026</v>
      </c>
      <c r="O100" s="35">
        <v>153149.974</v>
      </c>
      <c r="P100" s="35">
        <v>231901.71700000044</v>
      </c>
      <c r="Q100" s="35">
        <f t="shared" si="1"/>
        <v>3192964.307</v>
      </c>
      <c r="R100" s="36">
        <f t="shared" si="2"/>
        <v>0.001431098766</v>
      </c>
      <c r="S100" s="73"/>
      <c r="T100" s="34">
        <v>247774.99800000005</v>
      </c>
      <c r="U100" s="38">
        <f t="shared" si="3"/>
        <v>-0.3818990002</v>
      </c>
      <c r="V100" s="30">
        <f t="shared" si="4"/>
        <v>-0.3818990002</v>
      </c>
      <c r="W100" s="72"/>
      <c r="X100" s="34">
        <v>2499190.1799999992</v>
      </c>
      <c r="Y100" s="38">
        <f t="shared" si="5"/>
        <v>0.2775995731</v>
      </c>
      <c r="Z100" s="30">
        <f t="shared" si="6"/>
        <v>0.2775995731</v>
      </c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</row>
    <row r="101" ht="15.75" customHeight="1">
      <c r="A101" s="21">
        <v>98.0</v>
      </c>
      <c r="B101" s="74">
        <v>8.708291E9</v>
      </c>
      <c r="C101" s="75" t="s">
        <v>16</v>
      </c>
      <c r="D101" s="72"/>
      <c r="E101" s="34">
        <v>227311.22500000006</v>
      </c>
      <c r="F101" s="35">
        <v>217367.83600000004</v>
      </c>
      <c r="G101" s="35">
        <v>252568.5439999999</v>
      </c>
      <c r="H101" s="35">
        <v>338965.8140000003</v>
      </c>
      <c r="I101" s="35">
        <v>251289.97199999998</v>
      </c>
      <c r="J101" s="35">
        <v>221605.4079999999</v>
      </c>
      <c r="K101" s="35">
        <v>192077.28199999998</v>
      </c>
      <c r="L101" s="35">
        <v>278983.631</v>
      </c>
      <c r="M101" s="35">
        <v>365401.9979999997</v>
      </c>
      <c r="N101" s="35">
        <v>159934.22499999998</v>
      </c>
      <c r="O101" s="35">
        <v>167065.3539999999</v>
      </c>
      <c r="P101" s="35">
        <v>400891.82699999993</v>
      </c>
      <c r="Q101" s="35">
        <f t="shared" si="1"/>
        <v>3073463.116</v>
      </c>
      <c r="R101" s="36">
        <f t="shared" si="2"/>
        <v>0.001377537877</v>
      </c>
      <c r="S101" s="73"/>
      <c r="T101" s="34">
        <v>248008.57499999946</v>
      </c>
      <c r="U101" s="38">
        <f t="shared" si="3"/>
        <v>-0.3263726708</v>
      </c>
      <c r="V101" s="30">
        <f t="shared" si="4"/>
        <v>-0.3263726708</v>
      </c>
      <c r="W101" s="72"/>
      <c r="X101" s="34">
        <v>2763787.845999999</v>
      </c>
      <c r="Y101" s="38">
        <f t="shared" si="5"/>
        <v>0.11204741</v>
      </c>
      <c r="Z101" s="30">
        <f t="shared" si="6"/>
        <v>0.11204741</v>
      </c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</row>
    <row r="102" ht="15.75" customHeight="1">
      <c r="A102" s="21">
        <v>99.0</v>
      </c>
      <c r="B102" s="74">
        <v>4.0119E9</v>
      </c>
      <c r="C102" s="75" t="s">
        <v>9</v>
      </c>
      <c r="D102" s="72"/>
      <c r="E102" s="34">
        <v>150591.81000000003</v>
      </c>
      <c r="F102" s="35">
        <v>105411.16400000005</v>
      </c>
      <c r="G102" s="35">
        <v>253178.46600000001</v>
      </c>
      <c r="H102" s="35">
        <v>248057.45699999988</v>
      </c>
      <c r="I102" s="35">
        <v>163001.25599999994</v>
      </c>
      <c r="J102" s="35">
        <v>494652.591</v>
      </c>
      <c r="K102" s="35">
        <v>85594.93800000008</v>
      </c>
      <c r="L102" s="35">
        <v>528042.5920000001</v>
      </c>
      <c r="M102" s="35">
        <v>457146.489</v>
      </c>
      <c r="N102" s="35">
        <v>85731.05099999999</v>
      </c>
      <c r="O102" s="35">
        <v>269570.77600000007</v>
      </c>
      <c r="P102" s="35">
        <v>155353.09700000004</v>
      </c>
      <c r="Q102" s="35">
        <f t="shared" si="1"/>
        <v>2996331.687</v>
      </c>
      <c r="R102" s="36">
        <f t="shared" si="2"/>
        <v>0.001342967276</v>
      </c>
      <c r="S102" s="73"/>
      <c r="T102" s="34">
        <v>165689.484</v>
      </c>
      <c r="U102" s="38">
        <f t="shared" si="3"/>
        <v>0.6269637004</v>
      </c>
      <c r="V102" s="30">
        <f t="shared" si="4"/>
        <v>0.6269637004</v>
      </c>
      <c r="W102" s="72"/>
      <c r="X102" s="34">
        <v>1570341.2500000002</v>
      </c>
      <c r="Y102" s="38">
        <f t="shared" si="5"/>
        <v>0.9080767871</v>
      </c>
      <c r="Z102" s="30">
        <f t="shared" si="6"/>
        <v>0.9080767871</v>
      </c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</row>
    <row r="103" ht="15.75" customHeight="1">
      <c r="A103" s="21">
        <v>100.0</v>
      </c>
      <c r="B103" s="74">
        <v>4.00911E9</v>
      </c>
      <c r="C103" s="75" t="s">
        <v>21</v>
      </c>
      <c r="D103" s="72"/>
      <c r="E103" s="34">
        <v>341675.57000000036</v>
      </c>
      <c r="F103" s="35">
        <v>172185.89299999978</v>
      </c>
      <c r="G103" s="35">
        <v>139471.00599999994</v>
      </c>
      <c r="H103" s="35">
        <v>214788.87600000028</v>
      </c>
      <c r="I103" s="35">
        <v>214236.52099999983</v>
      </c>
      <c r="J103" s="35">
        <v>175737.5540000001</v>
      </c>
      <c r="K103" s="35">
        <v>313180.8469999999</v>
      </c>
      <c r="L103" s="35">
        <v>333808.9439999992</v>
      </c>
      <c r="M103" s="35">
        <v>238918.32699999976</v>
      </c>
      <c r="N103" s="35">
        <v>393058.3429999998</v>
      </c>
      <c r="O103" s="35">
        <v>241514.2600000001</v>
      </c>
      <c r="P103" s="35">
        <v>168517.61400000003</v>
      </c>
      <c r="Q103" s="35">
        <f t="shared" si="1"/>
        <v>2947093.755</v>
      </c>
      <c r="R103" s="36">
        <f t="shared" si="2"/>
        <v>0.001320898648</v>
      </c>
      <c r="S103" s="73"/>
      <c r="T103" s="34">
        <v>289428.01699999976</v>
      </c>
      <c r="U103" s="38">
        <f t="shared" si="3"/>
        <v>-0.165546368</v>
      </c>
      <c r="V103" s="30">
        <f t="shared" si="4"/>
        <v>-0.165546368</v>
      </c>
      <c r="W103" s="72"/>
      <c r="X103" s="34">
        <v>2940406.3660000013</v>
      </c>
      <c r="Y103" s="38">
        <f t="shared" si="5"/>
        <v>0.002274307755</v>
      </c>
      <c r="Z103" s="30">
        <f t="shared" si="6"/>
        <v>0.002274307755</v>
      </c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</row>
    <row r="104" ht="15.75" customHeight="1">
      <c r="A104" s="21">
        <v>101.0</v>
      </c>
      <c r="B104" s="74">
        <v>8.4152E9</v>
      </c>
      <c r="C104" s="75" t="s">
        <v>11</v>
      </c>
      <c r="D104" s="72"/>
      <c r="E104" s="34">
        <v>169754.38499999995</v>
      </c>
      <c r="F104" s="35">
        <v>115093.2</v>
      </c>
      <c r="G104" s="35">
        <v>536734.8349999997</v>
      </c>
      <c r="H104" s="35">
        <v>153021.10100000002</v>
      </c>
      <c r="I104" s="35">
        <v>542148.8919999999</v>
      </c>
      <c r="J104" s="35">
        <v>188851.354</v>
      </c>
      <c r="K104" s="35">
        <v>125714.84500000004</v>
      </c>
      <c r="L104" s="35">
        <v>324649.12999999995</v>
      </c>
      <c r="M104" s="35">
        <v>123041.70399999998</v>
      </c>
      <c r="N104" s="35">
        <v>220704.34299999994</v>
      </c>
      <c r="O104" s="35">
        <v>113574.70799999981</v>
      </c>
      <c r="P104" s="35">
        <v>258927.7990000003</v>
      </c>
      <c r="Q104" s="35">
        <f t="shared" si="1"/>
        <v>2872216.296</v>
      </c>
      <c r="R104" s="36">
        <f t="shared" si="2"/>
        <v>0.001287338285</v>
      </c>
      <c r="S104" s="73"/>
      <c r="T104" s="34">
        <v>654124.489</v>
      </c>
      <c r="U104" s="38">
        <f t="shared" si="3"/>
        <v>-0.8263714172</v>
      </c>
      <c r="V104" s="30">
        <f t="shared" si="4"/>
        <v>-0.8263714172</v>
      </c>
      <c r="W104" s="72"/>
      <c r="X104" s="34">
        <v>3482514.9159999993</v>
      </c>
      <c r="Y104" s="38">
        <f t="shared" si="5"/>
        <v>-0.17524652</v>
      </c>
      <c r="Z104" s="30">
        <f t="shared" si="6"/>
        <v>-0.17524652</v>
      </c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</row>
    <row r="105" ht="15.75" customHeight="1">
      <c r="A105" s="21">
        <v>102.0</v>
      </c>
      <c r="B105" s="74">
        <v>8.7089932E9</v>
      </c>
      <c r="C105" s="75" t="s">
        <v>22</v>
      </c>
      <c r="D105" s="72"/>
      <c r="E105" s="34">
        <v>296015.2130000002</v>
      </c>
      <c r="F105" s="35">
        <v>83985.20599999999</v>
      </c>
      <c r="G105" s="35">
        <v>189089.87999999998</v>
      </c>
      <c r="H105" s="35">
        <v>143356.4099999999</v>
      </c>
      <c r="I105" s="35">
        <v>167909.2460000001</v>
      </c>
      <c r="J105" s="35">
        <v>185156.87000000002</v>
      </c>
      <c r="K105" s="35">
        <v>444857.3430000004</v>
      </c>
      <c r="L105" s="35">
        <v>206960.366</v>
      </c>
      <c r="M105" s="35">
        <v>229918.813</v>
      </c>
      <c r="N105" s="35">
        <v>239695.3029999999</v>
      </c>
      <c r="O105" s="35">
        <v>344427.6650000001</v>
      </c>
      <c r="P105" s="35">
        <v>274613.22199999995</v>
      </c>
      <c r="Q105" s="35">
        <f t="shared" si="1"/>
        <v>2805985.537</v>
      </c>
      <c r="R105" s="36">
        <f t="shared" si="2"/>
        <v>0.001257653407</v>
      </c>
      <c r="S105" s="73"/>
      <c r="T105" s="34">
        <v>107474.03699999997</v>
      </c>
      <c r="U105" s="38">
        <f t="shared" si="3"/>
        <v>2.204752279</v>
      </c>
      <c r="V105" s="30">
        <f t="shared" si="4"/>
        <v>2.204752279</v>
      </c>
      <c r="W105" s="72"/>
      <c r="X105" s="34">
        <v>2676540.891</v>
      </c>
      <c r="Y105" s="38">
        <f t="shared" si="5"/>
        <v>0.04836266333</v>
      </c>
      <c r="Z105" s="30">
        <f t="shared" si="6"/>
        <v>0.04836266333</v>
      </c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</row>
    <row r="106" ht="15.75" customHeight="1">
      <c r="A106" s="21">
        <v>103.0</v>
      </c>
      <c r="B106" s="74">
        <v>8.539291E9</v>
      </c>
      <c r="C106" s="75" t="s">
        <v>15</v>
      </c>
      <c r="D106" s="72"/>
      <c r="E106" s="34">
        <v>41951.56000000002</v>
      </c>
      <c r="F106" s="35">
        <v>608533.9640000006</v>
      </c>
      <c r="G106" s="35">
        <v>139070.03499999995</v>
      </c>
      <c r="H106" s="35">
        <v>132794.74100000004</v>
      </c>
      <c r="I106" s="35">
        <v>300913.2489999998</v>
      </c>
      <c r="J106" s="35">
        <v>445235.045</v>
      </c>
      <c r="K106" s="35">
        <v>50675.64200000002</v>
      </c>
      <c r="L106" s="35">
        <v>239510.19599999985</v>
      </c>
      <c r="M106" s="35">
        <v>198577.75599999967</v>
      </c>
      <c r="N106" s="35">
        <v>87263.671</v>
      </c>
      <c r="O106" s="35">
        <v>106944.5570000001</v>
      </c>
      <c r="P106" s="35">
        <v>275847.0609999998</v>
      </c>
      <c r="Q106" s="35">
        <f t="shared" si="1"/>
        <v>2627317.477</v>
      </c>
      <c r="R106" s="36">
        <f t="shared" si="2"/>
        <v>0.001177573702</v>
      </c>
      <c r="S106" s="73"/>
      <c r="T106" s="34">
        <v>50206.40399999995</v>
      </c>
      <c r="U106" s="38">
        <f t="shared" si="3"/>
        <v>1.130097925</v>
      </c>
      <c r="V106" s="30">
        <f t="shared" si="4"/>
        <v>1.130097925</v>
      </c>
      <c r="W106" s="72"/>
      <c r="X106" s="34">
        <v>4073542.4460000014</v>
      </c>
      <c r="Y106" s="38">
        <f t="shared" si="5"/>
        <v>-0.3550288203</v>
      </c>
      <c r="Z106" s="30">
        <f t="shared" si="6"/>
        <v>-0.3550288203</v>
      </c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</row>
    <row r="107" ht="15.75" customHeight="1">
      <c r="A107" s="21">
        <v>104.0</v>
      </c>
      <c r="B107" s="74">
        <v>8.512301E9</v>
      </c>
      <c r="C107" s="75" t="s">
        <v>15</v>
      </c>
      <c r="D107" s="72"/>
      <c r="E107" s="34">
        <v>264558.98800000007</v>
      </c>
      <c r="F107" s="35">
        <v>140583.12199999994</v>
      </c>
      <c r="G107" s="35">
        <v>288929.7109999998</v>
      </c>
      <c r="H107" s="35">
        <v>214662.5200000001</v>
      </c>
      <c r="I107" s="35">
        <v>105280.96200000003</v>
      </c>
      <c r="J107" s="35">
        <v>155900.40700000004</v>
      </c>
      <c r="K107" s="35">
        <v>597755.7229999995</v>
      </c>
      <c r="L107" s="35">
        <v>189637.058</v>
      </c>
      <c r="M107" s="35">
        <v>119146.65099999995</v>
      </c>
      <c r="N107" s="35">
        <v>125026.75699999994</v>
      </c>
      <c r="O107" s="35">
        <v>178722.90900000028</v>
      </c>
      <c r="P107" s="35">
        <v>244565.94199999998</v>
      </c>
      <c r="Q107" s="35">
        <f t="shared" si="1"/>
        <v>2624770.75</v>
      </c>
      <c r="R107" s="36">
        <f t="shared" si="2"/>
        <v>0.001176432249</v>
      </c>
      <c r="S107" s="73"/>
      <c r="T107" s="34">
        <v>236741.18600000005</v>
      </c>
      <c r="U107" s="38">
        <f t="shared" si="3"/>
        <v>-0.2450704838</v>
      </c>
      <c r="V107" s="30">
        <f t="shared" si="4"/>
        <v>-0.2450704838</v>
      </c>
      <c r="W107" s="72"/>
      <c r="X107" s="34">
        <v>2745941.762</v>
      </c>
      <c r="Y107" s="38">
        <f t="shared" si="5"/>
        <v>-0.04412730586</v>
      </c>
      <c r="Z107" s="30">
        <f t="shared" si="6"/>
        <v>-0.04412730586</v>
      </c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</row>
    <row r="108" ht="15.75" customHeight="1">
      <c r="A108" s="21">
        <v>105.0</v>
      </c>
      <c r="B108" s="74">
        <v>7.320201E9</v>
      </c>
      <c r="C108" s="75" t="s">
        <v>18</v>
      </c>
      <c r="D108" s="72"/>
      <c r="E108" s="34">
        <v>307916.17200000014</v>
      </c>
      <c r="F108" s="35">
        <v>307313.65500000014</v>
      </c>
      <c r="G108" s="35">
        <v>197365.94200000016</v>
      </c>
      <c r="H108" s="35">
        <v>75816.39600000002</v>
      </c>
      <c r="I108" s="35">
        <v>251185.8560000002</v>
      </c>
      <c r="J108" s="35">
        <v>135452.4099999999</v>
      </c>
      <c r="K108" s="35">
        <v>366116.8699999999</v>
      </c>
      <c r="L108" s="35">
        <v>129998.21500000001</v>
      </c>
      <c r="M108" s="35">
        <v>177385.27800000002</v>
      </c>
      <c r="N108" s="35">
        <v>224006.70900000015</v>
      </c>
      <c r="O108" s="35">
        <v>193395.9039999999</v>
      </c>
      <c r="P108" s="35">
        <v>183231.67199999996</v>
      </c>
      <c r="Q108" s="35">
        <f t="shared" si="1"/>
        <v>2549185.079</v>
      </c>
      <c r="R108" s="36">
        <f t="shared" si="2"/>
        <v>0.001142554463</v>
      </c>
      <c r="S108" s="73"/>
      <c r="T108" s="34">
        <v>121135.24700000008</v>
      </c>
      <c r="U108" s="38">
        <f t="shared" si="3"/>
        <v>0.5965287461</v>
      </c>
      <c r="V108" s="30">
        <f t="shared" si="4"/>
        <v>0.5965287461</v>
      </c>
      <c r="W108" s="72"/>
      <c r="X108" s="34">
        <v>2617894.263</v>
      </c>
      <c r="Y108" s="38">
        <f t="shared" si="5"/>
        <v>-0.02624597371</v>
      </c>
      <c r="Z108" s="30">
        <f t="shared" si="6"/>
        <v>-0.02624597371</v>
      </c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</row>
    <row r="109" ht="15.75" customHeight="1">
      <c r="A109" s="21">
        <v>106.0</v>
      </c>
      <c r="B109" s="74">
        <v>8.512909E9</v>
      </c>
      <c r="C109" s="75" t="s">
        <v>16</v>
      </c>
      <c r="D109" s="72"/>
      <c r="E109" s="34">
        <v>168798.20699999988</v>
      </c>
      <c r="F109" s="35">
        <v>169175.79699999987</v>
      </c>
      <c r="G109" s="35">
        <v>178004.25299999997</v>
      </c>
      <c r="H109" s="35">
        <v>190011.56299999982</v>
      </c>
      <c r="I109" s="35">
        <v>236195.32900000006</v>
      </c>
      <c r="J109" s="35">
        <v>148990.59100000013</v>
      </c>
      <c r="K109" s="35">
        <v>305586.7370000002</v>
      </c>
      <c r="L109" s="35">
        <v>353116.95000000065</v>
      </c>
      <c r="M109" s="35">
        <v>349035.46199999994</v>
      </c>
      <c r="N109" s="35">
        <v>112303.31899999999</v>
      </c>
      <c r="O109" s="35">
        <v>140701.42</v>
      </c>
      <c r="P109" s="35">
        <v>123785.0280000001</v>
      </c>
      <c r="Q109" s="35">
        <f t="shared" si="1"/>
        <v>2475704.656</v>
      </c>
      <c r="R109" s="36">
        <f t="shared" si="2"/>
        <v>0.001109620258</v>
      </c>
      <c r="S109" s="73"/>
      <c r="T109" s="34">
        <v>199187.03999999992</v>
      </c>
      <c r="U109" s="38">
        <f t="shared" si="3"/>
        <v>-0.2936216131</v>
      </c>
      <c r="V109" s="30">
        <f t="shared" si="4"/>
        <v>-0.2936216131</v>
      </c>
      <c r="W109" s="72"/>
      <c r="X109" s="34">
        <v>1843378.187</v>
      </c>
      <c r="Y109" s="38">
        <f t="shared" si="5"/>
        <v>0.343025904</v>
      </c>
      <c r="Z109" s="30">
        <f t="shared" si="6"/>
        <v>0.343025904</v>
      </c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</row>
    <row r="110" ht="15.75" customHeight="1">
      <c r="A110" s="21">
        <v>107.0</v>
      </c>
      <c r="B110" s="74">
        <v>8.71494E9</v>
      </c>
      <c r="C110" s="75" t="s">
        <v>17</v>
      </c>
      <c r="D110" s="72"/>
      <c r="E110" s="34">
        <v>202228.42799999999</v>
      </c>
      <c r="F110" s="35">
        <v>98034.31800000001</v>
      </c>
      <c r="G110" s="35">
        <v>140801.7290000001</v>
      </c>
      <c r="H110" s="35">
        <v>115052.65599999996</v>
      </c>
      <c r="I110" s="35">
        <v>87250.45500000002</v>
      </c>
      <c r="J110" s="35">
        <v>178733.6429999999</v>
      </c>
      <c r="K110" s="35">
        <v>358463.7229999999</v>
      </c>
      <c r="L110" s="35">
        <v>261118.32799999995</v>
      </c>
      <c r="M110" s="35">
        <v>262525.4129999998</v>
      </c>
      <c r="N110" s="35">
        <v>223571.8520000001</v>
      </c>
      <c r="O110" s="35">
        <v>225177.88099999988</v>
      </c>
      <c r="P110" s="35">
        <v>183844.08900000004</v>
      </c>
      <c r="Q110" s="35">
        <f t="shared" si="1"/>
        <v>2336802.515</v>
      </c>
      <c r="R110" s="36">
        <f t="shared" si="2"/>
        <v>0.001047363789</v>
      </c>
      <c r="S110" s="73"/>
      <c r="T110" s="34">
        <v>166872.86199999996</v>
      </c>
      <c r="U110" s="38">
        <f t="shared" si="3"/>
        <v>0.3493978488</v>
      </c>
      <c r="V110" s="30">
        <f t="shared" si="4"/>
        <v>0.3493978488</v>
      </c>
      <c r="W110" s="72"/>
      <c r="X110" s="34">
        <v>2314685.6800000006</v>
      </c>
      <c r="Y110" s="38">
        <f t="shared" si="5"/>
        <v>0.009555005758</v>
      </c>
      <c r="Z110" s="30">
        <f t="shared" si="6"/>
        <v>0.009555005758</v>
      </c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</row>
    <row r="111" ht="15.75" customHeight="1">
      <c r="A111" s="21">
        <v>108.0</v>
      </c>
      <c r="B111" s="74">
        <v>8.4824E9</v>
      </c>
      <c r="C111" s="75" t="s">
        <v>13</v>
      </c>
      <c r="D111" s="72"/>
      <c r="E111" s="34">
        <v>123363.14300000007</v>
      </c>
      <c r="F111" s="35">
        <v>123562.21400000012</v>
      </c>
      <c r="G111" s="35">
        <v>164173.10000000018</v>
      </c>
      <c r="H111" s="35">
        <v>126786.08399999992</v>
      </c>
      <c r="I111" s="35">
        <v>138618.97199999995</v>
      </c>
      <c r="J111" s="35">
        <v>153025.94400000043</v>
      </c>
      <c r="K111" s="35">
        <v>155719.51999999996</v>
      </c>
      <c r="L111" s="35">
        <v>249373.72499999986</v>
      </c>
      <c r="M111" s="35">
        <v>485856.2599999999</v>
      </c>
      <c r="N111" s="35">
        <v>142539.65199999997</v>
      </c>
      <c r="O111" s="35">
        <v>206997.05600000024</v>
      </c>
      <c r="P111" s="35">
        <v>157922.91200000021</v>
      </c>
      <c r="Q111" s="35">
        <f t="shared" si="1"/>
        <v>2227938.582</v>
      </c>
      <c r="R111" s="36">
        <f t="shared" si="2"/>
        <v>0.0009985705596</v>
      </c>
      <c r="S111" s="73"/>
      <c r="T111" s="34">
        <v>158889.69899999988</v>
      </c>
      <c r="U111" s="38">
        <f t="shared" si="3"/>
        <v>0.3027720318</v>
      </c>
      <c r="V111" s="30">
        <f t="shared" si="4"/>
        <v>0.3027720318</v>
      </c>
      <c r="W111" s="72"/>
      <c r="X111" s="34">
        <v>1888672.6969999997</v>
      </c>
      <c r="Y111" s="38">
        <f t="shared" si="5"/>
        <v>0.1796319106</v>
      </c>
      <c r="Z111" s="30">
        <f t="shared" si="6"/>
        <v>0.1796319106</v>
      </c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</row>
    <row r="112" ht="15.75" customHeight="1">
      <c r="A112" s="21">
        <v>109.0</v>
      </c>
      <c r="B112" s="74">
        <v>8.708293E9</v>
      </c>
      <c r="C112" s="75" t="s">
        <v>16</v>
      </c>
      <c r="D112" s="72"/>
      <c r="E112" s="34">
        <v>138749.59299999982</v>
      </c>
      <c r="F112" s="35">
        <v>147626.56199999963</v>
      </c>
      <c r="G112" s="35">
        <v>152229.9719999998</v>
      </c>
      <c r="H112" s="35">
        <v>132060.77099999972</v>
      </c>
      <c r="I112" s="35">
        <v>153113.01100000006</v>
      </c>
      <c r="J112" s="35">
        <v>182167.4090000002</v>
      </c>
      <c r="K112" s="35">
        <v>188065.5350000002</v>
      </c>
      <c r="L112" s="35">
        <v>177814.46900000033</v>
      </c>
      <c r="M112" s="35">
        <v>165531.63200000027</v>
      </c>
      <c r="N112" s="35">
        <v>159361.32300000015</v>
      </c>
      <c r="O112" s="35">
        <v>217411.8160000003</v>
      </c>
      <c r="P112" s="35">
        <v>246086.2249999999</v>
      </c>
      <c r="Q112" s="35">
        <f t="shared" si="1"/>
        <v>2060218.318</v>
      </c>
      <c r="R112" s="36">
        <f t="shared" si="2"/>
        <v>0.0009233976984</v>
      </c>
      <c r="S112" s="73"/>
      <c r="T112" s="34">
        <v>182179.32399999994</v>
      </c>
      <c r="U112" s="38">
        <f t="shared" si="3"/>
        <v>0.1933945698</v>
      </c>
      <c r="V112" s="30">
        <f t="shared" si="4"/>
        <v>0.1933945698</v>
      </c>
      <c r="W112" s="72"/>
      <c r="X112" s="34">
        <v>1808066.1269999985</v>
      </c>
      <c r="Y112" s="38">
        <f t="shared" si="5"/>
        <v>0.1394596067</v>
      </c>
      <c r="Z112" s="30">
        <f t="shared" si="6"/>
        <v>0.1394596067</v>
      </c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</row>
    <row r="113" ht="15.75" customHeight="1">
      <c r="A113" s="21">
        <v>110.0</v>
      </c>
      <c r="B113" s="74">
        <v>4.016994E9</v>
      </c>
      <c r="C113" s="75" t="s">
        <v>9</v>
      </c>
      <c r="D113" s="72"/>
      <c r="E113" s="34">
        <v>106035.99699999997</v>
      </c>
      <c r="F113" s="35">
        <v>2411.169</v>
      </c>
      <c r="G113" s="35">
        <v>3070.1940000000004</v>
      </c>
      <c r="H113" s="35">
        <v>227144.84199999998</v>
      </c>
      <c r="I113" s="35">
        <v>5047.631</v>
      </c>
      <c r="J113" s="35">
        <v>484570.1099999999</v>
      </c>
      <c r="K113" s="35">
        <v>305017.37600000005</v>
      </c>
      <c r="L113" s="35">
        <v>18036.025999999998</v>
      </c>
      <c r="M113" s="35">
        <v>475530.8609999999</v>
      </c>
      <c r="N113" s="35">
        <v>42286.625</v>
      </c>
      <c r="O113" s="35">
        <v>91936.91399999999</v>
      </c>
      <c r="P113" s="35">
        <v>20101.961</v>
      </c>
      <c r="Q113" s="35">
        <f t="shared" si="1"/>
        <v>1781189.706</v>
      </c>
      <c r="R113" s="36">
        <f t="shared" si="2"/>
        <v>0.0007983360116</v>
      </c>
      <c r="S113" s="73"/>
      <c r="T113" s="34">
        <v>433030.8699999999</v>
      </c>
      <c r="U113" s="38">
        <f t="shared" si="3"/>
        <v>-0.7876896998</v>
      </c>
      <c r="V113" s="30">
        <f t="shared" si="4"/>
        <v>-0.7876896998</v>
      </c>
      <c r="W113" s="72"/>
      <c r="X113" s="34">
        <v>2122380.77</v>
      </c>
      <c r="Y113" s="38">
        <f t="shared" si="5"/>
        <v>-0.1607586484</v>
      </c>
      <c r="Z113" s="30">
        <f t="shared" si="6"/>
        <v>-0.1607586484</v>
      </c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</row>
    <row r="114" ht="15.75" customHeight="1">
      <c r="A114" s="21">
        <v>111.0</v>
      </c>
      <c r="B114" s="74">
        <v>9.029209E9</v>
      </c>
      <c r="C114" s="75" t="s">
        <v>20</v>
      </c>
      <c r="D114" s="72"/>
      <c r="E114" s="34">
        <v>157555.14500000005</v>
      </c>
      <c r="F114" s="35">
        <v>98864.54</v>
      </c>
      <c r="G114" s="35">
        <v>169780.084</v>
      </c>
      <c r="H114" s="35">
        <v>206203.698</v>
      </c>
      <c r="I114" s="35">
        <v>113094.06300000004</v>
      </c>
      <c r="J114" s="35">
        <v>111344.649</v>
      </c>
      <c r="K114" s="35">
        <v>157305.47400000002</v>
      </c>
      <c r="L114" s="35">
        <v>148851.81800000003</v>
      </c>
      <c r="M114" s="35">
        <v>152150.76800000004</v>
      </c>
      <c r="N114" s="35">
        <v>168356.93499999994</v>
      </c>
      <c r="O114" s="35">
        <v>120942.40400000004</v>
      </c>
      <c r="P114" s="35">
        <v>130346.01799999995</v>
      </c>
      <c r="Q114" s="35">
        <f t="shared" si="1"/>
        <v>1734795.596</v>
      </c>
      <c r="R114" s="36">
        <f t="shared" si="2"/>
        <v>0.0007775419947</v>
      </c>
      <c r="S114" s="73"/>
      <c r="T114" s="34">
        <v>156886.72999999992</v>
      </c>
      <c r="U114" s="38">
        <f t="shared" si="3"/>
        <v>-0.2291100465</v>
      </c>
      <c r="V114" s="30">
        <f t="shared" si="4"/>
        <v>-0.2291100465</v>
      </c>
      <c r="W114" s="72"/>
      <c r="X114" s="34">
        <v>1498489.496</v>
      </c>
      <c r="Y114" s="38">
        <f t="shared" si="5"/>
        <v>0.1576962005</v>
      </c>
      <c r="Z114" s="30">
        <f t="shared" si="6"/>
        <v>0.1576962005</v>
      </c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</row>
    <row r="115" ht="15.75" customHeight="1">
      <c r="A115" s="21">
        <v>112.0</v>
      </c>
      <c r="B115" s="74">
        <v>8.512309E9</v>
      </c>
      <c r="C115" s="75" t="s">
        <v>15</v>
      </c>
      <c r="D115" s="72"/>
      <c r="E115" s="34">
        <v>245123.49200000006</v>
      </c>
      <c r="F115" s="35">
        <v>120297.61300000001</v>
      </c>
      <c r="G115" s="35">
        <v>171143.89600000007</v>
      </c>
      <c r="H115" s="35">
        <v>79162.89799999999</v>
      </c>
      <c r="I115" s="35">
        <v>57071.015</v>
      </c>
      <c r="J115" s="35">
        <v>137184.329</v>
      </c>
      <c r="K115" s="35">
        <v>210061.18900000004</v>
      </c>
      <c r="L115" s="35">
        <v>77489.16499999998</v>
      </c>
      <c r="M115" s="35">
        <v>124441.97600000005</v>
      </c>
      <c r="N115" s="35">
        <v>125782.41800000002</v>
      </c>
      <c r="O115" s="35">
        <v>89058.77099999996</v>
      </c>
      <c r="P115" s="35">
        <v>221343.59599999996</v>
      </c>
      <c r="Q115" s="35">
        <f t="shared" si="1"/>
        <v>1658160.358</v>
      </c>
      <c r="R115" s="36">
        <f t="shared" si="2"/>
        <v>0.0007431937891</v>
      </c>
      <c r="S115" s="73"/>
      <c r="T115" s="34">
        <v>541787.1180000001</v>
      </c>
      <c r="U115" s="38">
        <f t="shared" si="3"/>
        <v>-0.8356203608</v>
      </c>
      <c r="V115" s="30">
        <f t="shared" si="4"/>
        <v>-0.8356203608</v>
      </c>
      <c r="W115" s="72"/>
      <c r="X115" s="34">
        <v>1975331.204</v>
      </c>
      <c r="Y115" s="38">
        <f t="shared" si="5"/>
        <v>-0.1605659068</v>
      </c>
      <c r="Z115" s="30">
        <f t="shared" si="6"/>
        <v>-0.1605659068</v>
      </c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</row>
    <row r="116" ht="15.75" customHeight="1">
      <c r="A116" s="21">
        <v>113.0</v>
      </c>
      <c r="B116" s="74">
        <v>8.512901E9</v>
      </c>
      <c r="C116" s="75" t="s">
        <v>16</v>
      </c>
      <c r="D116" s="72"/>
      <c r="E116" s="34">
        <v>96785.49599999998</v>
      </c>
      <c r="F116" s="35">
        <v>121085.23400000013</v>
      </c>
      <c r="G116" s="35">
        <v>103329.88999999996</v>
      </c>
      <c r="H116" s="35">
        <v>83795.19800000005</v>
      </c>
      <c r="I116" s="35">
        <v>124185.60699999996</v>
      </c>
      <c r="J116" s="35">
        <v>107845.53700000004</v>
      </c>
      <c r="K116" s="35">
        <v>140765.898</v>
      </c>
      <c r="L116" s="35">
        <v>193533.75199999992</v>
      </c>
      <c r="M116" s="35">
        <v>261126.77400000027</v>
      </c>
      <c r="N116" s="35">
        <v>94717.99500000001</v>
      </c>
      <c r="O116" s="35">
        <v>160336.2879999999</v>
      </c>
      <c r="P116" s="35">
        <v>99585.89000000023</v>
      </c>
      <c r="Q116" s="35">
        <f t="shared" si="1"/>
        <v>1587093.559</v>
      </c>
      <c r="R116" s="36">
        <f t="shared" si="2"/>
        <v>0.0007113413791</v>
      </c>
      <c r="S116" s="73"/>
      <c r="T116" s="34">
        <v>191273.00800000003</v>
      </c>
      <c r="U116" s="38">
        <f t="shared" si="3"/>
        <v>-0.1617411695</v>
      </c>
      <c r="V116" s="30">
        <f t="shared" si="4"/>
        <v>-0.1617411695</v>
      </c>
      <c r="W116" s="72"/>
      <c r="X116" s="34">
        <v>1633001.7900000014</v>
      </c>
      <c r="Y116" s="38">
        <f t="shared" si="5"/>
        <v>-0.0281127867</v>
      </c>
      <c r="Z116" s="30">
        <f t="shared" si="6"/>
        <v>-0.0281127867</v>
      </c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</row>
    <row r="117" ht="15.75" customHeight="1">
      <c r="A117" s="21">
        <v>114.0</v>
      </c>
      <c r="B117" s="74">
        <v>9.029202E9</v>
      </c>
      <c r="C117" s="75" t="s">
        <v>20</v>
      </c>
      <c r="D117" s="72"/>
      <c r="E117" s="34">
        <v>103029.00099999997</v>
      </c>
      <c r="F117" s="35">
        <v>94565.88300000003</v>
      </c>
      <c r="G117" s="35">
        <v>71310.40699999998</v>
      </c>
      <c r="H117" s="35">
        <v>141035.443</v>
      </c>
      <c r="I117" s="35">
        <v>88417.80200000001</v>
      </c>
      <c r="J117" s="35">
        <v>191664.858</v>
      </c>
      <c r="K117" s="35">
        <v>122912.54400000004</v>
      </c>
      <c r="L117" s="35">
        <v>87691.01</v>
      </c>
      <c r="M117" s="35">
        <v>30486.313</v>
      </c>
      <c r="N117" s="35">
        <v>146464.462</v>
      </c>
      <c r="O117" s="35">
        <v>158406.84500000003</v>
      </c>
      <c r="P117" s="35">
        <v>223599.90900000004</v>
      </c>
      <c r="Q117" s="35">
        <f t="shared" si="1"/>
        <v>1459584.477</v>
      </c>
      <c r="R117" s="36">
        <f t="shared" si="2"/>
        <v>0.0006541913228</v>
      </c>
      <c r="S117" s="73"/>
      <c r="T117" s="34">
        <v>90588.77199999998</v>
      </c>
      <c r="U117" s="38">
        <f t="shared" si="3"/>
        <v>0.7486366302</v>
      </c>
      <c r="V117" s="30">
        <f t="shared" si="4"/>
        <v>0.7486366302</v>
      </c>
      <c r="W117" s="72"/>
      <c r="X117" s="34">
        <v>1403603.9549999996</v>
      </c>
      <c r="Y117" s="38">
        <f t="shared" si="5"/>
        <v>0.03988341711</v>
      </c>
      <c r="Z117" s="30">
        <f t="shared" si="6"/>
        <v>0.03988341711</v>
      </c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</row>
    <row r="118" ht="15.75" customHeight="1">
      <c r="A118" s="21">
        <v>115.0</v>
      </c>
      <c r="B118" s="74">
        <v>8.48291E9</v>
      </c>
      <c r="C118" s="75" t="s">
        <v>13</v>
      </c>
      <c r="D118" s="72"/>
      <c r="E118" s="34">
        <v>74924.10699999999</v>
      </c>
      <c r="F118" s="35">
        <v>195267.915</v>
      </c>
      <c r="G118" s="35">
        <v>158718.55099999998</v>
      </c>
      <c r="H118" s="35">
        <v>45257.99099999999</v>
      </c>
      <c r="I118" s="35">
        <v>54568.83900000001</v>
      </c>
      <c r="J118" s="35">
        <v>66361.69400000002</v>
      </c>
      <c r="K118" s="35">
        <v>113987.74999999997</v>
      </c>
      <c r="L118" s="35">
        <v>367859.7040000001</v>
      </c>
      <c r="M118" s="35">
        <v>64848.673000000024</v>
      </c>
      <c r="N118" s="35">
        <v>53258.49900000001</v>
      </c>
      <c r="O118" s="35">
        <v>66765.144</v>
      </c>
      <c r="P118" s="35">
        <v>188619.8389999999</v>
      </c>
      <c r="Q118" s="35">
        <f t="shared" si="1"/>
        <v>1450438.706</v>
      </c>
      <c r="R118" s="36">
        <f t="shared" si="2"/>
        <v>0.0006500921534</v>
      </c>
      <c r="S118" s="73"/>
      <c r="T118" s="34">
        <v>114992.61799999999</v>
      </c>
      <c r="U118" s="38">
        <f t="shared" si="3"/>
        <v>-0.4193962607</v>
      </c>
      <c r="V118" s="30">
        <f t="shared" si="4"/>
        <v>-0.4193962607</v>
      </c>
      <c r="W118" s="72"/>
      <c r="X118" s="34">
        <v>1199132.1679999996</v>
      </c>
      <c r="Y118" s="38">
        <f t="shared" si="5"/>
        <v>0.2095736773</v>
      </c>
      <c r="Z118" s="30">
        <f t="shared" si="6"/>
        <v>0.2095736773</v>
      </c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</row>
    <row r="119" ht="15.75" customHeight="1">
      <c r="A119" s="21">
        <v>116.0</v>
      </c>
      <c r="B119" s="74">
        <v>8.4099991E9</v>
      </c>
      <c r="C119" s="75" t="s">
        <v>11</v>
      </c>
      <c r="D119" s="72"/>
      <c r="E119" s="34">
        <v>76695.93500000001</v>
      </c>
      <c r="F119" s="35">
        <v>122292.18200000003</v>
      </c>
      <c r="G119" s="35">
        <v>108641.90299999996</v>
      </c>
      <c r="H119" s="35">
        <v>131901.78299999994</v>
      </c>
      <c r="I119" s="35">
        <v>141680.9599999999</v>
      </c>
      <c r="J119" s="35">
        <v>130236.01099999988</v>
      </c>
      <c r="K119" s="35">
        <v>104055.80799999999</v>
      </c>
      <c r="L119" s="35">
        <v>179254.58200000017</v>
      </c>
      <c r="M119" s="35">
        <v>118795.18100000003</v>
      </c>
      <c r="N119" s="35">
        <v>104401.4</v>
      </c>
      <c r="O119" s="35">
        <v>118631.64099999996</v>
      </c>
      <c r="P119" s="35">
        <v>112264.87499999999</v>
      </c>
      <c r="Q119" s="35">
        <f t="shared" si="1"/>
        <v>1448852.261</v>
      </c>
      <c r="R119" s="36">
        <f t="shared" si="2"/>
        <v>0.0006493811027</v>
      </c>
      <c r="S119" s="73"/>
      <c r="T119" s="34">
        <v>180606.55200000003</v>
      </c>
      <c r="U119" s="38">
        <f t="shared" si="3"/>
        <v>-0.3431487414</v>
      </c>
      <c r="V119" s="30">
        <f t="shared" si="4"/>
        <v>-0.3431487414</v>
      </c>
      <c r="W119" s="72"/>
      <c r="X119" s="34">
        <v>1859366.314999999</v>
      </c>
      <c r="Y119" s="38">
        <f t="shared" si="5"/>
        <v>-0.220781699</v>
      </c>
      <c r="Z119" s="30">
        <f t="shared" si="6"/>
        <v>-0.220781699</v>
      </c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</row>
    <row r="120" ht="15.75" customHeight="1">
      <c r="A120" s="21">
        <v>117.0</v>
      </c>
      <c r="B120" s="74">
        <v>8.7089931E9</v>
      </c>
      <c r="C120" s="75" t="s">
        <v>22</v>
      </c>
      <c r="D120" s="72"/>
      <c r="E120" s="34">
        <v>139272.04700000002</v>
      </c>
      <c r="F120" s="35">
        <v>57450.95899999995</v>
      </c>
      <c r="G120" s="35">
        <v>141450.101</v>
      </c>
      <c r="H120" s="35">
        <v>180391.89099999992</v>
      </c>
      <c r="I120" s="35">
        <v>313640.7110000002</v>
      </c>
      <c r="J120" s="35">
        <v>86476.09400000004</v>
      </c>
      <c r="K120" s="35">
        <v>87456.90700000006</v>
      </c>
      <c r="L120" s="35">
        <v>55307.32099999999</v>
      </c>
      <c r="M120" s="35">
        <v>66486.84699999998</v>
      </c>
      <c r="N120" s="35">
        <v>32630.053</v>
      </c>
      <c r="O120" s="35">
        <v>136816.16800000015</v>
      </c>
      <c r="P120" s="35">
        <v>26479.257999999998</v>
      </c>
      <c r="Q120" s="35">
        <f t="shared" si="1"/>
        <v>1323858.357</v>
      </c>
      <c r="R120" s="36">
        <f t="shared" si="2"/>
        <v>0.0005933583588</v>
      </c>
      <c r="S120" s="73"/>
      <c r="T120" s="34">
        <v>61575.382000000005</v>
      </c>
      <c r="U120" s="38">
        <f t="shared" si="3"/>
        <v>1.221929667</v>
      </c>
      <c r="V120" s="30">
        <f t="shared" si="4"/>
        <v>1.221929667</v>
      </c>
      <c r="W120" s="72"/>
      <c r="X120" s="34">
        <v>1155784.4469999997</v>
      </c>
      <c r="Y120" s="38">
        <f t="shared" si="5"/>
        <v>0.1454197713</v>
      </c>
      <c r="Z120" s="30">
        <f t="shared" si="6"/>
        <v>0.1454197713</v>
      </c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</row>
    <row r="121" ht="15.75" customHeight="1">
      <c r="A121" s="21">
        <v>118.0</v>
      </c>
      <c r="B121" s="74">
        <v>4.0131E9</v>
      </c>
      <c r="C121" s="75" t="s">
        <v>9</v>
      </c>
      <c r="D121" s="72"/>
      <c r="E121" s="34">
        <v>105835.357</v>
      </c>
      <c r="F121" s="35">
        <v>303070.51300000004</v>
      </c>
      <c r="G121" s="35">
        <v>22119.442000000003</v>
      </c>
      <c r="H121" s="35">
        <v>14649.767999999998</v>
      </c>
      <c r="I121" s="35">
        <v>49848.779</v>
      </c>
      <c r="J121" s="35">
        <v>23671.357999999997</v>
      </c>
      <c r="K121" s="35">
        <v>71370.99999999999</v>
      </c>
      <c r="L121" s="35">
        <v>346591.376</v>
      </c>
      <c r="M121" s="35">
        <v>159897.38</v>
      </c>
      <c r="N121" s="35">
        <v>0.0</v>
      </c>
      <c r="O121" s="35">
        <v>129559.58899999999</v>
      </c>
      <c r="P121" s="35">
        <v>34433.664000000004</v>
      </c>
      <c r="Q121" s="35">
        <f t="shared" si="1"/>
        <v>1261048.226</v>
      </c>
      <c r="R121" s="36">
        <f t="shared" si="2"/>
        <v>0.0005652066188</v>
      </c>
      <c r="S121" s="73"/>
      <c r="T121" s="34">
        <v>62649.81599999999</v>
      </c>
      <c r="U121" s="38">
        <f t="shared" si="3"/>
        <v>1.067996321</v>
      </c>
      <c r="V121" s="30">
        <f t="shared" si="4"/>
        <v>1.067996321</v>
      </c>
      <c r="W121" s="72"/>
      <c r="X121" s="34">
        <v>1358990.1599999997</v>
      </c>
      <c r="Y121" s="38">
        <f t="shared" si="5"/>
        <v>-0.07206964177</v>
      </c>
      <c r="Z121" s="30">
        <f t="shared" si="6"/>
        <v>-0.07206964177</v>
      </c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</row>
    <row r="122" ht="15.75" customHeight="1">
      <c r="A122" s="21">
        <v>119.0</v>
      </c>
      <c r="B122" s="74">
        <v>8.70821E9</v>
      </c>
      <c r="C122" s="75" t="s">
        <v>16</v>
      </c>
      <c r="D122" s="72"/>
      <c r="E122" s="34">
        <v>75597.55999999997</v>
      </c>
      <c r="F122" s="35">
        <v>82293.437</v>
      </c>
      <c r="G122" s="35">
        <v>115317.23600000005</v>
      </c>
      <c r="H122" s="35">
        <v>50069.15899999999</v>
      </c>
      <c r="I122" s="35">
        <v>147543.61999999997</v>
      </c>
      <c r="J122" s="35">
        <v>79083.62000000001</v>
      </c>
      <c r="K122" s="35">
        <v>131251.455</v>
      </c>
      <c r="L122" s="35">
        <v>133099.30900000015</v>
      </c>
      <c r="M122" s="35">
        <v>79266.13399999996</v>
      </c>
      <c r="N122" s="35">
        <v>158874.638</v>
      </c>
      <c r="O122" s="35">
        <v>78937.03199999977</v>
      </c>
      <c r="P122" s="35">
        <v>103197.09899999994</v>
      </c>
      <c r="Q122" s="35">
        <f t="shared" si="1"/>
        <v>1234530.299</v>
      </c>
      <c r="R122" s="36">
        <f t="shared" si="2"/>
        <v>0.0005533211829</v>
      </c>
      <c r="S122" s="73"/>
      <c r="T122" s="34">
        <v>84553.66500000004</v>
      </c>
      <c r="U122" s="38">
        <f t="shared" si="3"/>
        <v>-0.06642684264</v>
      </c>
      <c r="V122" s="30">
        <f t="shared" si="4"/>
        <v>-0.06642684264</v>
      </c>
      <c r="W122" s="72"/>
      <c r="X122" s="34">
        <v>1031479.1130000002</v>
      </c>
      <c r="Y122" s="38">
        <f t="shared" si="5"/>
        <v>0.1968543846</v>
      </c>
      <c r="Z122" s="30">
        <f t="shared" si="6"/>
        <v>0.1968543846</v>
      </c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</row>
    <row r="123" ht="15.75" customHeight="1">
      <c r="A123" s="21">
        <v>120.0</v>
      </c>
      <c r="B123" s="74">
        <v>8.708702E9</v>
      </c>
      <c r="C123" s="75" t="s">
        <v>20</v>
      </c>
      <c r="D123" s="72"/>
      <c r="E123" s="34">
        <v>64806.40500000009</v>
      </c>
      <c r="F123" s="35">
        <v>270313.556</v>
      </c>
      <c r="G123" s="35">
        <v>89985.04300000008</v>
      </c>
      <c r="H123" s="35">
        <v>65626.88199999997</v>
      </c>
      <c r="I123" s="35">
        <v>36601.00699999998</v>
      </c>
      <c r="J123" s="35">
        <v>84413.76499999997</v>
      </c>
      <c r="K123" s="35">
        <v>44756.66700000002</v>
      </c>
      <c r="L123" s="35">
        <v>132419.13300000003</v>
      </c>
      <c r="M123" s="35">
        <v>105009.82799999992</v>
      </c>
      <c r="N123" s="35">
        <v>63741.68799999999</v>
      </c>
      <c r="O123" s="35">
        <v>40917.01400000002</v>
      </c>
      <c r="P123" s="35">
        <v>217920.04599999994</v>
      </c>
      <c r="Q123" s="35">
        <f t="shared" si="1"/>
        <v>1216511.034</v>
      </c>
      <c r="R123" s="36">
        <f t="shared" si="2"/>
        <v>0.0005452448797</v>
      </c>
      <c r="S123" s="73"/>
      <c r="T123" s="34">
        <v>321900.12200000015</v>
      </c>
      <c r="U123" s="38">
        <f t="shared" si="3"/>
        <v>-0.8728891007</v>
      </c>
      <c r="V123" s="30">
        <f t="shared" si="4"/>
        <v>-0.8728891007</v>
      </c>
      <c r="W123" s="72"/>
      <c r="X123" s="34">
        <v>1209184.4650000003</v>
      </c>
      <c r="Y123" s="38">
        <f t="shared" si="5"/>
        <v>0.006059099511</v>
      </c>
      <c r="Z123" s="30">
        <f t="shared" si="6"/>
        <v>0.006059099511</v>
      </c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</row>
    <row r="124" ht="15.75" customHeight="1">
      <c r="A124" s="21">
        <v>121.0</v>
      </c>
      <c r="B124" s="74">
        <v>8.708995E9</v>
      </c>
      <c r="C124" s="75" t="s">
        <v>16</v>
      </c>
      <c r="D124" s="72"/>
      <c r="E124" s="34">
        <v>110909.34499999994</v>
      </c>
      <c r="F124" s="35">
        <v>57911.83100000006</v>
      </c>
      <c r="G124" s="35">
        <v>53930.39899999999</v>
      </c>
      <c r="H124" s="35">
        <v>84562.848</v>
      </c>
      <c r="I124" s="35">
        <v>166364.86900000004</v>
      </c>
      <c r="J124" s="35">
        <v>72532.80899999998</v>
      </c>
      <c r="K124" s="35">
        <v>133685.67400000003</v>
      </c>
      <c r="L124" s="35">
        <v>59178.286999999946</v>
      </c>
      <c r="M124" s="35">
        <v>89040.60400000004</v>
      </c>
      <c r="N124" s="35">
        <v>44473.039000000004</v>
      </c>
      <c r="O124" s="35">
        <v>47296.407999999974</v>
      </c>
      <c r="P124" s="35">
        <v>237512.61800000002</v>
      </c>
      <c r="Q124" s="35">
        <f t="shared" si="1"/>
        <v>1157398.731</v>
      </c>
      <c r="R124" s="36">
        <f t="shared" si="2"/>
        <v>0.0005187505203</v>
      </c>
      <c r="S124" s="73"/>
      <c r="T124" s="34">
        <v>73086.19799999999</v>
      </c>
      <c r="U124" s="38">
        <f t="shared" si="3"/>
        <v>-0.3528681298</v>
      </c>
      <c r="V124" s="30">
        <f t="shared" si="4"/>
        <v>-0.3528681298</v>
      </c>
      <c r="W124" s="72"/>
      <c r="X124" s="34">
        <v>833610.66</v>
      </c>
      <c r="Y124" s="38">
        <f t="shared" si="5"/>
        <v>0.3884164233</v>
      </c>
      <c r="Z124" s="30">
        <f t="shared" si="6"/>
        <v>0.3884164233</v>
      </c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</row>
    <row r="125" ht="15.75" customHeight="1">
      <c r="A125" s="21">
        <v>122.0</v>
      </c>
      <c r="B125" s="74">
        <v>9.4012E9</v>
      </c>
      <c r="C125" s="75" t="s">
        <v>20</v>
      </c>
      <c r="D125" s="72"/>
      <c r="E125" s="34">
        <v>53469.057</v>
      </c>
      <c r="F125" s="35">
        <v>108484.93000000005</v>
      </c>
      <c r="G125" s="35">
        <v>111580.278</v>
      </c>
      <c r="H125" s="35">
        <v>43086.457</v>
      </c>
      <c r="I125" s="35">
        <v>124035.53199999999</v>
      </c>
      <c r="J125" s="35">
        <v>38865.952000000005</v>
      </c>
      <c r="K125" s="35">
        <v>81656.20400000004</v>
      </c>
      <c r="L125" s="35">
        <v>58953.13299999999</v>
      </c>
      <c r="M125" s="35">
        <v>67566.19300000001</v>
      </c>
      <c r="N125" s="35">
        <v>72688.699</v>
      </c>
      <c r="O125" s="35">
        <v>109291.47300000003</v>
      </c>
      <c r="P125" s="35">
        <v>174679.78999999992</v>
      </c>
      <c r="Q125" s="35">
        <f t="shared" si="1"/>
        <v>1044357.698</v>
      </c>
      <c r="R125" s="36">
        <f t="shared" si="2"/>
        <v>0.0004680850987</v>
      </c>
      <c r="S125" s="73"/>
      <c r="T125" s="34">
        <v>57916.405999999966</v>
      </c>
      <c r="U125" s="38">
        <f t="shared" si="3"/>
        <v>0.8870555089</v>
      </c>
      <c r="V125" s="30">
        <f t="shared" si="4"/>
        <v>0.8870555089</v>
      </c>
      <c r="W125" s="72"/>
      <c r="X125" s="34">
        <v>817794.5430000001</v>
      </c>
      <c r="Y125" s="38">
        <f t="shared" si="5"/>
        <v>0.2770416567</v>
      </c>
      <c r="Z125" s="30">
        <f t="shared" si="6"/>
        <v>0.2770416567</v>
      </c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</row>
    <row r="126" ht="15.75" customHeight="1">
      <c r="A126" s="21">
        <v>123.0</v>
      </c>
      <c r="B126" s="74">
        <v>8.7089921E9</v>
      </c>
      <c r="C126" s="75" t="s">
        <v>25</v>
      </c>
      <c r="D126" s="72"/>
      <c r="E126" s="34">
        <v>49372.487000000016</v>
      </c>
      <c r="F126" s="35">
        <v>85031.14600000002</v>
      </c>
      <c r="G126" s="35">
        <v>96293.14199999995</v>
      </c>
      <c r="H126" s="35">
        <v>60257.20500000001</v>
      </c>
      <c r="I126" s="35">
        <v>68839.32300000003</v>
      </c>
      <c r="J126" s="35">
        <v>73175.54</v>
      </c>
      <c r="K126" s="35">
        <v>76014.237</v>
      </c>
      <c r="L126" s="35">
        <v>141449.14400000012</v>
      </c>
      <c r="M126" s="35">
        <v>99285.92000000004</v>
      </c>
      <c r="N126" s="35">
        <v>86840.14099999999</v>
      </c>
      <c r="O126" s="35">
        <v>55822.13000000001</v>
      </c>
      <c r="P126" s="35">
        <v>108277.69500000002</v>
      </c>
      <c r="Q126" s="35">
        <f t="shared" si="1"/>
        <v>1000658.11</v>
      </c>
      <c r="R126" s="36">
        <f t="shared" si="2"/>
        <v>0.0004484987768</v>
      </c>
      <c r="S126" s="73"/>
      <c r="T126" s="34">
        <v>28198.990999999995</v>
      </c>
      <c r="U126" s="38">
        <f t="shared" si="3"/>
        <v>0.9795789856</v>
      </c>
      <c r="V126" s="30">
        <f t="shared" si="4"/>
        <v>0.9795789856</v>
      </c>
      <c r="W126" s="72"/>
      <c r="X126" s="34">
        <v>1058857.5280000002</v>
      </c>
      <c r="Y126" s="38">
        <f t="shared" si="5"/>
        <v>-0.05496435211</v>
      </c>
      <c r="Z126" s="30">
        <f t="shared" si="6"/>
        <v>-0.05496435211</v>
      </c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</row>
    <row r="127" ht="15.75" customHeight="1">
      <c r="A127" s="21">
        <v>124.0</v>
      </c>
      <c r="B127" s="74">
        <v>9.031802E9</v>
      </c>
      <c r="C127" s="75" t="s">
        <v>20</v>
      </c>
      <c r="D127" s="72"/>
      <c r="E127" s="34">
        <v>45200.003000000004</v>
      </c>
      <c r="F127" s="35">
        <v>120320.58899999999</v>
      </c>
      <c r="G127" s="35">
        <v>94593.88400000006</v>
      </c>
      <c r="H127" s="35">
        <v>30490.759000000002</v>
      </c>
      <c r="I127" s="35">
        <v>57518.92999999998</v>
      </c>
      <c r="J127" s="35">
        <v>27448.326999999997</v>
      </c>
      <c r="K127" s="35">
        <v>102958.04799999992</v>
      </c>
      <c r="L127" s="35">
        <v>127313.72400000002</v>
      </c>
      <c r="M127" s="35">
        <v>138902.95699999997</v>
      </c>
      <c r="N127" s="35">
        <v>52041.439000000006</v>
      </c>
      <c r="O127" s="35">
        <v>68732.70199999999</v>
      </c>
      <c r="P127" s="35">
        <v>89976.21999999996</v>
      </c>
      <c r="Q127" s="35">
        <f t="shared" si="1"/>
        <v>955497.582</v>
      </c>
      <c r="R127" s="36">
        <f t="shared" si="2"/>
        <v>0.0004282576562</v>
      </c>
      <c r="S127" s="73"/>
      <c r="T127" s="34">
        <v>143295.77499999994</v>
      </c>
      <c r="U127" s="38">
        <f t="shared" si="3"/>
        <v>-0.5203438343</v>
      </c>
      <c r="V127" s="30">
        <f t="shared" si="4"/>
        <v>-0.5203438343</v>
      </c>
      <c r="W127" s="72"/>
      <c r="X127" s="34">
        <v>1196393.787</v>
      </c>
      <c r="Y127" s="38">
        <f t="shared" si="5"/>
        <v>-0.2013519358</v>
      </c>
      <c r="Z127" s="30">
        <f t="shared" si="6"/>
        <v>-0.2013519358</v>
      </c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</row>
    <row r="128" ht="15.75" customHeight="1">
      <c r="A128" s="21">
        <v>125.0</v>
      </c>
      <c r="B128" s="74">
        <v>4.012902E9</v>
      </c>
      <c r="C128" s="75" t="s">
        <v>9</v>
      </c>
      <c r="D128" s="72"/>
      <c r="E128" s="34">
        <v>52670.19800000001</v>
      </c>
      <c r="F128" s="35">
        <v>191674.85400000002</v>
      </c>
      <c r="G128" s="35">
        <v>39806.248999999996</v>
      </c>
      <c r="H128" s="35">
        <v>51533.24700000002</v>
      </c>
      <c r="I128" s="35">
        <v>66679.109</v>
      </c>
      <c r="J128" s="35">
        <v>4433.535</v>
      </c>
      <c r="K128" s="35">
        <v>69099.08900000002</v>
      </c>
      <c r="L128" s="35">
        <v>113922.51899999999</v>
      </c>
      <c r="M128" s="35">
        <v>90905.81600000002</v>
      </c>
      <c r="N128" s="35">
        <v>13455.703000000003</v>
      </c>
      <c r="O128" s="35">
        <v>51053.749</v>
      </c>
      <c r="P128" s="35">
        <v>39327.293999999994</v>
      </c>
      <c r="Q128" s="35">
        <f t="shared" si="1"/>
        <v>784561.362</v>
      </c>
      <c r="R128" s="36">
        <f t="shared" si="2"/>
        <v>0.0003516433912</v>
      </c>
      <c r="S128" s="73"/>
      <c r="T128" s="34">
        <v>16786.589</v>
      </c>
      <c r="U128" s="38">
        <f t="shared" si="3"/>
        <v>2.041341454</v>
      </c>
      <c r="V128" s="30">
        <f t="shared" si="4"/>
        <v>2.041341454</v>
      </c>
      <c r="W128" s="72"/>
      <c r="X128" s="34">
        <v>801882.7410000002</v>
      </c>
      <c r="Y128" s="38">
        <f t="shared" si="5"/>
        <v>-0.02160088765</v>
      </c>
      <c r="Z128" s="30">
        <f t="shared" si="6"/>
        <v>-0.02160088765</v>
      </c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</row>
    <row r="129" ht="15.75" customHeight="1">
      <c r="A129" s="21">
        <v>126.0</v>
      </c>
      <c r="B129" s="74">
        <v>9.029901E9</v>
      </c>
      <c r="C129" s="75" t="s">
        <v>20</v>
      </c>
      <c r="D129" s="72"/>
      <c r="E129" s="34">
        <v>62455.57699999999</v>
      </c>
      <c r="F129" s="35">
        <v>61707.779</v>
      </c>
      <c r="G129" s="35">
        <v>70107.76300000004</v>
      </c>
      <c r="H129" s="35">
        <v>54682.092000000004</v>
      </c>
      <c r="I129" s="35">
        <v>34941.888</v>
      </c>
      <c r="J129" s="35">
        <v>72370.84900000006</v>
      </c>
      <c r="K129" s="35">
        <v>67419.66600000003</v>
      </c>
      <c r="L129" s="35">
        <v>56659.99699999999</v>
      </c>
      <c r="M129" s="35">
        <v>100228.44899999995</v>
      </c>
      <c r="N129" s="35">
        <v>109341.42299999992</v>
      </c>
      <c r="O129" s="35">
        <v>45395.721999999994</v>
      </c>
      <c r="P129" s="35">
        <v>30038.995999999996</v>
      </c>
      <c r="Q129" s="35">
        <f t="shared" si="1"/>
        <v>765350.201</v>
      </c>
      <c r="R129" s="36">
        <f t="shared" si="2"/>
        <v>0.0003430328756</v>
      </c>
      <c r="S129" s="73"/>
      <c r="T129" s="34">
        <v>45007.835999999996</v>
      </c>
      <c r="U129" s="38">
        <f t="shared" si="3"/>
        <v>0.008618188175</v>
      </c>
      <c r="V129" s="30">
        <f t="shared" si="4"/>
        <v>0.008618188175</v>
      </c>
      <c r="W129" s="72"/>
      <c r="X129" s="34">
        <v>777061.696</v>
      </c>
      <c r="Y129" s="38">
        <f t="shared" si="5"/>
        <v>-0.01507151242</v>
      </c>
      <c r="Z129" s="30">
        <f t="shared" si="6"/>
        <v>-0.01507151242</v>
      </c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</row>
    <row r="130" ht="15.75" customHeight="1">
      <c r="A130" s="21">
        <v>127.0</v>
      </c>
      <c r="B130" s="74">
        <v>8.708294E9</v>
      </c>
      <c r="C130" s="75" t="s">
        <v>16</v>
      </c>
      <c r="D130" s="72"/>
      <c r="E130" s="34">
        <v>58399.64399999999</v>
      </c>
      <c r="F130" s="35">
        <v>54067.51900000001</v>
      </c>
      <c r="G130" s="35">
        <v>63103.515000000014</v>
      </c>
      <c r="H130" s="35">
        <v>40149.90900000002</v>
      </c>
      <c r="I130" s="35">
        <v>47142.453000000016</v>
      </c>
      <c r="J130" s="35">
        <v>46187.34800000002</v>
      </c>
      <c r="K130" s="35">
        <v>87564.88400000002</v>
      </c>
      <c r="L130" s="35">
        <v>43194.80599999993</v>
      </c>
      <c r="M130" s="35">
        <v>73267.96499999998</v>
      </c>
      <c r="N130" s="35">
        <v>58990.30899999999</v>
      </c>
      <c r="O130" s="35">
        <v>71974.13600000001</v>
      </c>
      <c r="P130" s="35">
        <v>55892.06899999999</v>
      </c>
      <c r="Q130" s="35">
        <f t="shared" si="1"/>
        <v>699934.557</v>
      </c>
      <c r="R130" s="36">
        <f t="shared" si="2"/>
        <v>0.0003137133348</v>
      </c>
      <c r="S130" s="73"/>
      <c r="T130" s="34">
        <v>45054.749999999985</v>
      </c>
      <c r="U130" s="38">
        <f t="shared" si="3"/>
        <v>0.5974816418</v>
      </c>
      <c r="V130" s="30">
        <f t="shared" si="4"/>
        <v>0.5974816418</v>
      </c>
      <c r="W130" s="72"/>
      <c r="X130" s="34">
        <v>618800.4490000001</v>
      </c>
      <c r="Y130" s="38">
        <f t="shared" si="5"/>
        <v>0.1311151408</v>
      </c>
      <c r="Z130" s="30">
        <f t="shared" si="6"/>
        <v>0.1311151408</v>
      </c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</row>
    <row r="131" ht="15.75" customHeight="1">
      <c r="A131" s="21">
        <v>128.0</v>
      </c>
      <c r="B131" s="74">
        <v>9.0261011E9</v>
      </c>
      <c r="C131" s="75" t="s">
        <v>20</v>
      </c>
      <c r="D131" s="72"/>
      <c r="E131" s="34">
        <v>92564.73800000001</v>
      </c>
      <c r="F131" s="35">
        <v>36226.275</v>
      </c>
      <c r="G131" s="35">
        <v>47170.25300000002</v>
      </c>
      <c r="H131" s="35">
        <v>41775.064999999995</v>
      </c>
      <c r="I131" s="35">
        <v>46644.48400000001</v>
      </c>
      <c r="J131" s="35">
        <v>51261.409000000014</v>
      </c>
      <c r="K131" s="35">
        <v>49484.730000000025</v>
      </c>
      <c r="L131" s="35">
        <v>32091.757999999998</v>
      </c>
      <c r="M131" s="35">
        <v>137516.7229999999</v>
      </c>
      <c r="N131" s="35">
        <v>56581.79100000001</v>
      </c>
      <c r="O131" s="35">
        <v>39562.94899999998</v>
      </c>
      <c r="P131" s="35">
        <v>52412.44500000001</v>
      </c>
      <c r="Q131" s="35">
        <f t="shared" si="1"/>
        <v>683292.62</v>
      </c>
      <c r="R131" s="36">
        <f t="shared" si="2"/>
        <v>0.0003062543552</v>
      </c>
      <c r="S131" s="73"/>
      <c r="T131" s="34">
        <v>161546.8779999999</v>
      </c>
      <c r="U131" s="38">
        <f t="shared" si="3"/>
        <v>-0.755099266</v>
      </c>
      <c r="V131" s="30">
        <f t="shared" si="4"/>
        <v>-0.755099266</v>
      </c>
      <c r="W131" s="72"/>
      <c r="X131" s="34">
        <v>619694.088</v>
      </c>
      <c r="Y131" s="38">
        <f t="shared" si="5"/>
        <v>0.1026289152</v>
      </c>
      <c r="Z131" s="30">
        <f t="shared" si="6"/>
        <v>0.1026289152</v>
      </c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</row>
    <row r="132" ht="15.75" customHeight="1">
      <c r="A132" s="21">
        <v>129.0</v>
      </c>
      <c r="B132" s="74">
        <v>8.409913E9</v>
      </c>
      <c r="C132" s="75" t="s">
        <v>11</v>
      </c>
      <c r="D132" s="72"/>
      <c r="E132" s="34">
        <v>27784.332</v>
      </c>
      <c r="F132" s="35">
        <v>69476.57699999998</v>
      </c>
      <c r="G132" s="35">
        <v>44225.03400000001</v>
      </c>
      <c r="H132" s="35">
        <v>67037.396</v>
      </c>
      <c r="I132" s="35">
        <v>60974.25200000002</v>
      </c>
      <c r="J132" s="35">
        <v>74316.31500000003</v>
      </c>
      <c r="K132" s="35">
        <v>72009.752</v>
      </c>
      <c r="L132" s="35">
        <v>68058.22500000003</v>
      </c>
      <c r="M132" s="35">
        <v>32696.471999999994</v>
      </c>
      <c r="N132" s="35">
        <v>47580.848</v>
      </c>
      <c r="O132" s="35">
        <v>56701.92799999999</v>
      </c>
      <c r="P132" s="35">
        <v>29557.893999999997</v>
      </c>
      <c r="Q132" s="35">
        <f t="shared" si="1"/>
        <v>650419.025</v>
      </c>
      <c r="R132" s="36">
        <f t="shared" si="2"/>
        <v>0.0002915202847</v>
      </c>
      <c r="S132" s="73"/>
      <c r="T132" s="34">
        <v>60751.005</v>
      </c>
      <c r="U132" s="38">
        <f t="shared" si="3"/>
        <v>-0.06665037064</v>
      </c>
      <c r="V132" s="30">
        <f t="shared" si="4"/>
        <v>-0.06665037064</v>
      </c>
      <c r="W132" s="72"/>
      <c r="X132" s="34">
        <v>751689.5469999999</v>
      </c>
      <c r="Y132" s="38">
        <f t="shared" si="5"/>
        <v>-0.1347238663</v>
      </c>
      <c r="Z132" s="30">
        <f t="shared" si="6"/>
        <v>-0.1347238663</v>
      </c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</row>
    <row r="133" ht="15.75" customHeight="1">
      <c r="A133" s="21">
        <v>130.0</v>
      </c>
      <c r="B133" s="74">
        <v>8.5124E9</v>
      </c>
      <c r="C133" s="75" t="s">
        <v>16</v>
      </c>
      <c r="D133" s="72"/>
      <c r="E133" s="34">
        <v>18421.277</v>
      </c>
      <c r="F133" s="35">
        <v>19731.288</v>
      </c>
      <c r="G133" s="35">
        <v>47332.863000000005</v>
      </c>
      <c r="H133" s="35">
        <v>27745.982999999997</v>
      </c>
      <c r="I133" s="35">
        <v>40779.01800000001</v>
      </c>
      <c r="J133" s="35">
        <v>48613.998</v>
      </c>
      <c r="K133" s="35">
        <v>63767.33300000004</v>
      </c>
      <c r="L133" s="35">
        <v>66269.363</v>
      </c>
      <c r="M133" s="35">
        <v>50582.615999999995</v>
      </c>
      <c r="N133" s="35">
        <v>32651.72</v>
      </c>
      <c r="O133" s="35">
        <v>87298.53800000006</v>
      </c>
      <c r="P133" s="35">
        <v>72918.50100000006</v>
      </c>
      <c r="Q133" s="35">
        <f t="shared" si="1"/>
        <v>576112.498</v>
      </c>
      <c r="R133" s="36">
        <f t="shared" si="2"/>
        <v>0.0002582158163</v>
      </c>
      <c r="S133" s="73"/>
      <c r="T133" s="34">
        <v>30434.706000000006</v>
      </c>
      <c r="U133" s="38">
        <f t="shared" si="3"/>
        <v>1.868387754</v>
      </c>
      <c r="V133" s="30">
        <f t="shared" si="4"/>
        <v>1.868387754</v>
      </c>
      <c r="W133" s="72"/>
      <c r="X133" s="34">
        <v>442253.0640000001</v>
      </c>
      <c r="Y133" s="38">
        <f t="shared" si="5"/>
        <v>0.3026761031</v>
      </c>
      <c r="Z133" s="30">
        <f t="shared" si="6"/>
        <v>0.3026761031</v>
      </c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</row>
    <row r="134" ht="15.75" customHeight="1">
      <c r="A134" s="21">
        <v>131.0</v>
      </c>
      <c r="B134" s="74">
        <v>8.7089919E9</v>
      </c>
      <c r="C134" s="75" t="s">
        <v>16</v>
      </c>
      <c r="D134" s="72"/>
      <c r="E134" s="34">
        <v>32883.624</v>
      </c>
      <c r="F134" s="35">
        <v>98544.15999999996</v>
      </c>
      <c r="G134" s="35">
        <v>15237.694000000001</v>
      </c>
      <c r="H134" s="35">
        <v>15182.645000000015</v>
      </c>
      <c r="I134" s="35">
        <v>21664.663</v>
      </c>
      <c r="J134" s="35">
        <v>9958.930000000002</v>
      </c>
      <c r="K134" s="35">
        <v>121725.909</v>
      </c>
      <c r="L134" s="35">
        <v>11533.536000000002</v>
      </c>
      <c r="M134" s="35">
        <v>64497.736000000004</v>
      </c>
      <c r="N134" s="35">
        <v>55912.296</v>
      </c>
      <c r="O134" s="35">
        <v>59890.78800000001</v>
      </c>
      <c r="P134" s="35">
        <v>32745.510000000017</v>
      </c>
      <c r="Q134" s="35">
        <f t="shared" si="1"/>
        <v>539777.491</v>
      </c>
      <c r="R134" s="36">
        <f t="shared" si="2"/>
        <v>0.0002419303277</v>
      </c>
      <c r="S134" s="73"/>
      <c r="T134" s="34">
        <v>40167.291000000005</v>
      </c>
      <c r="U134" s="38">
        <f t="shared" si="3"/>
        <v>0.4910337867</v>
      </c>
      <c r="V134" s="30">
        <f t="shared" si="4"/>
        <v>0.4910337867</v>
      </c>
      <c r="W134" s="72"/>
      <c r="X134" s="34">
        <v>484026.9110000001</v>
      </c>
      <c r="Y134" s="38">
        <f t="shared" si="5"/>
        <v>0.1151807446</v>
      </c>
      <c r="Z134" s="30">
        <f t="shared" si="6"/>
        <v>0.1151807446</v>
      </c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</row>
    <row r="135" ht="15.75" customHeight="1">
      <c r="A135" s="21">
        <v>132.0</v>
      </c>
      <c r="B135" s="74">
        <v>8.414304E9</v>
      </c>
      <c r="C135" s="75" t="s">
        <v>11</v>
      </c>
      <c r="D135" s="72"/>
      <c r="E135" s="34">
        <v>35551.071</v>
      </c>
      <c r="F135" s="35">
        <v>41632.001</v>
      </c>
      <c r="G135" s="35">
        <v>31498.956000000002</v>
      </c>
      <c r="H135" s="35">
        <v>54889.78699999999</v>
      </c>
      <c r="I135" s="35">
        <v>23488.269999999997</v>
      </c>
      <c r="J135" s="35">
        <v>38922.60199999999</v>
      </c>
      <c r="K135" s="35">
        <v>56559.099</v>
      </c>
      <c r="L135" s="35">
        <v>34089.931</v>
      </c>
      <c r="M135" s="35">
        <v>37370.96999999999</v>
      </c>
      <c r="N135" s="35">
        <v>23575.997999999996</v>
      </c>
      <c r="O135" s="35">
        <v>37048.50399999999</v>
      </c>
      <c r="P135" s="35">
        <v>32296.275000000016</v>
      </c>
      <c r="Q135" s="35">
        <f t="shared" si="1"/>
        <v>446923.464</v>
      </c>
      <c r="R135" s="36">
        <f t="shared" si="2"/>
        <v>0.0002003127991</v>
      </c>
      <c r="S135" s="73"/>
      <c r="T135" s="34">
        <v>17806.517000000003</v>
      </c>
      <c r="U135" s="38">
        <f t="shared" si="3"/>
        <v>1.080614867</v>
      </c>
      <c r="V135" s="30">
        <f t="shared" si="4"/>
        <v>1.080614867</v>
      </c>
      <c r="W135" s="72"/>
      <c r="X135" s="34">
        <v>346450.5</v>
      </c>
      <c r="Y135" s="38">
        <f t="shared" si="5"/>
        <v>0.2900066936</v>
      </c>
      <c r="Z135" s="30">
        <f t="shared" si="6"/>
        <v>0.2900066936</v>
      </c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</row>
    <row r="136" ht="15.75" customHeight="1">
      <c r="A136" s="21">
        <v>133.0</v>
      </c>
      <c r="B136" s="74">
        <v>8.536101E9</v>
      </c>
      <c r="C136" s="75" t="s">
        <v>15</v>
      </c>
      <c r="D136" s="72"/>
      <c r="E136" s="34">
        <v>19786.959999999995</v>
      </c>
      <c r="F136" s="35">
        <v>14726.37700000001</v>
      </c>
      <c r="G136" s="35">
        <v>105334.917</v>
      </c>
      <c r="H136" s="35">
        <v>24318.049</v>
      </c>
      <c r="I136" s="35">
        <v>28530.016999999993</v>
      </c>
      <c r="J136" s="35">
        <v>53696.43199999999</v>
      </c>
      <c r="K136" s="35">
        <v>28971.56600000001</v>
      </c>
      <c r="L136" s="35">
        <v>28382.977000000006</v>
      </c>
      <c r="M136" s="35">
        <v>40913.20999999999</v>
      </c>
      <c r="N136" s="35">
        <v>31790.91</v>
      </c>
      <c r="O136" s="35">
        <v>38830.13800000001</v>
      </c>
      <c r="P136" s="35">
        <v>31220.77800000001</v>
      </c>
      <c r="Q136" s="35">
        <f t="shared" si="1"/>
        <v>446502.331</v>
      </c>
      <c r="R136" s="36">
        <f t="shared" si="2"/>
        <v>0.0002001240457</v>
      </c>
      <c r="S136" s="73"/>
      <c r="T136" s="34">
        <v>52042.30399999993</v>
      </c>
      <c r="U136" s="38">
        <f t="shared" si="3"/>
        <v>-0.2538735795</v>
      </c>
      <c r="V136" s="30">
        <f t="shared" si="4"/>
        <v>-0.2538735795</v>
      </c>
      <c r="W136" s="72"/>
      <c r="X136" s="34">
        <v>533705.1720000001</v>
      </c>
      <c r="Y136" s="38">
        <f t="shared" si="5"/>
        <v>-0.1633914108</v>
      </c>
      <c r="Z136" s="30">
        <f t="shared" si="6"/>
        <v>-0.1633914108</v>
      </c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</row>
    <row r="137" ht="15.75" customHeight="1">
      <c r="A137" s="21">
        <v>134.0</v>
      </c>
      <c r="B137" s="74">
        <v>9.0251912E9</v>
      </c>
      <c r="C137" s="75" t="s">
        <v>20</v>
      </c>
      <c r="D137" s="72"/>
      <c r="E137" s="34">
        <v>22484.26300000001</v>
      </c>
      <c r="F137" s="35">
        <v>73324.39300000001</v>
      </c>
      <c r="G137" s="35">
        <v>34738.619</v>
      </c>
      <c r="H137" s="35">
        <v>47450.74599999999</v>
      </c>
      <c r="I137" s="35">
        <v>35225.87999999999</v>
      </c>
      <c r="J137" s="35">
        <v>28075.372</v>
      </c>
      <c r="K137" s="35">
        <v>27577.735</v>
      </c>
      <c r="L137" s="35">
        <v>26017.929000000004</v>
      </c>
      <c r="M137" s="35">
        <v>29490.39500000002</v>
      </c>
      <c r="N137" s="35">
        <v>19010.466000000008</v>
      </c>
      <c r="O137" s="35">
        <v>32825.37599999999</v>
      </c>
      <c r="P137" s="35">
        <v>19362.192</v>
      </c>
      <c r="Q137" s="35">
        <f t="shared" si="1"/>
        <v>395583.366</v>
      </c>
      <c r="R137" s="36">
        <f t="shared" si="2"/>
        <v>0.0001773019716</v>
      </c>
      <c r="S137" s="73"/>
      <c r="T137" s="34">
        <v>72478.164</v>
      </c>
      <c r="U137" s="38">
        <f t="shared" si="3"/>
        <v>-0.5470997858</v>
      </c>
      <c r="V137" s="30">
        <f t="shared" si="4"/>
        <v>-0.5470997858</v>
      </c>
      <c r="W137" s="72"/>
      <c r="X137" s="34">
        <v>545687.1010000001</v>
      </c>
      <c r="Y137" s="38">
        <f t="shared" si="5"/>
        <v>-0.275072903</v>
      </c>
      <c r="Z137" s="30">
        <f t="shared" si="6"/>
        <v>-0.275072903</v>
      </c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</row>
    <row r="138" ht="15.75" customHeight="1">
      <c r="A138" s="21">
        <v>135.0</v>
      </c>
      <c r="B138" s="74">
        <v>8.409918E9</v>
      </c>
      <c r="C138" s="75" t="s">
        <v>11</v>
      </c>
      <c r="D138" s="72"/>
      <c r="E138" s="34">
        <v>19159.944</v>
      </c>
      <c r="F138" s="35">
        <v>19064.681999999997</v>
      </c>
      <c r="G138" s="35">
        <v>18699.103000000032</v>
      </c>
      <c r="H138" s="35">
        <v>13002.075</v>
      </c>
      <c r="I138" s="35">
        <v>30939.862999999998</v>
      </c>
      <c r="J138" s="35">
        <v>13426.338000000005</v>
      </c>
      <c r="K138" s="35">
        <v>29868.860999999994</v>
      </c>
      <c r="L138" s="35">
        <v>57112.475</v>
      </c>
      <c r="M138" s="35">
        <v>32770.718000000015</v>
      </c>
      <c r="N138" s="35">
        <v>77227.97900000002</v>
      </c>
      <c r="O138" s="35">
        <v>13984.936999999996</v>
      </c>
      <c r="P138" s="35">
        <v>37137.72200000001</v>
      </c>
      <c r="Q138" s="35">
        <f t="shared" si="1"/>
        <v>362394.697</v>
      </c>
      <c r="R138" s="36">
        <f t="shared" si="2"/>
        <v>0.0001624266837</v>
      </c>
      <c r="S138" s="73"/>
      <c r="T138" s="34">
        <v>16886.881999999998</v>
      </c>
      <c r="U138" s="38">
        <f t="shared" si="3"/>
        <v>-0.1718461111</v>
      </c>
      <c r="V138" s="30">
        <f t="shared" si="4"/>
        <v>-0.1718461111</v>
      </c>
      <c r="W138" s="72"/>
      <c r="X138" s="34">
        <v>168546.14899999998</v>
      </c>
      <c r="Y138" s="38">
        <f t="shared" si="5"/>
        <v>1.15012149</v>
      </c>
      <c r="Z138" s="30">
        <f t="shared" si="6"/>
        <v>1.15012149</v>
      </c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</row>
    <row r="139" ht="15.75" customHeight="1">
      <c r="A139" s="21">
        <v>136.0</v>
      </c>
      <c r="B139" s="74">
        <v>8.4099992E9</v>
      </c>
      <c r="C139" s="75" t="s">
        <v>11</v>
      </c>
      <c r="D139" s="72"/>
      <c r="E139" s="34">
        <v>20918.75900000001</v>
      </c>
      <c r="F139" s="35">
        <v>9270.706999999999</v>
      </c>
      <c r="G139" s="35">
        <v>9259.503</v>
      </c>
      <c r="H139" s="35">
        <v>96340.42199999999</v>
      </c>
      <c r="I139" s="35">
        <v>76567.01699999999</v>
      </c>
      <c r="J139" s="35">
        <v>27206.022</v>
      </c>
      <c r="K139" s="35">
        <v>20564.075</v>
      </c>
      <c r="L139" s="35">
        <v>8965.586</v>
      </c>
      <c r="M139" s="35">
        <v>20900.904</v>
      </c>
      <c r="N139" s="35">
        <v>18785.784000000007</v>
      </c>
      <c r="O139" s="35">
        <v>16516.843</v>
      </c>
      <c r="P139" s="35">
        <v>30523.762000000002</v>
      </c>
      <c r="Q139" s="35">
        <f t="shared" si="1"/>
        <v>355819.384</v>
      </c>
      <c r="R139" s="36">
        <f t="shared" si="2"/>
        <v>0.0001594796034</v>
      </c>
      <c r="S139" s="73"/>
      <c r="T139" s="34">
        <v>26791.006999999994</v>
      </c>
      <c r="U139" s="38">
        <f t="shared" si="3"/>
        <v>-0.3834930132</v>
      </c>
      <c r="V139" s="30">
        <f t="shared" si="4"/>
        <v>-0.3834930132</v>
      </c>
      <c r="W139" s="72"/>
      <c r="X139" s="34">
        <v>262934.33200000005</v>
      </c>
      <c r="Y139" s="38">
        <f t="shared" si="5"/>
        <v>0.3532633083</v>
      </c>
      <c r="Z139" s="30">
        <f t="shared" si="6"/>
        <v>0.3532633083</v>
      </c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</row>
    <row r="140" ht="15.75" customHeight="1">
      <c r="A140" s="21">
        <v>137.0</v>
      </c>
      <c r="B140" s="74">
        <v>9.029201E9</v>
      </c>
      <c r="C140" s="75" t="s">
        <v>20</v>
      </c>
      <c r="D140" s="72"/>
      <c r="E140" s="34">
        <v>18651.020000000004</v>
      </c>
      <c r="F140" s="35">
        <v>37479.648000000016</v>
      </c>
      <c r="G140" s="35">
        <v>6776.883000000002</v>
      </c>
      <c r="H140" s="35">
        <v>23127.216000000004</v>
      </c>
      <c r="I140" s="35">
        <v>13885.312999999998</v>
      </c>
      <c r="J140" s="35">
        <v>24098.650000000005</v>
      </c>
      <c r="K140" s="35">
        <v>29458.927</v>
      </c>
      <c r="L140" s="35">
        <v>39779.68500000001</v>
      </c>
      <c r="M140" s="35">
        <v>26217.285</v>
      </c>
      <c r="N140" s="35">
        <v>22438.55</v>
      </c>
      <c r="O140" s="35">
        <v>21905.441</v>
      </c>
      <c r="P140" s="35">
        <v>23427.551000000003</v>
      </c>
      <c r="Q140" s="35">
        <f t="shared" si="1"/>
        <v>287246.169</v>
      </c>
      <c r="R140" s="36">
        <f t="shared" si="2"/>
        <v>0.0001287448272</v>
      </c>
      <c r="S140" s="73"/>
      <c r="T140" s="34">
        <v>34975.51500000001</v>
      </c>
      <c r="U140" s="38">
        <f t="shared" si="3"/>
        <v>-0.37369211</v>
      </c>
      <c r="V140" s="30">
        <f t="shared" si="4"/>
        <v>-0.37369211</v>
      </c>
      <c r="W140" s="72"/>
      <c r="X140" s="34">
        <v>313455.50100000005</v>
      </c>
      <c r="Y140" s="38">
        <f t="shared" si="5"/>
        <v>-0.08361420334</v>
      </c>
      <c r="Z140" s="30">
        <f t="shared" si="6"/>
        <v>-0.08361420334</v>
      </c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</row>
    <row r="141" ht="15.75" customHeight="1">
      <c r="A141" s="21">
        <v>138.0</v>
      </c>
      <c r="B141" s="74">
        <v>4.01033E9</v>
      </c>
      <c r="C141" s="75" t="s">
        <v>21</v>
      </c>
      <c r="D141" s="72"/>
      <c r="E141" s="34">
        <v>13933.843000000003</v>
      </c>
      <c r="F141" s="35">
        <v>19643.665000000005</v>
      </c>
      <c r="G141" s="35">
        <v>21815.671000000002</v>
      </c>
      <c r="H141" s="35">
        <v>40919.452000000005</v>
      </c>
      <c r="I141" s="35">
        <v>18669.85300000001</v>
      </c>
      <c r="J141" s="35">
        <v>23381.770999999993</v>
      </c>
      <c r="K141" s="35">
        <v>9377.216999999999</v>
      </c>
      <c r="L141" s="35">
        <v>24819.835000000014</v>
      </c>
      <c r="M141" s="35">
        <v>21572.434999999994</v>
      </c>
      <c r="N141" s="35">
        <v>22811.780999999984</v>
      </c>
      <c r="O141" s="35">
        <v>24940.953999999983</v>
      </c>
      <c r="P141" s="35">
        <v>15355.683000000003</v>
      </c>
      <c r="Q141" s="35">
        <f t="shared" si="1"/>
        <v>257242.16</v>
      </c>
      <c r="R141" s="36">
        <f t="shared" si="2"/>
        <v>0.0001152969161</v>
      </c>
      <c r="S141" s="73"/>
      <c r="T141" s="34">
        <v>6999.144</v>
      </c>
      <c r="U141" s="38">
        <f t="shared" si="3"/>
        <v>2.563429185</v>
      </c>
      <c r="V141" s="30">
        <f t="shared" si="4"/>
        <v>2.563429185</v>
      </c>
      <c r="W141" s="72"/>
      <c r="X141" s="34">
        <v>264069.83499999996</v>
      </c>
      <c r="Y141" s="38">
        <f t="shared" si="5"/>
        <v>-0.02585556582</v>
      </c>
      <c r="Z141" s="30">
        <f t="shared" si="6"/>
        <v>-0.02585556582</v>
      </c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</row>
    <row r="142" ht="15.75" customHeight="1">
      <c r="A142" s="21">
        <v>139.0</v>
      </c>
      <c r="B142" s="74">
        <v>4.011109E9</v>
      </c>
      <c r="C142" s="75" t="s">
        <v>9</v>
      </c>
      <c r="D142" s="72"/>
      <c r="E142" s="34">
        <v>425.6</v>
      </c>
      <c r="F142" s="35">
        <v>1026.49</v>
      </c>
      <c r="G142" s="35">
        <v>0.0</v>
      </c>
      <c r="H142" s="35">
        <v>1804.0</v>
      </c>
      <c r="I142" s="35">
        <v>6948.099999999999</v>
      </c>
      <c r="J142" s="35">
        <v>31492.0</v>
      </c>
      <c r="K142" s="35">
        <v>3660.3729999999996</v>
      </c>
      <c r="L142" s="35">
        <v>38341.32099999999</v>
      </c>
      <c r="M142" s="35">
        <v>9853.04</v>
      </c>
      <c r="N142" s="35">
        <v>39313.153</v>
      </c>
      <c r="O142" s="35">
        <v>120381.32099999998</v>
      </c>
      <c r="P142" s="35">
        <v>339.0</v>
      </c>
      <c r="Q142" s="35">
        <f t="shared" si="1"/>
        <v>253584.398</v>
      </c>
      <c r="R142" s="36">
        <f t="shared" si="2"/>
        <v>0.0001136574932</v>
      </c>
      <c r="S142" s="73"/>
      <c r="T142" s="34">
        <v>4052.4</v>
      </c>
      <c r="U142" s="38">
        <f t="shared" si="3"/>
        <v>28.7061793</v>
      </c>
      <c r="V142" s="30">
        <f t="shared" si="4"/>
        <v>28.7061793</v>
      </c>
      <c r="W142" s="72"/>
      <c r="X142" s="34">
        <v>266724.914</v>
      </c>
      <c r="Y142" s="38">
        <f t="shared" si="5"/>
        <v>-0.04926617391</v>
      </c>
      <c r="Z142" s="30">
        <f t="shared" si="6"/>
        <v>-0.04926617391</v>
      </c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</row>
    <row r="143" ht="15.75" customHeight="1">
      <c r="A143" s="21">
        <v>140.0</v>
      </c>
      <c r="B143" s="74">
        <v>8.4831093E9</v>
      </c>
      <c r="C143" s="75" t="s">
        <v>11</v>
      </c>
      <c r="D143" s="72"/>
      <c r="E143" s="34">
        <v>22535.386999999988</v>
      </c>
      <c r="F143" s="35">
        <v>8724.249999999998</v>
      </c>
      <c r="G143" s="35">
        <v>11488.791999999998</v>
      </c>
      <c r="H143" s="35">
        <v>12355.017</v>
      </c>
      <c r="I143" s="35">
        <v>10954.672000000002</v>
      </c>
      <c r="J143" s="35">
        <v>40723.234</v>
      </c>
      <c r="K143" s="35">
        <v>52098.09599999997</v>
      </c>
      <c r="L143" s="35">
        <v>15323.487999999998</v>
      </c>
      <c r="M143" s="35">
        <v>24748.71999999999</v>
      </c>
      <c r="N143" s="35">
        <v>21377.86600000001</v>
      </c>
      <c r="O143" s="35">
        <v>13674.695000000002</v>
      </c>
      <c r="P143" s="35">
        <v>9213.249000000002</v>
      </c>
      <c r="Q143" s="35">
        <f t="shared" si="1"/>
        <v>243217.466</v>
      </c>
      <c r="R143" s="36">
        <f t="shared" si="2"/>
        <v>0.0001090109948</v>
      </c>
      <c r="S143" s="73"/>
      <c r="T143" s="34">
        <v>15046.739999999993</v>
      </c>
      <c r="U143" s="38">
        <f t="shared" si="3"/>
        <v>-0.09118553255</v>
      </c>
      <c r="V143" s="30">
        <f t="shared" si="4"/>
        <v>-0.09118553255</v>
      </c>
      <c r="W143" s="72"/>
      <c r="X143" s="34">
        <v>212178.87099999998</v>
      </c>
      <c r="Y143" s="38">
        <f t="shared" si="5"/>
        <v>0.1462850417</v>
      </c>
      <c r="Z143" s="30">
        <f t="shared" si="6"/>
        <v>0.1462850417</v>
      </c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</row>
    <row r="144" ht="15.75" customHeight="1">
      <c r="A144" s="21">
        <v>141.0</v>
      </c>
      <c r="B144" s="74">
        <v>8.7089911E9</v>
      </c>
      <c r="C144" s="75" t="s">
        <v>16</v>
      </c>
      <c r="D144" s="72"/>
      <c r="E144" s="34">
        <v>8869.595000000001</v>
      </c>
      <c r="F144" s="35">
        <v>3182.682</v>
      </c>
      <c r="G144" s="35">
        <v>17966.800000000003</v>
      </c>
      <c r="H144" s="35">
        <v>31871.261</v>
      </c>
      <c r="I144" s="35">
        <v>23020.615999999995</v>
      </c>
      <c r="J144" s="35">
        <v>10774.529999999995</v>
      </c>
      <c r="K144" s="35">
        <v>14509.059</v>
      </c>
      <c r="L144" s="35">
        <v>15876.742999999999</v>
      </c>
      <c r="M144" s="35">
        <v>26207.85700000001</v>
      </c>
      <c r="N144" s="35">
        <v>48220.903</v>
      </c>
      <c r="O144" s="35">
        <v>9288.668</v>
      </c>
      <c r="P144" s="35">
        <v>22186.81</v>
      </c>
      <c r="Q144" s="35">
        <f t="shared" si="1"/>
        <v>231975.524</v>
      </c>
      <c r="R144" s="36">
        <f t="shared" si="2"/>
        <v>0.0001039723136</v>
      </c>
      <c r="S144" s="73"/>
      <c r="T144" s="34">
        <v>10371.795999999998</v>
      </c>
      <c r="U144" s="38">
        <f t="shared" si="3"/>
        <v>-0.1044301296</v>
      </c>
      <c r="V144" s="30">
        <f t="shared" si="4"/>
        <v>-0.1044301296</v>
      </c>
      <c r="W144" s="72"/>
      <c r="X144" s="34">
        <v>1396643.279</v>
      </c>
      <c r="Y144" s="38">
        <f t="shared" si="5"/>
        <v>-0.8339049581</v>
      </c>
      <c r="Z144" s="30">
        <f t="shared" si="6"/>
        <v>-0.8339049581</v>
      </c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</row>
    <row r="145" ht="15.75" customHeight="1">
      <c r="A145" s="21">
        <v>142.0</v>
      </c>
      <c r="B145" s="74">
        <v>4.01212E9</v>
      </c>
      <c r="C145" s="75" t="s">
        <v>9</v>
      </c>
      <c r="D145" s="72"/>
      <c r="E145" s="34">
        <v>33344.26</v>
      </c>
      <c r="F145" s="35">
        <v>185389.4</v>
      </c>
      <c r="G145" s="35">
        <v>0.0</v>
      </c>
      <c r="H145" s="35">
        <v>0.0</v>
      </c>
      <c r="I145" s="35">
        <v>0.0</v>
      </c>
      <c r="J145" s="35">
        <v>0.0</v>
      </c>
      <c r="K145" s="35">
        <v>0.0</v>
      </c>
      <c r="L145" s="35">
        <v>0.0</v>
      </c>
      <c r="M145" s="35">
        <v>50.0</v>
      </c>
      <c r="N145" s="35">
        <v>0.0</v>
      </c>
      <c r="O145" s="35">
        <v>0.0</v>
      </c>
      <c r="P145" s="35">
        <v>0.0</v>
      </c>
      <c r="Q145" s="35">
        <f t="shared" si="1"/>
        <v>218783.66</v>
      </c>
      <c r="R145" s="36">
        <f t="shared" si="2"/>
        <v>0.00009805966985</v>
      </c>
      <c r="S145" s="73"/>
      <c r="T145" s="34">
        <v>333.491</v>
      </c>
      <c r="U145" s="38">
        <f t="shared" si="3"/>
        <v>-1</v>
      </c>
      <c r="V145" s="30">
        <f t="shared" si="4"/>
        <v>-1</v>
      </c>
      <c r="W145" s="72"/>
      <c r="X145" s="34">
        <v>246500.062</v>
      </c>
      <c r="Y145" s="38">
        <f t="shared" si="5"/>
        <v>-0.1124397364</v>
      </c>
      <c r="Z145" s="30">
        <f t="shared" si="6"/>
        <v>-0.1124397364</v>
      </c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</row>
    <row r="146" ht="15.75" customHeight="1">
      <c r="A146" s="21">
        <v>143.0</v>
      </c>
      <c r="B146" s="74">
        <v>8.5119021E9</v>
      </c>
      <c r="C146" s="75" t="s">
        <v>15</v>
      </c>
      <c r="D146" s="72"/>
      <c r="E146" s="34">
        <v>4621.860000000001</v>
      </c>
      <c r="F146" s="35">
        <v>1600.26</v>
      </c>
      <c r="G146" s="35">
        <v>10881.083</v>
      </c>
      <c r="H146" s="35">
        <v>32763.790000000008</v>
      </c>
      <c r="I146" s="35">
        <v>6271.8089999999975</v>
      </c>
      <c r="J146" s="35">
        <v>6167.949000000001</v>
      </c>
      <c r="K146" s="35">
        <v>4734.694</v>
      </c>
      <c r="L146" s="35">
        <v>3928.7509999999975</v>
      </c>
      <c r="M146" s="35">
        <v>3932.6549999999997</v>
      </c>
      <c r="N146" s="35">
        <v>14655.768</v>
      </c>
      <c r="O146" s="35">
        <v>17273.143000000004</v>
      </c>
      <c r="P146" s="35">
        <v>8397.765000000003</v>
      </c>
      <c r="Q146" s="35">
        <f t="shared" si="1"/>
        <v>115229.527</v>
      </c>
      <c r="R146" s="36">
        <f t="shared" si="2"/>
        <v>0.00005164631296</v>
      </c>
      <c r="S146" s="73"/>
      <c r="T146" s="34">
        <v>27559.954</v>
      </c>
      <c r="U146" s="38">
        <f t="shared" si="3"/>
        <v>-0.3732521107</v>
      </c>
      <c r="V146" s="30">
        <f t="shared" si="4"/>
        <v>-0.3732521107</v>
      </c>
      <c r="W146" s="72"/>
      <c r="X146" s="34">
        <v>203075.77</v>
      </c>
      <c r="Y146" s="38">
        <f t="shared" si="5"/>
        <v>-0.4325786528</v>
      </c>
      <c r="Z146" s="30">
        <f t="shared" si="6"/>
        <v>-0.4325786528</v>
      </c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</row>
    <row r="147" ht="15.75" customHeight="1">
      <c r="A147" s="21">
        <v>144.0</v>
      </c>
      <c r="B147" s="74">
        <v>8.511903E9</v>
      </c>
      <c r="C147" s="75" t="s">
        <v>15</v>
      </c>
      <c r="D147" s="72"/>
      <c r="E147" s="34">
        <v>5028.179999999999</v>
      </c>
      <c r="F147" s="35">
        <v>9677.103000000001</v>
      </c>
      <c r="G147" s="35">
        <v>12233.192000000001</v>
      </c>
      <c r="H147" s="35">
        <v>5218.0</v>
      </c>
      <c r="I147" s="35">
        <v>10555.922</v>
      </c>
      <c r="J147" s="35">
        <v>4156.887</v>
      </c>
      <c r="K147" s="35">
        <v>5673.696</v>
      </c>
      <c r="L147" s="35">
        <v>1248.429</v>
      </c>
      <c r="M147" s="35">
        <v>12282.471</v>
      </c>
      <c r="N147" s="35">
        <v>2039.2560000000003</v>
      </c>
      <c r="O147" s="35">
        <v>2999.283</v>
      </c>
      <c r="P147" s="35">
        <v>1778.155</v>
      </c>
      <c r="Q147" s="35">
        <f t="shared" si="1"/>
        <v>72890.574</v>
      </c>
      <c r="R147" s="36">
        <f t="shared" si="2"/>
        <v>0.00003266983294</v>
      </c>
      <c r="S147" s="73"/>
      <c r="T147" s="34">
        <v>15054.599999999999</v>
      </c>
      <c r="U147" s="38">
        <f t="shared" si="3"/>
        <v>-0.8007729863</v>
      </c>
      <c r="V147" s="30">
        <f t="shared" si="4"/>
        <v>-0.8007729863</v>
      </c>
      <c r="W147" s="72"/>
      <c r="X147" s="34">
        <v>215831.57799999998</v>
      </c>
      <c r="Y147" s="38">
        <f t="shared" si="5"/>
        <v>-0.6622803082</v>
      </c>
      <c r="Z147" s="30">
        <f t="shared" si="6"/>
        <v>-0.6622803082</v>
      </c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</row>
    <row r="148" ht="15.75" customHeight="1">
      <c r="A148" s="21">
        <v>145.0</v>
      </c>
      <c r="B148" s="74">
        <v>9.104001E9</v>
      </c>
      <c r="C148" s="75" t="s">
        <v>20</v>
      </c>
      <c r="D148" s="72"/>
      <c r="E148" s="34">
        <v>866.3749999999998</v>
      </c>
      <c r="F148" s="35">
        <v>3749.343</v>
      </c>
      <c r="G148" s="35">
        <v>1051.964</v>
      </c>
      <c r="H148" s="35">
        <v>4824.616</v>
      </c>
      <c r="I148" s="35">
        <v>7139.269999999999</v>
      </c>
      <c r="J148" s="35">
        <v>9801.690999999999</v>
      </c>
      <c r="K148" s="35">
        <v>6388.717</v>
      </c>
      <c r="L148" s="35">
        <v>3610.0119999999997</v>
      </c>
      <c r="M148" s="35">
        <v>2174.717</v>
      </c>
      <c r="N148" s="35">
        <v>3762.254</v>
      </c>
      <c r="O148" s="35">
        <v>5512.428</v>
      </c>
      <c r="P148" s="35">
        <v>3761.6369999999997</v>
      </c>
      <c r="Q148" s="35">
        <f t="shared" si="1"/>
        <v>52643.024</v>
      </c>
      <c r="R148" s="36">
        <f t="shared" si="2"/>
        <v>0.0000235948039</v>
      </c>
      <c r="S148" s="73"/>
      <c r="T148" s="34">
        <v>1598.0899999999997</v>
      </c>
      <c r="U148" s="38">
        <f t="shared" si="3"/>
        <v>2.449385204</v>
      </c>
      <c r="V148" s="30">
        <f t="shared" si="4"/>
        <v>2.449385204</v>
      </c>
      <c r="W148" s="72"/>
      <c r="X148" s="34">
        <v>57015.329000000005</v>
      </c>
      <c r="Y148" s="38">
        <f t="shared" si="5"/>
        <v>-0.07668648198</v>
      </c>
      <c r="Z148" s="30">
        <f t="shared" si="6"/>
        <v>-0.07668648198</v>
      </c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</row>
    <row r="149" ht="15.75" customHeight="1">
      <c r="A149" s="21">
        <v>146.0</v>
      </c>
      <c r="B149" s="74">
        <v>4.01219E9</v>
      </c>
      <c r="C149" s="75" t="s">
        <v>9</v>
      </c>
      <c r="D149" s="72"/>
      <c r="E149" s="34">
        <v>380.0</v>
      </c>
      <c r="F149" s="35">
        <v>80.0</v>
      </c>
      <c r="G149" s="35">
        <v>0.0</v>
      </c>
      <c r="H149" s="35">
        <v>456.32</v>
      </c>
      <c r="I149" s="35">
        <v>0.0</v>
      </c>
      <c r="J149" s="35">
        <v>0.0</v>
      </c>
      <c r="K149" s="35">
        <v>346.0</v>
      </c>
      <c r="L149" s="35">
        <v>18728.0</v>
      </c>
      <c r="M149" s="35">
        <v>26853.851</v>
      </c>
      <c r="N149" s="35">
        <v>2280.053</v>
      </c>
      <c r="O149" s="35">
        <v>150.16</v>
      </c>
      <c r="P149" s="35">
        <v>0.0</v>
      </c>
      <c r="Q149" s="35">
        <f t="shared" si="1"/>
        <v>49274.384</v>
      </c>
      <c r="R149" s="36">
        <f t="shared" si="2"/>
        <v>0.00002208496662</v>
      </c>
      <c r="S149" s="73"/>
      <c r="T149" s="34">
        <v>40.0</v>
      </c>
      <c r="U149" s="38">
        <f t="shared" si="3"/>
        <v>2.754</v>
      </c>
      <c r="V149" s="30">
        <f t="shared" si="4"/>
        <v>2.754</v>
      </c>
      <c r="W149" s="72"/>
      <c r="X149" s="34">
        <v>24136.725</v>
      </c>
      <c r="Y149" s="38">
        <f t="shared" si="5"/>
        <v>1.041469338</v>
      </c>
      <c r="Z149" s="30">
        <f t="shared" si="6"/>
        <v>1.041469338</v>
      </c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</row>
    <row r="150" ht="15.75" customHeight="1">
      <c r="A150" s="21">
        <v>147.0</v>
      </c>
      <c r="B150" s="74">
        <v>4.012903E9</v>
      </c>
      <c r="C150" s="75" t="s">
        <v>9</v>
      </c>
      <c r="D150" s="72"/>
      <c r="E150" s="34">
        <v>0.0</v>
      </c>
      <c r="F150" s="35">
        <v>0.0</v>
      </c>
      <c r="G150" s="35">
        <v>0.0</v>
      </c>
      <c r="H150" s="35">
        <v>0.0</v>
      </c>
      <c r="I150" s="35">
        <v>2512.168</v>
      </c>
      <c r="J150" s="35">
        <v>0.0</v>
      </c>
      <c r="K150" s="35">
        <v>129.4</v>
      </c>
      <c r="L150" s="35">
        <v>890.0</v>
      </c>
      <c r="M150" s="35">
        <v>1810.0</v>
      </c>
      <c r="N150" s="35">
        <v>0.0</v>
      </c>
      <c r="O150" s="35">
        <v>1735.0</v>
      </c>
      <c r="P150" s="35">
        <v>104.24</v>
      </c>
      <c r="Q150" s="35">
        <f t="shared" si="1"/>
        <v>7180.808</v>
      </c>
      <c r="R150" s="36">
        <f t="shared" si="2"/>
        <v>0.0000032184655</v>
      </c>
      <c r="S150" s="73"/>
      <c r="T150" s="34">
        <v>880.0</v>
      </c>
      <c r="U150" s="38">
        <f t="shared" si="3"/>
        <v>0.9715909091</v>
      </c>
      <c r="V150" s="30">
        <f t="shared" si="4"/>
        <v>0.9715909091</v>
      </c>
      <c r="W150" s="72"/>
      <c r="X150" s="34">
        <v>4525.575</v>
      </c>
      <c r="Y150" s="38">
        <f t="shared" si="5"/>
        <v>0.586717268</v>
      </c>
      <c r="Z150" s="30">
        <f t="shared" si="6"/>
        <v>0.586717268</v>
      </c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</row>
    <row r="151" ht="15.0" customHeight="1">
      <c r="A151" s="21">
        <v>148.0</v>
      </c>
      <c r="B151" s="74">
        <v>4.01211E9</v>
      </c>
      <c r="C151" s="75" t="s">
        <v>9</v>
      </c>
      <c r="D151" s="72"/>
      <c r="E151" s="34">
        <v>0.0</v>
      </c>
      <c r="F151" s="35">
        <v>0.0</v>
      </c>
      <c r="G151" s="35">
        <v>0.0</v>
      </c>
      <c r="H151" s="35">
        <v>0.0</v>
      </c>
      <c r="I151" s="35">
        <v>0.0</v>
      </c>
      <c r="J151" s="35">
        <v>0.0</v>
      </c>
      <c r="K151" s="35">
        <v>0.0</v>
      </c>
      <c r="L151" s="35">
        <v>245.387</v>
      </c>
      <c r="M151" s="35">
        <v>0.0</v>
      </c>
      <c r="N151" s="35">
        <v>0.0</v>
      </c>
      <c r="O151" s="35">
        <v>0.0</v>
      </c>
      <c r="P151" s="35">
        <v>0.0</v>
      </c>
      <c r="Q151" s="35">
        <f t="shared" si="1"/>
        <v>245.387</v>
      </c>
      <c r="R151" s="36">
        <f t="shared" si="2"/>
        <v>0.0000001099833882</v>
      </c>
      <c r="S151" s="73"/>
      <c r="T151" s="34">
        <v>0.0</v>
      </c>
      <c r="U151" s="38">
        <f t="shared" si="3"/>
        <v>0</v>
      </c>
      <c r="V151" s="30">
        <f t="shared" si="4"/>
        <v>0</v>
      </c>
      <c r="W151" s="72"/>
      <c r="X151" s="34">
        <v>88772.78000000001</v>
      </c>
      <c r="Y151" s="38">
        <f t="shared" si="5"/>
        <v>-0.9972357856</v>
      </c>
      <c r="Z151" s="30">
        <f t="shared" si="6"/>
        <v>-0.9972357856</v>
      </c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</row>
    <row r="152" ht="15.0" customHeight="1">
      <c r="A152" s="21">
        <v>149.0</v>
      </c>
      <c r="B152" s="74">
        <v>9.401901E9</v>
      </c>
      <c r="C152" s="75" t="s">
        <v>20</v>
      </c>
      <c r="D152" s="72"/>
      <c r="E152" s="34">
        <v>0.0</v>
      </c>
      <c r="F152" s="35">
        <v>0.0</v>
      </c>
      <c r="G152" s="35">
        <v>0.0</v>
      </c>
      <c r="H152" s="35">
        <v>0.0</v>
      </c>
      <c r="I152" s="35">
        <v>0.0</v>
      </c>
      <c r="J152" s="35">
        <v>0.0</v>
      </c>
      <c r="K152" s="35">
        <v>0.0</v>
      </c>
      <c r="L152" s="35">
        <v>0.0</v>
      </c>
      <c r="M152" s="35">
        <v>0.0</v>
      </c>
      <c r="N152" s="35">
        <v>0.0</v>
      </c>
      <c r="O152" s="35">
        <v>0.0</v>
      </c>
      <c r="P152" s="35">
        <v>0.0</v>
      </c>
      <c r="Q152" s="35">
        <f t="shared" si="1"/>
        <v>0</v>
      </c>
      <c r="R152" s="36">
        <f t="shared" si="2"/>
        <v>0</v>
      </c>
      <c r="S152" s="73"/>
      <c r="T152" s="34">
        <v>56148.25300000001</v>
      </c>
      <c r="U152" s="38">
        <f t="shared" si="3"/>
        <v>-1</v>
      </c>
      <c r="V152" s="30">
        <f t="shared" si="4"/>
        <v>-1</v>
      </c>
      <c r="W152" s="72"/>
      <c r="X152" s="34">
        <v>568602.4169999999</v>
      </c>
      <c r="Y152" s="38">
        <f t="shared" si="5"/>
        <v>-1</v>
      </c>
      <c r="Z152" s="30">
        <f t="shared" si="6"/>
        <v>-1</v>
      </c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</row>
    <row r="153" ht="15.0" customHeight="1">
      <c r="A153" s="21">
        <v>150.0</v>
      </c>
      <c r="B153" s="74">
        <v>8.708295E9</v>
      </c>
      <c r="C153" s="75" t="s">
        <v>16</v>
      </c>
      <c r="D153" s="72"/>
      <c r="E153" s="34">
        <v>0.0</v>
      </c>
      <c r="F153" s="35">
        <v>0.0</v>
      </c>
      <c r="G153" s="35">
        <v>0.0</v>
      </c>
      <c r="H153" s="35">
        <v>0.0</v>
      </c>
      <c r="I153" s="35">
        <v>0.0</v>
      </c>
      <c r="J153" s="35">
        <v>0.0</v>
      </c>
      <c r="K153" s="35">
        <v>0.0</v>
      </c>
      <c r="L153" s="35">
        <v>0.0</v>
      </c>
      <c r="M153" s="35">
        <v>0.0</v>
      </c>
      <c r="N153" s="35">
        <v>0.0</v>
      </c>
      <c r="O153" s="35">
        <v>0.0</v>
      </c>
      <c r="P153" s="35">
        <v>0.0</v>
      </c>
      <c r="Q153" s="35"/>
      <c r="R153" s="36"/>
      <c r="S153" s="73"/>
      <c r="T153" s="34">
        <v>27219.695999999985</v>
      </c>
      <c r="U153" s="38">
        <f t="shared" si="3"/>
        <v>-1</v>
      </c>
      <c r="V153" s="30">
        <f t="shared" si="4"/>
        <v>-1</v>
      </c>
      <c r="W153" s="72"/>
      <c r="X153" s="34">
        <v>354869.93499999994</v>
      </c>
      <c r="Y153" s="38">
        <f t="shared" si="5"/>
        <v>-1</v>
      </c>
      <c r="Z153" s="30">
        <f t="shared" si="6"/>
        <v>-1</v>
      </c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</row>
    <row r="154" ht="15.75" customHeight="1">
      <c r="A154" s="76"/>
      <c r="B154" s="77"/>
      <c r="C154" s="78" t="s">
        <v>35</v>
      </c>
      <c r="D154" s="16"/>
      <c r="E154" s="79">
        <f t="shared" ref="E154:R154" si="7">SUM(E4:E152)</f>
        <v>167171660.9</v>
      </c>
      <c r="F154" s="80">
        <f t="shared" si="7"/>
        <v>164550757</v>
      </c>
      <c r="G154" s="80">
        <f t="shared" si="7"/>
        <v>172905737.7</v>
      </c>
      <c r="H154" s="80">
        <f t="shared" si="7"/>
        <v>176319135.2</v>
      </c>
      <c r="I154" s="80">
        <f t="shared" si="7"/>
        <v>159496808.3</v>
      </c>
      <c r="J154" s="80">
        <f t="shared" si="7"/>
        <v>205740169.1</v>
      </c>
      <c r="K154" s="80">
        <f t="shared" si="7"/>
        <v>204457529.3</v>
      </c>
      <c r="L154" s="80">
        <f t="shared" si="7"/>
        <v>207520383.2</v>
      </c>
      <c r="M154" s="80">
        <f t="shared" si="7"/>
        <v>208189659.5</v>
      </c>
      <c r="N154" s="80">
        <f t="shared" si="7"/>
        <v>175713765.7</v>
      </c>
      <c r="O154" s="80">
        <f t="shared" si="7"/>
        <v>195004052.1</v>
      </c>
      <c r="P154" s="80">
        <f t="shared" si="7"/>
        <v>194058188.1</v>
      </c>
      <c r="Q154" s="81">
        <f t="shared" si="7"/>
        <v>2231127846</v>
      </c>
      <c r="R154" s="82">
        <f t="shared" si="7"/>
        <v>1</v>
      </c>
      <c r="S154" s="16"/>
      <c r="T154" s="79">
        <f>SUM(T4:T153)</f>
        <v>204828827.6</v>
      </c>
      <c r="U154" s="53">
        <f t="shared" si="3"/>
        <v>-0.04796578488</v>
      </c>
      <c r="V154" s="54">
        <f t="shared" si="4"/>
        <v>-0.04796578488</v>
      </c>
      <c r="W154" s="16"/>
      <c r="X154" s="83">
        <f>SUM(X4:X153)</f>
        <v>1977211931</v>
      </c>
      <c r="Y154" s="53">
        <f t="shared" si="5"/>
        <v>0.128421193</v>
      </c>
      <c r="Z154" s="54">
        <f t="shared" si="6"/>
        <v>0.128421193</v>
      </c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</row>
    <row r="155" ht="15.75" customHeight="1">
      <c r="A155" s="5"/>
      <c r="B155" s="55" t="s">
        <v>28</v>
      </c>
      <c r="C155" s="1"/>
      <c r="D155" s="84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4"/>
      <c r="T155" s="85"/>
      <c r="U155" s="85"/>
      <c r="V155" s="85"/>
      <c r="W155" s="84"/>
      <c r="X155" s="5"/>
      <c r="Y155" s="5"/>
      <c r="Z155" s="5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</row>
    <row r="156" ht="15.75" customHeight="1">
      <c r="A156" s="1"/>
      <c r="B156" s="55" t="s">
        <v>29</v>
      </c>
      <c r="C156" s="1"/>
      <c r="D156" s="8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85"/>
      <c r="R156" s="85"/>
      <c r="S156" s="84"/>
      <c r="T156" s="5"/>
      <c r="U156" s="5"/>
      <c r="V156" s="5"/>
      <c r="W156" s="84"/>
      <c r="X156" s="5"/>
      <c r="Y156" s="5"/>
      <c r="Z156" s="5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</row>
    <row r="157" ht="15.75" customHeight="1">
      <c r="A157" s="5"/>
      <c r="B157" s="5"/>
      <c r="C157" s="1"/>
      <c r="D157" s="86"/>
      <c r="E157" s="5"/>
      <c r="F157" s="5"/>
      <c r="G157" s="5"/>
      <c r="H157" s="5"/>
      <c r="I157" s="5"/>
      <c r="J157" s="5"/>
      <c r="K157" s="87"/>
      <c r="L157" s="87"/>
      <c r="M157" s="5"/>
      <c r="N157" s="5"/>
      <c r="O157" s="5"/>
      <c r="P157" s="5"/>
      <c r="Q157" s="85"/>
      <c r="R157" s="85"/>
      <c r="S157" s="86"/>
      <c r="T157" s="5"/>
      <c r="U157" s="5"/>
      <c r="V157" s="5"/>
      <c r="W157" s="86"/>
      <c r="X157" s="5"/>
      <c r="Y157" s="5"/>
      <c r="Z157" s="5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</row>
    <row r="158" ht="15.75" customHeight="1">
      <c r="A158" s="5"/>
      <c r="B158" s="5"/>
      <c r="C158" s="1"/>
      <c r="D158" s="8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85"/>
      <c r="R158" s="85"/>
      <c r="S158" s="86"/>
      <c r="T158" s="5"/>
      <c r="U158" s="5"/>
      <c r="V158" s="5"/>
      <c r="W158" s="86"/>
      <c r="X158" s="5"/>
      <c r="Y158" s="5"/>
      <c r="Z158" s="5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</row>
    <row r="159" ht="15.75" customHeight="1">
      <c r="A159" s="1"/>
      <c r="B159" s="5"/>
      <c r="C159" s="1"/>
      <c r="D159" s="86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5"/>
      <c r="Q159" s="85"/>
      <c r="R159" s="85"/>
      <c r="S159" s="86"/>
      <c r="T159" s="5"/>
      <c r="U159" s="5"/>
      <c r="V159" s="5"/>
      <c r="W159" s="86"/>
      <c r="X159" s="5"/>
      <c r="Y159" s="5"/>
      <c r="Z159" s="5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</row>
    <row r="160" ht="15.75" customHeight="1">
      <c r="A160" s="1"/>
      <c r="B160" s="5"/>
      <c r="C160" s="1"/>
      <c r="D160" s="8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85"/>
      <c r="R160" s="85"/>
      <c r="S160" s="86"/>
      <c r="T160" s="5"/>
      <c r="U160" s="5"/>
      <c r="V160" s="5"/>
      <c r="W160" s="86"/>
      <c r="X160" s="5"/>
      <c r="Y160" s="5"/>
      <c r="Z160" s="5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</row>
    <row r="161" ht="15.75" customHeight="1">
      <c r="A161" s="1"/>
      <c r="B161" s="5"/>
      <c r="C161" s="1"/>
      <c r="D161" s="8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85"/>
      <c r="R161" s="85"/>
      <c r="S161" s="86"/>
      <c r="T161" s="5"/>
      <c r="U161" s="5"/>
      <c r="V161" s="5"/>
      <c r="W161" s="86"/>
      <c r="X161" s="5"/>
      <c r="Y161" s="5"/>
      <c r="Z161" s="5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</row>
    <row r="162" ht="15.75" customHeight="1">
      <c r="A162" s="1"/>
      <c r="B162" s="5"/>
      <c r="C162" s="1"/>
      <c r="D162" s="8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85"/>
      <c r="R162" s="85"/>
      <c r="S162" s="86"/>
      <c r="T162" s="5"/>
      <c r="U162" s="5"/>
      <c r="V162" s="5"/>
      <c r="W162" s="86"/>
      <c r="X162" s="5"/>
      <c r="Y162" s="5"/>
      <c r="Z162" s="5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</row>
    <row r="163" ht="15.75" customHeight="1">
      <c r="A163" s="1"/>
      <c r="B163" s="5"/>
      <c r="C163" s="1"/>
      <c r="D163" s="8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85"/>
      <c r="R163" s="85"/>
      <c r="S163" s="86"/>
      <c r="T163" s="5"/>
      <c r="U163" s="5"/>
      <c r="V163" s="5"/>
      <c r="W163" s="86"/>
      <c r="X163" s="5"/>
      <c r="Y163" s="5"/>
      <c r="Z163" s="5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</row>
    <row r="164" ht="15.75" customHeight="1">
      <c r="A164" s="1"/>
      <c r="B164" s="5"/>
      <c r="C164" s="1"/>
      <c r="D164" s="8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85"/>
      <c r="R164" s="85"/>
      <c r="S164" s="86"/>
      <c r="T164" s="5"/>
      <c r="U164" s="5"/>
      <c r="V164" s="5"/>
      <c r="W164" s="86"/>
      <c r="X164" s="5"/>
      <c r="Y164" s="5"/>
      <c r="Z164" s="5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</row>
    <row r="165" ht="15.75" customHeight="1">
      <c r="A165" s="1"/>
      <c r="B165" s="5"/>
      <c r="C165" s="1"/>
      <c r="D165" s="8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85"/>
      <c r="R165" s="85"/>
      <c r="S165" s="86"/>
      <c r="T165" s="5"/>
      <c r="U165" s="5"/>
      <c r="V165" s="5"/>
      <c r="W165" s="86"/>
      <c r="X165" s="5"/>
      <c r="Y165" s="5"/>
      <c r="Z165" s="5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</row>
    <row r="166" ht="15.75" customHeight="1">
      <c r="A166" s="1"/>
      <c r="B166" s="5"/>
      <c r="C166" s="1"/>
      <c r="D166" s="8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85"/>
      <c r="R166" s="85"/>
      <c r="S166" s="86"/>
      <c r="T166" s="5"/>
      <c r="U166" s="5"/>
      <c r="V166" s="5"/>
      <c r="W166" s="86"/>
      <c r="X166" s="5"/>
      <c r="Y166" s="5"/>
      <c r="Z166" s="5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</row>
    <row r="167" ht="15.75" customHeight="1">
      <c r="A167" s="1"/>
      <c r="B167" s="5"/>
      <c r="C167" s="1"/>
      <c r="D167" s="8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85"/>
      <c r="R167" s="85"/>
      <c r="S167" s="86"/>
      <c r="T167" s="5"/>
      <c r="U167" s="5"/>
      <c r="V167" s="5"/>
      <c r="W167" s="86"/>
      <c r="X167" s="5"/>
      <c r="Y167" s="5"/>
      <c r="Z167" s="5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</row>
    <row r="168" ht="15.75" customHeight="1">
      <c r="A168" s="1"/>
      <c r="B168" s="5"/>
      <c r="C168" s="1"/>
      <c r="D168" s="8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85"/>
      <c r="R168" s="85"/>
      <c r="S168" s="86"/>
      <c r="T168" s="5"/>
      <c r="U168" s="5"/>
      <c r="V168" s="5"/>
      <c r="W168" s="86"/>
      <c r="X168" s="5"/>
      <c r="Y168" s="5"/>
      <c r="Z168" s="5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</row>
    <row r="169" ht="15.75" customHeight="1">
      <c r="A169" s="1"/>
      <c r="B169" s="5"/>
      <c r="C169" s="1"/>
      <c r="D169" s="8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85"/>
      <c r="R169" s="85"/>
      <c r="S169" s="86"/>
      <c r="T169" s="5"/>
      <c r="U169" s="5"/>
      <c r="V169" s="5"/>
      <c r="W169" s="86"/>
      <c r="X169" s="5"/>
      <c r="Y169" s="5"/>
      <c r="Z169" s="5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</row>
    <row r="170" ht="15.75" customHeight="1">
      <c r="A170" s="1"/>
      <c r="B170" s="5"/>
      <c r="C170" s="1"/>
      <c r="D170" s="8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85"/>
      <c r="R170" s="85"/>
      <c r="S170" s="86"/>
      <c r="T170" s="5"/>
      <c r="U170" s="5"/>
      <c r="V170" s="5"/>
      <c r="W170" s="86"/>
      <c r="X170" s="5"/>
      <c r="Y170" s="5"/>
      <c r="Z170" s="5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</row>
    <row r="171" ht="15.75" customHeight="1">
      <c r="A171" s="1"/>
      <c r="B171" s="5"/>
      <c r="C171" s="1"/>
      <c r="D171" s="8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85"/>
      <c r="R171" s="85"/>
      <c r="S171" s="86"/>
      <c r="T171" s="5"/>
      <c r="U171" s="5"/>
      <c r="V171" s="5"/>
      <c r="W171" s="86"/>
      <c r="X171" s="5"/>
      <c r="Y171" s="5"/>
      <c r="Z171" s="5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</row>
    <row r="172" ht="15.75" customHeight="1">
      <c r="A172" s="1"/>
      <c r="B172" s="5"/>
      <c r="C172" s="1"/>
      <c r="D172" s="8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85"/>
      <c r="R172" s="85"/>
      <c r="S172" s="86"/>
      <c r="T172" s="5"/>
      <c r="U172" s="5"/>
      <c r="V172" s="5"/>
      <c r="W172" s="86"/>
      <c r="X172" s="5"/>
      <c r="Y172" s="5"/>
      <c r="Z172" s="5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</row>
    <row r="173" ht="15.75" customHeight="1">
      <c r="A173" s="1"/>
      <c r="B173" s="5"/>
      <c r="C173" s="1"/>
      <c r="D173" s="8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85"/>
      <c r="R173" s="85"/>
      <c r="S173" s="86"/>
      <c r="T173" s="5"/>
      <c r="U173" s="5"/>
      <c r="V173" s="5"/>
      <c r="W173" s="86"/>
      <c r="X173" s="5"/>
      <c r="Y173" s="5"/>
      <c r="Z173" s="5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</row>
    <row r="174" ht="15.75" customHeight="1">
      <c r="A174" s="1"/>
      <c r="B174" s="5"/>
      <c r="C174" s="1"/>
      <c r="D174" s="8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85"/>
      <c r="R174" s="85"/>
      <c r="S174" s="86"/>
      <c r="T174" s="5"/>
      <c r="U174" s="5"/>
      <c r="V174" s="5"/>
      <c r="W174" s="86"/>
      <c r="X174" s="5"/>
      <c r="Y174" s="5"/>
      <c r="Z174" s="5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</row>
    <row r="175" ht="15.75" customHeight="1">
      <c r="A175" s="1"/>
      <c r="B175" s="5"/>
      <c r="C175" s="1"/>
      <c r="D175" s="8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85"/>
      <c r="R175" s="85"/>
      <c r="S175" s="86"/>
      <c r="T175" s="5"/>
      <c r="U175" s="5"/>
      <c r="V175" s="5"/>
      <c r="W175" s="86"/>
      <c r="X175" s="5"/>
      <c r="Y175" s="5"/>
      <c r="Z175" s="5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</row>
    <row r="176" ht="15.75" customHeight="1">
      <c r="A176" s="1"/>
      <c r="B176" s="5"/>
      <c r="C176" s="1"/>
      <c r="D176" s="8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85"/>
      <c r="R176" s="85"/>
      <c r="S176" s="86"/>
      <c r="T176" s="5"/>
      <c r="U176" s="5"/>
      <c r="V176" s="5"/>
      <c r="W176" s="86"/>
      <c r="X176" s="5"/>
      <c r="Y176" s="5"/>
      <c r="Z176" s="5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</row>
    <row r="177" ht="15.75" customHeight="1">
      <c r="A177" s="1"/>
      <c r="B177" s="5"/>
      <c r="C177" s="1"/>
      <c r="D177" s="8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85"/>
      <c r="R177" s="85"/>
      <c r="S177" s="86"/>
      <c r="T177" s="5"/>
      <c r="U177" s="5"/>
      <c r="V177" s="5"/>
      <c r="W177" s="86"/>
      <c r="X177" s="5"/>
      <c r="Y177" s="5"/>
      <c r="Z177" s="5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</row>
    <row r="178" ht="15.75" customHeight="1">
      <c r="A178" s="1"/>
      <c r="B178" s="5"/>
      <c r="C178" s="1"/>
      <c r="D178" s="8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85"/>
      <c r="R178" s="85"/>
      <c r="S178" s="86"/>
      <c r="T178" s="5"/>
      <c r="U178" s="5"/>
      <c r="V178" s="5"/>
      <c r="W178" s="86"/>
      <c r="X178" s="5"/>
      <c r="Y178" s="5"/>
      <c r="Z178" s="5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</row>
    <row r="179" ht="15.75" customHeight="1">
      <c r="A179" s="1"/>
      <c r="B179" s="5"/>
      <c r="C179" s="1"/>
      <c r="D179" s="8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85"/>
      <c r="R179" s="85"/>
      <c r="S179" s="86"/>
      <c r="T179" s="5"/>
      <c r="U179" s="5"/>
      <c r="V179" s="5"/>
      <c r="W179" s="86"/>
      <c r="X179" s="5"/>
      <c r="Y179" s="5"/>
      <c r="Z179" s="5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</row>
    <row r="180" ht="15.75" customHeight="1">
      <c r="A180" s="1"/>
      <c r="B180" s="5"/>
      <c r="C180" s="1"/>
      <c r="D180" s="8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85"/>
      <c r="R180" s="85"/>
      <c r="S180" s="86"/>
      <c r="T180" s="5"/>
      <c r="U180" s="5"/>
      <c r="V180" s="5"/>
      <c r="W180" s="86"/>
      <c r="X180" s="5"/>
      <c r="Y180" s="5"/>
      <c r="Z180" s="5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</row>
    <row r="181" ht="15.75" customHeight="1">
      <c r="A181" s="1"/>
      <c r="B181" s="5"/>
      <c r="C181" s="1"/>
      <c r="D181" s="8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85"/>
      <c r="R181" s="85"/>
      <c r="S181" s="86"/>
      <c r="T181" s="5"/>
      <c r="U181" s="5"/>
      <c r="V181" s="5"/>
      <c r="W181" s="86"/>
      <c r="X181" s="5"/>
      <c r="Y181" s="5"/>
      <c r="Z181" s="5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</row>
    <row r="182" ht="15.75" customHeight="1">
      <c r="A182" s="1"/>
      <c r="B182" s="5"/>
      <c r="C182" s="1"/>
      <c r="D182" s="8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85"/>
      <c r="R182" s="85"/>
      <c r="S182" s="86"/>
      <c r="T182" s="5"/>
      <c r="U182" s="5"/>
      <c r="V182" s="5"/>
      <c r="W182" s="86"/>
      <c r="X182" s="5"/>
      <c r="Y182" s="5"/>
      <c r="Z182" s="5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</row>
    <row r="183" ht="15.75" customHeight="1">
      <c r="A183" s="1"/>
      <c r="B183" s="5"/>
      <c r="C183" s="1"/>
      <c r="D183" s="8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85"/>
      <c r="R183" s="85"/>
      <c r="S183" s="86"/>
      <c r="T183" s="5"/>
      <c r="U183" s="5"/>
      <c r="V183" s="5"/>
      <c r="W183" s="86"/>
      <c r="X183" s="5"/>
      <c r="Y183" s="5"/>
      <c r="Z183" s="5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</row>
    <row r="184" ht="15.75" customHeight="1">
      <c r="A184" s="1"/>
      <c r="B184" s="5"/>
      <c r="C184" s="1"/>
      <c r="D184" s="8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85"/>
      <c r="R184" s="85"/>
      <c r="S184" s="86"/>
      <c r="T184" s="5"/>
      <c r="U184" s="5"/>
      <c r="V184" s="5"/>
      <c r="W184" s="86"/>
      <c r="X184" s="5"/>
      <c r="Y184" s="5"/>
      <c r="Z184" s="5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</row>
    <row r="185" ht="15.75" customHeight="1">
      <c r="A185" s="1"/>
      <c r="B185" s="5"/>
      <c r="C185" s="1"/>
      <c r="D185" s="8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85"/>
      <c r="R185" s="85"/>
      <c r="S185" s="86"/>
      <c r="T185" s="5"/>
      <c r="U185" s="5"/>
      <c r="V185" s="5"/>
      <c r="W185" s="86"/>
      <c r="X185" s="5"/>
      <c r="Y185" s="5"/>
      <c r="Z185" s="5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</row>
    <row r="186" ht="15.75" customHeight="1">
      <c r="A186" s="1"/>
      <c r="B186" s="5"/>
      <c r="C186" s="1"/>
      <c r="D186" s="8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85"/>
      <c r="R186" s="85"/>
      <c r="S186" s="86"/>
      <c r="T186" s="5"/>
      <c r="U186" s="5"/>
      <c r="V186" s="5"/>
      <c r="W186" s="86"/>
      <c r="X186" s="5"/>
      <c r="Y186" s="5"/>
      <c r="Z186" s="5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</row>
    <row r="187" ht="15.75" customHeight="1">
      <c r="A187" s="1"/>
      <c r="B187" s="5"/>
      <c r="C187" s="1"/>
      <c r="D187" s="8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85"/>
      <c r="R187" s="85"/>
      <c r="S187" s="86"/>
      <c r="T187" s="5"/>
      <c r="U187" s="5"/>
      <c r="V187" s="5"/>
      <c r="W187" s="86"/>
      <c r="X187" s="5"/>
      <c r="Y187" s="5"/>
      <c r="Z187" s="5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</row>
    <row r="188" ht="15.75" customHeight="1">
      <c r="A188" s="1"/>
      <c r="B188" s="5"/>
      <c r="C188" s="1"/>
      <c r="D188" s="8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85"/>
      <c r="R188" s="85"/>
      <c r="S188" s="86"/>
      <c r="T188" s="5"/>
      <c r="U188" s="5"/>
      <c r="V188" s="5"/>
      <c r="W188" s="86"/>
      <c r="X188" s="5"/>
      <c r="Y188" s="5"/>
      <c r="Z188" s="5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</row>
    <row r="189" ht="15.75" customHeight="1">
      <c r="A189" s="1"/>
      <c r="B189" s="5"/>
      <c r="C189" s="1"/>
      <c r="D189" s="8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85"/>
      <c r="R189" s="85"/>
      <c r="S189" s="86"/>
      <c r="T189" s="5"/>
      <c r="U189" s="5"/>
      <c r="V189" s="5"/>
      <c r="W189" s="86"/>
      <c r="X189" s="5"/>
      <c r="Y189" s="5"/>
      <c r="Z189" s="5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</row>
    <row r="190" ht="15.75" customHeight="1">
      <c r="A190" s="1"/>
      <c r="B190" s="5"/>
      <c r="C190" s="1"/>
      <c r="D190" s="8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85"/>
      <c r="R190" s="85"/>
      <c r="S190" s="86"/>
      <c r="T190" s="5"/>
      <c r="U190" s="5"/>
      <c r="V190" s="5"/>
      <c r="W190" s="86"/>
      <c r="X190" s="5"/>
      <c r="Y190" s="5"/>
      <c r="Z190" s="5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</row>
    <row r="191" ht="15.75" customHeight="1">
      <c r="A191" s="1"/>
      <c r="B191" s="5"/>
      <c r="C191" s="1"/>
      <c r="D191" s="8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85"/>
      <c r="R191" s="85"/>
      <c r="S191" s="86"/>
      <c r="T191" s="5"/>
      <c r="U191" s="5"/>
      <c r="V191" s="5"/>
      <c r="W191" s="86"/>
      <c r="X191" s="5"/>
      <c r="Y191" s="5"/>
      <c r="Z191" s="5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</row>
    <row r="192" ht="15.75" customHeight="1">
      <c r="A192" s="1"/>
      <c r="B192" s="5"/>
      <c r="C192" s="1"/>
      <c r="D192" s="8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85"/>
      <c r="R192" s="85"/>
      <c r="S192" s="86"/>
      <c r="T192" s="5"/>
      <c r="U192" s="5"/>
      <c r="V192" s="5"/>
      <c r="W192" s="86"/>
      <c r="X192" s="5"/>
      <c r="Y192" s="5"/>
      <c r="Z192" s="5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</row>
    <row r="193" ht="15.75" customHeight="1">
      <c r="A193" s="1"/>
      <c r="B193" s="5"/>
      <c r="C193" s="1"/>
      <c r="D193" s="8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85"/>
      <c r="R193" s="85"/>
      <c r="S193" s="86"/>
      <c r="T193" s="5"/>
      <c r="U193" s="5"/>
      <c r="V193" s="5"/>
      <c r="W193" s="86"/>
      <c r="X193" s="5"/>
      <c r="Y193" s="5"/>
      <c r="Z193" s="5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</row>
    <row r="194" ht="15.75" customHeight="1">
      <c r="A194" s="1"/>
      <c r="B194" s="5"/>
      <c r="C194" s="1"/>
      <c r="D194" s="8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85"/>
      <c r="R194" s="85"/>
      <c r="S194" s="86"/>
      <c r="T194" s="5"/>
      <c r="U194" s="5"/>
      <c r="V194" s="5"/>
      <c r="W194" s="86"/>
      <c r="X194" s="5"/>
      <c r="Y194" s="5"/>
      <c r="Z194" s="5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</row>
    <row r="195" ht="15.75" customHeight="1">
      <c r="A195" s="1"/>
      <c r="B195" s="5"/>
      <c r="C195" s="1"/>
      <c r="D195" s="8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85"/>
      <c r="R195" s="85"/>
      <c r="S195" s="86"/>
      <c r="T195" s="5"/>
      <c r="U195" s="5"/>
      <c r="V195" s="5"/>
      <c r="W195" s="86"/>
      <c r="X195" s="5"/>
      <c r="Y195" s="5"/>
      <c r="Z195" s="5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</row>
    <row r="196" ht="15.75" customHeight="1">
      <c r="A196" s="1"/>
      <c r="B196" s="5"/>
      <c r="C196" s="1"/>
      <c r="D196" s="8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85"/>
      <c r="R196" s="85"/>
      <c r="S196" s="86"/>
      <c r="T196" s="5"/>
      <c r="U196" s="5"/>
      <c r="V196" s="5"/>
      <c r="W196" s="86"/>
      <c r="X196" s="5"/>
      <c r="Y196" s="5"/>
      <c r="Z196" s="5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</row>
    <row r="197" ht="15.75" customHeight="1">
      <c r="A197" s="1"/>
      <c r="B197" s="5"/>
      <c r="C197" s="1"/>
      <c r="D197" s="8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85"/>
      <c r="R197" s="85"/>
      <c r="S197" s="86"/>
      <c r="T197" s="5"/>
      <c r="U197" s="5"/>
      <c r="V197" s="5"/>
      <c r="W197" s="86"/>
      <c r="X197" s="5"/>
      <c r="Y197" s="5"/>
      <c r="Z197" s="5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</row>
    <row r="198" ht="15.75" customHeight="1">
      <c r="A198" s="1"/>
      <c r="B198" s="5"/>
      <c r="C198" s="1"/>
      <c r="D198" s="8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85"/>
      <c r="R198" s="85"/>
      <c r="S198" s="86"/>
      <c r="T198" s="5"/>
      <c r="U198" s="5"/>
      <c r="V198" s="5"/>
      <c r="W198" s="86"/>
      <c r="X198" s="5"/>
      <c r="Y198" s="5"/>
      <c r="Z198" s="5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</row>
    <row r="199" ht="15.75" customHeight="1">
      <c r="A199" s="1"/>
      <c r="B199" s="5"/>
      <c r="C199" s="1"/>
      <c r="D199" s="8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85"/>
      <c r="R199" s="85"/>
      <c r="S199" s="86"/>
      <c r="T199" s="5"/>
      <c r="U199" s="5"/>
      <c r="V199" s="5"/>
      <c r="W199" s="86"/>
      <c r="X199" s="5"/>
      <c r="Y199" s="5"/>
      <c r="Z199" s="5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</row>
    <row r="200" ht="15.75" customHeight="1">
      <c r="A200" s="1"/>
      <c r="B200" s="5"/>
      <c r="C200" s="1"/>
      <c r="D200" s="8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85"/>
      <c r="R200" s="85"/>
      <c r="S200" s="86"/>
      <c r="T200" s="5"/>
      <c r="U200" s="5"/>
      <c r="V200" s="5"/>
      <c r="W200" s="86"/>
      <c r="X200" s="5"/>
      <c r="Y200" s="5"/>
      <c r="Z200" s="5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</row>
    <row r="201" ht="15.75" customHeight="1">
      <c r="A201" s="1"/>
      <c r="B201" s="5"/>
      <c r="C201" s="1"/>
      <c r="D201" s="8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85"/>
      <c r="R201" s="85"/>
      <c r="S201" s="86"/>
      <c r="T201" s="5"/>
      <c r="U201" s="5"/>
      <c r="V201" s="5"/>
      <c r="W201" s="86"/>
      <c r="X201" s="5"/>
      <c r="Y201" s="5"/>
      <c r="Z201" s="5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</row>
    <row r="202" ht="15.75" customHeight="1">
      <c r="A202" s="1"/>
      <c r="B202" s="5"/>
      <c r="C202" s="1"/>
      <c r="D202" s="8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85"/>
      <c r="R202" s="85"/>
      <c r="S202" s="86"/>
      <c r="T202" s="5"/>
      <c r="U202" s="5"/>
      <c r="V202" s="5"/>
      <c r="W202" s="86"/>
      <c r="X202" s="5"/>
      <c r="Y202" s="5"/>
      <c r="Z202" s="5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</row>
    <row r="203" ht="15.75" customHeight="1">
      <c r="A203" s="1"/>
      <c r="B203" s="5"/>
      <c r="C203" s="1"/>
      <c r="D203" s="8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85"/>
      <c r="R203" s="85"/>
      <c r="S203" s="86"/>
      <c r="T203" s="5"/>
      <c r="U203" s="5"/>
      <c r="V203" s="5"/>
      <c r="W203" s="86"/>
      <c r="X203" s="5"/>
      <c r="Y203" s="5"/>
      <c r="Z203" s="5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</row>
    <row r="204" ht="15.75" customHeight="1">
      <c r="A204" s="1"/>
      <c r="B204" s="5"/>
      <c r="C204" s="1"/>
      <c r="D204" s="8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85"/>
      <c r="R204" s="85"/>
      <c r="S204" s="86"/>
      <c r="T204" s="5"/>
      <c r="U204" s="5"/>
      <c r="V204" s="5"/>
      <c r="W204" s="86"/>
      <c r="X204" s="5"/>
      <c r="Y204" s="5"/>
      <c r="Z204" s="5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</row>
    <row r="205" ht="15.75" customHeight="1">
      <c r="A205" s="1"/>
      <c r="B205" s="5"/>
      <c r="C205" s="1"/>
      <c r="D205" s="8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85"/>
      <c r="R205" s="85"/>
      <c r="S205" s="86"/>
      <c r="T205" s="5"/>
      <c r="U205" s="5"/>
      <c r="V205" s="5"/>
      <c r="W205" s="86"/>
      <c r="X205" s="5"/>
      <c r="Y205" s="5"/>
      <c r="Z205" s="5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</row>
    <row r="206" ht="15.75" customHeight="1">
      <c r="A206" s="1"/>
      <c r="B206" s="5"/>
      <c r="C206" s="1"/>
      <c r="D206" s="8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85"/>
      <c r="R206" s="85"/>
      <c r="S206" s="86"/>
      <c r="T206" s="5"/>
      <c r="U206" s="5"/>
      <c r="V206" s="5"/>
      <c r="W206" s="86"/>
      <c r="X206" s="5"/>
      <c r="Y206" s="5"/>
      <c r="Z206" s="5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</row>
    <row r="207" ht="15.75" customHeight="1">
      <c r="A207" s="1"/>
      <c r="B207" s="5"/>
      <c r="C207" s="1"/>
      <c r="D207" s="8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85"/>
      <c r="R207" s="85"/>
      <c r="S207" s="86"/>
      <c r="T207" s="5"/>
      <c r="U207" s="5"/>
      <c r="V207" s="5"/>
      <c r="W207" s="86"/>
      <c r="X207" s="5"/>
      <c r="Y207" s="5"/>
      <c r="Z207" s="5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</row>
    <row r="208" ht="15.75" customHeight="1">
      <c r="A208" s="1"/>
      <c r="B208" s="5"/>
      <c r="C208" s="1"/>
      <c r="D208" s="8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85"/>
      <c r="R208" s="85"/>
      <c r="S208" s="86"/>
      <c r="T208" s="5"/>
      <c r="U208" s="5"/>
      <c r="V208" s="5"/>
      <c r="W208" s="86"/>
      <c r="X208" s="5"/>
      <c r="Y208" s="5"/>
      <c r="Z208" s="5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</row>
    <row r="209" ht="15.75" customHeight="1">
      <c r="A209" s="1"/>
      <c r="B209" s="5"/>
      <c r="C209" s="1"/>
      <c r="D209" s="8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85"/>
      <c r="R209" s="85"/>
      <c r="S209" s="86"/>
      <c r="T209" s="5"/>
      <c r="U209" s="5"/>
      <c r="V209" s="5"/>
      <c r="W209" s="86"/>
      <c r="X209" s="5"/>
      <c r="Y209" s="5"/>
      <c r="Z209" s="5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</row>
    <row r="210" ht="15.75" customHeight="1">
      <c r="A210" s="1"/>
      <c r="B210" s="5"/>
      <c r="C210" s="1"/>
      <c r="D210" s="8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85"/>
      <c r="R210" s="85"/>
      <c r="S210" s="86"/>
      <c r="T210" s="5"/>
      <c r="U210" s="5"/>
      <c r="V210" s="5"/>
      <c r="W210" s="86"/>
      <c r="X210" s="5"/>
      <c r="Y210" s="5"/>
      <c r="Z210" s="5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</row>
    <row r="211" ht="15.75" customHeight="1">
      <c r="A211" s="1"/>
      <c r="B211" s="5"/>
      <c r="C211" s="1"/>
      <c r="D211" s="8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85"/>
      <c r="R211" s="85"/>
      <c r="S211" s="86"/>
      <c r="T211" s="5"/>
      <c r="U211" s="5"/>
      <c r="V211" s="5"/>
      <c r="W211" s="86"/>
      <c r="X211" s="5"/>
      <c r="Y211" s="5"/>
      <c r="Z211" s="5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</row>
    <row r="212" ht="15.75" customHeight="1">
      <c r="A212" s="1"/>
      <c r="B212" s="5"/>
      <c r="C212" s="1"/>
      <c r="D212" s="8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85"/>
      <c r="R212" s="85"/>
      <c r="S212" s="86"/>
      <c r="T212" s="5"/>
      <c r="U212" s="5"/>
      <c r="V212" s="5"/>
      <c r="W212" s="86"/>
      <c r="X212" s="5"/>
      <c r="Y212" s="5"/>
      <c r="Z212" s="5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</row>
    <row r="213" ht="15.75" customHeight="1">
      <c r="A213" s="1"/>
      <c r="B213" s="5"/>
      <c r="C213" s="1"/>
      <c r="D213" s="8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85"/>
      <c r="R213" s="85"/>
      <c r="S213" s="86"/>
      <c r="T213" s="5"/>
      <c r="U213" s="5"/>
      <c r="V213" s="5"/>
      <c r="W213" s="86"/>
      <c r="X213" s="5"/>
      <c r="Y213" s="5"/>
      <c r="Z213" s="5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</row>
    <row r="214" ht="15.75" customHeight="1">
      <c r="A214" s="1"/>
      <c r="B214" s="5"/>
      <c r="C214" s="1"/>
      <c r="D214" s="8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85"/>
      <c r="R214" s="85"/>
      <c r="S214" s="86"/>
      <c r="T214" s="5"/>
      <c r="U214" s="5"/>
      <c r="V214" s="5"/>
      <c r="W214" s="86"/>
      <c r="X214" s="5"/>
      <c r="Y214" s="5"/>
      <c r="Z214" s="5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</row>
    <row r="215" ht="15.75" customHeight="1">
      <c r="A215" s="1"/>
      <c r="B215" s="5"/>
      <c r="C215" s="1"/>
      <c r="D215" s="8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85"/>
      <c r="R215" s="85"/>
      <c r="S215" s="86"/>
      <c r="T215" s="5"/>
      <c r="U215" s="5"/>
      <c r="V215" s="5"/>
      <c r="W215" s="86"/>
      <c r="X215" s="5"/>
      <c r="Y215" s="5"/>
      <c r="Z215" s="5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</row>
    <row r="216" ht="15.75" customHeight="1">
      <c r="A216" s="1"/>
      <c r="B216" s="5"/>
      <c r="C216" s="1"/>
      <c r="D216" s="8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85"/>
      <c r="R216" s="85"/>
      <c r="S216" s="86"/>
      <c r="T216" s="5"/>
      <c r="U216" s="5"/>
      <c r="V216" s="5"/>
      <c r="W216" s="86"/>
      <c r="X216" s="5"/>
      <c r="Y216" s="5"/>
      <c r="Z216" s="5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</row>
    <row r="217" ht="15.75" customHeight="1">
      <c r="A217" s="1"/>
      <c r="B217" s="5"/>
      <c r="C217" s="1"/>
      <c r="D217" s="8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85"/>
      <c r="R217" s="85"/>
      <c r="S217" s="86"/>
      <c r="T217" s="5"/>
      <c r="U217" s="5"/>
      <c r="V217" s="5"/>
      <c r="W217" s="86"/>
      <c r="X217" s="5"/>
      <c r="Y217" s="5"/>
      <c r="Z217" s="5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</row>
    <row r="218" ht="15.75" customHeight="1">
      <c r="A218" s="1"/>
      <c r="B218" s="5"/>
      <c r="C218" s="1"/>
      <c r="D218" s="8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85"/>
      <c r="R218" s="85"/>
      <c r="S218" s="86"/>
      <c r="T218" s="5"/>
      <c r="U218" s="5"/>
      <c r="V218" s="5"/>
      <c r="W218" s="86"/>
      <c r="X218" s="5"/>
      <c r="Y218" s="5"/>
      <c r="Z218" s="5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</row>
    <row r="219" ht="15.75" customHeight="1">
      <c r="A219" s="1"/>
      <c r="B219" s="5"/>
      <c r="C219" s="1"/>
      <c r="D219" s="8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85"/>
      <c r="R219" s="85"/>
      <c r="S219" s="86"/>
      <c r="T219" s="5"/>
      <c r="U219" s="5"/>
      <c r="V219" s="5"/>
      <c r="W219" s="86"/>
      <c r="X219" s="5"/>
      <c r="Y219" s="5"/>
      <c r="Z219" s="5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</row>
    <row r="220" ht="15.75" customHeight="1">
      <c r="A220" s="1"/>
      <c r="B220" s="5"/>
      <c r="C220" s="1"/>
      <c r="D220" s="8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85"/>
      <c r="R220" s="85"/>
      <c r="S220" s="86"/>
      <c r="T220" s="5"/>
      <c r="U220" s="5"/>
      <c r="V220" s="5"/>
      <c r="W220" s="86"/>
      <c r="X220" s="5"/>
      <c r="Y220" s="5"/>
      <c r="Z220" s="5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</row>
    <row r="221" ht="15.75" customHeight="1">
      <c r="A221" s="1"/>
      <c r="B221" s="5"/>
      <c r="C221" s="1"/>
      <c r="D221" s="8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85"/>
      <c r="R221" s="85"/>
      <c r="S221" s="86"/>
      <c r="T221" s="5"/>
      <c r="U221" s="5"/>
      <c r="V221" s="5"/>
      <c r="W221" s="86"/>
      <c r="X221" s="5"/>
      <c r="Y221" s="5"/>
      <c r="Z221" s="5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</row>
    <row r="222" ht="15.75" customHeight="1">
      <c r="A222" s="1"/>
      <c r="B222" s="5"/>
      <c r="C222" s="1"/>
      <c r="D222" s="8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85"/>
      <c r="R222" s="85"/>
      <c r="S222" s="86"/>
      <c r="T222" s="5"/>
      <c r="U222" s="5"/>
      <c r="V222" s="5"/>
      <c r="W222" s="86"/>
      <c r="X222" s="5"/>
      <c r="Y222" s="5"/>
      <c r="Z222" s="5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</row>
    <row r="223" ht="15.75" customHeight="1">
      <c r="A223" s="1"/>
      <c r="B223" s="5"/>
      <c r="C223" s="1"/>
      <c r="D223" s="8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85"/>
      <c r="R223" s="85"/>
      <c r="S223" s="86"/>
      <c r="T223" s="5"/>
      <c r="U223" s="5"/>
      <c r="V223" s="5"/>
      <c r="W223" s="86"/>
      <c r="X223" s="5"/>
      <c r="Y223" s="5"/>
      <c r="Z223" s="5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</row>
    <row r="224" ht="15.75" customHeight="1">
      <c r="A224" s="1"/>
      <c r="B224" s="5"/>
      <c r="C224" s="1"/>
      <c r="D224" s="8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85"/>
      <c r="R224" s="85"/>
      <c r="S224" s="86"/>
      <c r="T224" s="5"/>
      <c r="U224" s="5"/>
      <c r="V224" s="5"/>
      <c r="W224" s="86"/>
      <c r="X224" s="5"/>
      <c r="Y224" s="5"/>
      <c r="Z224" s="5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</row>
    <row r="225" ht="15.75" customHeight="1">
      <c r="A225" s="1"/>
      <c r="B225" s="5"/>
      <c r="C225" s="1"/>
      <c r="D225" s="8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85"/>
      <c r="R225" s="85"/>
      <c r="S225" s="86"/>
      <c r="T225" s="5"/>
      <c r="U225" s="5"/>
      <c r="V225" s="5"/>
      <c r="W225" s="86"/>
      <c r="X225" s="5"/>
      <c r="Y225" s="5"/>
      <c r="Z225" s="5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</row>
    <row r="226" ht="15.75" customHeight="1">
      <c r="A226" s="1"/>
      <c r="B226" s="5"/>
      <c r="C226" s="1"/>
      <c r="D226" s="8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85"/>
      <c r="R226" s="85"/>
      <c r="S226" s="86"/>
      <c r="T226" s="5"/>
      <c r="U226" s="5"/>
      <c r="V226" s="5"/>
      <c r="W226" s="86"/>
      <c r="X226" s="5"/>
      <c r="Y226" s="5"/>
      <c r="Z226" s="5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</row>
    <row r="227" ht="15.75" customHeight="1">
      <c r="A227" s="1"/>
      <c r="B227" s="5"/>
      <c r="C227" s="1"/>
      <c r="D227" s="8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85"/>
      <c r="R227" s="85"/>
      <c r="S227" s="86"/>
      <c r="T227" s="5"/>
      <c r="U227" s="5"/>
      <c r="V227" s="5"/>
      <c r="W227" s="86"/>
      <c r="X227" s="5"/>
      <c r="Y227" s="5"/>
      <c r="Z227" s="5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</row>
    <row r="228" ht="15.75" customHeight="1">
      <c r="A228" s="1"/>
      <c r="B228" s="5"/>
      <c r="C228" s="1"/>
      <c r="D228" s="8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85"/>
      <c r="R228" s="85"/>
      <c r="S228" s="86"/>
      <c r="T228" s="5"/>
      <c r="U228" s="5"/>
      <c r="V228" s="5"/>
      <c r="W228" s="86"/>
      <c r="X228" s="5"/>
      <c r="Y228" s="5"/>
      <c r="Z228" s="5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</row>
    <row r="229" ht="15.75" customHeight="1">
      <c r="A229" s="1"/>
      <c r="B229" s="5"/>
      <c r="C229" s="1"/>
      <c r="D229" s="8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85"/>
      <c r="R229" s="85"/>
      <c r="S229" s="86"/>
      <c r="T229" s="5"/>
      <c r="U229" s="5"/>
      <c r="V229" s="5"/>
      <c r="W229" s="86"/>
      <c r="X229" s="5"/>
      <c r="Y229" s="5"/>
      <c r="Z229" s="5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</row>
    <row r="230" ht="15.75" customHeight="1">
      <c r="A230" s="1"/>
      <c r="B230" s="5"/>
      <c r="C230" s="1"/>
      <c r="D230" s="8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85"/>
      <c r="R230" s="85"/>
      <c r="S230" s="86"/>
      <c r="T230" s="5"/>
      <c r="U230" s="5"/>
      <c r="V230" s="5"/>
      <c r="W230" s="86"/>
      <c r="X230" s="5"/>
      <c r="Y230" s="5"/>
      <c r="Z230" s="5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</row>
    <row r="231" ht="15.75" customHeight="1">
      <c r="A231" s="1"/>
      <c r="B231" s="5"/>
      <c r="C231" s="1"/>
      <c r="D231" s="8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85"/>
      <c r="R231" s="85"/>
      <c r="S231" s="86"/>
      <c r="T231" s="5"/>
      <c r="U231" s="5"/>
      <c r="V231" s="5"/>
      <c r="W231" s="86"/>
      <c r="X231" s="5"/>
      <c r="Y231" s="5"/>
      <c r="Z231" s="5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</row>
    <row r="232" ht="15.75" customHeight="1">
      <c r="A232" s="1"/>
      <c r="B232" s="5"/>
      <c r="C232" s="1"/>
      <c r="D232" s="8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85"/>
      <c r="R232" s="85"/>
      <c r="S232" s="86"/>
      <c r="T232" s="5"/>
      <c r="U232" s="5"/>
      <c r="V232" s="5"/>
      <c r="W232" s="86"/>
      <c r="X232" s="5"/>
      <c r="Y232" s="5"/>
      <c r="Z232" s="5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</row>
    <row r="233" ht="15.75" customHeight="1">
      <c r="A233" s="1"/>
      <c r="B233" s="5"/>
      <c r="C233" s="1"/>
      <c r="D233" s="8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85"/>
      <c r="R233" s="85"/>
      <c r="S233" s="86"/>
      <c r="T233" s="5"/>
      <c r="U233" s="5"/>
      <c r="V233" s="5"/>
      <c r="W233" s="86"/>
      <c r="X233" s="5"/>
      <c r="Y233" s="5"/>
      <c r="Z233" s="5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</row>
    <row r="234" ht="15.75" customHeight="1">
      <c r="A234" s="1"/>
      <c r="B234" s="5"/>
      <c r="C234" s="1"/>
      <c r="D234" s="8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85"/>
      <c r="R234" s="85"/>
      <c r="S234" s="86"/>
      <c r="T234" s="5"/>
      <c r="U234" s="5"/>
      <c r="V234" s="5"/>
      <c r="W234" s="86"/>
      <c r="X234" s="5"/>
      <c r="Y234" s="5"/>
      <c r="Z234" s="5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</row>
    <row r="235" ht="15.75" customHeight="1">
      <c r="A235" s="1"/>
      <c r="B235" s="5"/>
      <c r="C235" s="1"/>
      <c r="D235" s="8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85"/>
      <c r="R235" s="85"/>
      <c r="S235" s="86"/>
      <c r="T235" s="5"/>
      <c r="U235" s="5"/>
      <c r="V235" s="5"/>
      <c r="W235" s="86"/>
      <c r="X235" s="5"/>
      <c r="Y235" s="5"/>
      <c r="Z235" s="5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</row>
    <row r="236" ht="15.75" customHeight="1">
      <c r="A236" s="1"/>
      <c r="B236" s="5"/>
      <c r="C236" s="1"/>
      <c r="D236" s="8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85"/>
      <c r="R236" s="85"/>
      <c r="S236" s="86"/>
      <c r="T236" s="5"/>
      <c r="U236" s="5"/>
      <c r="V236" s="5"/>
      <c r="W236" s="86"/>
      <c r="X236" s="5"/>
      <c r="Y236" s="5"/>
      <c r="Z236" s="5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</row>
    <row r="237" ht="15.75" customHeight="1">
      <c r="A237" s="1"/>
      <c r="B237" s="5"/>
      <c r="C237" s="1"/>
      <c r="D237" s="8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85"/>
      <c r="R237" s="85"/>
      <c r="S237" s="86"/>
      <c r="T237" s="5"/>
      <c r="U237" s="5"/>
      <c r="V237" s="5"/>
      <c r="W237" s="86"/>
      <c r="X237" s="5"/>
      <c r="Y237" s="5"/>
      <c r="Z237" s="5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</row>
    <row r="238" ht="15.75" customHeight="1">
      <c r="A238" s="1"/>
      <c r="B238" s="5"/>
      <c r="C238" s="1"/>
      <c r="D238" s="8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85"/>
      <c r="R238" s="85"/>
      <c r="S238" s="86"/>
      <c r="T238" s="5"/>
      <c r="U238" s="5"/>
      <c r="V238" s="5"/>
      <c r="W238" s="86"/>
      <c r="X238" s="5"/>
      <c r="Y238" s="5"/>
      <c r="Z238" s="5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</row>
    <row r="239" ht="15.75" customHeight="1">
      <c r="A239" s="1"/>
      <c r="B239" s="5"/>
      <c r="C239" s="1"/>
      <c r="D239" s="8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85"/>
      <c r="R239" s="85"/>
      <c r="S239" s="86"/>
      <c r="T239" s="5"/>
      <c r="U239" s="5"/>
      <c r="V239" s="5"/>
      <c r="W239" s="86"/>
      <c r="X239" s="5"/>
      <c r="Y239" s="5"/>
      <c r="Z239" s="5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</row>
    <row r="240" ht="15.75" customHeight="1">
      <c r="A240" s="1"/>
      <c r="B240" s="5"/>
      <c r="C240" s="1"/>
      <c r="D240" s="8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85"/>
      <c r="R240" s="85"/>
      <c r="S240" s="86"/>
      <c r="T240" s="5"/>
      <c r="U240" s="5"/>
      <c r="V240" s="5"/>
      <c r="W240" s="86"/>
      <c r="X240" s="5"/>
      <c r="Y240" s="5"/>
      <c r="Z240" s="5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</row>
    <row r="241" ht="15.75" customHeight="1">
      <c r="A241" s="1"/>
      <c r="B241" s="5"/>
      <c r="C241" s="1"/>
      <c r="D241" s="8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85"/>
      <c r="R241" s="85"/>
      <c r="S241" s="86"/>
      <c r="T241" s="5"/>
      <c r="U241" s="5"/>
      <c r="V241" s="5"/>
      <c r="W241" s="86"/>
      <c r="X241" s="5"/>
      <c r="Y241" s="5"/>
      <c r="Z241" s="5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</row>
    <row r="242" ht="15.75" customHeight="1">
      <c r="A242" s="1"/>
      <c r="B242" s="5"/>
      <c r="C242" s="1"/>
      <c r="D242" s="8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85"/>
      <c r="R242" s="85"/>
      <c r="S242" s="86"/>
      <c r="T242" s="5"/>
      <c r="U242" s="5"/>
      <c r="V242" s="5"/>
      <c r="W242" s="86"/>
      <c r="X242" s="5"/>
      <c r="Y242" s="5"/>
      <c r="Z242" s="5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</row>
    <row r="243" ht="15.75" customHeight="1">
      <c r="A243" s="1"/>
      <c r="B243" s="5"/>
      <c r="C243" s="1"/>
      <c r="D243" s="8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85"/>
      <c r="R243" s="85"/>
      <c r="S243" s="86"/>
      <c r="T243" s="5"/>
      <c r="U243" s="5"/>
      <c r="V243" s="5"/>
      <c r="W243" s="86"/>
      <c r="X243" s="5"/>
      <c r="Y243" s="5"/>
      <c r="Z243" s="5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</row>
    <row r="244" ht="15.75" customHeight="1">
      <c r="A244" s="1"/>
      <c r="B244" s="5"/>
      <c r="C244" s="1"/>
      <c r="D244" s="8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85"/>
      <c r="R244" s="85"/>
      <c r="S244" s="86"/>
      <c r="T244" s="5"/>
      <c r="U244" s="5"/>
      <c r="V244" s="5"/>
      <c r="W244" s="86"/>
      <c r="X244" s="5"/>
      <c r="Y244" s="5"/>
      <c r="Z244" s="5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</row>
    <row r="245" ht="15.75" customHeight="1">
      <c r="A245" s="1"/>
      <c r="B245" s="5"/>
      <c r="C245" s="1"/>
      <c r="D245" s="8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85"/>
      <c r="R245" s="85"/>
      <c r="S245" s="86"/>
      <c r="T245" s="5"/>
      <c r="U245" s="5"/>
      <c r="V245" s="5"/>
      <c r="W245" s="86"/>
      <c r="X245" s="5"/>
      <c r="Y245" s="5"/>
      <c r="Z245" s="5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</row>
    <row r="246" ht="15.75" customHeight="1">
      <c r="A246" s="1"/>
      <c r="B246" s="5"/>
      <c r="C246" s="1"/>
      <c r="D246" s="8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85"/>
      <c r="R246" s="85"/>
      <c r="S246" s="86"/>
      <c r="T246" s="5"/>
      <c r="U246" s="5"/>
      <c r="V246" s="5"/>
      <c r="W246" s="86"/>
      <c r="X246" s="5"/>
      <c r="Y246" s="5"/>
      <c r="Z246" s="5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</row>
    <row r="247" ht="15.75" customHeight="1">
      <c r="A247" s="1"/>
      <c r="B247" s="5"/>
      <c r="C247" s="1"/>
      <c r="D247" s="8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85"/>
      <c r="R247" s="85"/>
      <c r="S247" s="86"/>
      <c r="T247" s="5"/>
      <c r="U247" s="5"/>
      <c r="V247" s="5"/>
      <c r="W247" s="86"/>
      <c r="X247" s="5"/>
      <c r="Y247" s="5"/>
      <c r="Z247" s="5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</row>
    <row r="248" ht="15.75" customHeight="1">
      <c r="A248" s="1"/>
      <c r="B248" s="5"/>
      <c r="C248" s="1"/>
      <c r="D248" s="8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85"/>
      <c r="R248" s="85"/>
      <c r="S248" s="86"/>
      <c r="T248" s="5"/>
      <c r="U248" s="5"/>
      <c r="V248" s="5"/>
      <c r="W248" s="86"/>
      <c r="X248" s="5"/>
      <c r="Y248" s="5"/>
      <c r="Z248" s="5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</row>
    <row r="249" ht="15.75" customHeight="1">
      <c r="A249" s="1"/>
      <c r="B249" s="5"/>
      <c r="C249" s="1"/>
      <c r="D249" s="8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85"/>
      <c r="R249" s="85"/>
      <c r="S249" s="86"/>
      <c r="T249" s="5"/>
      <c r="U249" s="5"/>
      <c r="V249" s="5"/>
      <c r="W249" s="86"/>
      <c r="X249" s="5"/>
      <c r="Y249" s="5"/>
      <c r="Z249" s="5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</row>
    <row r="250" ht="15.75" customHeight="1">
      <c r="A250" s="1"/>
      <c r="B250" s="5"/>
      <c r="C250" s="1"/>
      <c r="D250" s="8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85"/>
      <c r="R250" s="85"/>
      <c r="S250" s="86"/>
      <c r="T250" s="5"/>
      <c r="U250" s="5"/>
      <c r="V250" s="5"/>
      <c r="W250" s="86"/>
      <c r="X250" s="5"/>
      <c r="Y250" s="5"/>
      <c r="Z250" s="5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</row>
    <row r="251" ht="15.75" customHeight="1">
      <c r="A251" s="1"/>
      <c r="B251" s="5"/>
      <c r="C251" s="1"/>
      <c r="D251" s="8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85"/>
      <c r="R251" s="85"/>
      <c r="S251" s="86"/>
      <c r="T251" s="5"/>
      <c r="U251" s="5"/>
      <c r="V251" s="5"/>
      <c r="W251" s="86"/>
      <c r="X251" s="5"/>
      <c r="Y251" s="5"/>
      <c r="Z251" s="5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</row>
    <row r="252" ht="15.75" customHeight="1">
      <c r="A252" s="1"/>
      <c r="B252" s="5"/>
      <c r="C252" s="1"/>
      <c r="D252" s="8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85"/>
      <c r="R252" s="85"/>
      <c r="S252" s="86"/>
      <c r="T252" s="5"/>
      <c r="U252" s="5"/>
      <c r="V252" s="5"/>
      <c r="W252" s="86"/>
      <c r="X252" s="5"/>
      <c r="Y252" s="5"/>
      <c r="Z252" s="5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</row>
    <row r="253" ht="15.75" customHeight="1">
      <c r="A253" s="1"/>
      <c r="B253" s="5"/>
      <c r="C253" s="1"/>
      <c r="D253" s="8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85"/>
      <c r="R253" s="85"/>
      <c r="S253" s="86"/>
      <c r="T253" s="5"/>
      <c r="U253" s="5"/>
      <c r="V253" s="5"/>
      <c r="W253" s="86"/>
      <c r="X253" s="5"/>
      <c r="Y253" s="5"/>
      <c r="Z253" s="5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</row>
    <row r="254" ht="15.75" customHeight="1">
      <c r="A254" s="1"/>
      <c r="B254" s="5"/>
      <c r="C254" s="1"/>
      <c r="D254" s="8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85"/>
      <c r="R254" s="85"/>
      <c r="S254" s="86"/>
      <c r="T254" s="5"/>
      <c r="U254" s="5"/>
      <c r="V254" s="5"/>
      <c r="W254" s="86"/>
      <c r="X254" s="5"/>
      <c r="Y254" s="5"/>
      <c r="Z254" s="5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</row>
    <row r="255" ht="15.75" customHeight="1">
      <c r="A255" s="1"/>
      <c r="B255" s="5"/>
      <c r="C255" s="1"/>
      <c r="D255" s="8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85"/>
      <c r="R255" s="85"/>
      <c r="S255" s="86"/>
      <c r="T255" s="5"/>
      <c r="U255" s="5"/>
      <c r="V255" s="5"/>
      <c r="W255" s="86"/>
      <c r="X255" s="5"/>
      <c r="Y255" s="5"/>
      <c r="Z255" s="5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</row>
    <row r="256" ht="15.75" customHeight="1">
      <c r="A256" s="1"/>
      <c r="B256" s="5"/>
      <c r="C256" s="1"/>
      <c r="D256" s="8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85"/>
      <c r="R256" s="85"/>
      <c r="S256" s="86"/>
      <c r="T256" s="5"/>
      <c r="U256" s="5"/>
      <c r="V256" s="5"/>
      <c r="W256" s="86"/>
      <c r="X256" s="5"/>
      <c r="Y256" s="5"/>
      <c r="Z256" s="5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</row>
    <row r="257" ht="15.75" customHeight="1">
      <c r="A257" s="1"/>
      <c r="B257" s="5"/>
      <c r="C257" s="1"/>
      <c r="D257" s="8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85"/>
      <c r="R257" s="85"/>
      <c r="S257" s="86"/>
      <c r="T257" s="5"/>
      <c r="U257" s="5"/>
      <c r="V257" s="5"/>
      <c r="W257" s="86"/>
      <c r="X257" s="5"/>
      <c r="Y257" s="5"/>
      <c r="Z257" s="5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</row>
    <row r="258" ht="15.75" customHeight="1">
      <c r="A258" s="1"/>
      <c r="B258" s="5"/>
      <c r="C258" s="1"/>
      <c r="D258" s="8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85"/>
      <c r="R258" s="85"/>
      <c r="S258" s="86"/>
      <c r="T258" s="5"/>
      <c r="U258" s="5"/>
      <c r="V258" s="5"/>
      <c r="W258" s="86"/>
      <c r="X258" s="5"/>
      <c r="Y258" s="5"/>
      <c r="Z258" s="5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</row>
    <row r="259" ht="15.75" customHeight="1">
      <c r="A259" s="1"/>
      <c r="B259" s="5"/>
      <c r="C259" s="1"/>
      <c r="D259" s="8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85"/>
      <c r="R259" s="85"/>
      <c r="S259" s="86"/>
      <c r="T259" s="5"/>
      <c r="U259" s="5"/>
      <c r="V259" s="5"/>
      <c r="W259" s="86"/>
      <c r="X259" s="5"/>
      <c r="Y259" s="5"/>
      <c r="Z259" s="5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</row>
    <row r="260" ht="15.75" customHeight="1">
      <c r="A260" s="1"/>
      <c r="B260" s="5"/>
      <c r="C260" s="1"/>
      <c r="D260" s="8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85"/>
      <c r="R260" s="85"/>
      <c r="S260" s="86"/>
      <c r="T260" s="5"/>
      <c r="U260" s="5"/>
      <c r="V260" s="5"/>
      <c r="W260" s="86"/>
      <c r="X260" s="5"/>
      <c r="Y260" s="5"/>
      <c r="Z260" s="5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</row>
    <row r="261" ht="15.75" customHeight="1">
      <c r="A261" s="1"/>
      <c r="B261" s="5"/>
      <c r="C261" s="1"/>
      <c r="D261" s="8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85"/>
      <c r="R261" s="85"/>
      <c r="S261" s="86"/>
      <c r="T261" s="5"/>
      <c r="U261" s="5"/>
      <c r="V261" s="5"/>
      <c r="W261" s="86"/>
      <c r="X261" s="5"/>
      <c r="Y261" s="5"/>
      <c r="Z261" s="5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</row>
    <row r="262" ht="15.75" customHeight="1">
      <c r="A262" s="1"/>
      <c r="B262" s="5"/>
      <c r="C262" s="1"/>
      <c r="D262" s="8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85"/>
      <c r="R262" s="85"/>
      <c r="S262" s="86"/>
      <c r="T262" s="5"/>
      <c r="U262" s="5"/>
      <c r="V262" s="5"/>
      <c r="W262" s="86"/>
      <c r="X262" s="5"/>
      <c r="Y262" s="5"/>
      <c r="Z262" s="5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</row>
    <row r="263" ht="15.75" customHeight="1">
      <c r="A263" s="1"/>
      <c r="B263" s="5"/>
      <c r="C263" s="1"/>
      <c r="D263" s="8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85"/>
      <c r="R263" s="85"/>
      <c r="S263" s="86"/>
      <c r="T263" s="5"/>
      <c r="U263" s="5"/>
      <c r="V263" s="5"/>
      <c r="W263" s="86"/>
      <c r="X263" s="5"/>
      <c r="Y263" s="5"/>
      <c r="Z263" s="5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</row>
    <row r="264" ht="15.75" customHeight="1">
      <c r="A264" s="1"/>
      <c r="B264" s="5"/>
      <c r="C264" s="1"/>
      <c r="D264" s="8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85"/>
      <c r="R264" s="85"/>
      <c r="S264" s="86"/>
      <c r="T264" s="5"/>
      <c r="U264" s="5"/>
      <c r="V264" s="5"/>
      <c r="W264" s="86"/>
      <c r="X264" s="5"/>
      <c r="Y264" s="5"/>
      <c r="Z264" s="5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</row>
    <row r="265" ht="15.75" customHeight="1">
      <c r="A265" s="1"/>
      <c r="B265" s="5"/>
      <c r="C265" s="1"/>
      <c r="D265" s="8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85"/>
      <c r="R265" s="85"/>
      <c r="S265" s="86"/>
      <c r="T265" s="5"/>
      <c r="U265" s="5"/>
      <c r="V265" s="5"/>
      <c r="W265" s="86"/>
      <c r="X265" s="5"/>
      <c r="Y265" s="5"/>
      <c r="Z265" s="5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</row>
    <row r="266" ht="15.75" customHeight="1">
      <c r="A266" s="1"/>
      <c r="B266" s="5"/>
      <c r="C266" s="1"/>
      <c r="D266" s="8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85"/>
      <c r="R266" s="85"/>
      <c r="S266" s="86"/>
      <c r="T266" s="5"/>
      <c r="U266" s="5"/>
      <c r="V266" s="5"/>
      <c r="W266" s="86"/>
      <c r="X266" s="5"/>
      <c r="Y266" s="5"/>
      <c r="Z266" s="5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</row>
    <row r="267" ht="15.75" customHeight="1">
      <c r="A267" s="1"/>
      <c r="B267" s="5"/>
      <c r="C267" s="1"/>
      <c r="D267" s="8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85"/>
      <c r="R267" s="85"/>
      <c r="S267" s="86"/>
      <c r="T267" s="5"/>
      <c r="U267" s="5"/>
      <c r="V267" s="5"/>
      <c r="W267" s="86"/>
      <c r="X267" s="5"/>
      <c r="Y267" s="5"/>
      <c r="Z267" s="5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</row>
    <row r="268" ht="15.75" customHeight="1">
      <c r="A268" s="1"/>
      <c r="B268" s="5"/>
      <c r="C268" s="1"/>
      <c r="D268" s="8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85"/>
      <c r="R268" s="85"/>
      <c r="S268" s="86"/>
      <c r="T268" s="5"/>
      <c r="U268" s="5"/>
      <c r="V268" s="5"/>
      <c r="W268" s="86"/>
      <c r="X268" s="5"/>
      <c r="Y268" s="5"/>
      <c r="Z268" s="5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</row>
    <row r="269" ht="15.75" customHeight="1">
      <c r="A269" s="1"/>
      <c r="B269" s="5"/>
      <c r="C269" s="1"/>
      <c r="D269" s="8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85"/>
      <c r="R269" s="85"/>
      <c r="S269" s="86"/>
      <c r="T269" s="5"/>
      <c r="U269" s="5"/>
      <c r="V269" s="5"/>
      <c r="W269" s="86"/>
      <c r="X269" s="5"/>
      <c r="Y269" s="5"/>
      <c r="Z269" s="5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</row>
    <row r="270" ht="15.75" customHeight="1">
      <c r="A270" s="1"/>
      <c r="B270" s="5"/>
      <c r="C270" s="1"/>
      <c r="D270" s="8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85"/>
      <c r="R270" s="85"/>
      <c r="S270" s="86"/>
      <c r="T270" s="5"/>
      <c r="U270" s="5"/>
      <c r="V270" s="5"/>
      <c r="W270" s="86"/>
      <c r="X270" s="5"/>
      <c r="Y270" s="5"/>
      <c r="Z270" s="5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</row>
    <row r="271" ht="15.75" customHeight="1">
      <c r="A271" s="1"/>
      <c r="B271" s="5"/>
      <c r="C271" s="1"/>
      <c r="D271" s="8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85"/>
      <c r="R271" s="85"/>
      <c r="S271" s="86"/>
      <c r="T271" s="5"/>
      <c r="U271" s="5"/>
      <c r="V271" s="5"/>
      <c r="W271" s="86"/>
      <c r="X271" s="5"/>
      <c r="Y271" s="5"/>
      <c r="Z271" s="5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</row>
    <row r="272" ht="15.75" customHeight="1">
      <c r="A272" s="1"/>
      <c r="B272" s="5"/>
      <c r="C272" s="1"/>
      <c r="D272" s="8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85"/>
      <c r="R272" s="85"/>
      <c r="S272" s="86"/>
      <c r="T272" s="5"/>
      <c r="U272" s="5"/>
      <c r="V272" s="5"/>
      <c r="W272" s="86"/>
      <c r="X272" s="5"/>
      <c r="Y272" s="5"/>
      <c r="Z272" s="5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</row>
    <row r="273" ht="15.75" customHeight="1">
      <c r="A273" s="1"/>
      <c r="B273" s="5"/>
      <c r="C273" s="1"/>
      <c r="D273" s="8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85"/>
      <c r="R273" s="85"/>
      <c r="S273" s="86"/>
      <c r="T273" s="5"/>
      <c r="U273" s="5"/>
      <c r="V273" s="5"/>
      <c r="W273" s="86"/>
      <c r="X273" s="5"/>
      <c r="Y273" s="5"/>
      <c r="Z273" s="5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</row>
    <row r="274" ht="15.75" customHeight="1">
      <c r="A274" s="1"/>
      <c r="B274" s="5"/>
      <c r="C274" s="1"/>
      <c r="D274" s="8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85"/>
      <c r="R274" s="85"/>
      <c r="S274" s="86"/>
      <c r="T274" s="5"/>
      <c r="U274" s="5"/>
      <c r="V274" s="5"/>
      <c r="W274" s="86"/>
      <c r="X274" s="5"/>
      <c r="Y274" s="5"/>
      <c r="Z274" s="5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</row>
    <row r="275" ht="15.75" customHeight="1">
      <c r="A275" s="1"/>
      <c r="B275" s="5"/>
      <c r="C275" s="1"/>
      <c r="D275" s="8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85"/>
      <c r="R275" s="85"/>
      <c r="S275" s="86"/>
      <c r="T275" s="5"/>
      <c r="U275" s="5"/>
      <c r="V275" s="5"/>
      <c r="W275" s="86"/>
      <c r="X275" s="5"/>
      <c r="Y275" s="5"/>
      <c r="Z275" s="5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</row>
    <row r="276" ht="15.75" customHeight="1">
      <c r="A276" s="1"/>
      <c r="B276" s="5"/>
      <c r="C276" s="1"/>
      <c r="D276" s="8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85"/>
      <c r="R276" s="85"/>
      <c r="S276" s="86"/>
      <c r="T276" s="5"/>
      <c r="U276" s="5"/>
      <c r="V276" s="5"/>
      <c r="W276" s="86"/>
      <c r="X276" s="5"/>
      <c r="Y276" s="5"/>
      <c r="Z276" s="5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</row>
    <row r="277" ht="15.75" customHeight="1">
      <c r="A277" s="1"/>
      <c r="B277" s="5"/>
      <c r="C277" s="1"/>
      <c r="D277" s="8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85"/>
      <c r="R277" s="85"/>
      <c r="S277" s="86"/>
      <c r="T277" s="5"/>
      <c r="U277" s="5"/>
      <c r="V277" s="5"/>
      <c r="W277" s="86"/>
      <c r="X277" s="5"/>
      <c r="Y277" s="5"/>
      <c r="Z277" s="5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</row>
    <row r="278" ht="15.75" customHeight="1">
      <c r="A278" s="1"/>
      <c r="B278" s="5"/>
      <c r="C278" s="1"/>
      <c r="D278" s="8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85"/>
      <c r="R278" s="85"/>
      <c r="S278" s="86"/>
      <c r="T278" s="5"/>
      <c r="U278" s="5"/>
      <c r="V278" s="5"/>
      <c r="W278" s="86"/>
      <c r="X278" s="5"/>
      <c r="Y278" s="5"/>
      <c r="Z278" s="5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</row>
    <row r="279" ht="15.75" customHeight="1">
      <c r="A279" s="1"/>
      <c r="B279" s="5"/>
      <c r="C279" s="1"/>
      <c r="D279" s="8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85"/>
      <c r="R279" s="85"/>
      <c r="S279" s="86"/>
      <c r="T279" s="5"/>
      <c r="U279" s="5"/>
      <c r="V279" s="5"/>
      <c r="W279" s="86"/>
      <c r="X279" s="5"/>
      <c r="Y279" s="5"/>
      <c r="Z279" s="5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</row>
    <row r="280" ht="15.75" customHeight="1">
      <c r="A280" s="1"/>
      <c r="B280" s="5"/>
      <c r="C280" s="1"/>
      <c r="D280" s="8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85"/>
      <c r="R280" s="85"/>
      <c r="S280" s="86"/>
      <c r="T280" s="5"/>
      <c r="U280" s="5"/>
      <c r="V280" s="5"/>
      <c r="W280" s="86"/>
      <c r="X280" s="5"/>
      <c r="Y280" s="5"/>
      <c r="Z280" s="5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</row>
    <row r="281" ht="15.75" customHeight="1">
      <c r="A281" s="1"/>
      <c r="B281" s="5"/>
      <c r="C281" s="1"/>
      <c r="D281" s="8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85"/>
      <c r="R281" s="85"/>
      <c r="S281" s="86"/>
      <c r="T281" s="5"/>
      <c r="U281" s="5"/>
      <c r="V281" s="5"/>
      <c r="W281" s="86"/>
      <c r="X281" s="5"/>
      <c r="Y281" s="5"/>
      <c r="Z281" s="5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</row>
    <row r="282" ht="15.75" customHeight="1">
      <c r="A282" s="1"/>
      <c r="B282" s="5"/>
      <c r="C282" s="1"/>
      <c r="D282" s="8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85"/>
      <c r="R282" s="85"/>
      <c r="S282" s="86"/>
      <c r="T282" s="5"/>
      <c r="U282" s="5"/>
      <c r="V282" s="5"/>
      <c r="W282" s="86"/>
      <c r="X282" s="5"/>
      <c r="Y282" s="5"/>
      <c r="Z282" s="5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</row>
    <row r="283" ht="15.75" customHeight="1">
      <c r="A283" s="1"/>
      <c r="B283" s="5"/>
      <c r="C283" s="1"/>
      <c r="D283" s="8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85"/>
      <c r="R283" s="85"/>
      <c r="S283" s="86"/>
      <c r="T283" s="5"/>
      <c r="U283" s="5"/>
      <c r="V283" s="5"/>
      <c r="W283" s="86"/>
      <c r="X283" s="5"/>
      <c r="Y283" s="5"/>
      <c r="Z283" s="5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</row>
    <row r="284" ht="15.75" customHeight="1">
      <c r="A284" s="1"/>
      <c r="B284" s="5"/>
      <c r="C284" s="1"/>
      <c r="D284" s="8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85"/>
      <c r="R284" s="85"/>
      <c r="S284" s="86"/>
      <c r="T284" s="5"/>
      <c r="U284" s="5"/>
      <c r="V284" s="5"/>
      <c r="W284" s="86"/>
      <c r="X284" s="5"/>
      <c r="Y284" s="5"/>
      <c r="Z284" s="5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</row>
    <row r="285" ht="15.75" customHeight="1">
      <c r="A285" s="1"/>
      <c r="B285" s="5"/>
      <c r="C285" s="1"/>
      <c r="D285" s="8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85"/>
      <c r="R285" s="85"/>
      <c r="S285" s="86"/>
      <c r="T285" s="5"/>
      <c r="U285" s="5"/>
      <c r="V285" s="5"/>
      <c r="W285" s="86"/>
      <c r="X285" s="5"/>
      <c r="Y285" s="5"/>
      <c r="Z285" s="5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</row>
    <row r="286" ht="15.75" customHeight="1">
      <c r="A286" s="1"/>
      <c r="B286" s="5"/>
      <c r="C286" s="1"/>
      <c r="D286" s="8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85"/>
      <c r="R286" s="85"/>
      <c r="S286" s="86"/>
      <c r="T286" s="5"/>
      <c r="U286" s="5"/>
      <c r="V286" s="5"/>
      <c r="W286" s="86"/>
      <c r="X286" s="5"/>
      <c r="Y286" s="5"/>
      <c r="Z286" s="5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</row>
    <row r="287" ht="15.75" customHeight="1">
      <c r="A287" s="1"/>
      <c r="B287" s="5"/>
      <c r="C287" s="1"/>
      <c r="D287" s="8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85"/>
      <c r="R287" s="85"/>
      <c r="S287" s="86"/>
      <c r="T287" s="5"/>
      <c r="U287" s="5"/>
      <c r="V287" s="5"/>
      <c r="W287" s="86"/>
      <c r="X287" s="5"/>
      <c r="Y287" s="5"/>
      <c r="Z287" s="5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</row>
    <row r="288" ht="15.75" customHeight="1">
      <c r="A288" s="1"/>
      <c r="B288" s="5"/>
      <c r="C288" s="1"/>
      <c r="D288" s="8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85"/>
      <c r="R288" s="85"/>
      <c r="S288" s="86"/>
      <c r="T288" s="5"/>
      <c r="U288" s="5"/>
      <c r="V288" s="5"/>
      <c r="W288" s="86"/>
      <c r="X288" s="5"/>
      <c r="Y288" s="5"/>
      <c r="Z288" s="5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</row>
    <row r="289" ht="15.75" customHeight="1">
      <c r="A289" s="1"/>
      <c r="B289" s="5"/>
      <c r="C289" s="1"/>
      <c r="D289" s="8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85"/>
      <c r="R289" s="85"/>
      <c r="S289" s="86"/>
      <c r="T289" s="5"/>
      <c r="U289" s="5"/>
      <c r="V289" s="5"/>
      <c r="W289" s="86"/>
      <c r="X289" s="5"/>
      <c r="Y289" s="5"/>
      <c r="Z289" s="5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</row>
    <row r="290" ht="15.75" customHeight="1">
      <c r="A290" s="1"/>
      <c r="B290" s="5"/>
      <c r="C290" s="1"/>
      <c r="D290" s="8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85"/>
      <c r="R290" s="85"/>
      <c r="S290" s="86"/>
      <c r="T290" s="5"/>
      <c r="U290" s="5"/>
      <c r="V290" s="5"/>
      <c r="W290" s="86"/>
      <c r="X290" s="5"/>
      <c r="Y290" s="5"/>
      <c r="Z290" s="5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</row>
    <row r="291" ht="15.75" customHeight="1">
      <c r="A291" s="1"/>
      <c r="B291" s="5"/>
      <c r="C291" s="1"/>
      <c r="D291" s="8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85"/>
      <c r="R291" s="85"/>
      <c r="S291" s="86"/>
      <c r="T291" s="5"/>
      <c r="U291" s="5"/>
      <c r="V291" s="5"/>
      <c r="W291" s="86"/>
      <c r="X291" s="5"/>
      <c r="Y291" s="5"/>
      <c r="Z291" s="5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</row>
    <row r="292" ht="15.75" customHeight="1">
      <c r="A292" s="1"/>
      <c r="B292" s="5"/>
      <c r="C292" s="1"/>
      <c r="D292" s="8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85"/>
      <c r="R292" s="85"/>
      <c r="S292" s="86"/>
      <c r="T292" s="5"/>
      <c r="U292" s="5"/>
      <c r="V292" s="5"/>
      <c r="W292" s="86"/>
      <c r="X292" s="5"/>
      <c r="Y292" s="5"/>
      <c r="Z292" s="5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</row>
    <row r="293" ht="15.75" customHeight="1">
      <c r="A293" s="1"/>
      <c r="B293" s="5"/>
      <c r="C293" s="1"/>
      <c r="D293" s="8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85"/>
      <c r="R293" s="85"/>
      <c r="S293" s="86"/>
      <c r="T293" s="5"/>
      <c r="U293" s="5"/>
      <c r="V293" s="5"/>
      <c r="W293" s="86"/>
      <c r="X293" s="5"/>
      <c r="Y293" s="5"/>
      <c r="Z293" s="5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</row>
    <row r="294" ht="15.75" customHeight="1">
      <c r="A294" s="1"/>
      <c r="B294" s="5"/>
      <c r="C294" s="1"/>
      <c r="D294" s="8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85"/>
      <c r="R294" s="85"/>
      <c r="S294" s="86"/>
      <c r="T294" s="5"/>
      <c r="U294" s="5"/>
      <c r="V294" s="5"/>
      <c r="W294" s="86"/>
      <c r="X294" s="5"/>
      <c r="Y294" s="5"/>
      <c r="Z294" s="5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</row>
    <row r="295" ht="15.75" customHeight="1">
      <c r="A295" s="1"/>
      <c r="B295" s="5"/>
      <c r="C295" s="1"/>
      <c r="D295" s="8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85"/>
      <c r="R295" s="85"/>
      <c r="S295" s="86"/>
      <c r="T295" s="5"/>
      <c r="U295" s="5"/>
      <c r="V295" s="5"/>
      <c r="W295" s="86"/>
      <c r="X295" s="5"/>
      <c r="Y295" s="5"/>
      <c r="Z295" s="5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</row>
    <row r="296" ht="15.75" customHeight="1">
      <c r="A296" s="1"/>
      <c r="B296" s="5"/>
      <c r="C296" s="1"/>
      <c r="D296" s="8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85"/>
      <c r="R296" s="85"/>
      <c r="S296" s="86"/>
      <c r="T296" s="5"/>
      <c r="U296" s="5"/>
      <c r="V296" s="5"/>
      <c r="W296" s="86"/>
      <c r="X296" s="5"/>
      <c r="Y296" s="5"/>
      <c r="Z296" s="5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</row>
    <row r="297" ht="15.75" customHeight="1">
      <c r="A297" s="1"/>
      <c r="B297" s="5"/>
      <c r="C297" s="1"/>
      <c r="D297" s="8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85"/>
      <c r="R297" s="85"/>
      <c r="S297" s="86"/>
      <c r="T297" s="5"/>
      <c r="U297" s="5"/>
      <c r="V297" s="5"/>
      <c r="W297" s="86"/>
      <c r="X297" s="5"/>
      <c r="Y297" s="5"/>
      <c r="Z297" s="5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</row>
    <row r="298" ht="15.75" customHeight="1">
      <c r="A298" s="1"/>
      <c r="B298" s="5"/>
      <c r="C298" s="1"/>
      <c r="D298" s="8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85"/>
      <c r="R298" s="85"/>
      <c r="S298" s="86"/>
      <c r="T298" s="5"/>
      <c r="U298" s="5"/>
      <c r="V298" s="5"/>
      <c r="W298" s="86"/>
      <c r="X298" s="5"/>
      <c r="Y298" s="5"/>
      <c r="Z298" s="5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</row>
    <row r="299" ht="15.75" customHeight="1">
      <c r="A299" s="1"/>
      <c r="B299" s="5"/>
      <c r="C299" s="1"/>
      <c r="D299" s="8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85"/>
      <c r="R299" s="85"/>
      <c r="S299" s="86"/>
      <c r="T299" s="5"/>
      <c r="U299" s="5"/>
      <c r="V299" s="5"/>
      <c r="W299" s="86"/>
      <c r="X299" s="5"/>
      <c r="Y299" s="5"/>
      <c r="Z299" s="5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</row>
    <row r="300" ht="15.75" customHeight="1">
      <c r="A300" s="1"/>
      <c r="B300" s="5"/>
      <c r="C300" s="1"/>
      <c r="D300" s="8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85"/>
      <c r="R300" s="85"/>
      <c r="S300" s="86"/>
      <c r="T300" s="5"/>
      <c r="U300" s="5"/>
      <c r="V300" s="5"/>
      <c r="W300" s="86"/>
      <c r="X300" s="5"/>
      <c r="Y300" s="5"/>
      <c r="Z300" s="5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</row>
    <row r="301" ht="15.75" customHeight="1">
      <c r="A301" s="1"/>
      <c r="B301" s="5"/>
      <c r="C301" s="1"/>
      <c r="D301" s="8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85"/>
      <c r="R301" s="85"/>
      <c r="S301" s="86"/>
      <c r="T301" s="5"/>
      <c r="U301" s="5"/>
      <c r="V301" s="5"/>
      <c r="W301" s="86"/>
      <c r="X301" s="5"/>
      <c r="Y301" s="5"/>
      <c r="Z301" s="5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</row>
    <row r="302" ht="15.75" customHeight="1">
      <c r="A302" s="1"/>
      <c r="B302" s="5"/>
      <c r="C302" s="1"/>
      <c r="D302" s="8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85"/>
      <c r="R302" s="85"/>
      <c r="S302" s="86"/>
      <c r="T302" s="5"/>
      <c r="U302" s="5"/>
      <c r="V302" s="5"/>
      <c r="W302" s="86"/>
      <c r="X302" s="5"/>
      <c r="Y302" s="5"/>
      <c r="Z302" s="5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</row>
    <row r="303" ht="15.75" customHeight="1">
      <c r="A303" s="1"/>
      <c r="B303" s="5"/>
      <c r="C303" s="1"/>
      <c r="D303" s="8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85"/>
      <c r="R303" s="85"/>
      <c r="S303" s="86"/>
      <c r="T303" s="5"/>
      <c r="U303" s="5"/>
      <c r="V303" s="5"/>
      <c r="W303" s="86"/>
      <c r="X303" s="5"/>
      <c r="Y303" s="5"/>
      <c r="Z303" s="5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</row>
    <row r="304" ht="15.75" customHeight="1">
      <c r="A304" s="1"/>
      <c r="B304" s="5"/>
      <c r="C304" s="1"/>
      <c r="D304" s="8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85"/>
      <c r="R304" s="85"/>
      <c r="S304" s="86"/>
      <c r="T304" s="5"/>
      <c r="U304" s="5"/>
      <c r="V304" s="5"/>
      <c r="W304" s="86"/>
      <c r="X304" s="5"/>
      <c r="Y304" s="5"/>
      <c r="Z304" s="5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</row>
    <row r="305" ht="15.75" customHeight="1">
      <c r="A305" s="1"/>
      <c r="B305" s="5"/>
      <c r="C305" s="1"/>
      <c r="D305" s="8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85"/>
      <c r="R305" s="85"/>
      <c r="S305" s="86"/>
      <c r="T305" s="5"/>
      <c r="U305" s="5"/>
      <c r="V305" s="5"/>
      <c r="W305" s="86"/>
      <c r="X305" s="5"/>
      <c r="Y305" s="5"/>
      <c r="Z305" s="5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</row>
    <row r="306" ht="15.75" customHeight="1">
      <c r="A306" s="1"/>
      <c r="B306" s="5"/>
      <c r="C306" s="1"/>
      <c r="D306" s="8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85"/>
      <c r="R306" s="85"/>
      <c r="S306" s="86"/>
      <c r="T306" s="5"/>
      <c r="U306" s="5"/>
      <c r="V306" s="5"/>
      <c r="W306" s="86"/>
      <c r="X306" s="5"/>
      <c r="Y306" s="5"/>
      <c r="Z306" s="5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</row>
    <row r="307" ht="15.75" customHeight="1">
      <c r="A307" s="1"/>
      <c r="B307" s="5"/>
      <c r="C307" s="1"/>
      <c r="D307" s="8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85"/>
      <c r="R307" s="85"/>
      <c r="S307" s="86"/>
      <c r="T307" s="5"/>
      <c r="U307" s="5"/>
      <c r="V307" s="5"/>
      <c r="W307" s="86"/>
      <c r="X307" s="5"/>
      <c r="Y307" s="5"/>
      <c r="Z307" s="5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</row>
    <row r="308" ht="15.75" customHeight="1">
      <c r="A308" s="1"/>
      <c r="B308" s="5"/>
      <c r="C308" s="1"/>
      <c r="D308" s="8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85"/>
      <c r="R308" s="85"/>
      <c r="S308" s="86"/>
      <c r="T308" s="5"/>
      <c r="U308" s="5"/>
      <c r="V308" s="5"/>
      <c r="W308" s="86"/>
      <c r="X308" s="5"/>
      <c r="Y308" s="5"/>
      <c r="Z308" s="5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</row>
    <row r="309" ht="15.75" customHeight="1">
      <c r="A309" s="1"/>
      <c r="B309" s="5"/>
      <c r="C309" s="1"/>
      <c r="D309" s="8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85"/>
      <c r="R309" s="85"/>
      <c r="S309" s="86"/>
      <c r="T309" s="5"/>
      <c r="U309" s="5"/>
      <c r="V309" s="5"/>
      <c r="W309" s="86"/>
      <c r="X309" s="5"/>
      <c r="Y309" s="5"/>
      <c r="Z309" s="5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</row>
    <row r="310" ht="15.75" customHeight="1">
      <c r="A310" s="1"/>
      <c r="B310" s="5"/>
      <c r="C310" s="1"/>
      <c r="D310" s="8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85"/>
      <c r="R310" s="85"/>
      <c r="S310" s="86"/>
      <c r="T310" s="5"/>
      <c r="U310" s="5"/>
      <c r="V310" s="5"/>
      <c r="W310" s="86"/>
      <c r="X310" s="5"/>
      <c r="Y310" s="5"/>
      <c r="Z310" s="5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</row>
    <row r="311" ht="15.75" customHeight="1">
      <c r="A311" s="1"/>
      <c r="B311" s="5"/>
      <c r="C311" s="1"/>
      <c r="D311" s="8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85"/>
      <c r="R311" s="85"/>
      <c r="S311" s="86"/>
      <c r="T311" s="5"/>
      <c r="U311" s="5"/>
      <c r="V311" s="5"/>
      <c r="W311" s="86"/>
      <c r="X311" s="5"/>
      <c r="Y311" s="5"/>
      <c r="Z311" s="5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</row>
    <row r="312" ht="15.75" customHeight="1">
      <c r="A312" s="1"/>
      <c r="B312" s="5"/>
      <c r="C312" s="1"/>
      <c r="D312" s="8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85"/>
      <c r="R312" s="85"/>
      <c r="S312" s="86"/>
      <c r="T312" s="5"/>
      <c r="U312" s="5"/>
      <c r="V312" s="5"/>
      <c r="W312" s="86"/>
      <c r="X312" s="5"/>
      <c r="Y312" s="5"/>
      <c r="Z312" s="5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</row>
    <row r="313" ht="15.75" customHeight="1">
      <c r="A313" s="1"/>
      <c r="B313" s="5"/>
      <c r="C313" s="1"/>
      <c r="D313" s="8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85"/>
      <c r="R313" s="85"/>
      <c r="S313" s="86"/>
      <c r="T313" s="5"/>
      <c r="U313" s="5"/>
      <c r="V313" s="5"/>
      <c r="W313" s="86"/>
      <c r="X313" s="5"/>
      <c r="Y313" s="5"/>
      <c r="Z313" s="5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</row>
    <row r="314" ht="15.75" customHeight="1">
      <c r="A314" s="1"/>
      <c r="B314" s="5"/>
      <c r="C314" s="1"/>
      <c r="D314" s="8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85"/>
      <c r="R314" s="85"/>
      <c r="S314" s="86"/>
      <c r="T314" s="5"/>
      <c r="U314" s="5"/>
      <c r="V314" s="5"/>
      <c r="W314" s="86"/>
      <c r="X314" s="5"/>
      <c r="Y314" s="5"/>
      <c r="Z314" s="5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</row>
    <row r="315" ht="15.75" customHeight="1">
      <c r="A315" s="1"/>
      <c r="B315" s="5"/>
      <c r="C315" s="1"/>
      <c r="D315" s="8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85"/>
      <c r="R315" s="85"/>
      <c r="S315" s="86"/>
      <c r="T315" s="5"/>
      <c r="U315" s="5"/>
      <c r="V315" s="5"/>
      <c r="W315" s="86"/>
      <c r="X315" s="5"/>
      <c r="Y315" s="5"/>
      <c r="Z315" s="5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</row>
    <row r="316" ht="15.75" customHeight="1">
      <c r="A316" s="1"/>
      <c r="B316" s="5"/>
      <c r="C316" s="1"/>
      <c r="D316" s="8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85"/>
      <c r="R316" s="85"/>
      <c r="S316" s="86"/>
      <c r="T316" s="5"/>
      <c r="U316" s="5"/>
      <c r="V316" s="5"/>
      <c r="W316" s="86"/>
      <c r="X316" s="5"/>
      <c r="Y316" s="5"/>
      <c r="Z316" s="5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</row>
    <row r="317" ht="15.75" customHeight="1">
      <c r="A317" s="1"/>
      <c r="B317" s="5"/>
      <c r="C317" s="1"/>
      <c r="D317" s="8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85"/>
      <c r="R317" s="85"/>
      <c r="S317" s="86"/>
      <c r="T317" s="5"/>
      <c r="U317" s="5"/>
      <c r="V317" s="5"/>
      <c r="W317" s="86"/>
      <c r="X317" s="5"/>
      <c r="Y317" s="5"/>
      <c r="Z317" s="5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</row>
    <row r="318" ht="15.75" customHeight="1">
      <c r="A318" s="1"/>
      <c r="B318" s="5"/>
      <c r="C318" s="1"/>
      <c r="D318" s="8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85"/>
      <c r="R318" s="85"/>
      <c r="S318" s="86"/>
      <c r="T318" s="5"/>
      <c r="U318" s="5"/>
      <c r="V318" s="5"/>
      <c r="W318" s="86"/>
      <c r="X318" s="5"/>
      <c r="Y318" s="5"/>
      <c r="Z318" s="5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</row>
    <row r="319" ht="15.75" customHeight="1">
      <c r="A319" s="1"/>
      <c r="B319" s="5"/>
      <c r="C319" s="1"/>
      <c r="D319" s="8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85"/>
      <c r="R319" s="85"/>
      <c r="S319" s="86"/>
      <c r="T319" s="5"/>
      <c r="U319" s="5"/>
      <c r="V319" s="5"/>
      <c r="W319" s="86"/>
      <c r="X319" s="5"/>
      <c r="Y319" s="5"/>
      <c r="Z319" s="5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</row>
    <row r="320" ht="15.75" customHeight="1">
      <c r="A320" s="1"/>
      <c r="B320" s="5"/>
      <c r="C320" s="1"/>
      <c r="D320" s="8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85"/>
      <c r="R320" s="85"/>
      <c r="S320" s="86"/>
      <c r="T320" s="5"/>
      <c r="U320" s="5"/>
      <c r="V320" s="5"/>
      <c r="W320" s="86"/>
      <c r="X320" s="5"/>
      <c r="Y320" s="5"/>
      <c r="Z320" s="5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</row>
    <row r="321" ht="15.75" customHeight="1">
      <c r="A321" s="1"/>
      <c r="B321" s="5"/>
      <c r="C321" s="1"/>
      <c r="D321" s="8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85"/>
      <c r="R321" s="85"/>
      <c r="S321" s="86"/>
      <c r="T321" s="5"/>
      <c r="U321" s="5"/>
      <c r="V321" s="5"/>
      <c r="W321" s="86"/>
      <c r="X321" s="5"/>
      <c r="Y321" s="5"/>
      <c r="Z321" s="5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</row>
    <row r="322" ht="15.75" customHeight="1">
      <c r="A322" s="1"/>
      <c r="B322" s="5"/>
      <c r="C322" s="1"/>
      <c r="D322" s="8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85"/>
      <c r="R322" s="85"/>
      <c r="S322" s="86"/>
      <c r="T322" s="5"/>
      <c r="U322" s="5"/>
      <c r="V322" s="5"/>
      <c r="W322" s="86"/>
      <c r="X322" s="5"/>
      <c r="Y322" s="5"/>
      <c r="Z322" s="5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</row>
    <row r="323" ht="15.75" customHeight="1">
      <c r="A323" s="1"/>
      <c r="B323" s="5"/>
      <c r="C323" s="1"/>
      <c r="D323" s="8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85"/>
      <c r="R323" s="85"/>
      <c r="S323" s="86"/>
      <c r="T323" s="5"/>
      <c r="U323" s="5"/>
      <c r="V323" s="5"/>
      <c r="W323" s="86"/>
      <c r="X323" s="5"/>
      <c r="Y323" s="5"/>
      <c r="Z323" s="5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</row>
    <row r="324" ht="15.75" customHeight="1">
      <c r="A324" s="1"/>
      <c r="B324" s="5"/>
      <c r="C324" s="1"/>
      <c r="D324" s="8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85"/>
      <c r="R324" s="85"/>
      <c r="S324" s="86"/>
      <c r="T324" s="5"/>
      <c r="U324" s="5"/>
      <c r="V324" s="5"/>
      <c r="W324" s="86"/>
      <c r="X324" s="5"/>
      <c r="Y324" s="5"/>
      <c r="Z324" s="5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</row>
    <row r="325" ht="15.75" customHeight="1">
      <c r="A325" s="1"/>
      <c r="B325" s="5"/>
      <c r="C325" s="1"/>
      <c r="D325" s="8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85"/>
      <c r="R325" s="85"/>
      <c r="S325" s="86"/>
      <c r="T325" s="5"/>
      <c r="U325" s="5"/>
      <c r="V325" s="5"/>
      <c r="W325" s="86"/>
      <c r="X325" s="5"/>
      <c r="Y325" s="5"/>
      <c r="Z325" s="5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</row>
    <row r="326" ht="15.75" customHeight="1">
      <c r="A326" s="1"/>
      <c r="B326" s="5"/>
      <c r="C326" s="1"/>
      <c r="D326" s="8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85"/>
      <c r="R326" s="85"/>
      <c r="S326" s="86"/>
      <c r="T326" s="5"/>
      <c r="U326" s="5"/>
      <c r="V326" s="5"/>
      <c r="W326" s="86"/>
      <c r="X326" s="5"/>
      <c r="Y326" s="5"/>
      <c r="Z326" s="5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</row>
    <row r="327" ht="15.75" customHeight="1">
      <c r="A327" s="1"/>
      <c r="B327" s="5"/>
      <c r="C327" s="1"/>
      <c r="D327" s="8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85"/>
      <c r="R327" s="85"/>
      <c r="S327" s="86"/>
      <c r="T327" s="5"/>
      <c r="U327" s="5"/>
      <c r="V327" s="5"/>
      <c r="W327" s="86"/>
      <c r="X327" s="5"/>
      <c r="Y327" s="5"/>
      <c r="Z327" s="5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</row>
    <row r="328" ht="15.75" customHeight="1">
      <c r="A328" s="1"/>
      <c r="B328" s="5"/>
      <c r="C328" s="1"/>
      <c r="D328" s="8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85"/>
      <c r="R328" s="85"/>
      <c r="S328" s="86"/>
      <c r="T328" s="5"/>
      <c r="U328" s="5"/>
      <c r="V328" s="5"/>
      <c r="W328" s="86"/>
      <c r="X328" s="5"/>
      <c r="Y328" s="5"/>
      <c r="Z328" s="5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</row>
    <row r="329" ht="15.75" customHeight="1">
      <c r="A329" s="1"/>
      <c r="B329" s="5"/>
      <c r="C329" s="1"/>
      <c r="D329" s="8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85"/>
      <c r="R329" s="85"/>
      <c r="S329" s="86"/>
      <c r="T329" s="5"/>
      <c r="U329" s="5"/>
      <c r="V329" s="5"/>
      <c r="W329" s="86"/>
      <c r="X329" s="5"/>
      <c r="Y329" s="5"/>
      <c r="Z329" s="5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</row>
    <row r="330" ht="15.75" customHeight="1">
      <c r="A330" s="1"/>
      <c r="B330" s="5"/>
      <c r="C330" s="1"/>
      <c r="D330" s="8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85"/>
      <c r="R330" s="85"/>
      <c r="S330" s="86"/>
      <c r="T330" s="5"/>
      <c r="U330" s="5"/>
      <c r="V330" s="5"/>
      <c r="W330" s="86"/>
      <c r="X330" s="5"/>
      <c r="Y330" s="5"/>
      <c r="Z330" s="5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</row>
    <row r="331" ht="15.75" customHeight="1">
      <c r="A331" s="1"/>
      <c r="B331" s="5"/>
      <c r="C331" s="1"/>
      <c r="D331" s="8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85"/>
      <c r="R331" s="85"/>
      <c r="S331" s="86"/>
      <c r="T331" s="5"/>
      <c r="U331" s="5"/>
      <c r="V331" s="5"/>
      <c r="W331" s="86"/>
      <c r="X331" s="5"/>
      <c r="Y331" s="5"/>
      <c r="Z331" s="5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</row>
    <row r="332" ht="15.75" customHeight="1">
      <c r="A332" s="1"/>
      <c r="B332" s="5"/>
      <c r="C332" s="1"/>
      <c r="D332" s="8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85"/>
      <c r="R332" s="85"/>
      <c r="S332" s="86"/>
      <c r="T332" s="5"/>
      <c r="U332" s="5"/>
      <c r="V332" s="5"/>
      <c r="W332" s="86"/>
      <c r="X332" s="5"/>
      <c r="Y332" s="5"/>
      <c r="Z332" s="5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</row>
    <row r="333" ht="15.75" customHeight="1">
      <c r="A333" s="1"/>
      <c r="B333" s="5"/>
      <c r="C333" s="1"/>
      <c r="D333" s="8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85"/>
      <c r="R333" s="85"/>
      <c r="S333" s="86"/>
      <c r="T333" s="5"/>
      <c r="U333" s="5"/>
      <c r="V333" s="5"/>
      <c r="W333" s="86"/>
      <c r="X333" s="5"/>
      <c r="Y333" s="5"/>
      <c r="Z333" s="5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</row>
    <row r="334" ht="15.75" customHeight="1">
      <c r="A334" s="1"/>
      <c r="B334" s="5"/>
      <c r="C334" s="1"/>
      <c r="D334" s="8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85"/>
      <c r="R334" s="85"/>
      <c r="S334" s="86"/>
      <c r="T334" s="5"/>
      <c r="U334" s="5"/>
      <c r="V334" s="5"/>
      <c r="W334" s="86"/>
      <c r="X334" s="5"/>
      <c r="Y334" s="5"/>
      <c r="Z334" s="5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</row>
    <row r="335" ht="15.75" customHeight="1">
      <c r="A335" s="1"/>
      <c r="B335" s="5"/>
      <c r="C335" s="1"/>
      <c r="D335" s="8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85"/>
      <c r="R335" s="85"/>
      <c r="S335" s="86"/>
      <c r="T335" s="5"/>
      <c r="U335" s="5"/>
      <c r="V335" s="5"/>
      <c r="W335" s="86"/>
      <c r="X335" s="5"/>
      <c r="Y335" s="5"/>
      <c r="Z335" s="5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</row>
    <row r="336" ht="15.75" customHeight="1">
      <c r="A336" s="1"/>
      <c r="B336" s="5"/>
      <c r="C336" s="1"/>
      <c r="D336" s="8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85"/>
      <c r="R336" s="85"/>
      <c r="S336" s="86"/>
      <c r="T336" s="5"/>
      <c r="U336" s="5"/>
      <c r="V336" s="5"/>
      <c r="W336" s="86"/>
      <c r="X336" s="5"/>
      <c r="Y336" s="5"/>
      <c r="Z336" s="5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</row>
    <row r="337" ht="15.75" customHeight="1">
      <c r="A337" s="1"/>
      <c r="B337" s="5"/>
      <c r="C337" s="1"/>
      <c r="D337" s="8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85"/>
      <c r="R337" s="85"/>
      <c r="S337" s="86"/>
      <c r="T337" s="5"/>
      <c r="U337" s="5"/>
      <c r="V337" s="5"/>
      <c r="W337" s="86"/>
      <c r="X337" s="5"/>
      <c r="Y337" s="5"/>
      <c r="Z337" s="5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</row>
    <row r="338" ht="15.75" customHeight="1">
      <c r="A338" s="1"/>
      <c r="B338" s="5"/>
      <c r="C338" s="1"/>
      <c r="D338" s="8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85"/>
      <c r="R338" s="85"/>
      <c r="S338" s="86"/>
      <c r="T338" s="5"/>
      <c r="U338" s="5"/>
      <c r="V338" s="5"/>
      <c r="W338" s="86"/>
      <c r="X338" s="5"/>
      <c r="Y338" s="5"/>
      <c r="Z338" s="5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</row>
    <row r="339" ht="15.75" customHeight="1">
      <c r="A339" s="1"/>
      <c r="B339" s="5"/>
      <c r="C339" s="1"/>
      <c r="D339" s="8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85"/>
      <c r="R339" s="85"/>
      <c r="S339" s="86"/>
      <c r="T339" s="5"/>
      <c r="U339" s="5"/>
      <c r="V339" s="5"/>
      <c r="W339" s="86"/>
      <c r="X339" s="5"/>
      <c r="Y339" s="5"/>
      <c r="Z339" s="5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</row>
    <row r="340" ht="15.75" customHeight="1">
      <c r="A340" s="1"/>
      <c r="B340" s="5"/>
      <c r="C340" s="1"/>
      <c r="D340" s="8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85"/>
      <c r="R340" s="85"/>
      <c r="S340" s="86"/>
      <c r="T340" s="5"/>
      <c r="U340" s="5"/>
      <c r="V340" s="5"/>
      <c r="W340" s="86"/>
      <c r="X340" s="5"/>
      <c r="Y340" s="5"/>
      <c r="Z340" s="5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</row>
    <row r="341" ht="15.75" customHeight="1">
      <c r="A341" s="1"/>
      <c r="B341" s="5"/>
      <c r="C341" s="1"/>
      <c r="D341" s="8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85"/>
      <c r="R341" s="85"/>
      <c r="S341" s="86"/>
      <c r="T341" s="5"/>
      <c r="U341" s="5"/>
      <c r="V341" s="5"/>
      <c r="W341" s="86"/>
      <c r="X341" s="5"/>
      <c r="Y341" s="5"/>
      <c r="Z341" s="5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</row>
    <row r="342" ht="15.75" customHeight="1">
      <c r="A342" s="1"/>
      <c r="B342" s="5"/>
      <c r="C342" s="1"/>
      <c r="D342" s="8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85"/>
      <c r="R342" s="85"/>
      <c r="S342" s="86"/>
      <c r="T342" s="5"/>
      <c r="U342" s="5"/>
      <c r="V342" s="5"/>
      <c r="W342" s="86"/>
      <c r="X342" s="5"/>
      <c r="Y342" s="5"/>
      <c r="Z342" s="5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</row>
    <row r="343" ht="15.75" customHeight="1">
      <c r="A343" s="1"/>
      <c r="B343" s="5"/>
      <c r="C343" s="1"/>
      <c r="D343" s="8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85"/>
      <c r="R343" s="85"/>
      <c r="S343" s="86"/>
      <c r="T343" s="5"/>
      <c r="U343" s="5"/>
      <c r="V343" s="5"/>
      <c r="W343" s="86"/>
      <c r="X343" s="5"/>
      <c r="Y343" s="5"/>
      <c r="Z343" s="5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</row>
    <row r="344" ht="15.75" customHeight="1">
      <c r="A344" s="1"/>
      <c r="B344" s="5"/>
      <c r="C344" s="1"/>
      <c r="D344" s="8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85"/>
      <c r="R344" s="85"/>
      <c r="S344" s="86"/>
      <c r="T344" s="5"/>
      <c r="U344" s="5"/>
      <c r="V344" s="5"/>
      <c r="W344" s="86"/>
      <c r="X344" s="5"/>
      <c r="Y344" s="5"/>
      <c r="Z344" s="5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</row>
    <row r="345" ht="15.75" customHeight="1">
      <c r="A345" s="1"/>
      <c r="B345" s="5"/>
      <c r="C345" s="1"/>
      <c r="D345" s="8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85"/>
      <c r="R345" s="85"/>
      <c r="S345" s="86"/>
      <c r="T345" s="5"/>
      <c r="U345" s="5"/>
      <c r="V345" s="5"/>
      <c r="W345" s="86"/>
      <c r="X345" s="5"/>
      <c r="Y345" s="5"/>
      <c r="Z345" s="5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</row>
    <row r="346" ht="15.75" customHeight="1">
      <c r="A346" s="1"/>
      <c r="B346" s="5"/>
      <c r="C346" s="1"/>
      <c r="D346" s="8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85"/>
      <c r="R346" s="85"/>
      <c r="S346" s="86"/>
      <c r="T346" s="5"/>
      <c r="U346" s="5"/>
      <c r="V346" s="5"/>
      <c r="W346" s="86"/>
      <c r="X346" s="5"/>
      <c r="Y346" s="5"/>
      <c r="Z346" s="5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</row>
    <row r="347" ht="15.75" customHeight="1">
      <c r="A347" s="1"/>
      <c r="B347" s="5"/>
      <c r="C347" s="1"/>
      <c r="D347" s="8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85"/>
      <c r="R347" s="85"/>
      <c r="S347" s="86"/>
      <c r="T347" s="5"/>
      <c r="U347" s="5"/>
      <c r="V347" s="5"/>
      <c r="W347" s="86"/>
      <c r="X347" s="5"/>
      <c r="Y347" s="5"/>
      <c r="Z347" s="5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</row>
    <row r="348" ht="15.75" customHeight="1">
      <c r="A348" s="1"/>
      <c r="B348" s="5"/>
      <c r="C348" s="1"/>
      <c r="D348" s="8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85"/>
      <c r="R348" s="85"/>
      <c r="S348" s="86"/>
      <c r="T348" s="5"/>
      <c r="U348" s="5"/>
      <c r="V348" s="5"/>
      <c r="W348" s="86"/>
      <c r="X348" s="5"/>
      <c r="Y348" s="5"/>
      <c r="Z348" s="5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</row>
    <row r="349" ht="15.75" customHeight="1">
      <c r="A349" s="1"/>
      <c r="B349" s="5"/>
      <c r="C349" s="1"/>
      <c r="D349" s="8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85"/>
      <c r="R349" s="85"/>
      <c r="S349" s="86"/>
      <c r="T349" s="5"/>
      <c r="U349" s="5"/>
      <c r="V349" s="5"/>
      <c r="W349" s="86"/>
      <c r="X349" s="5"/>
      <c r="Y349" s="5"/>
      <c r="Z349" s="5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</row>
    <row r="350" ht="15.75" customHeight="1">
      <c r="A350" s="1"/>
      <c r="B350" s="5"/>
      <c r="C350" s="1"/>
      <c r="D350" s="8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85"/>
      <c r="R350" s="85"/>
      <c r="S350" s="86"/>
      <c r="T350" s="5"/>
      <c r="U350" s="5"/>
      <c r="V350" s="5"/>
      <c r="W350" s="86"/>
      <c r="X350" s="5"/>
      <c r="Y350" s="5"/>
      <c r="Z350" s="5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</row>
    <row r="351" ht="15.75" customHeight="1">
      <c r="A351" s="1"/>
      <c r="B351" s="5"/>
      <c r="C351" s="1"/>
      <c r="D351" s="8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85"/>
      <c r="R351" s="85"/>
      <c r="S351" s="86"/>
      <c r="T351" s="5"/>
      <c r="U351" s="5"/>
      <c r="V351" s="5"/>
      <c r="W351" s="86"/>
      <c r="X351" s="5"/>
      <c r="Y351" s="5"/>
      <c r="Z351" s="5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</row>
    <row r="352" ht="15.75" customHeight="1">
      <c r="A352" s="1"/>
      <c r="B352" s="5"/>
      <c r="C352" s="1"/>
      <c r="D352" s="8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85"/>
      <c r="R352" s="85"/>
      <c r="S352" s="86"/>
      <c r="T352" s="5"/>
      <c r="U352" s="5"/>
      <c r="V352" s="5"/>
      <c r="W352" s="86"/>
      <c r="X352" s="5"/>
      <c r="Y352" s="5"/>
      <c r="Z352" s="5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</row>
    <row r="353" ht="15.75" customHeight="1">
      <c r="A353" s="1"/>
      <c r="B353" s="5"/>
      <c r="C353" s="1"/>
      <c r="D353" s="8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85"/>
      <c r="R353" s="85"/>
      <c r="S353" s="86"/>
      <c r="T353" s="5"/>
      <c r="U353" s="5"/>
      <c r="V353" s="5"/>
      <c r="W353" s="86"/>
      <c r="X353" s="5"/>
      <c r="Y353" s="5"/>
      <c r="Z353" s="5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</row>
    <row r="354" ht="15.75" customHeight="1">
      <c r="A354" s="1"/>
      <c r="B354" s="5"/>
      <c r="C354" s="1"/>
      <c r="D354" s="8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85"/>
      <c r="R354" s="85"/>
      <c r="S354" s="86"/>
      <c r="T354" s="5"/>
      <c r="U354" s="5"/>
      <c r="V354" s="5"/>
      <c r="W354" s="86"/>
      <c r="X354" s="5"/>
      <c r="Y354" s="5"/>
      <c r="Z354" s="5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</row>
    <row r="355" ht="15.75" customHeight="1">
      <c r="A355" s="1"/>
      <c r="B355" s="5"/>
      <c r="C355" s="1"/>
      <c r="D355" s="8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85"/>
      <c r="R355" s="85"/>
      <c r="S355" s="86"/>
      <c r="T355" s="5"/>
      <c r="U355" s="5"/>
      <c r="V355" s="5"/>
      <c r="W355" s="86"/>
      <c r="X355" s="5"/>
      <c r="Y355" s="5"/>
      <c r="Z355" s="5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</row>
    <row r="356" ht="15.75" customHeight="1">
      <c r="A356" s="1"/>
      <c r="B356" s="5"/>
      <c r="C356" s="1"/>
      <c r="D356" s="8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85"/>
      <c r="R356" s="85"/>
      <c r="S356" s="86"/>
      <c r="T356" s="5"/>
      <c r="U356" s="5"/>
      <c r="V356" s="5"/>
      <c r="W356" s="86"/>
      <c r="X356" s="5"/>
      <c r="Y356" s="5"/>
      <c r="Z356" s="5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</row>
    <row r="357" ht="15.75" customHeight="1">
      <c r="A357" s="1"/>
      <c r="B357" s="5"/>
      <c r="C357" s="1"/>
      <c r="D357" s="8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85"/>
      <c r="R357" s="85"/>
      <c r="S357" s="86"/>
      <c r="T357" s="5"/>
      <c r="U357" s="5"/>
      <c r="V357" s="5"/>
      <c r="W357" s="86"/>
      <c r="X357" s="5"/>
      <c r="Y357" s="5"/>
      <c r="Z357" s="5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</row>
    <row r="358" ht="15.75" customHeight="1">
      <c r="A358" s="1"/>
      <c r="B358" s="5"/>
      <c r="C358" s="1"/>
      <c r="D358" s="8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85"/>
      <c r="R358" s="85"/>
      <c r="S358" s="86"/>
      <c r="T358" s="5"/>
      <c r="U358" s="5"/>
      <c r="V358" s="5"/>
      <c r="W358" s="86"/>
      <c r="X358" s="5"/>
      <c r="Y358" s="5"/>
      <c r="Z358" s="5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</row>
    <row r="359" ht="15.75" customHeight="1">
      <c r="A359" s="1"/>
      <c r="B359" s="5"/>
      <c r="C359" s="1"/>
      <c r="D359" s="8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85"/>
      <c r="R359" s="85"/>
      <c r="S359" s="86"/>
      <c r="T359" s="5"/>
      <c r="U359" s="5"/>
      <c r="V359" s="5"/>
      <c r="W359" s="86"/>
      <c r="X359" s="5"/>
      <c r="Y359" s="5"/>
      <c r="Z359" s="5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</row>
    <row r="360" ht="15.75" customHeight="1">
      <c r="A360" s="1"/>
      <c r="B360" s="5"/>
      <c r="C360" s="1"/>
      <c r="D360" s="8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85"/>
      <c r="R360" s="85"/>
      <c r="S360" s="86"/>
      <c r="T360" s="5"/>
      <c r="U360" s="5"/>
      <c r="V360" s="5"/>
      <c r="W360" s="86"/>
      <c r="X360" s="5"/>
      <c r="Y360" s="5"/>
      <c r="Z360" s="5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</row>
    <row r="361" ht="15.75" customHeight="1">
      <c r="A361" s="1"/>
      <c r="B361" s="5"/>
      <c r="C361" s="1"/>
      <c r="D361" s="8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85"/>
      <c r="R361" s="85"/>
      <c r="S361" s="86"/>
      <c r="T361" s="5"/>
      <c r="U361" s="5"/>
      <c r="V361" s="5"/>
      <c r="W361" s="86"/>
      <c r="X361" s="5"/>
      <c r="Y361" s="5"/>
      <c r="Z361" s="5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</row>
    <row r="362" ht="15.75" customHeight="1">
      <c r="A362" s="1"/>
      <c r="B362" s="5"/>
      <c r="C362" s="1"/>
      <c r="D362" s="8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85"/>
      <c r="R362" s="85"/>
      <c r="S362" s="86"/>
      <c r="T362" s="5"/>
      <c r="U362" s="5"/>
      <c r="V362" s="5"/>
      <c r="W362" s="86"/>
      <c r="X362" s="5"/>
      <c r="Y362" s="5"/>
      <c r="Z362" s="5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</row>
    <row r="363" ht="15.75" customHeight="1">
      <c r="A363" s="1"/>
      <c r="B363" s="5"/>
      <c r="C363" s="1"/>
      <c r="D363" s="8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85"/>
      <c r="R363" s="85"/>
      <c r="S363" s="86"/>
      <c r="T363" s="5"/>
      <c r="U363" s="5"/>
      <c r="V363" s="5"/>
      <c r="W363" s="86"/>
      <c r="X363" s="5"/>
      <c r="Y363" s="5"/>
      <c r="Z363" s="5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</row>
    <row r="364" ht="15.75" customHeight="1">
      <c r="A364" s="1"/>
      <c r="B364" s="5"/>
      <c r="C364" s="1"/>
      <c r="D364" s="8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85"/>
      <c r="R364" s="85"/>
      <c r="S364" s="86"/>
      <c r="T364" s="5"/>
      <c r="U364" s="5"/>
      <c r="V364" s="5"/>
      <c r="W364" s="86"/>
      <c r="X364" s="5"/>
      <c r="Y364" s="5"/>
      <c r="Z364" s="5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</row>
    <row r="365" ht="15.75" customHeight="1">
      <c r="A365" s="1"/>
      <c r="B365" s="5"/>
      <c r="C365" s="1"/>
      <c r="D365" s="8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85"/>
      <c r="R365" s="85"/>
      <c r="S365" s="86"/>
      <c r="T365" s="5"/>
      <c r="U365" s="5"/>
      <c r="V365" s="5"/>
      <c r="W365" s="86"/>
      <c r="X365" s="5"/>
      <c r="Y365" s="5"/>
      <c r="Z365" s="5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</row>
    <row r="366" ht="15.75" customHeight="1">
      <c r="A366" s="1"/>
      <c r="B366" s="5"/>
      <c r="C366" s="1"/>
      <c r="D366" s="8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85"/>
      <c r="R366" s="85"/>
      <c r="S366" s="86"/>
      <c r="T366" s="5"/>
      <c r="U366" s="5"/>
      <c r="V366" s="5"/>
      <c r="W366" s="86"/>
      <c r="X366" s="5"/>
      <c r="Y366" s="5"/>
      <c r="Z366" s="5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</row>
    <row r="367" ht="15.75" customHeight="1">
      <c r="A367" s="1"/>
      <c r="B367" s="5"/>
      <c r="C367" s="1"/>
      <c r="D367" s="8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85"/>
      <c r="R367" s="85"/>
      <c r="S367" s="86"/>
      <c r="T367" s="5"/>
      <c r="U367" s="5"/>
      <c r="V367" s="5"/>
      <c r="W367" s="86"/>
      <c r="X367" s="5"/>
      <c r="Y367" s="5"/>
      <c r="Z367" s="5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</row>
    <row r="368" ht="15.75" customHeight="1">
      <c r="A368" s="1"/>
      <c r="B368" s="5"/>
      <c r="C368" s="1"/>
      <c r="D368" s="8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85"/>
      <c r="R368" s="85"/>
      <c r="S368" s="86"/>
      <c r="T368" s="5"/>
      <c r="U368" s="5"/>
      <c r="V368" s="5"/>
      <c r="W368" s="86"/>
      <c r="X368" s="5"/>
      <c r="Y368" s="5"/>
      <c r="Z368" s="5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</row>
    <row r="369" ht="15.75" customHeight="1">
      <c r="A369" s="1"/>
      <c r="B369" s="5"/>
      <c r="C369" s="1"/>
      <c r="D369" s="8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85"/>
      <c r="R369" s="85"/>
      <c r="S369" s="86"/>
      <c r="T369" s="5"/>
      <c r="U369" s="5"/>
      <c r="V369" s="5"/>
      <c r="W369" s="86"/>
      <c r="X369" s="5"/>
      <c r="Y369" s="5"/>
      <c r="Z369" s="5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</row>
    <row r="370" ht="15.75" customHeight="1">
      <c r="A370" s="1"/>
      <c r="B370" s="5"/>
      <c r="C370" s="1"/>
      <c r="D370" s="8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85"/>
      <c r="R370" s="85"/>
      <c r="S370" s="86"/>
      <c r="T370" s="5"/>
      <c r="U370" s="5"/>
      <c r="V370" s="5"/>
      <c r="W370" s="86"/>
      <c r="X370" s="5"/>
      <c r="Y370" s="5"/>
      <c r="Z370" s="5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</row>
    <row r="371" ht="15.75" customHeight="1">
      <c r="A371" s="1"/>
      <c r="B371" s="5"/>
      <c r="C371" s="1"/>
      <c r="D371" s="8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85"/>
      <c r="R371" s="85"/>
      <c r="S371" s="86"/>
      <c r="T371" s="5"/>
      <c r="U371" s="5"/>
      <c r="V371" s="5"/>
      <c r="W371" s="86"/>
      <c r="X371" s="5"/>
      <c r="Y371" s="5"/>
      <c r="Z371" s="5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</row>
    <row r="372" ht="15.75" customHeight="1">
      <c r="A372" s="1"/>
      <c r="B372" s="5"/>
      <c r="C372" s="1"/>
      <c r="D372" s="8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85"/>
      <c r="R372" s="85"/>
      <c r="S372" s="86"/>
      <c r="T372" s="5"/>
      <c r="U372" s="5"/>
      <c r="V372" s="5"/>
      <c r="W372" s="86"/>
      <c r="X372" s="5"/>
      <c r="Y372" s="5"/>
      <c r="Z372" s="5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</row>
    <row r="373" ht="15.75" customHeight="1">
      <c r="A373" s="1"/>
      <c r="B373" s="5"/>
      <c r="C373" s="1"/>
      <c r="D373" s="8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85"/>
      <c r="R373" s="85"/>
      <c r="S373" s="86"/>
      <c r="T373" s="5"/>
      <c r="U373" s="5"/>
      <c r="V373" s="5"/>
      <c r="W373" s="86"/>
      <c r="X373" s="5"/>
      <c r="Y373" s="5"/>
      <c r="Z373" s="5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</row>
    <row r="374" ht="15.75" customHeight="1">
      <c r="A374" s="1"/>
      <c r="B374" s="5"/>
      <c r="C374" s="1"/>
      <c r="D374" s="8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85"/>
      <c r="R374" s="85"/>
      <c r="S374" s="86"/>
      <c r="T374" s="5"/>
      <c r="U374" s="5"/>
      <c r="V374" s="5"/>
      <c r="W374" s="86"/>
      <c r="X374" s="5"/>
      <c r="Y374" s="5"/>
      <c r="Z374" s="5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</row>
    <row r="375" ht="15.75" customHeight="1">
      <c r="A375" s="1"/>
      <c r="B375" s="5"/>
      <c r="C375" s="1"/>
      <c r="D375" s="8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85"/>
      <c r="R375" s="85"/>
      <c r="S375" s="86"/>
      <c r="T375" s="5"/>
      <c r="U375" s="5"/>
      <c r="V375" s="5"/>
      <c r="W375" s="86"/>
      <c r="X375" s="5"/>
      <c r="Y375" s="5"/>
      <c r="Z375" s="5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</row>
    <row r="376" ht="15.75" customHeight="1">
      <c r="A376" s="1"/>
      <c r="B376" s="5"/>
      <c r="C376" s="1"/>
      <c r="D376" s="8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85"/>
      <c r="R376" s="85"/>
      <c r="S376" s="86"/>
      <c r="T376" s="5"/>
      <c r="U376" s="5"/>
      <c r="V376" s="5"/>
      <c r="W376" s="86"/>
      <c r="X376" s="5"/>
      <c r="Y376" s="5"/>
      <c r="Z376" s="5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</row>
    <row r="377" ht="15.75" customHeight="1">
      <c r="A377" s="1"/>
      <c r="B377" s="5"/>
      <c r="C377" s="1"/>
      <c r="D377" s="8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85"/>
      <c r="R377" s="85"/>
      <c r="S377" s="86"/>
      <c r="T377" s="5"/>
      <c r="U377" s="5"/>
      <c r="V377" s="5"/>
      <c r="W377" s="86"/>
      <c r="X377" s="5"/>
      <c r="Y377" s="5"/>
      <c r="Z377" s="5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</row>
    <row r="378" ht="15.75" customHeight="1">
      <c r="A378" s="1"/>
      <c r="B378" s="5"/>
      <c r="C378" s="1"/>
      <c r="D378" s="8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85"/>
      <c r="R378" s="85"/>
      <c r="S378" s="86"/>
      <c r="T378" s="5"/>
      <c r="U378" s="5"/>
      <c r="V378" s="5"/>
      <c r="W378" s="86"/>
      <c r="X378" s="5"/>
      <c r="Y378" s="5"/>
      <c r="Z378" s="5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</row>
    <row r="379" ht="15.75" customHeight="1">
      <c r="A379" s="1"/>
      <c r="B379" s="5"/>
      <c r="C379" s="1"/>
      <c r="D379" s="8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85"/>
      <c r="R379" s="85"/>
      <c r="S379" s="86"/>
      <c r="T379" s="5"/>
      <c r="U379" s="5"/>
      <c r="V379" s="5"/>
      <c r="W379" s="86"/>
      <c r="X379" s="5"/>
      <c r="Y379" s="5"/>
      <c r="Z379" s="5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</row>
    <row r="380" ht="15.75" customHeight="1">
      <c r="A380" s="1"/>
      <c r="B380" s="5"/>
      <c r="C380" s="1"/>
      <c r="D380" s="8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85"/>
      <c r="R380" s="85"/>
      <c r="S380" s="86"/>
      <c r="T380" s="5"/>
      <c r="U380" s="5"/>
      <c r="V380" s="5"/>
      <c r="W380" s="86"/>
      <c r="X380" s="5"/>
      <c r="Y380" s="5"/>
      <c r="Z380" s="5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</row>
    <row r="381" ht="15.75" customHeight="1">
      <c r="A381" s="1"/>
      <c r="B381" s="5"/>
      <c r="C381" s="1"/>
      <c r="D381" s="8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85"/>
      <c r="R381" s="85"/>
      <c r="S381" s="86"/>
      <c r="T381" s="5"/>
      <c r="U381" s="5"/>
      <c r="V381" s="5"/>
      <c r="W381" s="86"/>
      <c r="X381" s="5"/>
      <c r="Y381" s="5"/>
      <c r="Z381" s="5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</row>
    <row r="382" ht="15.75" customHeight="1">
      <c r="A382" s="1"/>
      <c r="B382" s="5"/>
      <c r="C382" s="1"/>
      <c r="D382" s="8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85"/>
      <c r="R382" s="85"/>
      <c r="S382" s="86"/>
      <c r="T382" s="5"/>
      <c r="U382" s="5"/>
      <c r="V382" s="5"/>
      <c r="W382" s="86"/>
      <c r="X382" s="5"/>
      <c r="Y382" s="5"/>
      <c r="Z382" s="5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</row>
    <row r="383" ht="15.75" customHeight="1">
      <c r="A383" s="1"/>
      <c r="B383" s="5"/>
      <c r="C383" s="1"/>
      <c r="D383" s="8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85"/>
      <c r="R383" s="85"/>
      <c r="S383" s="86"/>
      <c r="T383" s="5"/>
      <c r="U383" s="5"/>
      <c r="V383" s="5"/>
      <c r="W383" s="86"/>
      <c r="X383" s="5"/>
      <c r="Y383" s="5"/>
      <c r="Z383" s="5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</row>
    <row r="384" ht="15.75" customHeight="1">
      <c r="A384" s="1"/>
      <c r="B384" s="5"/>
      <c r="C384" s="1"/>
      <c r="D384" s="8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85"/>
      <c r="R384" s="85"/>
      <c r="S384" s="86"/>
      <c r="T384" s="5"/>
      <c r="U384" s="5"/>
      <c r="V384" s="5"/>
      <c r="W384" s="86"/>
      <c r="X384" s="5"/>
      <c r="Y384" s="5"/>
      <c r="Z384" s="5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</row>
    <row r="385" ht="15.75" customHeight="1">
      <c r="A385" s="1"/>
      <c r="B385" s="5"/>
      <c r="C385" s="1"/>
      <c r="D385" s="8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85"/>
      <c r="R385" s="85"/>
      <c r="S385" s="86"/>
      <c r="T385" s="5"/>
      <c r="U385" s="5"/>
      <c r="V385" s="5"/>
      <c r="W385" s="86"/>
      <c r="X385" s="5"/>
      <c r="Y385" s="5"/>
      <c r="Z385" s="5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</row>
    <row r="386" ht="15.75" customHeight="1">
      <c r="A386" s="1"/>
      <c r="B386" s="5"/>
      <c r="C386" s="1"/>
      <c r="D386" s="8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85"/>
      <c r="R386" s="85"/>
      <c r="S386" s="86"/>
      <c r="T386" s="5"/>
      <c r="U386" s="5"/>
      <c r="V386" s="5"/>
      <c r="W386" s="86"/>
      <c r="X386" s="5"/>
      <c r="Y386" s="5"/>
      <c r="Z386" s="5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</row>
    <row r="387" ht="15.75" customHeight="1">
      <c r="A387" s="1"/>
      <c r="B387" s="5"/>
      <c r="C387" s="1"/>
      <c r="D387" s="8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85"/>
      <c r="R387" s="85"/>
      <c r="S387" s="86"/>
      <c r="T387" s="5"/>
      <c r="U387" s="5"/>
      <c r="V387" s="5"/>
      <c r="W387" s="86"/>
      <c r="X387" s="5"/>
      <c r="Y387" s="5"/>
      <c r="Z387" s="5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</row>
    <row r="388" ht="15.75" customHeight="1">
      <c r="A388" s="1"/>
      <c r="B388" s="5"/>
      <c r="C388" s="1"/>
      <c r="D388" s="8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85"/>
      <c r="R388" s="85"/>
      <c r="S388" s="86"/>
      <c r="T388" s="5"/>
      <c r="U388" s="5"/>
      <c r="V388" s="5"/>
      <c r="W388" s="86"/>
      <c r="X388" s="5"/>
      <c r="Y388" s="5"/>
      <c r="Z388" s="5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</row>
    <row r="389" ht="15.75" customHeight="1">
      <c r="A389" s="1"/>
      <c r="B389" s="5"/>
      <c r="C389" s="1"/>
      <c r="D389" s="8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85"/>
      <c r="R389" s="85"/>
      <c r="S389" s="86"/>
      <c r="T389" s="5"/>
      <c r="U389" s="5"/>
      <c r="V389" s="5"/>
      <c r="W389" s="86"/>
      <c r="X389" s="5"/>
      <c r="Y389" s="5"/>
      <c r="Z389" s="5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</row>
    <row r="390" ht="15.75" customHeight="1">
      <c r="A390" s="1"/>
      <c r="B390" s="5"/>
      <c r="C390" s="1"/>
      <c r="D390" s="8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85"/>
      <c r="R390" s="85"/>
      <c r="S390" s="86"/>
      <c r="T390" s="5"/>
      <c r="U390" s="5"/>
      <c r="V390" s="5"/>
      <c r="W390" s="86"/>
      <c r="X390" s="5"/>
      <c r="Y390" s="5"/>
      <c r="Z390" s="5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</row>
    <row r="391" ht="15.75" customHeight="1">
      <c r="A391" s="1"/>
      <c r="B391" s="5"/>
      <c r="C391" s="1"/>
      <c r="D391" s="8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85"/>
      <c r="R391" s="85"/>
      <c r="S391" s="86"/>
      <c r="T391" s="5"/>
      <c r="U391" s="5"/>
      <c r="V391" s="5"/>
      <c r="W391" s="86"/>
      <c r="X391" s="5"/>
      <c r="Y391" s="5"/>
      <c r="Z391" s="5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</row>
    <row r="392" ht="15.75" customHeight="1">
      <c r="A392" s="1"/>
      <c r="B392" s="5"/>
      <c r="C392" s="1"/>
      <c r="D392" s="8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85"/>
      <c r="R392" s="85"/>
      <c r="S392" s="86"/>
      <c r="T392" s="5"/>
      <c r="U392" s="5"/>
      <c r="V392" s="5"/>
      <c r="W392" s="86"/>
      <c r="X392" s="5"/>
      <c r="Y392" s="5"/>
      <c r="Z392" s="5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</row>
    <row r="393" ht="15.75" customHeight="1">
      <c r="A393" s="1"/>
      <c r="B393" s="5"/>
      <c r="C393" s="1"/>
      <c r="D393" s="8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85"/>
      <c r="R393" s="85"/>
      <c r="S393" s="86"/>
      <c r="T393" s="5"/>
      <c r="U393" s="5"/>
      <c r="V393" s="5"/>
      <c r="W393" s="86"/>
      <c r="X393" s="5"/>
      <c r="Y393" s="5"/>
      <c r="Z393" s="5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</row>
    <row r="394" ht="15.75" customHeight="1">
      <c r="A394" s="1"/>
      <c r="B394" s="5"/>
      <c r="C394" s="1"/>
      <c r="D394" s="8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85"/>
      <c r="R394" s="85"/>
      <c r="S394" s="86"/>
      <c r="T394" s="5"/>
      <c r="U394" s="5"/>
      <c r="V394" s="5"/>
      <c r="W394" s="86"/>
      <c r="X394" s="5"/>
      <c r="Y394" s="5"/>
      <c r="Z394" s="5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</row>
    <row r="395" ht="15.75" customHeight="1">
      <c r="A395" s="1"/>
      <c r="B395" s="5"/>
      <c r="C395" s="1"/>
      <c r="D395" s="8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85"/>
      <c r="R395" s="85"/>
      <c r="S395" s="86"/>
      <c r="T395" s="5"/>
      <c r="U395" s="5"/>
      <c r="V395" s="5"/>
      <c r="W395" s="86"/>
      <c r="X395" s="5"/>
      <c r="Y395" s="5"/>
      <c r="Z395" s="5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</row>
    <row r="396" ht="15.75" customHeight="1">
      <c r="A396" s="1"/>
      <c r="B396" s="5"/>
      <c r="C396" s="1"/>
      <c r="D396" s="8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85"/>
      <c r="R396" s="85"/>
      <c r="S396" s="86"/>
      <c r="T396" s="5"/>
      <c r="U396" s="5"/>
      <c r="V396" s="5"/>
      <c r="W396" s="86"/>
      <c r="X396" s="5"/>
      <c r="Y396" s="5"/>
      <c r="Z396" s="5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</row>
    <row r="397" ht="15.75" customHeight="1">
      <c r="A397" s="1"/>
      <c r="B397" s="5"/>
      <c r="C397" s="1"/>
      <c r="D397" s="8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85"/>
      <c r="R397" s="85"/>
      <c r="S397" s="86"/>
      <c r="T397" s="5"/>
      <c r="U397" s="5"/>
      <c r="V397" s="5"/>
      <c r="W397" s="86"/>
      <c r="X397" s="5"/>
      <c r="Y397" s="5"/>
      <c r="Z397" s="5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</row>
    <row r="398" ht="15.75" customHeight="1">
      <c r="A398" s="1"/>
      <c r="B398" s="5"/>
      <c r="C398" s="1"/>
      <c r="D398" s="8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85"/>
      <c r="R398" s="85"/>
      <c r="S398" s="86"/>
      <c r="T398" s="5"/>
      <c r="U398" s="5"/>
      <c r="V398" s="5"/>
      <c r="W398" s="86"/>
      <c r="X398" s="5"/>
      <c r="Y398" s="5"/>
      <c r="Z398" s="5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</row>
    <row r="399" ht="15.75" customHeight="1">
      <c r="A399" s="1"/>
      <c r="B399" s="5"/>
      <c r="C399" s="1"/>
      <c r="D399" s="8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85"/>
      <c r="R399" s="85"/>
      <c r="S399" s="86"/>
      <c r="T399" s="5"/>
      <c r="U399" s="5"/>
      <c r="V399" s="5"/>
      <c r="W399" s="86"/>
      <c r="X399" s="5"/>
      <c r="Y399" s="5"/>
      <c r="Z399" s="5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</row>
    <row r="400" ht="15.75" customHeight="1">
      <c r="A400" s="1"/>
      <c r="B400" s="5"/>
      <c r="C400" s="1"/>
      <c r="D400" s="8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85"/>
      <c r="R400" s="85"/>
      <c r="S400" s="86"/>
      <c r="T400" s="5"/>
      <c r="U400" s="5"/>
      <c r="V400" s="5"/>
      <c r="W400" s="86"/>
      <c r="X400" s="5"/>
      <c r="Y400" s="5"/>
      <c r="Z400" s="5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</row>
    <row r="401" ht="15.75" customHeight="1">
      <c r="A401" s="1"/>
      <c r="B401" s="5"/>
      <c r="C401" s="1"/>
      <c r="D401" s="8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85"/>
      <c r="R401" s="85"/>
      <c r="S401" s="86"/>
      <c r="T401" s="5"/>
      <c r="U401" s="5"/>
      <c r="V401" s="5"/>
      <c r="W401" s="86"/>
      <c r="X401" s="5"/>
      <c r="Y401" s="5"/>
      <c r="Z401" s="5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</row>
    <row r="402" ht="15.75" customHeight="1">
      <c r="A402" s="1"/>
      <c r="B402" s="5"/>
      <c r="C402" s="1"/>
      <c r="D402" s="8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85"/>
      <c r="R402" s="85"/>
      <c r="S402" s="86"/>
      <c r="T402" s="5"/>
      <c r="U402" s="5"/>
      <c r="V402" s="5"/>
      <c r="W402" s="86"/>
      <c r="X402" s="5"/>
      <c r="Y402" s="5"/>
      <c r="Z402" s="5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</row>
    <row r="403" ht="15.75" customHeight="1">
      <c r="A403" s="1"/>
      <c r="B403" s="5"/>
      <c r="C403" s="1"/>
      <c r="D403" s="8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85"/>
      <c r="R403" s="85"/>
      <c r="S403" s="86"/>
      <c r="T403" s="5"/>
      <c r="U403" s="5"/>
      <c r="V403" s="5"/>
      <c r="W403" s="86"/>
      <c r="X403" s="5"/>
      <c r="Y403" s="5"/>
      <c r="Z403" s="5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</row>
    <row r="404" ht="15.75" customHeight="1">
      <c r="A404" s="1"/>
      <c r="B404" s="5"/>
      <c r="C404" s="1"/>
      <c r="D404" s="8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85"/>
      <c r="R404" s="85"/>
      <c r="S404" s="86"/>
      <c r="T404" s="5"/>
      <c r="U404" s="5"/>
      <c r="V404" s="5"/>
      <c r="W404" s="86"/>
      <c r="X404" s="5"/>
      <c r="Y404" s="5"/>
      <c r="Z404" s="5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</row>
    <row r="405" ht="15.75" customHeight="1">
      <c r="A405" s="1"/>
      <c r="B405" s="5"/>
      <c r="C405" s="1"/>
      <c r="D405" s="8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85"/>
      <c r="R405" s="85"/>
      <c r="S405" s="86"/>
      <c r="T405" s="5"/>
      <c r="U405" s="5"/>
      <c r="V405" s="5"/>
      <c r="W405" s="86"/>
      <c r="X405" s="5"/>
      <c r="Y405" s="5"/>
      <c r="Z405" s="5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</row>
    <row r="406" ht="15.75" customHeight="1">
      <c r="A406" s="1"/>
      <c r="B406" s="5"/>
      <c r="C406" s="1"/>
      <c r="D406" s="8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85"/>
      <c r="R406" s="85"/>
      <c r="S406" s="86"/>
      <c r="T406" s="5"/>
      <c r="U406" s="5"/>
      <c r="V406" s="5"/>
      <c r="W406" s="86"/>
      <c r="X406" s="5"/>
      <c r="Y406" s="5"/>
      <c r="Z406" s="5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</row>
    <row r="407" ht="15.75" customHeight="1">
      <c r="A407" s="1"/>
      <c r="B407" s="5"/>
      <c r="C407" s="1"/>
      <c r="D407" s="8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85"/>
      <c r="R407" s="85"/>
      <c r="S407" s="86"/>
      <c r="T407" s="5"/>
      <c r="U407" s="5"/>
      <c r="V407" s="5"/>
      <c r="W407" s="86"/>
      <c r="X407" s="5"/>
      <c r="Y407" s="5"/>
      <c r="Z407" s="5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</row>
    <row r="408" ht="15.75" customHeight="1">
      <c r="A408" s="1"/>
      <c r="B408" s="5"/>
      <c r="C408" s="1"/>
      <c r="D408" s="8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85"/>
      <c r="R408" s="85"/>
      <c r="S408" s="86"/>
      <c r="T408" s="5"/>
      <c r="U408" s="5"/>
      <c r="V408" s="5"/>
      <c r="W408" s="86"/>
      <c r="X408" s="5"/>
      <c r="Y408" s="5"/>
      <c r="Z408" s="5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</row>
    <row r="409" ht="15.75" customHeight="1">
      <c r="A409" s="1"/>
      <c r="B409" s="5"/>
      <c r="C409" s="1"/>
      <c r="D409" s="8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85"/>
      <c r="R409" s="85"/>
      <c r="S409" s="86"/>
      <c r="T409" s="5"/>
      <c r="U409" s="5"/>
      <c r="V409" s="5"/>
      <c r="W409" s="86"/>
      <c r="X409" s="5"/>
      <c r="Y409" s="5"/>
      <c r="Z409" s="5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</row>
    <row r="410" ht="15.75" customHeight="1">
      <c r="A410" s="1"/>
      <c r="B410" s="5"/>
      <c r="C410" s="1"/>
      <c r="D410" s="8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85"/>
      <c r="R410" s="85"/>
      <c r="S410" s="86"/>
      <c r="T410" s="5"/>
      <c r="U410" s="5"/>
      <c r="V410" s="5"/>
      <c r="W410" s="86"/>
      <c r="X410" s="5"/>
      <c r="Y410" s="5"/>
      <c r="Z410" s="5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</row>
    <row r="411" ht="15.75" customHeight="1">
      <c r="A411" s="1"/>
      <c r="B411" s="5"/>
      <c r="C411" s="1"/>
      <c r="D411" s="8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85"/>
      <c r="R411" s="85"/>
      <c r="S411" s="86"/>
      <c r="T411" s="5"/>
      <c r="U411" s="5"/>
      <c r="V411" s="5"/>
      <c r="W411" s="86"/>
      <c r="X411" s="5"/>
      <c r="Y411" s="5"/>
      <c r="Z411" s="5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</row>
    <row r="412" ht="15.75" customHeight="1">
      <c r="A412" s="1"/>
      <c r="B412" s="5"/>
      <c r="C412" s="1"/>
      <c r="D412" s="8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85"/>
      <c r="R412" s="85"/>
      <c r="S412" s="86"/>
      <c r="T412" s="5"/>
      <c r="U412" s="5"/>
      <c r="V412" s="5"/>
      <c r="W412" s="86"/>
      <c r="X412" s="5"/>
      <c r="Y412" s="5"/>
      <c r="Z412" s="5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</row>
    <row r="413" ht="15.75" customHeight="1">
      <c r="A413" s="1"/>
      <c r="B413" s="5"/>
      <c r="C413" s="1"/>
      <c r="D413" s="8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85"/>
      <c r="R413" s="85"/>
      <c r="S413" s="86"/>
      <c r="T413" s="5"/>
      <c r="U413" s="5"/>
      <c r="V413" s="5"/>
      <c r="W413" s="86"/>
      <c r="X413" s="5"/>
      <c r="Y413" s="5"/>
      <c r="Z413" s="5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</row>
    <row r="414" ht="15.75" customHeight="1">
      <c r="A414" s="1"/>
      <c r="B414" s="5"/>
      <c r="C414" s="1"/>
      <c r="D414" s="8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85"/>
      <c r="R414" s="85"/>
      <c r="S414" s="86"/>
      <c r="T414" s="5"/>
      <c r="U414" s="5"/>
      <c r="V414" s="5"/>
      <c r="W414" s="86"/>
      <c r="X414" s="5"/>
      <c r="Y414" s="5"/>
      <c r="Z414" s="5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</row>
    <row r="415" ht="15.75" customHeight="1">
      <c r="A415" s="1"/>
      <c r="B415" s="5"/>
      <c r="C415" s="1"/>
      <c r="D415" s="8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85"/>
      <c r="R415" s="85"/>
      <c r="S415" s="86"/>
      <c r="T415" s="5"/>
      <c r="U415" s="5"/>
      <c r="V415" s="5"/>
      <c r="W415" s="86"/>
      <c r="X415" s="5"/>
      <c r="Y415" s="5"/>
      <c r="Z415" s="5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</row>
    <row r="416" ht="15.75" customHeight="1">
      <c r="A416" s="1"/>
      <c r="B416" s="5"/>
      <c r="C416" s="1"/>
      <c r="D416" s="8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85"/>
      <c r="R416" s="85"/>
      <c r="S416" s="86"/>
      <c r="T416" s="5"/>
      <c r="U416" s="5"/>
      <c r="V416" s="5"/>
      <c r="W416" s="86"/>
      <c r="X416" s="5"/>
      <c r="Y416" s="5"/>
      <c r="Z416" s="5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</row>
    <row r="417" ht="15.75" customHeight="1">
      <c r="A417" s="1"/>
      <c r="B417" s="5"/>
      <c r="C417" s="1"/>
      <c r="D417" s="8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85"/>
      <c r="R417" s="85"/>
      <c r="S417" s="86"/>
      <c r="T417" s="5"/>
      <c r="U417" s="5"/>
      <c r="V417" s="5"/>
      <c r="W417" s="86"/>
      <c r="X417" s="5"/>
      <c r="Y417" s="5"/>
      <c r="Z417" s="5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</row>
    <row r="418" ht="15.75" customHeight="1">
      <c r="A418" s="1"/>
      <c r="B418" s="5"/>
      <c r="C418" s="1"/>
      <c r="D418" s="8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85"/>
      <c r="R418" s="85"/>
      <c r="S418" s="86"/>
      <c r="T418" s="5"/>
      <c r="U418" s="5"/>
      <c r="V418" s="5"/>
      <c r="W418" s="86"/>
      <c r="X418" s="5"/>
      <c r="Y418" s="5"/>
      <c r="Z418" s="5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</row>
    <row r="419" ht="15.75" customHeight="1">
      <c r="A419" s="1"/>
      <c r="B419" s="5"/>
      <c r="C419" s="1"/>
      <c r="D419" s="8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85"/>
      <c r="R419" s="85"/>
      <c r="S419" s="86"/>
      <c r="T419" s="5"/>
      <c r="U419" s="5"/>
      <c r="V419" s="5"/>
      <c r="W419" s="86"/>
      <c r="X419" s="5"/>
      <c r="Y419" s="5"/>
      <c r="Z419" s="5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</row>
    <row r="420" ht="15.75" customHeight="1">
      <c r="A420" s="1"/>
      <c r="B420" s="5"/>
      <c r="C420" s="1"/>
      <c r="D420" s="8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85"/>
      <c r="R420" s="85"/>
      <c r="S420" s="86"/>
      <c r="T420" s="5"/>
      <c r="U420" s="5"/>
      <c r="V420" s="5"/>
      <c r="W420" s="86"/>
      <c r="X420" s="5"/>
      <c r="Y420" s="5"/>
      <c r="Z420" s="5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</row>
    <row r="421" ht="15.75" customHeight="1">
      <c r="A421" s="1"/>
      <c r="B421" s="5"/>
      <c r="C421" s="1"/>
      <c r="D421" s="8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85"/>
      <c r="R421" s="85"/>
      <c r="S421" s="86"/>
      <c r="T421" s="5"/>
      <c r="U421" s="5"/>
      <c r="V421" s="5"/>
      <c r="W421" s="86"/>
      <c r="X421" s="5"/>
      <c r="Y421" s="5"/>
      <c r="Z421" s="5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</row>
    <row r="422" ht="15.75" customHeight="1">
      <c r="A422" s="1"/>
      <c r="B422" s="5"/>
      <c r="C422" s="1"/>
      <c r="D422" s="8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85"/>
      <c r="R422" s="85"/>
      <c r="S422" s="86"/>
      <c r="T422" s="5"/>
      <c r="U422" s="5"/>
      <c r="V422" s="5"/>
      <c r="W422" s="86"/>
      <c r="X422" s="5"/>
      <c r="Y422" s="5"/>
      <c r="Z422" s="5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</row>
    <row r="423" ht="15.75" customHeight="1">
      <c r="A423" s="1"/>
      <c r="B423" s="5"/>
      <c r="C423" s="1"/>
      <c r="D423" s="8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85"/>
      <c r="R423" s="85"/>
      <c r="S423" s="86"/>
      <c r="T423" s="5"/>
      <c r="U423" s="5"/>
      <c r="V423" s="5"/>
      <c r="W423" s="86"/>
      <c r="X423" s="5"/>
      <c r="Y423" s="5"/>
      <c r="Z423" s="5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</row>
    <row r="424" ht="15.75" customHeight="1">
      <c r="A424" s="1"/>
      <c r="B424" s="5"/>
      <c r="C424" s="1"/>
      <c r="D424" s="8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85"/>
      <c r="R424" s="85"/>
      <c r="S424" s="86"/>
      <c r="T424" s="5"/>
      <c r="U424" s="5"/>
      <c r="V424" s="5"/>
      <c r="W424" s="86"/>
      <c r="X424" s="5"/>
      <c r="Y424" s="5"/>
      <c r="Z424" s="5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</row>
    <row r="425" ht="15.75" customHeight="1">
      <c r="A425" s="1"/>
      <c r="B425" s="5"/>
      <c r="C425" s="1"/>
      <c r="D425" s="8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85"/>
      <c r="R425" s="85"/>
      <c r="S425" s="86"/>
      <c r="T425" s="5"/>
      <c r="U425" s="5"/>
      <c r="V425" s="5"/>
      <c r="W425" s="86"/>
      <c r="X425" s="5"/>
      <c r="Y425" s="5"/>
      <c r="Z425" s="5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</row>
    <row r="426" ht="15.75" customHeight="1">
      <c r="A426" s="1"/>
      <c r="B426" s="5"/>
      <c r="C426" s="1"/>
      <c r="D426" s="8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85"/>
      <c r="R426" s="85"/>
      <c r="S426" s="86"/>
      <c r="T426" s="5"/>
      <c r="U426" s="5"/>
      <c r="V426" s="5"/>
      <c r="W426" s="86"/>
      <c r="X426" s="5"/>
      <c r="Y426" s="5"/>
      <c r="Z426" s="5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</row>
    <row r="427" ht="15.75" customHeight="1">
      <c r="A427" s="1"/>
      <c r="B427" s="5"/>
      <c r="C427" s="1"/>
      <c r="D427" s="8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85"/>
      <c r="R427" s="85"/>
      <c r="S427" s="86"/>
      <c r="T427" s="5"/>
      <c r="U427" s="5"/>
      <c r="V427" s="5"/>
      <c r="W427" s="86"/>
      <c r="X427" s="5"/>
      <c r="Y427" s="5"/>
      <c r="Z427" s="5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</row>
    <row r="428" ht="15.75" customHeight="1">
      <c r="A428" s="1"/>
      <c r="B428" s="5"/>
      <c r="C428" s="1"/>
      <c r="D428" s="8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85"/>
      <c r="R428" s="85"/>
      <c r="S428" s="86"/>
      <c r="T428" s="5"/>
      <c r="U428" s="5"/>
      <c r="V428" s="5"/>
      <c r="W428" s="86"/>
      <c r="X428" s="5"/>
      <c r="Y428" s="5"/>
      <c r="Z428" s="5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</row>
    <row r="429" ht="15.75" customHeight="1">
      <c r="A429" s="1"/>
      <c r="B429" s="5"/>
      <c r="C429" s="1"/>
      <c r="D429" s="8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85"/>
      <c r="R429" s="85"/>
      <c r="S429" s="86"/>
      <c r="T429" s="5"/>
      <c r="U429" s="5"/>
      <c r="V429" s="5"/>
      <c r="W429" s="86"/>
      <c r="X429" s="5"/>
      <c r="Y429" s="5"/>
      <c r="Z429" s="5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</row>
    <row r="430" ht="15.75" customHeight="1">
      <c r="A430" s="1"/>
      <c r="B430" s="5"/>
      <c r="C430" s="1"/>
      <c r="D430" s="8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85"/>
      <c r="R430" s="85"/>
      <c r="S430" s="86"/>
      <c r="T430" s="5"/>
      <c r="U430" s="5"/>
      <c r="V430" s="5"/>
      <c r="W430" s="86"/>
      <c r="X430" s="5"/>
      <c r="Y430" s="5"/>
      <c r="Z430" s="5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</row>
    <row r="431" ht="15.75" customHeight="1">
      <c r="A431" s="1"/>
      <c r="B431" s="5"/>
      <c r="C431" s="1"/>
      <c r="D431" s="8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85"/>
      <c r="R431" s="85"/>
      <c r="S431" s="86"/>
      <c r="T431" s="5"/>
      <c r="U431" s="5"/>
      <c r="V431" s="5"/>
      <c r="W431" s="86"/>
      <c r="X431" s="5"/>
      <c r="Y431" s="5"/>
      <c r="Z431" s="5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</row>
    <row r="432" ht="15.75" customHeight="1">
      <c r="A432" s="1"/>
      <c r="B432" s="5"/>
      <c r="C432" s="1"/>
      <c r="D432" s="8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85"/>
      <c r="R432" s="85"/>
      <c r="S432" s="86"/>
      <c r="T432" s="5"/>
      <c r="U432" s="5"/>
      <c r="V432" s="5"/>
      <c r="W432" s="86"/>
      <c r="X432" s="5"/>
      <c r="Y432" s="5"/>
      <c r="Z432" s="5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</row>
    <row r="433" ht="15.75" customHeight="1">
      <c r="A433" s="1"/>
      <c r="B433" s="5"/>
      <c r="C433" s="1"/>
      <c r="D433" s="8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85"/>
      <c r="R433" s="85"/>
      <c r="S433" s="86"/>
      <c r="T433" s="5"/>
      <c r="U433" s="5"/>
      <c r="V433" s="5"/>
      <c r="W433" s="86"/>
      <c r="X433" s="5"/>
      <c r="Y433" s="5"/>
      <c r="Z433" s="5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</row>
    <row r="434" ht="15.75" customHeight="1">
      <c r="A434" s="1"/>
      <c r="B434" s="5"/>
      <c r="C434" s="1"/>
      <c r="D434" s="8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85"/>
      <c r="R434" s="85"/>
      <c r="S434" s="86"/>
      <c r="T434" s="5"/>
      <c r="U434" s="5"/>
      <c r="V434" s="5"/>
      <c r="W434" s="86"/>
      <c r="X434" s="5"/>
      <c r="Y434" s="5"/>
      <c r="Z434" s="5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</row>
    <row r="435" ht="15.75" customHeight="1">
      <c r="A435" s="1"/>
      <c r="B435" s="5"/>
      <c r="C435" s="1"/>
      <c r="D435" s="8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85"/>
      <c r="R435" s="85"/>
      <c r="S435" s="86"/>
      <c r="T435" s="5"/>
      <c r="U435" s="5"/>
      <c r="V435" s="5"/>
      <c r="W435" s="86"/>
      <c r="X435" s="5"/>
      <c r="Y435" s="5"/>
      <c r="Z435" s="5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</row>
    <row r="436" ht="15.75" customHeight="1">
      <c r="A436" s="1"/>
      <c r="B436" s="5"/>
      <c r="C436" s="1"/>
      <c r="D436" s="8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85"/>
      <c r="R436" s="85"/>
      <c r="S436" s="86"/>
      <c r="T436" s="5"/>
      <c r="U436" s="5"/>
      <c r="V436" s="5"/>
      <c r="W436" s="86"/>
      <c r="X436" s="5"/>
      <c r="Y436" s="5"/>
      <c r="Z436" s="5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</row>
    <row r="437" ht="15.75" customHeight="1">
      <c r="A437" s="1"/>
      <c r="B437" s="5"/>
      <c r="C437" s="1"/>
      <c r="D437" s="8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85"/>
      <c r="R437" s="85"/>
      <c r="S437" s="86"/>
      <c r="T437" s="5"/>
      <c r="U437" s="5"/>
      <c r="V437" s="5"/>
      <c r="W437" s="86"/>
      <c r="X437" s="5"/>
      <c r="Y437" s="5"/>
      <c r="Z437" s="5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</row>
    <row r="438" ht="15.75" customHeight="1">
      <c r="A438" s="1"/>
      <c r="B438" s="5"/>
      <c r="C438" s="1"/>
      <c r="D438" s="8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85"/>
      <c r="R438" s="85"/>
      <c r="S438" s="86"/>
      <c r="T438" s="5"/>
      <c r="U438" s="5"/>
      <c r="V438" s="5"/>
      <c r="W438" s="86"/>
      <c r="X438" s="5"/>
      <c r="Y438" s="5"/>
      <c r="Z438" s="5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</row>
    <row r="439" ht="15.75" customHeight="1">
      <c r="A439" s="1"/>
      <c r="B439" s="5"/>
      <c r="C439" s="1"/>
      <c r="D439" s="8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85"/>
      <c r="R439" s="85"/>
      <c r="S439" s="86"/>
      <c r="T439" s="5"/>
      <c r="U439" s="5"/>
      <c r="V439" s="5"/>
      <c r="W439" s="86"/>
      <c r="X439" s="5"/>
      <c r="Y439" s="5"/>
      <c r="Z439" s="5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</row>
    <row r="440" ht="15.75" customHeight="1">
      <c r="A440" s="1"/>
      <c r="B440" s="5"/>
      <c r="C440" s="1"/>
      <c r="D440" s="8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85"/>
      <c r="R440" s="85"/>
      <c r="S440" s="86"/>
      <c r="T440" s="5"/>
      <c r="U440" s="5"/>
      <c r="V440" s="5"/>
      <c r="W440" s="86"/>
      <c r="X440" s="5"/>
      <c r="Y440" s="5"/>
      <c r="Z440" s="5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</row>
    <row r="441" ht="15.75" customHeight="1">
      <c r="A441" s="1"/>
      <c r="B441" s="5"/>
      <c r="C441" s="1"/>
      <c r="D441" s="8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85"/>
      <c r="R441" s="85"/>
      <c r="S441" s="86"/>
      <c r="T441" s="5"/>
      <c r="U441" s="5"/>
      <c r="V441" s="5"/>
      <c r="W441" s="86"/>
      <c r="X441" s="5"/>
      <c r="Y441" s="5"/>
      <c r="Z441" s="5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</row>
    <row r="442" ht="15.75" customHeight="1">
      <c r="A442" s="1"/>
      <c r="B442" s="5"/>
      <c r="C442" s="1"/>
      <c r="D442" s="8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85"/>
      <c r="R442" s="85"/>
      <c r="S442" s="86"/>
      <c r="T442" s="5"/>
      <c r="U442" s="5"/>
      <c r="V442" s="5"/>
      <c r="W442" s="86"/>
      <c r="X442" s="5"/>
      <c r="Y442" s="5"/>
      <c r="Z442" s="5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</row>
    <row r="443" ht="15.75" customHeight="1">
      <c r="A443" s="1"/>
      <c r="B443" s="5"/>
      <c r="C443" s="1"/>
      <c r="D443" s="8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85"/>
      <c r="R443" s="85"/>
      <c r="S443" s="86"/>
      <c r="T443" s="5"/>
      <c r="U443" s="5"/>
      <c r="V443" s="5"/>
      <c r="W443" s="86"/>
      <c r="X443" s="5"/>
      <c r="Y443" s="5"/>
      <c r="Z443" s="5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</row>
    <row r="444" ht="15.75" customHeight="1">
      <c r="A444" s="1"/>
      <c r="B444" s="5"/>
      <c r="C444" s="1"/>
      <c r="D444" s="8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85"/>
      <c r="R444" s="85"/>
      <c r="S444" s="86"/>
      <c r="T444" s="5"/>
      <c r="U444" s="5"/>
      <c r="V444" s="5"/>
      <c r="W444" s="86"/>
      <c r="X444" s="5"/>
      <c r="Y444" s="5"/>
      <c r="Z444" s="5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</row>
    <row r="445" ht="15.75" customHeight="1">
      <c r="A445" s="1"/>
      <c r="B445" s="5"/>
      <c r="C445" s="1"/>
      <c r="D445" s="8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85"/>
      <c r="R445" s="85"/>
      <c r="S445" s="86"/>
      <c r="T445" s="5"/>
      <c r="U445" s="5"/>
      <c r="V445" s="5"/>
      <c r="W445" s="86"/>
      <c r="X445" s="5"/>
      <c r="Y445" s="5"/>
      <c r="Z445" s="5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</row>
    <row r="446" ht="15.75" customHeight="1">
      <c r="A446" s="1"/>
      <c r="B446" s="5"/>
      <c r="C446" s="1"/>
      <c r="D446" s="8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85"/>
      <c r="R446" s="85"/>
      <c r="S446" s="86"/>
      <c r="T446" s="5"/>
      <c r="U446" s="5"/>
      <c r="V446" s="5"/>
      <c r="W446" s="86"/>
      <c r="X446" s="5"/>
      <c r="Y446" s="5"/>
      <c r="Z446" s="5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</row>
    <row r="447" ht="15.75" customHeight="1">
      <c r="A447" s="1"/>
      <c r="B447" s="5"/>
      <c r="C447" s="1"/>
      <c r="D447" s="8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85"/>
      <c r="R447" s="85"/>
      <c r="S447" s="86"/>
      <c r="T447" s="5"/>
      <c r="U447" s="5"/>
      <c r="V447" s="5"/>
      <c r="W447" s="86"/>
      <c r="X447" s="5"/>
      <c r="Y447" s="5"/>
      <c r="Z447" s="5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</row>
    <row r="448" ht="15.75" customHeight="1">
      <c r="A448" s="1"/>
      <c r="B448" s="5"/>
      <c r="C448" s="1"/>
      <c r="D448" s="8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85"/>
      <c r="R448" s="85"/>
      <c r="S448" s="86"/>
      <c r="T448" s="5"/>
      <c r="U448" s="5"/>
      <c r="V448" s="5"/>
      <c r="W448" s="86"/>
      <c r="X448" s="5"/>
      <c r="Y448" s="5"/>
      <c r="Z448" s="5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</row>
    <row r="449" ht="15.75" customHeight="1">
      <c r="A449" s="1"/>
      <c r="B449" s="5"/>
      <c r="C449" s="1"/>
      <c r="D449" s="8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85"/>
      <c r="R449" s="85"/>
      <c r="S449" s="86"/>
      <c r="T449" s="5"/>
      <c r="U449" s="5"/>
      <c r="V449" s="5"/>
      <c r="W449" s="86"/>
      <c r="X449" s="5"/>
      <c r="Y449" s="5"/>
      <c r="Z449" s="5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</row>
    <row r="450" ht="15.75" customHeight="1">
      <c r="A450" s="1"/>
      <c r="B450" s="5"/>
      <c r="C450" s="1"/>
      <c r="D450" s="8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85"/>
      <c r="R450" s="85"/>
      <c r="S450" s="86"/>
      <c r="T450" s="5"/>
      <c r="U450" s="5"/>
      <c r="V450" s="5"/>
      <c r="W450" s="86"/>
      <c r="X450" s="5"/>
      <c r="Y450" s="5"/>
      <c r="Z450" s="5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</row>
    <row r="451" ht="15.75" customHeight="1">
      <c r="A451" s="1"/>
      <c r="B451" s="5"/>
      <c r="C451" s="1"/>
      <c r="D451" s="8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85"/>
      <c r="R451" s="85"/>
      <c r="S451" s="86"/>
      <c r="T451" s="5"/>
      <c r="U451" s="5"/>
      <c r="V451" s="5"/>
      <c r="W451" s="86"/>
      <c r="X451" s="5"/>
      <c r="Y451" s="5"/>
      <c r="Z451" s="5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</row>
    <row r="452" ht="15.75" customHeight="1">
      <c r="A452" s="1"/>
      <c r="B452" s="5"/>
      <c r="C452" s="1"/>
      <c r="D452" s="8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85"/>
      <c r="R452" s="85"/>
      <c r="S452" s="86"/>
      <c r="T452" s="5"/>
      <c r="U452" s="5"/>
      <c r="V452" s="5"/>
      <c r="W452" s="86"/>
      <c r="X452" s="5"/>
      <c r="Y452" s="5"/>
      <c r="Z452" s="5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</row>
    <row r="453" ht="15.75" customHeight="1">
      <c r="A453" s="1"/>
      <c r="B453" s="5"/>
      <c r="C453" s="1"/>
      <c r="D453" s="8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85"/>
      <c r="R453" s="85"/>
      <c r="S453" s="86"/>
      <c r="T453" s="5"/>
      <c r="U453" s="5"/>
      <c r="V453" s="5"/>
      <c r="W453" s="86"/>
      <c r="X453" s="5"/>
      <c r="Y453" s="5"/>
      <c r="Z453" s="5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</row>
    <row r="454" ht="15.75" customHeight="1">
      <c r="A454" s="1"/>
      <c r="B454" s="5"/>
      <c r="C454" s="1"/>
      <c r="D454" s="8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85"/>
      <c r="R454" s="85"/>
      <c r="S454" s="86"/>
      <c r="T454" s="5"/>
      <c r="U454" s="5"/>
      <c r="V454" s="5"/>
      <c r="W454" s="86"/>
      <c r="X454" s="5"/>
      <c r="Y454" s="5"/>
      <c r="Z454" s="5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</row>
    <row r="455" ht="15.75" customHeight="1">
      <c r="A455" s="1"/>
      <c r="B455" s="5"/>
      <c r="C455" s="1"/>
      <c r="D455" s="8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85"/>
      <c r="R455" s="85"/>
      <c r="S455" s="86"/>
      <c r="T455" s="5"/>
      <c r="U455" s="5"/>
      <c r="V455" s="5"/>
      <c r="W455" s="86"/>
      <c r="X455" s="5"/>
      <c r="Y455" s="5"/>
      <c r="Z455" s="5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</row>
    <row r="456" ht="15.75" customHeight="1">
      <c r="A456" s="1"/>
      <c r="B456" s="5"/>
      <c r="C456" s="1"/>
      <c r="D456" s="8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85"/>
      <c r="R456" s="85"/>
      <c r="S456" s="86"/>
      <c r="T456" s="5"/>
      <c r="U456" s="5"/>
      <c r="V456" s="5"/>
      <c r="W456" s="86"/>
      <c r="X456" s="5"/>
      <c r="Y456" s="5"/>
      <c r="Z456" s="5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</row>
    <row r="457" ht="15.75" customHeight="1">
      <c r="A457" s="1"/>
      <c r="B457" s="5"/>
      <c r="C457" s="1"/>
      <c r="D457" s="8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85"/>
      <c r="R457" s="85"/>
      <c r="S457" s="86"/>
      <c r="T457" s="5"/>
      <c r="U457" s="5"/>
      <c r="V457" s="5"/>
      <c r="W457" s="86"/>
      <c r="X457" s="5"/>
      <c r="Y457" s="5"/>
      <c r="Z457" s="5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</row>
    <row r="458" ht="15.75" customHeight="1">
      <c r="A458" s="1"/>
      <c r="B458" s="5"/>
      <c r="C458" s="1"/>
      <c r="D458" s="8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85"/>
      <c r="R458" s="85"/>
      <c r="S458" s="86"/>
      <c r="T458" s="5"/>
      <c r="U458" s="5"/>
      <c r="V458" s="5"/>
      <c r="W458" s="86"/>
      <c r="X458" s="5"/>
      <c r="Y458" s="5"/>
      <c r="Z458" s="5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</row>
    <row r="459" ht="15.75" customHeight="1">
      <c r="A459" s="1"/>
      <c r="B459" s="5"/>
      <c r="C459" s="1"/>
      <c r="D459" s="8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85"/>
      <c r="R459" s="85"/>
      <c r="S459" s="86"/>
      <c r="T459" s="5"/>
      <c r="U459" s="5"/>
      <c r="V459" s="5"/>
      <c r="W459" s="86"/>
      <c r="X459" s="5"/>
      <c r="Y459" s="5"/>
      <c r="Z459" s="5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</row>
    <row r="460" ht="15.75" customHeight="1">
      <c r="A460" s="1"/>
      <c r="B460" s="5"/>
      <c r="C460" s="1"/>
      <c r="D460" s="8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85"/>
      <c r="R460" s="85"/>
      <c r="S460" s="86"/>
      <c r="T460" s="5"/>
      <c r="U460" s="5"/>
      <c r="V460" s="5"/>
      <c r="W460" s="86"/>
      <c r="X460" s="5"/>
      <c r="Y460" s="5"/>
      <c r="Z460" s="5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</row>
    <row r="461" ht="15.75" customHeight="1">
      <c r="A461" s="1"/>
      <c r="B461" s="5"/>
      <c r="C461" s="1"/>
      <c r="D461" s="8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85"/>
      <c r="R461" s="85"/>
      <c r="S461" s="86"/>
      <c r="T461" s="5"/>
      <c r="U461" s="5"/>
      <c r="V461" s="5"/>
      <c r="W461" s="86"/>
      <c r="X461" s="5"/>
      <c r="Y461" s="5"/>
      <c r="Z461" s="5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</row>
    <row r="462" ht="15.75" customHeight="1">
      <c r="A462" s="1"/>
      <c r="B462" s="5"/>
      <c r="C462" s="1"/>
      <c r="D462" s="8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85"/>
      <c r="R462" s="85"/>
      <c r="S462" s="86"/>
      <c r="T462" s="5"/>
      <c r="U462" s="5"/>
      <c r="V462" s="5"/>
      <c r="W462" s="86"/>
      <c r="X462" s="5"/>
      <c r="Y462" s="5"/>
      <c r="Z462" s="5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</row>
    <row r="463" ht="15.75" customHeight="1">
      <c r="A463" s="1"/>
      <c r="B463" s="5"/>
      <c r="C463" s="1"/>
      <c r="D463" s="8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85"/>
      <c r="R463" s="85"/>
      <c r="S463" s="86"/>
      <c r="T463" s="5"/>
      <c r="U463" s="5"/>
      <c r="V463" s="5"/>
      <c r="W463" s="86"/>
      <c r="X463" s="5"/>
      <c r="Y463" s="5"/>
      <c r="Z463" s="5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</row>
    <row r="464" ht="15.75" customHeight="1">
      <c r="A464" s="1"/>
      <c r="B464" s="5"/>
      <c r="C464" s="1"/>
      <c r="D464" s="8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85"/>
      <c r="R464" s="85"/>
      <c r="S464" s="86"/>
      <c r="T464" s="5"/>
      <c r="U464" s="5"/>
      <c r="V464" s="5"/>
      <c r="W464" s="86"/>
      <c r="X464" s="5"/>
      <c r="Y464" s="5"/>
      <c r="Z464" s="5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</row>
    <row r="465" ht="15.75" customHeight="1">
      <c r="A465" s="1"/>
      <c r="B465" s="5"/>
      <c r="C465" s="1"/>
      <c r="D465" s="8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85"/>
      <c r="R465" s="85"/>
      <c r="S465" s="86"/>
      <c r="T465" s="5"/>
      <c r="U465" s="5"/>
      <c r="V465" s="5"/>
      <c r="W465" s="86"/>
      <c r="X465" s="5"/>
      <c r="Y465" s="5"/>
      <c r="Z465" s="5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</row>
    <row r="466" ht="15.75" customHeight="1">
      <c r="A466" s="1"/>
      <c r="B466" s="5"/>
      <c r="C466" s="1"/>
      <c r="D466" s="8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85"/>
      <c r="R466" s="85"/>
      <c r="S466" s="86"/>
      <c r="T466" s="5"/>
      <c r="U466" s="5"/>
      <c r="V466" s="5"/>
      <c r="W466" s="86"/>
      <c r="X466" s="5"/>
      <c r="Y466" s="5"/>
      <c r="Z466" s="5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</row>
    <row r="467" ht="15.75" customHeight="1">
      <c r="A467" s="1"/>
      <c r="B467" s="5"/>
      <c r="C467" s="1"/>
      <c r="D467" s="8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85"/>
      <c r="R467" s="85"/>
      <c r="S467" s="86"/>
      <c r="T467" s="5"/>
      <c r="U467" s="5"/>
      <c r="V467" s="5"/>
      <c r="W467" s="86"/>
      <c r="X467" s="5"/>
      <c r="Y467" s="5"/>
      <c r="Z467" s="5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</row>
    <row r="468" ht="15.75" customHeight="1">
      <c r="A468" s="1"/>
      <c r="B468" s="5"/>
      <c r="C468" s="1"/>
      <c r="D468" s="8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85"/>
      <c r="R468" s="85"/>
      <c r="S468" s="86"/>
      <c r="T468" s="5"/>
      <c r="U468" s="5"/>
      <c r="V468" s="5"/>
      <c r="W468" s="86"/>
      <c r="X468" s="5"/>
      <c r="Y468" s="5"/>
      <c r="Z468" s="5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</row>
    <row r="469" ht="15.75" customHeight="1">
      <c r="A469" s="1"/>
      <c r="B469" s="5"/>
      <c r="C469" s="1"/>
      <c r="D469" s="8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85"/>
      <c r="R469" s="85"/>
      <c r="S469" s="86"/>
      <c r="T469" s="5"/>
      <c r="U469" s="5"/>
      <c r="V469" s="5"/>
      <c r="W469" s="86"/>
      <c r="X469" s="5"/>
      <c r="Y469" s="5"/>
      <c r="Z469" s="5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</row>
    <row r="470" ht="15.75" customHeight="1">
      <c r="A470" s="1"/>
      <c r="B470" s="5"/>
      <c r="C470" s="1"/>
      <c r="D470" s="8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85"/>
      <c r="R470" s="85"/>
      <c r="S470" s="86"/>
      <c r="T470" s="5"/>
      <c r="U470" s="5"/>
      <c r="V470" s="5"/>
      <c r="W470" s="86"/>
      <c r="X470" s="5"/>
      <c r="Y470" s="5"/>
      <c r="Z470" s="5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</row>
    <row r="471" ht="15.75" customHeight="1">
      <c r="A471" s="1"/>
      <c r="B471" s="5"/>
      <c r="C471" s="1"/>
      <c r="D471" s="8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85"/>
      <c r="R471" s="85"/>
      <c r="S471" s="86"/>
      <c r="T471" s="5"/>
      <c r="U471" s="5"/>
      <c r="V471" s="5"/>
      <c r="W471" s="86"/>
      <c r="X471" s="5"/>
      <c r="Y471" s="5"/>
      <c r="Z471" s="5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</row>
    <row r="472" ht="15.75" customHeight="1">
      <c r="A472" s="1"/>
      <c r="B472" s="5"/>
      <c r="C472" s="1"/>
      <c r="D472" s="8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85"/>
      <c r="R472" s="85"/>
      <c r="S472" s="86"/>
      <c r="T472" s="5"/>
      <c r="U472" s="5"/>
      <c r="V472" s="5"/>
      <c r="W472" s="86"/>
      <c r="X472" s="5"/>
      <c r="Y472" s="5"/>
      <c r="Z472" s="5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</row>
    <row r="473" ht="15.75" customHeight="1">
      <c r="A473" s="1"/>
      <c r="B473" s="5"/>
      <c r="C473" s="1"/>
      <c r="D473" s="8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85"/>
      <c r="R473" s="85"/>
      <c r="S473" s="86"/>
      <c r="T473" s="5"/>
      <c r="U473" s="5"/>
      <c r="V473" s="5"/>
      <c r="W473" s="86"/>
      <c r="X473" s="5"/>
      <c r="Y473" s="5"/>
      <c r="Z473" s="5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</row>
    <row r="474" ht="15.75" customHeight="1">
      <c r="A474" s="1"/>
      <c r="B474" s="5"/>
      <c r="C474" s="1"/>
      <c r="D474" s="8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85"/>
      <c r="R474" s="85"/>
      <c r="S474" s="86"/>
      <c r="T474" s="5"/>
      <c r="U474" s="5"/>
      <c r="V474" s="5"/>
      <c r="W474" s="86"/>
      <c r="X474" s="5"/>
      <c r="Y474" s="5"/>
      <c r="Z474" s="5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</row>
    <row r="475" ht="15.75" customHeight="1">
      <c r="A475" s="1"/>
      <c r="B475" s="5"/>
      <c r="C475" s="1"/>
      <c r="D475" s="8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85"/>
      <c r="R475" s="85"/>
      <c r="S475" s="86"/>
      <c r="T475" s="5"/>
      <c r="U475" s="5"/>
      <c r="V475" s="5"/>
      <c r="W475" s="86"/>
      <c r="X475" s="5"/>
      <c r="Y475" s="5"/>
      <c r="Z475" s="5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</row>
    <row r="476" ht="15.75" customHeight="1">
      <c r="A476" s="1"/>
      <c r="B476" s="5"/>
      <c r="C476" s="1"/>
      <c r="D476" s="8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85"/>
      <c r="R476" s="85"/>
      <c r="S476" s="86"/>
      <c r="T476" s="5"/>
      <c r="U476" s="5"/>
      <c r="V476" s="5"/>
      <c r="W476" s="86"/>
      <c r="X476" s="5"/>
      <c r="Y476" s="5"/>
      <c r="Z476" s="5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</row>
    <row r="477" ht="15.75" customHeight="1">
      <c r="A477" s="1"/>
      <c r="B477" s="5"/>
      <c r="C477" s="1"/>
      <c r="D477" s="8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85"/>
      <c r="R477" s="85"/>
      <c r="S477" s="86"/>
      <c r="T477" s="5"/>
      <c r="U477" s="5"/>
      <c r="V477" s="5"/>
      <c r="W477" s="86"/>
      <c r="X477" s="5"/>
      <c r="Y477" s="5"/>
      <c r="Z477" s="5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</row>
    <row r="478" ht="15.75" customHeight="1">
      <c r="A478" s="1"/>
      <c r="B478" s="5"/>
      <c r="C478" s="1"/>
      <c r="D478" s="8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85"/>
      <c r="R478" s="85"/>
      <c r="S478" s="86"/>
      <c r="T478" s="5"/>
      <c r="U478" s="5"/>
      <c r="V478" s="5"/>
      <c r="W478" s="86"/>
      <c r="X478" s="5"/>
      <c r="Y478" s="5"/>
      <c r="Z478" s="5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</row>
    <row r="479" ht="15.75" customHeight="1">
      <c r="A479" s="1"/>
      <c r="B479" s="5"/>
      <c r="C479" s="1"/>
      <c r="D479" s="8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85"/>
      <c r="R479" s="85"/>
      <c r="S479" s="86"/>
      <c r="T479" s="5"/>
      <c r="U479" s="5"/>
      <c r="V479" s="5"/>
      <c r="W479" s="86"/>
      <c r="X479" s="5"/>
      <c r="Y479" s="5"/>
      <c r="Z479" s="5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</row>
    <row r="480" ht="15.75" customHeight="1">
      <c r="A480" s="1"/>
      <c r="B480" s="5"/>
      <c r="C480" s="1"/>
      <c r="D480" s="8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85"/>
      <c r="R480" s="85"/>
      <c r="S480" s="86"/>
      <c r="T480" s="5"/>
      <c r="U480" s="5"/>
      <c r="V480" s="5"/>
      <c r="W480" s="86"/>
      <c r="X480" s="5"/>
      <c r="Y480" s="5"/>
      <c r="Z480" s="5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</row>
    <row r="481" ht="15.75" customHeight="1">
      <c r="A481" s="1"/>
      <c r="B481" s="5"/>
      <c r="C481" s="1"/>
      <c r="D481" s="8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85"/>
      <c r="R481" s="85"/>
      <c r="S481" s="86"/>
      <c r="T481" s="5"/>
      <c r="U481" s="5"/>
      <c r="V481" s="5"/>
      <c r="W481" s="86"/>
      <c r="X481" s="5"/>
      <c r="Y481" s="5"/>
      <c r="Z481" s="5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</row>
    <row r="482" ht="15.75" customHeight="1">
      <c r="A482" s="1"/>
      <c r="B482" s="5"/>
      <c r="C482" s="1"/>
      <c r="D482" s="8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85"/>
      <c r="R482" s="85"/>
      <c r="S482" s="86"/>
      <c r="T482" s="5"/>
      <c r="U482" s="5"/>
      <c r="V482" s="5"/>
      <c r="W482" s="86"/>
      <c r="X482" s="5"/>
      <c r="Y482" s="5"/>
      <c r="Z482" s="5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</row>
    <row r="483" ht="15.75" customHeight="1">
      <c r="A483" s="1"/>
      <c r="B483" s="5"/>
      <c r="C483" s="1"/>
      <c r="D483" s="8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85"/>
      <c r="R483" s="85"/>
      <c r="S483" s="86"/>
      <c r="T483" s="5"/>
      <c r="U483" s="5"/>
      <c r="V483" s="5"/>
      <c r="W483" s="86"/>
      <c r="X483" s="5"/>
      <c r="Y483" s="5"/>
      <c r="Z483" s="5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</row>
    <row r="484" ht="15.75" customHeight="1">
      <c r="A484" s="1"/>
      <c r="B484" s="5"/>
      <c r="C484" s="1"/>
      <c r="D484" s="8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85"/>
      <c r="R484" s="85"/>
      <c r="S484" s="86"/>
      <c r="T484" s="5"/>
      <c r="U484" s="5"/>
      <c r="V484" s="5"/>
      <c r="W484" s="86"/>
      <c r="X484" s="5"/>
      <c r="Y484" s="5"/>
      <c r="Z484" s="5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</row>
    <row r="485" ht="15.75" customHeight="1">
      <c r="A485" s="1"/>
      <c r="B485" s="5"/>
      <c r="C485" s="1"/>
      <c r="D485" s="8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85"/>
      <c r="R485" s="85"/>
      <c r="S485" s="86"/>
      <c r="T485" s="5"/>
      <c r="U485" s="5"/>
      <c r="V485" s="5"/>
      <c r="W485" s="86"/>
      <c r="X485" s="5"/>
      <c r="Y485" s="5"/>
      <c r="Z485" s="5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</row>
    <row r="486" ht="15.75" customHeight="1">
      <c r="A486" s="1"/>
      <c r="B486" s="5"/>
      <c r="C486" s="1"/>
      <c r="D486" s="8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85"/>
      <c r="R486" s="85"/>
      <c r="S486" s="86"/>
      <c r="T486" s="5"/>
      <c r="U486" s="5"/>
      <c r="V486" s="5"/>
      <c r="W486" s="86"/>
      <c r="X486" s="5"/>
      <c r="Y486" s="5"/>
      <c r="Z486" s="5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</row>
    <row r="487" ht="15.75" customHeight="1">
      <c r="A487" s="1"/>
      <c r="B487" s="5"/>
      <c r="C487" s="1"/>
      <c r="D487" s="8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85"/>
      <c r="R487" s="85"/>
      <c r="S487" s="86"/>
      <c r="T487" s="5"/>
      <c r="U487" s="5"/>
      <c r="V487" s="5"/>
      <c r="W487" s="86"/>
      <c r="X487" s="5"/>
      <c r="Y487" s="5"/>
      <c r="Z487" s="5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</row>
    <row r="488" ht="15.75" customHeight="1">
      <c r="A488" s="1"/>
      <c r="B488" s="5"/>
      <c r="C488" s="1"/>
      <c r="D488" s="8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85"/>
      <c r="R488" s="85"/>
      <c r="S488" s="86"/>
      <c r="T488" s="5"/>
      <c r="U488" s="5"/>
      <c r="V488" s="5"/>
      <c r="W488" s="86"/>
      <c r="X488" s="5"/>
      <c r="Y488" s="5"/>
      <c r="Z488" s="5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</row>
    <row r="489" ht="15.75" customHeight="1">
      <c r="A489" s="1"/>
      <c r="B489" s="5"/>
      <c r="C489" s="1"/>
      <c r="D489" s="8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85"/>
      <c r="R489" s="85"/>
      <c r="S489" s="86"/>
      <c r="T489" s="5"/>
      <c r="U489" s="5"/>
      <c r="V489" s="5"/>
      <c r="W489" s="86"/>
      <c r="X489" s="5"/>
      <c r="Y489" s="5"/>
      <c r="Z489" s="5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</row>
    <row r="490" ht="15.75" customHeight="1">
      <c r="A490" s="1"/>
      <c r="B490" s="5"/>
      <c r="C490" s="1"/>
      <c r="D490" s="8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85"/>
      <c r="R490" s="85"/>
      <c r="S490" s="86"/>
      <c r="T490" s="5"/>
      <c r="U490" s="5"/>
      <c r="V490" s="5"/>
      <c r="W490" s="86"/>
      <c r="X490" s="5"/>
      <c r="Y490" s="5"/>
      <c r="Z490" s="5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</row>
    <row r="491" ht="15.75" customHeight="1">
      <c r="A491" s="1"/>
      <c r="B491" s="5"/>
      <c r="C491" s="1"/>
      <c r="D491" s="8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85"/>
      <c r="R491" s="85"/>
      <c r="S491" s="86"/>
      <c r="T491" s="5"/>
      <c r="U491" s="5"/>
      <c r="V491" s="5"/>
      <c r="W491" s="86"/>
      <c r="X491" s="5"/>
      <c r="Y491" s="5"/>
      <c r="Z491" s="5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</row>
    <row r="492" ht="15.75" customHeight="1">
      <c r="A492" s="1"/>
      <c r="B492" s="5"/>
      <c r="C492" s="1"/>
      <c r="D492" s="8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85"/>
      <c r="R492" s="85"/>
      <c r="S492" s="86"/>
      <c r="T492" s="5"/>
      <c r="U492" s="5"/>
      <c r="V492" s="5"/>
      <c r="W492" s="86"/>
      <c r="X492" s="5"/>
      <c r="Y492" s="5"/>
      <c r="Z492" s="5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</row>
    <row r="493" ht="15.75" customHeight="1">
      <c r="A493" s="1"/>
      <c r="B493" s="5"/>
      <c r="C493" s="1"/>
      <c r="D493" s="8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85"/>
      <c r="R493" s="85"/>
      <c r="S493" s="86"/>
      <c r="T493" s="5"/>
      <c r="U493" s="5"/>
      <c r="V493" s="5"/>
      <c r="W493" s="86"/>
      <c r="X493" s="5"/>
      <c r="Y493" s="5"/>
      <c r="Z493" s="5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</row>
    <row r="494" ht="15.75" customHeight="1">
      <c r="A494" s="1"/>
      <c r="B494" s="5"/>
      <c r="C494" s="1"/>
      <c r="D494" s="8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85"/>
      <c r="R494" s="85"/>
      <c r="S494" s="86"/>
      <c r="T494" s="5"/>
      <c r="U494" s="5"/>
      <c r="V494" s="5"/>
      <c r="W494" s="86"/>
      <c r="X494" s="5"/>
      <c r="Y494" s="5"/>
      <c r="Z494" s="5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</row>
    <row r="495" ht="15.75" customHeight="1">
      <c r="A495" s="1"/>
      <c r="B495" s="5"/>
      <c r="C495" s="1"/>
      <c r="D495" s="8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85"/>
      <c r="R495" s="85"/>
      <c r="S495" s="86"/>
      <c r="T495" s="5"/>
      <c r="U495" s="5"/>
      <c r="V495" s="5"/>
      <c r="W495" s="86"/>
      <c r="X495" s="5"/>
      <c r="Y495" s="5"/>
      <c r="Z495" s="5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</row>
    <row r="496" ht="15.75" customHeight="1">
      <c r="A496" s="1"/>
      <c r="B496" s="5"/>
      <c r="C496" s="1"/>
      <c r="D496" s="8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85"/>
      <c r="R496" s="85"/>
      <c r="S496" s="86"/>
      <c r="T496" s="5"/>
      <c r="U496" s="5"/>
      <c r="V496" s="5"/>
      <c r="W496" s="86"/>
      <c r="X496" s="5"/>
      <c r="Y496" s="5"/>
      <c r="Z496" s="5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</row>
    <row r="497" ht="15.75" customHeight="1">
      <c r="A497" s="1"/>
      <c r="B497" s="5"/>
      <c r="C497" s="1"/>
      <c r="D497" s="8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85"/>
      <c r="R497" s="85"/>
      <c r="S497" s="86"/>
      <c r="T497" s="5"/>
      <c r="U497" s="5"/>
      <c r="V497" s="5"/>
      <c r="W497" s="86"/>
      <c r="X497" s="5"/>
      <c r="Y497" s="5"/>
      <c r="Z497" s="5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</row>
    <row r="498" ht="15.75" customHeight="1">
      <c r="A498" s="1"/>
      <c r="B498" s="5"/>
      <c r="C498" s="1"/>
      <c r="D498" s="8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85"/>
      <c r="R498" s="85"/>
      <c r="S498" s="86"/>
      <c r="T498" s="5"/>
      <c r="U498" s="5"/>
      <c r="V498" s="5"/>
      <c r="W498" s="86"/>
      <c r="X498" s="5"/>
      <c r="Y498" s="5"/>
      <c r="Z498" s="5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</row>
    <row r="499" ht="15.75" customHeight="1">
      <c r="A499" s="1"/>
      <c r="B499" s="5"/>
      <c r="C499" s="1"/>
      <c r="D499" s="8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85"/>
      <c r="R499" s="85"/>
      <c r="S499" s="86"/>
      <c r="T499" s="5"/>
      <c r="U499" s="5"/>
      <c r="V499" s="5"/>
      <c r="W499" s="86"/>
      <c r="X499" s="5"/>
      <c r="Y499" s="5"/>
      <c r="Z499" s="5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</row>
    <row r="500" ht="15.75" customHeight="1">
      <c r="A500" s="1"/>
      <c r="B500" s="5"/>
      <c r="C500" s="1"/>
      <c r="D500" s="8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85"/>
      <c r="R500" s="85"/>
      <c r="S500" s="86"/>
      <c r="T500" s="5"/>
      <c r="U500" s="5"/>
      <c r="V500" s="5"/>
      <c r="W500" s="86"/>
      <c r="X500" s="5"/>
      <c r="Y500" s="5"/>
      <c r="Z500" s="5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</row>
    <row r="501" ht="15.75" customHeight="1">
      <c r="A501" s="1"/>
      <c r="B501" s="5"/>
      <c r="C501" s="1"/>
      <c r="D501" s="8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85"/>
      <c r="R501" s="85"/>
      <c r="S501" s="86"/>
      <c r="T501" s="5"/>
      <c r="U501" s="5"/>
      <c r="V501" s="5"/>
      <c r="W501" s="86"/>
      <c r="X501" s="5"/>
      <c r="Y501" s="5"/>
      <c r="Z501" s="5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</row>
    <row r="502" ht="15.75" customHeight="1">
      <c r="A502" s="1"/>
      <c r="B502" s="5"/>
      <c r="C502" s="1"/>
      <c r="D502" s="8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85"/>
      <c r="R502" s="85"/>
      <c r="S502" s="86"/>
      <c r="T502" s="5"/>
      <c r="U502" s="5"/>
      <c r="V502" s="5"/>
      <c r="W502" s="86"/>
      <c r="X502" s="5"/>
      <c r="Y502" s="5"/>
      <c r="Z502" s="5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</row>
    <row r="503" ht="15.75" customHeight="1">
      <c r="A503" s="1"/>
      <c r="B503" s="5"/>
      <c r="C503" s="1"/>
      <c r="D503" s="8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85"/>
      <c r="R503" s="85"/>
      <c r="S503" s="86"/>
      <c r="T503" s="5"/>
      <c r="U503" s="5"/>
      <c r="V503" s="5"/>
      <c r="W503" s="86"/>
      <c r="X503" s="5"/>
      <c r="Y503" s="5"/>
      <c r="Z503" s="5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</row>
    <row r="504" ht="15.75" customHeight="1">
      <c r="A504" s="1"/>
      <c r="B504" s="5"/>
      <c r="C504" s="1"/>
      <c r="D504" s="8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85"/>
      <c r="R504" s="85"/>
      <c r="S504" s="86"/>
      <c r="T504" s="5"/>
      <c r="U504" s="5"/>
      <c r="V504" s="5"/>
      <c r="W504" s="86"/>
      <c r="X504" s="5"/>
      <c r="Y504" s="5"/>
      <c r="Z504" s="5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</row>
    <row r="505" ht="15.75" customHeight="1">
      <c r="A505" s="1"/>
      <c r="B505" s="5"/>
      <c r="C505" s="1"/>
      <c r="D505" s="8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85"/>
      <c r="R505" s="85"/>
      <c r="S505" s="86"/>
      <c r="T505" s="5"/>
      <c r="U505" s="5"/>
      <c r="V505" s="5"/>
      <c r="W505" s="86"/>
      <c r="X505" s="5"/>
      <c r="Y505" s="5"/>
      <c r="Z505" s="5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</row>
    <row r="506" ht="15.75" customHeight="1">
      <c r="A506" s="1"/>
      <c r="B506" s="5"/>
      <c r="C506" s="1"/>
      <c r="D506" s="8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85"/>
      <c r="R506" s="85"/>
      <c r="S506" s="86"/>
      <c r="T506" s="5"/>
      <c r="U506" s="5"/>
      <c r="V506" s="5"/>
      <c r="W506" s="86"/>
      <c r="X506" s="5"/>
      <c r="Y506" s="5"/>
      <c r="Z506" s="5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</row>
    <row r="507" ht="15.75" customHeight="1">
      <c r="A507" s="1"/>
      <c r="B507" s="5"/>
      <c r="C507" s="1"/>
      <c r="D507" s="8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85"/>
      <c r="R507" s="85"/>
      <c r="S507" s="86"/>
      <c r="T507" s="5"/>
      <c r="U507" s="5"/>
      <c r="V507" s="5"/>
      <c r="W507" s="86"/>
      <c r="X507" s="5"/>
      <c r="Y507" s="5"/>
      <c r="Z507" s="5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</row>
    <row r="508" ht="15.75" customHeight="1">
      <c r="A508" s="1"/>
      <c r="B508" s="5"/>
      <c r="C508" s="1"/>
      <c r="D508" s="8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85"/>
      <c r="R508" s="85"/>
      <c r="S508" s="86"/>
      <c r="T508" s="5"/>
      <c r="U508" s="5"/>
      <c r="V508" s="5"/>
      <c r="W508" s="86"/>
      <c r="X508" s="5"/>
      <c r="Y508" s="5"/>
      <c r="Z508" s="5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</row>
    <row r="509" ht="15.75" customHeight="1">
      <c r="A509" s="1"/>
      <c r="B509" s="5"/>
      <c r="C509" s="1"/>
      <c r="D509" s="8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85"/>
      <c r="R509" s="85"/>
      <c r="S509" s="86"/>
      <c r="T509" s="5"/>
      <c r="U509" s="5"/>
      <c r="V509" s="5"/>
      <c r="W509" s="86"/>
      <c r="X509" s="5"/>
      <c r="Y509" s="5"/>
      <c r="Z509" s="5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</row>
    <row r="510" ht="15.75" customHeight="1">
      <c r="A510" s="1"/>
      <c r="B510" s="5"/>
      <c r="C510" s="1"/>
      <c r="D510" s="8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85"/>
      <c r="R510" s="85"/>
      <c r="S510" s="86"/>
      <c r="T510" s="5"/>
      <c r="U510" s="5"/>
      <c r="V510" s="5"/>
      <c r="W510" s="86"/>
      <c r="X510" s="5"/>
      <c r="Y510" s="5"/>
      <c r="Z510" s="5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</row>
    <row r="511" ht="15.75" customHeight="1">
      <c r="A511" s="1"/>
      <c r="B511" s="5"/>
      <c r="C511" s="1"/>
      <c r="D511" s="8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85"/>
      <c r="R511" s="85"/>
      <c r="S511" s="86"/>
      <c r="T511" s="5"/>
      <c r="U511" s="5"/>
      <c r="V511" s="5"/>
      <c r="W511" s="86"/>
      <c r="X511" s="5"/>
      <c r="Y511" s="5"/>
      <c r="Z511" s="5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</row>
    <row r="512" ht="15.75" customHeight="1">
      <c r="A512" s="1"/>
      <c r="B512" s="5"/>
      <c r="C512" s="1"/>
      <c r="D512" s="8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85"/>
      <c r="R512" s="85"/>
      <c r="S512" s="86"/>
      <c r="T512" s="5"/>
      <c r="U512" s="5"/>
      <c r="V512" s="5"/>
      <c r="W512" s="86"/>
      <c r="X512" s="5"/>
      <c r="Y512" s="5"/>
      <c r="Z512" s="5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</row>
    <row r="513" ht="15.75" customHeight="1">
      <c r="A513" s="1"/>
      <c r="B513" s="5"/>
      <c r="C513" s="1"/>
      <c r="D513" s="8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85"/>
      <c r="R513" s="85"/>
      <c r="S513" s="86"/>
      <c r="T513" s="5"/>
      <c r="U513" s="5"/>
      <c r="V513" s="5"/>
      <c r="W513" s="86"/>
      <c r="X513" s="5"/>
      <c r="Y513" s="5"/>
      <c r="Z513" s="5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</row>
    <row r="514" ht="15.75" customHeight="1">
      <c r="A514" s="1"/>
      <c r="B514" s="5"/>
      <c r="C514" s="1"/>
      <c r="D514" s="8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85"/>
      <c r="R514" s="85"/>
      <c r="S514" s="86"/>
      <c r="T514" s="5"/>
      <c r="U514" s="5"/>
      <c r="V514" s="5"/>
      <c r="W514" s="86"/>
      <c r="X514" s="5"/>
      <c r="Y514" s="5"/>
      <c r="Z514" s="5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</row>
    <row r="515" ht="15.75" customHeight="1">
      <c r="A515" s="1"/>
      <c r="B515" s="5"/>
      <c r="C515" s="1"/>
      <c r="D515" s="8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85"/>
      <c r="R515" s="85"/>
      <c r="S515" s="86"/>
      <c r="T515" s="5"/>
      <c r="U515" s="5"/>
      <c r="V515" s="5"/>
      <c r="W515" s="86"/>
      <c r="X515" s="5"/>
      <c r="Y515" s="5"/>
      <c r="Z515" s="5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  <c r="AT515" s="63"/>
    </row>
    <row r="516" ht="15.75" customHeight="1">
      <c r="A516" s="1"/>
      <c r="B516" s="5"/>
      <c r="C516" s="1"/>
      <c r="D516" s="8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85"/>
      <c r="R516" s="85"/>
      <c r="S516" s="86"/>
      <c r="T516" s="5"/>
      <c r="U516" s="5"/>
      <c r="V516" s="5"/>
      <c r="W516" s="86"/>
      <c r="X516" s="5"/>
      <c r="Y516" s="5"/>
      <c r="Z516" s="5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  <c r="AT516" s="63"/>
    </row>
    <row r="517" ht="15.75" customHeight="1">
      <c r="A517" s="1"/>
      <c r="B517" s="5"/>
      <c r="C517" s="1"/>
      <c r="D517" s="8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85"/>
      <c r="R517" s="85"/>
      <c r="S517" s="86"/>
      <c r="T517" s="5"/>
      <c r="U517" s="5"/>
      <c r="V517" s="5"/>
      <c r="W517" s="86"/>
      <c r="X517" s="5"/>
      <c r="Y517" s="5"/>
      <c r="Z517" s="5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  <c r="AT517" s="63"/>
    </row>
    <row r="518" ht="15.75" customHeight="1">
      <c r="A518" s="1"/>
      <c r="B518" s="5"/>
      <c r="C518" s="1"/>
      <c r="D518" s="8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85"/>
      <c r="R518" s="85"/>
      <c r="S518" s="86"/>
      <c r="T518" s="5"/>
      <c r="U518" s="5"/>
      <c r="V518" s="5"/>
      <c r="W518" s="86"/>
      <c r="X518" s="5"/>
      <c r="Y518" s="5"/>
      <c r="Z518" s="5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  <c r="AL518" s="63"/>
      <c r="AM518" s="63"/>
      <c r="AN518" s="63"/>
      <c r="AO518" s="63"/>
      <c r="AP518" s="63"/>
      <c r="AQ518" s="63"/>
      <c r="AR518" s="63"/>
      <c r="AS518" s="63"/>
      <c r="AT518" s="63"/>
    </row>
    <row r="519" ht="15.75" customHeight="1">
      <c r="A519" s="1"/>
      <c r="B519" s="5"/>
      <c r="C519" s="1"/>
      <c r="D519" s="8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85"/>
      <c r="R519" s="85"/>
      <c r="S519" s="86"/>
      <c r="T519" s="5"/>
      <c r="U519" s="5"/>
      <c r="V519" s="5"/>
      <c r="W519" s="86"/>
      <c r="X519" s="5"/>
      <c r="Y519" s="5"/>
      <c r="Z519" s="5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  <c r="AL519" s="63"/>
      <c r="AM519" s="63"/>
      <c r="AN519" s="63"/>
      <c r="AO519" s="63"/>
      <c r="AP519" s="63"/>
      <c r="AQ519" s="63"/>
      <c r="AR519" s="63"/>
      <c r="AS519" s="63"/>
      <c r="AT519" s="63"/>
    </row>
    <row r="520" ht="15.75" customHeight="1">
      <c r="A520" s="1"/>
      <c r="B520" s="5"/>
      <c r="C520" s="1"/>
      <c r="D520" s="8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85"/>
      <c r="R520" s="85"/>
      <c r="S520" s="86"/>
      <c r="T520" s="5"/>
      <c r="U520" s="5"/>
      <c r="V520" s="5"/>
      <c r="W520" s="86"/>
      <c r="X520" s="5"/>
      <c r="Y520" s="5"/>
      <c r="Z520" s="5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  <c r="AL520" s="63"/>
      <c r="AM520" s="63"/>
      <c r="AN520" s="63"/>
      <c r="AO520" s="63"/>
      <c r="AP520" s="63"/>
      <c r="AQ520" s="63"/>
      <c r="AR520" s="63"/>
      <c r="AS520" s="63"/>
      <c r="AT520" s="63"/>
    </row>
    <row r="521" ht="15.75" customHeight="1">
      <c r="A521" s="1"/>
      <c r="B521" s="5"/>
      <c r="C521" s="1"/>
      <c r="D521" s="8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85"/>
      <c r="R521" s="85"/>
      <c r="S521" s="86"/>
      <c r="T521" s="5"/>
      <c r="U521" s="5"/>
      <c r="V521" s="5"/>
      <c r="W521" s="86"/>
      <c r="X521" s="5"/>
      <c r="Y521" s="5"/>
      <c r="Z521" s="5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  <c r="AK521" s="63"/>
      <c r="AL521" s="63"/>
      <c r="AM521" s="63"/>
      <c r="AN521" s="63"/>
      <c r="AO521" s="63"/>
      <c r="AP521" s="63"/>
      <c r="AQ521" s="63"/>
      <c r="AR521" s="63"/>
      <c r="AS521" s="63"/>
      <c r="AT521" s="63"/>
    </row>
    <row r="522" ht="15.75" customHeight="1">
      <c r="A522" s="1"/>
      <c r="B522" s="5"/>
      <c r="C522" s="1"/>
      <c r="D522" s="8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85"/>
      <c r="R522" s="85"/>
      <c r="S522" s="86"/>
      <c r="T522" s="5"/>
      <c r="U522" s="5"/>
      <c r="V522" s="5"/>
      <c r="W522" s="86"/>
      <c r="X522" s="5"/>
      <c r="Y522" s="5"/>
      <c r="Z522" s="5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  <c r="AL522" s="63"/>
      <c r="AM522" s="63"/>
      <c r="AN522" s="63"/>
      <c r="AO522" s="63"/>
      <c r="AP522" s="63"/>
      <c r="AQ522" s="63"/>
      <c r="AR522" s="63"/>
      <c r="AS522" s="63"/>
      <c r="AT522" s="63"/>
    </row>
    <row r="523" ht="15.75" customHeight="1">
      <c r="A523" s="1"/>
      <c r="B523" s="5"/>
      <c r="C523" s="1"/>
      <c r="D523" s="8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85"/>
      <c r="R523" s="85"/>
      <c r="S523" s="86"/>
      <c r="T523" s="5"/>
      <c r="U523" s="5"/>
      <c r="V523" s="5"/>
      <c r="W523" s="86"/>
      <c r="X523" s="5"/>
      <c r="Y523" s="5"/>
      <c r="Z523" s="5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  <c r="AL523" s="63"/>
      <c r="AM523" s="63"/>
      <c r="AN523" s="63"/>
      <c r="AO523" s="63"/>
      <c r="AP523" s="63"/>
      <c r="AQ523" s="63"/>
      <c r="AR523" s="63"/>
      <c r="AS523" s="63"/>
      <c r="AT523" s="63"/>
    </row>
    <row r="524" ht="15.75" customHeight="1">
      <c r="A524" s="1"/>
      <c r="B524" s="5"/>
      <c r="C524" s="1"/>
      <c r="D524" s="8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85"/>
      <c r="R524" s="85"/>
      <c r="S524" s="86"/>
      <c r="T524" s="5"/>
      <c r="U524" s="5"/>
      <c r="V524" s="5"/>
      <c r="W524" s="86"/>
      <c r="X524" s="5"/>
      <c r="Y524" s="5"/>
      <c r="Z524" s="5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  <c r="AK524" s="63"/>
      <c r="AL524" s="63"/>
      <c r="AM524" s="63"/>
      <c r="AN524" s="63"/>
      <c r="AO524" s="63"/>
      <c r="AP524" s="63"/>
      <c r="AQ524" s="63"/>
      <c r="AR524" s="63"/>
      <c r="AS524" s="63"/>
      <c r="AT524" s="63"/>
    </row>
    <row r="525" ht="15.75" customHeight="1">
      <c r="A525" s="1"/>
      <c r="B525" s="5"/>
      <c r="C525" s="1"/>
      <c r="D525" s="8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85"/>
      <c r="R525" s="85"/>
      <c r="S525" s="86"/>
      <c r="T525" s="5"/>
      <c r="U525" s="5"/>
      <c r="V525" s="5"/>
      <c r="W525" s="86"/>
      <c r="X525" s="5"/>
      <c r="Y525" s="5"/>
      <c r="Z525" s="5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  <c r="AK525" s="63"/>
      <c r="AL525" s="63"/>
      <c r="AM525" s="63"/>
      <c r="AN525" s="63"/>
      <c r="AO525" s="63"/>
      <c r="AP525" s="63"/>
      <c r="AQ525" s="63"/>
      <c r="AR525" s="63"/>
      <c r="AS525" s="63"/>
      <c r="AT525" s="63"/>
    </row>
    <row r="526" ht="15.75" customHeight="1">
      <c r="A526" s="1"/>
      <c r="B526" s="5"/>
      <c r="C526" s="1"/>
      <c r="D526" s="8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85"/>
      <c r="R526" s="85"/>
      <c r="S526" s="86"/>
      <c r="T526" s="5"/>
      <c r="U526" s="5"/>
      <c r="V526" s="5"/>
      <c r="W526" s="86"/>
      <c r="X526" s="5"/>
      <c r="Y526" s="5"/>
      <c r="Z526" s="5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  <c r="AK526" s="63"/>
      <c r="AL526" s="63"/>
      <c r="AM526" s="63"/>
      <c r="AN526" s="63"/>
      <c r="AO526" s="63"/>
      <c r="AP526" s="63"/>
      <c r="AQ526" s="63"/>
      <c r="AR526" s="63"/>
      <c r="AS526" s="63"/>
      <c r="AT526" s="63"/>
    </row>
    <row r="527" ht="15.75" customHeight="1">
      <c r="A527" s="1"/>
      <c r="B527" s="5"/>
      <c r="C527" s="1"/>
      <c r="D527" s="8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85"/>
      <c r="R527" s="85"/>
      <c r="S527" s="86"/>
      <c r="T527" s="5"/>
      <c r="U527" s="5"/>
      <c r="V527" s="5"/>
      <c r="W527" s="86"/>
      <c r="X527" s="5"/>
      <c r="Y527" s="5"/>
      <c r="Z527" s="5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  <c r="AL527" s="63"/>
      <c r="AM527" s="63"/>
      <c r="AN527" s="63"/>
      <c r="AO527" s="63"/>
      <c r="AP527" s="63"/>
      <c r="AQ527" s="63"/>
      <c r="AR527" s="63"/>
      <c r="AS527" s="63"/>
      <c r="AT527" s="63"/>
    </row>
    <row r="528" ht="15.75" customHeight="1">
      <c r="A528" s="1"/>
      <c r="B528" s="5"/>
      <c r="C528" s="1"/>
      <c r="D528" s="8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85"/>
      <c r="R528" s="85"/>
      <c r="S528" s="86"/>
      <c r="T528" s="5"/>
      <c r="U528" s="5"/>
      <c r="V528" s="5"/>
      <c r="W528" s="86"/>
      <c r="X528" s="5"/>
      <c r="Y528" s="5"/>
      <c r="Z528" s="5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  <c r="AL528" s="63"/>
      <c r="AM528" s="63"/>
      <c r="AN528" s="63"/>
      <c r="AO528" s="63"/>
      <c r="AP528" s="63"/>
      <c r="AQ528" s="63"/>
      <c r="AR528" s="63"/>
      <c r="AS528" s="63"/>
      <c r="AT528" s="63"/>
    </row>
    <row r="529" ht="15.75" customHeight="1">
      <c r="A529" s="1"/>
      <c r="B529" s="5"/>
      <c r="C529" s="1"/>
      <c r="D529" s="8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85"/>
      <c r="R529" s="85"/>
      <c r="S529" s="86"/>
      <c r="T529" s="5"/>
      <c r="U529" s="5"/>
      <c r="V529" s="5"/>
      <c r="W529" s="86"/>
      <c r="X529" s="5"/>
      <c r="Y529" s="5"/>
      <c r="Z529" s="5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  <c r="AL529" s="63"/>
      <c r="AM529" s="63"/>
      <c r="AN529" s="63"/>
      <c r="AO529" s="63"/>
      <c r="AP529" s="63"/>
      <c r="AQ529" s="63"/>
      <c r="AR529" s="63"/>
      <c r="AS529" s="63"/>
      <c r="AT529" s="63"/>
    </row>
    <row r="530" ht="15.75" customHeight="1">
      <c r="A530" s="1"/>
      <c r="B530" s="5"/>
      <c r="C530" s="1"/>
      <c r="D530" s="8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85"/>
      <c r="R530" s="85"/>
      <c r="S530" s="86"/>
      <c r="T530" s="5"/>
      <c r="U530" s="5"/>
      <c r="V530" s="5"/>
      <c r="W530" s="86"/>
      <c r="X530" s="5"/>
      <c r="Y530" s="5"/>
      <c r="Z530" s="5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  <c r="AM530" s="63"/>
      <c r="AN530" s="63"/>
      <c r="AO530" s="63"/>
      <c r="AP530" s="63"/>
      <c r="AQ530" s="63"/>
      <c r="AR530" s="63"/>
      <c r="AS530" s="63"/>
      <c r="AT530" s="63"/>
    </row>
    <row r="531" ht="15.75" customHeight="1">
      <c r="A531" s="1"/>
      <c r="B531" s="5"/>
      <c r="C531" s="1"/>
      <c r="D531" s="8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85"/>
      <c r="R531" s="85"/>
      <c r="S531" s="86"/>
      <c r="T531" s="5"/>
      <c r="U531" s="5"/>
      <c r="V531" s="5"/>
      <c r="W531" s="86"/>
      <c r="X531" s="5"/>
      <c r="Y531" s="5"/>
      <c r="Z531" s="5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  <c r="AL531" s="63"/>
      <c r="AM531" s="63"/>
      <c r="AN531" s="63"/>
      <c r="AO531" s="63"/>
      <c r="AP531" s="63"/>
      <c r="AQ531" s="63"/>
      <c r="AR531" s="63"/>
      <c r="AS531" s="63"/>
      <c r="AT531" s="63"/>
    </row>
    <row r="532" ht="15.75" customHeight="1">
      <c r="A532" s="1"/>
      <c r="B532" s="5"/>
      <c r="C532" s="1"/>
      <c r="D532" s="8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85"/>
      <c r="R532" s="85"/>
      <c r="S532" s="86"/>
      <c r="T532" s="5"/>
      <c r="U532" s="5"/>
      <c r="V532" s="5"/>
      <c r="W532" s="86"/>
      <c r="X532" s="5"/>
      <c r="Y532" s="5"/>
      <c r="Z532" s="5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  <c r="AK532" s="63"/>
      <c r="AL532" s="63"/>
      <c r="AM532" s="63"/>
      <c r="AN532" s="63"/>
      <c r="AO532" s="63"/>
      <c r="AP532" s="63"/>
      <c r="AQ532" s="63"/>
      <c r="AR532" s="63"/>
      <c r="AS532" s="63"/>
      <c r="AT532" s="63"/>
    </row>
    <row r="533" ht="15.75" customHeight="1">
      <c r="A533" s="1"/>
      <c r="B533" s="5"/>
      <c r="C533" s="1"/>
      <c r="D533" s="8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85"/>
      <c r="R533" s="85"/>
      <c r="S533" s="86"/>
      <c r="T533" s="5"/>
      <c r="U533" s="5"/>
      <c r="V533" s="5"/>
      <c r="W533" s="86"/>
      <c r="X533" s="5"/>
      <c r="Y533" s="5"/>
      <c r="Z533" s="5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  <c r="AK533" s="63"/>
      <c r="AL533" s="63"/>
      <c r="AM533" s="63"/>
      <c r="AN533" s="63"/>
      <c r="AO533" s="63"/>
      <c r="AP533" s="63"/>
      <c r="AQ533" s="63"/>
      <c r="AR533" s="63"/>
      <c r="AS533" s="63"/>
      <c r="AT533" s="63"/>
    </row>
    <row r="534" ht="15.75" customHeight="1">
      <c r="A534" s="1"/>
      <c r="B534" s="5"/>
      <c r="C534" s="1"/>
      <c r="D534" s="8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85"/>
      <c r="R534" s="85"/>
      <c r="S534" s="86"/>
      <c r="T534" s="5"/>
      <c r="U534" s="5"/>
      <c r="V534" s="5"/>
      <c r="W534" s="86"/>
      <c r="X534" s="5"/>
      <c r="Y534" s="5"/>
      <c r="Z534" s="5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  <c r="AK534" s="63"/>
      <c r="AL534" s="63"/>
      <c r="AM534" s="63"/>
      <c r="AN534" s="63"/>
      <c r="AO534" s="63"/>
      <c r="AP534" s="63"/>
      <c r="AQ534" s="63"/>
      <c r="AR534" s="63"/>
      <c r="AS534" s="63"/>
      <c r="AT534" s="63"/>
    </row>
    <row r="535" ht="15.75" customHeight="1">
      <c r="A535" s="1"/>
      <c r="B535" s="5"/>
      <c r="C535" s="1"/>
      <c r="D535" s="8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85"/>
      <c r="R535" s="85"/>
      <c r="S535" s="86"/>
      <c r="T535" s="5"/>
      <c r="U535" s="5"/>
      <c r="V535" s="5"/>
      <c r="W535" s="86"/>
      <c r="X535" s="5"/>
      <c r="Y535" s="5"/>
      <c r="Z535" s="5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  <c r="AS535" s="63"/>
      <c r="AT535" s="63"/>
    </row>
    <row r="536" ht="15.75" customHeight="1">
      <c r="A536" s="1"/>
      <c r="B536" s="5"/>
      <c r="C536" s="1"/>
      <c r="D536" s="8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85"/>
      <c r="R536" s="85"/>
      <c r="S536" s="86"/>
      <c r="T536" s="5"/>
      <c r="U536" s="5"/>
      <c r="V536" s="5"/>
      <c r="W536" s="86"/>
      <c r="X536" s="5"/>
      <c r="Y536" s="5"/>
      <c r="Z536" s="5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  <c r="AL536" s="63"/>
      <c r="AM536" s="63"/>
      <c r="AN536" s="63"/>
      <c r="AO536" s="63"/>
      <c r="AP536" s="63"/>
      <c r="AQ536" s="63"/>
      <c r="AR536" s="63"/>
      <c r="AS536" s="63"/>
      <c r="AT536" s="63"/>
    </row>
    <row r="537" ht="15.75" customHeight="1">
      <c r="A537" s="1"/>
      <c r="B537" s="5"/>
      <c r="C537" s="1"/>
      <c r="D537" s="8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85"/>
      <c r="R537" s="85"/>
      <c r="S537" s="86"/>
      <c r="T537" s="5"/>
      <c r="U537" s="5"/>
      <c r="V537" s="5"/>
      <c r="W537" s="86"/>
      <c r="X537" s="5"/>
      <c r="Y537" s="5"/>
      <c r="Z537" s="5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  <c r="AK537" s="63"/>
      <c r="AL537" s="63"/>
      <c r="AM537" s="63"/>
      <c r="AN537" s="63"/>
      <c r="AO537" s="63"/>
      <c r="AP537" s="63"/>
      <c r="AQ537" s="63"/>
      <c r="AR537" s="63"/>
      <c r="AS537" s="63"/>
      <c r="AT537" s="63"/>
    </row>
    <row r="538" ht="15.75" customHeight="1">
      <c r="A538" s="1"/>
      <c r="B538" s="5"/>
      <c r="C538" s="1"/>
      <c r="D538" s="8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85"/>
      <c r="R538" s="85"/>
      <c r="S538" s="86"/>
      <c r="T538" s="5"/>
      <c r="U538" s="5"/>
      <c r="V538" s="5"/>
      <c r="W538" s="86"/>
      <c r="X538" s="5"/>
      <c r="Y538" s="5"/>
      <c r="Z538" s="5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  <c r="AL538" s="63"/>
      <c r="AM538" s="63"/>
      <c r="AN538" s="63"/>
      <c r="AO538" s="63"/>
      <c r="AP538" s="63"/>
      <c r="AQ538" s="63"/>
      <c r="AR538" s="63"/>
      <c r="AS538" s="63"/>
      <c r="AT538" s="63"/>
    </row>
    <row r="539" ht="15.75" customHeight="1">
      <c r="A539" s="1"/>
      <c r="B539" s="5"/>
      <c r="C539" s="1"/>
      <c r="D539" s="8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85"/>
      <c r="R539" s="85"/>
      <c r="S539" s="86"/>
      <c r="T539" s="5"/>
      <c r="U539" s="5"/>
      <c r="V539" s="5"/>
      <c r="W539" s="86"/>
      <c r="X539" s="5"/>
      <c r="Y539" s="5"/>
      <c r="Z539" s="5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  <c r="AL539" s="63"/>
      <c r="AM539" s="63"/>
      <c r="AN539" s="63"/>
      <c r="AO539" s="63"/>
      <c r="AP539" s="63"/>
      <c r="AQ539" s="63"/>
      <c r="AR539" s="63"/>
      <c r="AS539" s="63"/>
      <c r="AT539" s="63"/>
    </row>
    <row r="540" ht="15.75" customHeight="1">
      <c r="A540" s="1"/>
      <c r="B540" s="5"/>
      <c r="C540" s="1"/>
      <c r="D540" s="8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85"/>
      <c r="R540" s="85"/>
      <c r="S540" s="86"/>
      <c r="T540" s="5"/>
      <c r="U540" s="5"/>
      <c r="V540" s="5"/>
      <c r="W540" s="86"/>
      <c r="X540" s="5"/>
      <c r="Y540" s="5"/>
      <c r="Z540" s="5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  <c r="AK540" s="63"/>
      <c r="AL540" s="63"/>
      <c r="AM540" s="63"/>
      <c r="AN540" s="63"/>
      <c r="AO540" s="63"/>
      <c r="AP540" s="63"/>
      <c r="AQ540" s="63"/>
      <c r="AR540" s="63"/>
      <c r="AS540" s="63"/>
      <c r="AT540" s="63"/>
    </row>
    <row r="541" ht="15.75" customHeight="1">
      <c r="A541" s="1"/>
      <c r="B541" s="5"/>
      <c r="C541" s="1"/>
      <c r="D541" s="8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85"/>
      <c r="R541" s="85"/>
      <c r="S541" s="86"/>
      <c r="T541" s="5"/>
      <c r="U541" s="5"/>
      <c r="V541" s="5"/>
      <c r="W541" s="86"/>
      <c r="X541" s="5"/>
      <c r="Y541" s="5"/>
      <c r="Z541" s="5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  <c r="AK541" s="63"/>
      <c r="AL541" s="63"/>
      <c r="AM541" s="63"/>
      <c r="AN541" s="63"/>
      <c r="AO541" s="63"/>
      <c r="AP541" s="63"/>
      <c r="AQ541" s="63"/>
      <c r="AR541" s="63"/>
      <c r="AS541" s="63"/>
      <c r="AT541" s="63"/>
    </row>
    <row r="542" ht="15.75" customHeight="1">
      <c r="A542" s="1"/>
      <c r="B542" s="5"/>
      <c r="C542" s="1"/>
      <c r="D542" s="8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85"/>
      <c r="R542" s="85"/>
      <c r="S542" s="86"/>
      <c r="T542" s="5"/>
      <c r="U542" s="5"/>
      <c r="V542" s="5"/>
      <c r="W542" s="86"/>
      <c r="X542" s="5"/>
      <c r="Y542" s="5"/>
      <c r="Z542" s="5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  <c r="AK542" s="63"/>
      <c r="AL542" s="63"/>
      <c r="AM542" s="63"/>
      <c r="AN542" s="63"/>
      <c r="AO542" s="63"/>
      <c r="AP542" s="63"/>
      <c r="AQ542" s="63"/>
      <c r="AR542" s="63"/>
      <c r="AS542" s="63"/>
      <c r="AT542" s="63"/>
    </row>
    <row r="543" ht="15.75" customHeight="1">
      <c r="A543" s="1"/>
      <c r="B543" s="5"/>
      <c r="C543" s="1"/>
      <c r="D543" s="8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85"/>
      <c r="R543" s="85"/>
      <c r="S543" s="86"/>
      <c r="T543" s="5"/>
      <c r="U543" s="5"/>
      <c r="V543" s="5"/>
      <c r="W543" s="86"/>
      <c r="X543" s="5"/>
      <c r="Y543" s="5"/>
      <c r="Z543" s="5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  <c r="AK543" s="63"/>
      <c r="AL543" s="63"/>
      <c r="AM543" s="63"/>
      <c r="AN543" s="63"/>
      <c r="AO543" s="63"/>
      <c r="AP543" s="63"/>
      <c r="AQ543" s="63"/>
      <c r="AR543" s="63"/>
      <c r="AS543" s="63"/>
      <c r="AT543" s="63"/>
    </row>
    <row r="544" ht="15.75" customHeight="1">
      <c r="A544" s="1"/>
      <c r="B544" s="5"/>
      <c r="C544" s="1"/>
      <c r="D544" s="8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85"/>
      <c r="R544" s="85"/>
      <c r="S544" s="86"/>
      <c r="T544" s="5"/>
      <c r="U544" s="5"/>
      <c r="V544" s="5"/>
      <c r="W544" s="86"/>
      <c r="X544" s="5"/>
      <c r="Y544" s="5"/>
      <c r="Z544" s="5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  <c r="AK544" s="63"/>
      <c r="AL544" s="63"/>
      <c r="AM544" s="63"/>
      <c r="AN544" s="63"/>
      <c r="AO544" s="63"/>
      <c r="AP544" s="63"/>
      <c r="AQ544" s="63"/>
      <c r="AR544" s="63"/>
      <c r="AS544" s="63"/>
      <c r="AT544" s="63"/>
    </row>
    <row r="545" ht="15.75" customHeight="1">
      <c r="A545" s="1"/>
      <c r="B545" s="5"/>
      <c r="C545" s="1"/>
      <c r="D545" s="8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85"/>
      <c r="R545" s="85"/>
      <c r="S545" s="86"/>
      <c r="T545" s="5"/>
      <c r="U545" s="5"/>
      <c r="V545" s="5"/>
      <c r="W545" s="86"/>
      <c r="X545" s="5"/>
      <c r="Y545" s="5"/>
      <c r="Z545" s="5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  <c r="AK545" s="63"/>
      <c r="AL545" s="63"/>
      <c r="AM545" s="63"/>
      <c r="AN545" s="63"/>
      <c r="AO545" s="63"/>
      <c r="AP545" s="63"/>
      <c r="AQ545" s="63"/>
      <c r="AR545" s="63"/>
      <c r="AS545" s="63"/>
      <c r="AT545" s="63"/>
    </row>
    <row r="546" ht="15.75" customHeight="1">
      <c r="A546" s="1"/>
      <c r="B546" s="5"/>
      <c r="C546" s="1"/>
      <c r="D546" s="8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85"/>
      <c r="R546" s="85"/>
      <c r="S546" s="86"/>
      <c r="T546" s="5"/>
      <c r="U546" s="5"/>
      <c r="V546" s="5"/>
      <c r="W546" s="86"/>
      <c r="X546" s="5"/>
      <c r="Y546" s="5"/>
      <c r="Z546" s="5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  <c r="AL546" s="63"/>
      <c r="AM546" s="63"/>
      <c r="AN546" s="63"/>
      <c r="AO546" s="63"/>
      <c r="AP546" s="63"/>
      <c r="AQ546" s="63"/>
      <c r="AR546" s="63"/>
      <c r="AS546" s="63"/>
      <c r="AT546" s="63"/>
    </row>
    <row r="547" ht="15.75" customHeight="1">
      <c r="A547" s="1"/>
      <c r="B547" s="5"/>
      <c r="C547" s="1"/>
      <c r="D547" s="8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85"/>
      <c r="R547" s="85"/>
      <c r="S547" s="86"/>
      <c r="T547" s="5"/>
      <c r="U547" s="5"/>
      <c r="V547" s="5"/>
      <c r="W547" s="86"/>
      <c r="X547" s="5"/>
      <c r="Y547" s="5"/>
      <c r="Z547" s="5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  <c r="AL547" s="63"/>
      <c r="AM547" s="63"/>
      <c r="AN547" s="63"/>
      <c r="AO547" s="63"/>
      <c r="AP547" s="63"/>
      <c r="AQ547" s="63"/>
      <c r="AR547" s="63"/>
      <c r="AS547" s="63"/>
      <c r="AT547" s="63"/>
    </row>
    <row r="548" ht="15.75" customHeight="1">
      <c r="A548" s="1"/>
      <c r="B548" s="5"/>
      <c r="C548" s="1"/>
      <c r="D548" s="8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85"/>
      <c r="R548" s="85"/>
      <c r="S548" s="86"/>
      <c r="T548" s="5"/>
      <c r="U548" s="5"/>
      <c r="V548" s="5"/>
      <c r="W548" s="86"/>
      <c r="X548" s="5"/>
      <c r="Y548" s="5"/>
      <c r="Z548" s="5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  <c r="AK548" s="63"/>
      <c r="AL548" s="63"/>
      <c r="AM548" s="63"/>
      <c r="AN548" s="63"/>
      <c r="AO548" s="63"/>
      <c r="AP548" s="63"/>
      <c r="AQ548" s="63"/>
      <c r="AR548" s="63"/>
      <c r="AS548" s="63"/>
      <c r="AT548" s="63"/>
    </row>
    <row r="549" ht="15.75" customHeight="1">
      <c r="A549" s="1"/>
      <c r="B549" s="5"/>
      <c r="C549" s="1"/>
      <c r="D549" s="8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85"/>
      <c r="R549" s="85"/>
      <c r="S549" s="86"/>
      <c r="T549" s="5"/>
      <c r="U549" s="5"/>
      <c r="V549" s="5"/>
      <c r="W549" s="86"/>
      <c r="X549" s="5"/>
      <c r="Y549" s="5"/>
      <c r="Z549" s="5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  <c r="AL549" s="63"/>
      <c r="AM549" s="63"/>
      <c r="AN549" s="63"/>
      <c r="AO549" s="63"/>
      <c r="AP549" s="63"/>
      <c r="AQ549" s="63"/>
      <c r="AR549" s="63"/>
      <c r="AS549" s="63"/>
      <c r="AT549" s="63"/>
    </row>
    <row r="550" ht="15.75" customHeight="1">
      <c r="A550" s="1"/>
      <c r="B550" s="5"/>
      <c r="C550" s="1"/>
      <c r="D550" s="8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85"/>
      <c r="R550" s="85"/>
      <c r="S550" s="86"/>
      <c r="T550" s="5"/>
      <c r="U550" s="5"/>
      <c r="V550" s="5"/>
      <c r="W550" s="86"/>
      <c r="X550" s="5"/>
      <c r="Y550" s="5"/>
      <c r="Z550" s="5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  <c r="AL550" s="63"/>
      <c r="AM550" s="63"/>
      <c r="AN550" s="63"/>
      <c r="AO550" s="63"/>
      <c r="AP550" s="63"/>
      <c r="AQ550" s="63"/>
      <c r="AR550" s="63"/>
      <c r="AS550" s="63"/>
      <c r="AT550" s="63"/>
    </row>
    <row r="551" ht="15.75" customHeight="1">
      <c r="A551" s="1"/>
      <c r="B551" s="5"/>
      <c r="C551" s="1"/>
      <c r="D551" s="8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85"/>
      <c r="R551" s="85"/>
      <c r="S551" s="86"/>
      <c r="T551" s="5"/>
      <c r="U551" s="5"/>
      <c r="V551" s="5"/>
      <c r="W551" s="86"/>
      <c r="X551" s="5"/>
      <c r="Y551" s="5"/>
      <c r="Z551" s="5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  <c r="AK551" s="63"/>
      <c r="AL551" s="63"/>
      <c r="AM551" s="63"/>
      <c r="AN551" s="63"/>
      <c r="AO551" s="63"/>
      <c r="AP551" s="63"/>
      <c r="AQ551" s="63"/>
      <c r="AR551" s="63"/>
      <c r="AS551" s="63"/>
      <c r="AT551" s="63"/>
    </row>
    <row r="552" ht="15.75" customHeight="1">
      <c r="A552" s="1"/>
      <c r="B552" s="5"/>
      <c r="C552" s="1"/>
      <c r="D552" s="8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85"/>
      <c r="R552" s="85"/>
      <c r="S552" s="86"/>
      <c r="T552" s="5"/>
      <c r="U552" s="5"/>
      <c r="V552" s="5"/>
      <c r="W552" s="86"/>
      <c r="X552" s="5"/>
      <c r="Y552" s="5"/>
      <c r="Z552" s="5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  <c r="AK552" s="63"/>
      <c r="AL552" s="63"/>
      <c r="AM552" s="63"/>
      <c r="AN552" s="63"/>
      <c r="AO552" s="63"/>
      <c r="AP552" s="63"/>
      <c r="AQ552" s="63"/>
      <c r="AR552" s="63"/>
      <c r="AS552" s="63"/>
      <c r="AT552" s="63"/>
    </row>
    <row r="553" ht="15.75" customHeight="1">
      <c r="A553" s="1"/>
      <c r="B553" s="5"/>
      <c r="C553" s="1"/>
      <c r="D553" s="8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85"/>
      <c r="R553" s="85"/>
      <c r="S553" s="86"/>
      <c r="T553" s="5"/>
      <c r="U553" s="5"/>
      <c r="V553" s="5"/>
      <c r="W553" s="86"/>
      <c r="X553" s="5"/>
      <c r="Y553" s="5"/>
      <c r="Z553" s="5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  <c r="AK553" s="63"/>
      <c r="AL553" s="63"/>
      <c r="AM553" s="63"/>
      <c r="AN553" s="63"/>
      <c r="AO553" s="63"/>
      <c r="AP553" s="63"/>
      <c r="AQ553" s="63"/>
      <c r="AR553" s="63"/>
      <c r="AS553" s="63"/>
      <c r="AT553" s="63"/>
    </row>
    <row r="554" ht="15.75" customHeight="1">
      <c r="A554" s="1"/>
      <c r="B554" s="5"/>
      <c r="C554" s="1"/>
      <c r="D554" s="8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85"/>
      <c r="R554" s="85"/>
      <c r="S554" s="86"/>
      <c r="T554" s="5"/>
      <c r="U554" s="5"/>
      <c r="V554" s="5"/>
      <c r="W554" s="86"/>
      <c r="X554" s="5"/>
      <c r="Y554" s="5"/>
      <c r="Z554" s="5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3"/>
      <c r="AS554" s="63"/>
      <c r="AT554" s="63"/>
    </row>
    <row r="555" ht="15.75" customHeight="1">
      <c r="A555" s="1"/>
      <c r="B555" s="5"/>
      <c r="C555" s="1"/>
      <c r="D555" s="8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85"/>
      <c r="R555" s="85"/>
      <c r="S555" s="86"/>
      <c r="T555" s="5"/>
      <c r="U555" s="5"/>
      <c r="V555" s="5"/>
      <c r="W555" s="86"/>
      <c r="X555" s="5"/>
      <c r="Y555" s="5"/>
      <c r="Z555" s="5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  <c r="AL555" s="63"/>
      <c r="AM555" s="63"/>
      <c r="AN555" s="63"/>
      <c r="AO555" s="63"/>
      <c r="AP555" s="63"/>
      <c r="AQ555" s="63"/>
      <c r="AR555" s="63"/>
      <c r="AS555" s="63"/>
      <c r="AT555" s="63"/>
    </row>
    <row r="556" ht="15.75" customHeight="1">
      <c r="A556" s="1"/>
      <c r="B556" s="5"/>
      <c r="C556" s="1"/>
      <c r="D556" s="8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85"/>
      <c r="R556" s="85"/>
      <c r="S556" s="86"/>
      <c r="T556" s="5"/>
      <c r="U556" s="5"/>
      <c r="V556" s="5"/>
      <c r="W556" s="86"/>
      <c r="X556" s="5"/>
      <c r="Y556" s="5"/>
      <c r="Z556" s="5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  <c r="AK556" s="63"/>
      <c r="AL556" s="63"/>
      <c r="AM556" s="63"/>
      <c r="AN556" s="63"/>
      <c r="AO556" s="63"/>
      <c r="AP556" s="63"/>
      <c r="AQ556" s="63"/>
      <c r="AR556" s="63"/>
      <c r="AS556" s="63"/>
      <c r="AT556" s="63"/>
    </row>
    <row r="557" ht="15.75" customHeight="1">
      <c r="A557" s="1"/>
      <c r="B557" s="5"/>
      <c r="C557" s="1"/>
      <c r="D557" s="8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85"/>
      <c r="R557" s="85"/>
      <c r="S557" s="86"/>
      <c r="T557" s="5"/>
      <c r="U557" s="5"/>
      <c r="V557" s="5"/>
      <c r="W557" s="86"/>
      <c r="X557" s="5"/>
      <c r="Y557" s="5"/>
      <c r="Z557" s="5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  <c r="AK557" s="63"/>
      <c r="AL557" s="63"/>
      <c r="AM557" s="63"/>
      <c r="AN557" s="63"/>
      <c r="AO557" s="63"/>
      <c r="AP557" s="63"/>
      <c r="AQ557" s="63"/>
      <c r="AR557" s="63"/>
      <c r="AS557" s="63"/>
      <c r="AT557" s="63"/>
    </row>
    <row r="558" ht="15.75" customHeight="1">
      <c r="A558" s="1"/>
      <c r="B558" s="5"/>
      <c r="C558" s="1"/>
      <c r="D558" s="8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85"/>
      <c r="R558" s="85"/>
      <c r="S558" s="86"/>
      <c r="T558" s="5"/>
      <c r="U558" s="5"/>
      <c r="V558" s="5"/>
      <c r="W558" s="86"/>
      <c r="X558" s="5"/>
      <c r="Y558" s="5"/>
      <c r="Z558" s="5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  <c r="AK558" s="63"/>
      <c r="AL558" s="63"/>
      <c r="AM558" s="63"/>
      <c r="AN558" s="63"/>
      <c r="AO558" s="63"/>
      <c r="AP558" s="63"/>
      <c r="AQ558" s="63"/>
      <c r="AR558" s="63"/>
      <c r="AS558" s="63"/>
      <c r="AT558" s="63"/>
    </row>
    <row r="559" ht="15.75" customHeight="1">
      <c r="A559" s="1"/>
      <c r="B559" s="5"/>
      <c r="C559" s="1"/>
      <c r="D559" s="8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85"/>
      <c r="R559" s="85"/>
      <c r="S559" s="86"/>
      <c r="T559" s="5"/>
      <c r="U559" s="5"/>
      <c r="V559" s="5"/>
      <c r="W559" s="86"/>
      <c r="X559" s="5"/>
      <c r="Y559" s="5"/>
      <c r="Z559" s="5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  <c r="AK559" s="63"/>
      <c r="AL559" s="63"/>
      <c r="AM559" s="63"/>
      <c r="AN559" s="63"/>
      <c r="AO559" s="63"/>
      <c r="AP559" s="63"/>
      <c r="AQ559" s="63"/>
      <c r="AR559" s="63"/>
      <c r="AS559" s="63"/>
      <c r="AT559" s="63"/>
    </row>
    <row r="560" ht="15.75" customHeight="1">
      <c r="A560" s="1"/>
      <c r="B560" s="5"/>
      <c r="C560" s="1"/>
      <c r="D560" s="8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85"/>
      <c r="R560" s="85"/>
      <c r="S560" s="86"/>
      <c r="T560" s="5"/>
      <c r="U560" s="5"/>
      <c r="V560" s="5"/>
      <c r="W560" s="86"/>
      <c r="X560" s="5"/>
      <c r="Y560" s="5"/>
      <c r="Z560" s="5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  <c r="AK560" s="63"/>
      <c r="AL560" s="63"/>
      <c r="AM560" s="63"/>
      <c r="AN560" s="63"/>
      <c r="AO560" s="63"/>
      <c r="AP560" s="63"/>
      <c r="AQ560" s="63"/>
      <c r="AR560" s="63"/>
      <c r="AS560" s="63"/>
      <c r="AT560" s="63"/>
    </row>
    <row r="561" ht="15.75" customHeight="1">
      <c r="A561" s="1"/>
      <c r="B561" s="5"/>
      <c r="C561" s="1"/>
      <c r="D561" s="8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85"/>
      <c r="R561" s="85"/>
      <c r="S561" s="86"/>
      <c r="T561" s="5"/>
      <c r="U561" s="5"/>
      <c r="V561" s="5"/>
      <c r="W561" s="86"/>
      <c r="X561" s="5"/>
      <c r="Y561" s="5"/>
      <c r="Z561" s="5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  <c r="AK561" s="63"/>
      <c r="AL561" s="63"/>
      <c r="AM561" s="63"/>
      <c r="AN561" s="63"/>
      <c r="AO561" s="63"/>
      <c r="AP561" s="63"/>
      <c r="AQ561" s="63"/>
      <c r="AR561" s="63"/>
      <c r="AS561" s="63"/>
      <c r="AT561" s="63"/>
    </row>
    <row r="562" ht="15.75" customHeight="1">
      <c r="A562" s="1"/>
      <c r="B562" s="5"/>
      <c r="C562" s="1"/>
      <c r="D562" s="8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85"/>
      <c r="R562" s="85"/>
      <c r="S562" s="86"/>
      <c r="T562" s="5"/>
      <c r="U562" s="5"/>
      <c r="V562" s="5"/>
      <c r="W562" s="86"/>
      <c r="X562" s="5"/>
      <c r="Y562" s="5"/>
      <c r="Z562" s="5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  <c r="AL562" s="63"/>
      <c r="AM562" s="63"/>
      <c r="AN562" s="63"/>
      <c r="AO562" s="63"/>
      <c r="AP562" s="63"/>
      <c r="AQ562" s="63"/>
      <c r="AR562" s="63"/>
      <c r="AS562" s="63"/>
      <c r="AT562" s="63"/>
    </row>
    <row r="563" ht="15.75" customHeight="1">
      <c r="A563" s="1"/>
      <c r="B563" s="5"/>
      <c r="C563" s="1"/>
      <c r="D563" s="8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85"/>
      <c r="R563" s="85"/>
      <c r="S563" s="86"/>
      <c r="T563" s="5"/>
      <c r="U563" s="5"/>
      <c r="V563" s="5"/>
      <c r="W563" s="86"/>
      <c r="X563" s="5"/>
      <c r="Y563" s="5"/>
      <c r="Z563" s="5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  <c r="AL563" s="63"/>
      <c r="AM563" s="63"/>
      <c r="AN563" s="63"/>
      <c r="AO563" s="63"/>
      <c r="AP563" s="63"/>
      <c r="AQ563" s="63"/>
      <c r="AR563" s="63"/>
      <c r="AS563" s="63"/>
      <c r="AT563" s="63"/>
    </row>
    <row r="564" ht="15.75" customHeight="1">
      <c r="A564" s="1"/>
      <c r="B564" s="5"/>
      <c r="C564" s="1"/>
      <c r="D564" s="8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85"/>
      <c r="R564" s="85"/>
      <c r="S564" s="86"/>
      <c r="T564" s="5"/>
      <c r="U564" s="5"/>
      <c r="V564" s="5"/>
      <c r="W564" s="86"/>
      <c r="X564" s="5"/>
      <c r="Y564" s="5"/>
      <c r="Z564" s="5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  <c r="AK564" s="63"/>
      <c r="AL564" s="63"/>
      <c r="AM564" s="63"/>
      <c r="AN564" s="63"/>
      <c r="AO564" s="63"/>
      <c r="AP564" s="63"/>
      <c r="AQ564" s="63"/>
      <c r="AR564" s="63"/>
      <c r="AS564" s="63"/>
      <c r="AT564" s="63"/>
    </row>
    <row r="565" ht="15.75" customHeight="1">
      <c r="A565" s="1"/>
      <c r="B565" s="5"/>
      <c r="C565" s="1"/>
      <c r="D565" s="8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85"/>
      <c r="R565" s="85"/>
      <c r="S565" s="86"/>
      <c r="T565" s="5"/>
      <c r="U565" s="5"/>
      <c r="V565" s="5"/>
      <c r="W565" s="86"/>
      <c r="X565" s="5"/>
      <c r="Y565" s="5"/>
      <c r="Z565" s="5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  <c r="AK565" s="63"/>
      <c r="AL565" s="63"/>
      <c r="AM565" s="63"/>
      <c r="AN565" s="63"/>
      <c r="AO565" s="63"/>
      <c r="AP565" s="63"/>
      <c r="AQ565" s="63"/>
      <c r="AR565" s="63"/>
      <c r="AS565" s="63"/>
      <c r="AT565" s="63"/>
    </row>
    <row r="566" ht="15.75" customHeight="1">
      <c r="A566" s="1"/>
      <c r="B566" s="5"/>
      <c r="C566" s="1"/>
      <c r="D566" s="8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85"/>
      <c r="R566" s="85"/>
      <c r="S566" s="86"/>
      <c r="T566" s="5"/>
      <c r="U566" s="5"/>
      <c r="V566" s="5"/>
      <c r="W566" s="86"/>
      <c r="X566" s="5"/>
      <c r="Y566" s="5"/>
      <c r="Z566" s="5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  <c r="AK566" s="63"/>
      <c r="AL566" s="63"/>
      <c r="AM566" s="63"/>
      <c r="AN566" s="63"/>
      <c r="AO566" s="63"/>
      <c r="AP566" s="63"/>
      <c r="AQ566" s="63"/>
      <c r="AR566" s="63"/>
      <c r="AS566" s="63"/>
      <c r="AT566" s="63"/>
    </row>
    <row r="567" ht="15.75" customHeight="1">
      <c r="A567" s="1"/>
      <c r="B567" s="5"/>
      <c r="C567" s="1"/>
      <c r="D567" s="8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85"/>
      <c r="R567" s="85"/>
      <c r="S567" s="86"/>
      <c r="T567" s="5"/>
      <c r="U567" s="5"/>
      <c r="V567" s="5"/>
      <c r="W567" s="86"/>
      <c r="X567" s="5"/>
      <c r="Y567" s="5"/>
      <c r="Z567" s="5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  <c r="AK567" s="63"/>
      <c r="AL567" s="63"/>
      <c r="AM567" s="63"/>
      <c r="AN567" s="63"/>
      <c r="AO567" s="63"/>
      <c r="AP567" s="63"/>
      <c r="AQ567" s="63"/>
      <c r="AR567" s="63"/>
      <c r="AS567" s="63"/>
      <c r="AT567" s="63"/>
    </row>
    <row r="568" ht="15.75" customHeight="1">
      <c r="A568" s="1"/>
      <c r="B568" s="5"/>
      <c r="C568" s="1"/>
      <c r="D568" s="8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85"/>
      <c r="R568" s="85"/>
      <c r="S568" s="86"/>
      <c r="T568" s="5"/>
      <c r="U568" s="5"/>
      <c r="V568" s="5"/>
      <c r="W568" s="86"/>
      <c r="X568" s="5"/>
      <c r="Y568" s="5"/>
      <c r="Z568" s="5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  <c r="AK568" s="63"/>
      <c r="AL568" s="63"/>
      <c r="AM568" s="63"/>
      <c r="AN568" s="63"/>
      <c r="AO568" s="63"/>
      <c r="AP568" s="63"/>
      <c r="AQ568" s="63"/>
      <c r="AR568" s="63"/>
      <c r="AS568" s="63"/>
      <c r="AT568" s="63"/>
    </row>
    <row r="569" ht="15.75" customHeight="1">
      <c r="A569" s="1"/>
      <c r="B569" s="5"/>
      <c r="C569" s="1"/>
      <c r="D569" s="8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85"/>
      <c r="R569" s="85"/>
      <c r="S569" s="86"/>
      <c r="T569" s="5"/>
      <c r="U569" s="5"/>
      <c r="V569" s="5"/>
      <c r="W569" s="86"/>
      <c r="X569" s="5"/>
      <c r="Y569" s="5"/>
      <c r="Z569" s="5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  <c r="AL569" s="63"/>
      <c r="AM569" s="63"/>
      <c r="AN569" s="63"/>
      <c r="AO569" s="63"/>
      <c r="AP569" s="63"/>
      <c r="AQ569" s="63"/>
      <c r="AR569" s="63"/>
      <c r="AS569" s="63"/>
      <c r="AT569" s="63"/>
    </row>
    <row r="570" ht="15.75" customHeight="1">
      <c r="A570" s="1"/>
      <c r="B570" s="5"/>
      <c r="C570" s="1"/>
      <c r="D570" s="8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85"/>
      <c r="R570" s="85"/>
      <c r="S570" s="86"/>
      <c r="T570" s="5"/>
      <c r="U570" s="5"/>
      <c r="V570" s="5"/>
      <c r="W570" s="86"/>
      <c r="X570" s="5"/>
      <c r="Y570" s="5"/>
      <c r="Z570" s="5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  <c r="AT570" s="63"/>
    </row>
    <row r="571" ht="15.75" customHeight="1">
      <c r="A571" s="1"/>
      <c r="B571" s="5"/>
      <c r="C571" s="1"/>
      <c r="D571" s="8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85"/>
      <c r="R571" s="85"/>
      <c r="S571" s="86"/>
      <c r="T571" s="5"/>
      <c r="U571" s="5"/>
      <c r="V571" s="5"/>
      <c r="W571" s="86"/>
      <c r="X571" s="5"/>
      <c r="Y571" s="5"/>
      <c r="Z571" s="5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  <c r="AT571" s="63"/>
    </row>
    <row r="572" ht="15.75" customHeight="1">
      <c r="A572" s="1"/>
      <c r="B572" s="5"/>
      <c r="C572" s="1"/>
      <c r="D572" s="8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85"/>
      <c r="R572" s="85"/>
      <c r="S572" s="86"/>
      <c r="T572" s="5"/>
      <c r="U572" s="5"/>
      <c r="V572" s="5"/>
      <c r="W572" s="86"/>
      <c r="X572" s="5"/>
      <c r="Y572" s="5"/>
      <c r="Z572" s="5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  <c r="AT572" s="63"/>
    </row>
    <row r="573" ht="15.75" customHeight="1">
      <c r="A573" s="1"/>
      <c r="B573" s="5"/>
      <c r="C573" s="1"/>
      <c r="D573" s="8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85"/>
      <c r="R573" s="85"/>
      <c r="S573" s="86"/>
      <c r="T573" s="5"/>
      <c r="U573" s="5"/>
      <c r="V573" s="5"/>
      <c r="W573" s="86"/>
      <c r="X573" s="5"/>
      <c r="Y573" s="5"/>
      <c r="Z573" s="5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  <c r="AT573" s="63"/>
    </row>
    <row r="574" ht="15.75" customHeight="1">
      <c r="A574" s="1"/>
      <c r="B574" s="5"/>
      <c r="C574" s="1"/>
      <c r="D574" s="8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85"/>
      <c r="R574" s="85"/>
      <c r="S574" s="86"/>
      <c r="T574" s="5"/>
      <c r="U574" s="5"/>
      <c r="V574" s="5"/>
      <c r="W574" s="86"/>
      <c r="X574" s="5"/>
      <c r="Y574" s="5"/>
      <c r="Z574" s="5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  <c r="AT574" s="63"/>
    </row>
    <row r="575" ht="15.75" customHeight="1">
      <c r="A575" s="1"/>
      <c r="B575" s="5"/>
      <c r="C575" s="1"/>
      <c r="D575" s="8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85"/>
      <c r="R575" s="85"/>
      <c r="S575" s="86"/>
      <c r="T575" s="5"/>
      <c r="U575" s="5"/>
      <c r="V575" s="5"/>
      <c r="W575" s="86"/>
      <c r="X575" s="5"/>
      <c r="Y575" s="5"/>
      <c r="Z575" s="5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  <c r="AT575" s="63"/>
    </row>
    <row r="576" ht="15.75" customHeight="1">
      <c r="A576" s="1"/>
      <c r="B576" s="5"/>
      <c r="C576" s="1"/>
      <c r="D576" s="8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85"/>
      <c r="R576" s="85"/>
      <c r="S576" s="86"/>
      <c r="T576" s="5"/>
      <c r="U576" s="5"/>
      <c r="V576" s="5"/>
      <c r="W576" s="86"/>
      <c r="X576" s="5"/>
      <c r="Y576" s="5"/>
      <c r="Z576" s="5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  <c r="AT576" s="63"/>
    </row>
    <row r="577" ht="15.75" customHeight="1">
      <c r="A577" s="1"/>
      <c r="B577" s="5"/>
      <c r="C577" s="1"/>
      <c r="D577" s="8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85"/>
      <c r="R577" s="85"/>
      <c r="S577" s="86"/>
      <c r="T577" s="5"/>
      <c r="U577" s="5"/>
      <c r="V577" s="5"/>
      <c r="W577" s="86"/>
      <c r="X577" s="5"/>
      <c r="Y577" s="5"/>
      <c r="Z577" s="5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  <c r="AT577" s="63"/>
    </row>
    <row r="578" ht="15.75" customHeight="1">
      <c r="A578" s="1"/>
      <c r="B578" s="5"/>
      <c r="C578" s="1"/>
      <c r="D578" s="8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85"/>
      <c r="R578" s="85"/>
      <c r="S578" s="86"/>
      <c r="T578" s="5"/>
      <c r="U578" s="5"/>
      <c r="V578" s="5"/>
      <c r="W578" s="86"/>
      <c r="X578" s="5"/>
      <c r="Y578" s="5"/>
      <c r="Z578" s="5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3"/>
    </row>
    <row r="579" ht="15.75" customHeight="1">
      <c r="A579" s="1"/>
      <c r="B579" s="5"/>
      <c r="C579" s="1"/>
      <c r="D579" s="8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85"/>
      <c r="R579" s="85"/>
      <c r="S579" s="86"/>
      <c r="T579" s="5"/>
      <c r="U579" s="5"/>
      <c r="V579" s="5"/>
      <c r="W579" s="86"/>
      <c r="X579" s="5"/>
      <c r="Y579" s="5"/>
      <c r="Z579" s="5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  <c r="AT579" s="63"/>
    </row>
    <row r="580" ht="15.75" customHeight="1">
      <c r="A580" s="1"/>
      <c r="B580" s="5"/>
      <c r="C580" s="1"/>
      <c r="D580" s="8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85"/>
      <c r="R580" s="85"/>
      <c r="S580" s="86"/>
      <c r="T580" s="5"/>
      <c r="U580" s="5"/>
      <c r="V580" s="5"/>
      <c r="W580" s="86"/>
      <c r="X580" s="5"/>
      <c r="Y580" s="5"/>
      <c r="Z580" s="5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  <c r="AL580" s="63"/>
      <c r="AM580" s="63"/>
      <c r="AN580" s="63"/>
      <c r="AO580" s="63"/>
      <c r="AP580" s="63"/>
      <c r="AQ580" s="63"/>
      <c r="AR580" s="63"/>
      <c r="AS580" s="63"/>
      <c r="AT580" s="63"/>
    </row>
    <row r="581" ht="15.75" customHeight="1">
      <c r="A581" s="1"/>
      <c r="B581" s="5"/>
      <c r="C581" s="1"/>
      <c r="D581" s="8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85"/>
      <c r="R581" s="85"/>
      <c r="S581" s="86"/>
      <c r="T581" s="5"/>
      <c r="U581" s="5"/>
      <c r="V581" s="5"/>
      <c r="W581" s="86"/>
      <c r="X581" s="5"/>
      <c r="Y581" s="5"/>
      <c r="Z581" s="5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  <c r="AT581" s="63"/>
    </row>
    <row r="582" ht="15.75" customHeight="1">
      <c r="A582" s="1"/>
      <c r="B582" s="5"/>
      <c r="C582" s="1"/>
      <c r="D582" s="8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85"/>
      <c r="R582" s="85"/>
      <c r="S582" s="86"/>
      <c r="T582" s="5"/>
      <c r="U582" s="5"/>
      <c r="V582" s="5"/>
      <c r="W582" s="86"/>
      <c r="X582" s="5"/>
      <c r="Y582" s="5"/>
      <c r="Z582" s="5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  <c r="AT582" s="63"/>
    </row>
    <row r="583" ht="15.75" customHeight="1">
      <c r="A583" s="1"/>
      <c r="B583" s="5"/>
      <c r="C583" s="1"/>
      <c r="D583" s="8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85"/>
      <c r="R583" s="85"/>
      <c r="S583" s="86"/>
      <c r="T583" s="5"/>
      <c r="U583" s="5"/>
      <c r="V583" s="5"/>
      <c r="W583" s="86"/>
      <c r="X583" s="5"/>
      <c r="Y583" s="5"/>
      <c r="Z583" s="5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</row>
    <row r="584" ht="15.75" customHeight="1">
      <c r="A584" s="1"/>
      <c r="B584" s="5"/>
      <c r="C584" s="1"/>
      <c r="D584" s="8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85"/>
      <c r="R584" s="85"/>
      <c r="S584" s="86"/>
      <c r="T584" s="5"/>
      <c r="U584" s="5"/>
      <c r="V584" s="5"/>
      <c r="W584" s="86"/>
      <c r="X584" s="5"/>
      <c r="Y584" s="5"/>
      <c r="Z584" s="5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  <c r="AT584" s="63"/>
    </row>
    <row r="585" ht="15.75" customHeight="1">
      <c r="A585" s="1"/>
      <c r="B585" s="5"/>
      <c r="C585" s="1"/>
      <c r="D585" s="8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85"/>
      <c r="R585" s="85"/>
      <c r="S585" s="86"/>
      <c r="T585" s="5"/>
      <c r="U585" s="5"/>
      <c r="V585" s="5"/>
      <c r="W585" s="86"/>
      <c r="X585" s="5"/>
      <c r="Y585" s="5"/>
      <c r="Z585" s="5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  <c r="AT585" s="63"/>
    </row>
    <row r="586" ht="15.75" customHeight="1">
      <c r="A586" s="1"/>
      <c r="B586" s="5"/>
      <c r="C586" s="1"/>
      <c r="D586" s="8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85"/>
      <c r="R586" s="85"/>
      <c r="S586" s="86"/>
      <c r="T586" s="5"/>
      <c r="U586" s="5"/>
      <c r="V586" s="5"/>
      <c r="W586" s="86"/>
      <c r="X586" s="5"/>
      <c r="Y586" s="5"/>
      <c r="Z586" s="5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  <c r="AT586" s="63"/>
    </row>
    <row r="587" ht="15.75" customHeight="1">
      <c r="A587" s="1"/>
      <c r="B587" s="5"/>
      <c r="C587" s="1"/>
      <c r="D587" s="8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85"/>
      <c r="R587" s="85"/>
      <c r="S587" s="86"/>
      <c r="T587" s="5"/>
      <c r="U587" s="5"/>
      <c r="V587" s="5"/>
      <c r="W587" s="86"/>
      <c r="X587" s="5"/>
      <c r="Y587" s="5"/>
      <c r="Z587" s="5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  <c r="AT587" s="63"/>
    </row>
    <row r="588" ht="15.75" customHeight="1">
      <c r="A588" s="1"/>
      <c r="B588" s="5"/>
      <c r="C588" s="1"/>
      <c r="D588" s="8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85"/>
      <c r="R588" s="85"/>
      <c r="S588" s="86"/>
      <c r="T588" s="5"/>
      <c r="U588" s="5"/>
      <c r="V588" s="5"/>
      <c r="W588" s="86"/>
      <c r="X588" s="5"/>
      <c r="Y588" s="5"/>
      <c r="Z588" s="5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  <c r="AK588" s="63"/>
      <c r="AL588" s="63"/>
      <c r="AM588" s="63"/>
      <c r="AN588" s="63"/>
      <c r="AO588" s="63"/>
      <c r="AP588" s="63"/>
      <c r="AQ588" s="63"/>
      <c r="AR588" s="63"/>
      <c r="AS588" s="63"/>
      <c r="AT588" s="63"/>
    </row>
    <row r="589" ht="15.75" customHeight="1">
      <c r="A589" s="1"/>
      <c r="B589" s="5"/>
      <c r="C589" s="1"/>
      <c r="D589" s="8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85"/>
      <c r="R589" s="85"/>
      <c r="S589" s="86"/>
      <c r="T589" s="5"/>
      <c r="U589" s="5"/>
      <c r="V589" s="5"/>
      <c r="W589" s="86"/>
      <c r="X589" s="5"/>
      <c r="Y589" s="5"/>
      <c r="Z589" s="5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  <c r="AK589" s="63"/>
      <c r="AL589" s="63"/>
      <c r="AM589" s="63"/>
      <c r="AN589" s="63"/>
      <c r="AO589" s="63"/>
      <c r="AP589" s="63"/>
      <c r="AQ589" s="63"/>
      <c r="AR589" s="63"/>
      <c r="AS589" s="63"/>
      <c r="AT589" s="63"/>
    </row>
    <row r="590" ht="15.75" customHeight="1">
      <c r="A590" s="1"/>
      <c r="B590" s="5"/>
      <c r="C590" s="1"/>
      <c r="D590" s="8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85"/>
      <c r="R590" s="85"/>
      <c r="S590" s="86"/>
      <c r="T590" s="5"/>
      <c r="U590" s="5"/>
      <c r="V590" s="5"/>
      <c r="W590" s="86"/>
      <c r="X590" s="5"/>
      <c r="Y590" s="5"/>
      <c r="Z590" s="5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  <c r="AT590" s="63"/>
    </row>
    <row r="591" ht="15.75" customHeight="1">
      <c r="A591" s="1"/>
      <c r="B591" s="5"/>
      <c r="C591" s="1"/>
      <c r="D591" s="8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85"/>
      <c r="R591" s="85"/>
      <c r="S591" s="86"/>
      <c r="T591" s="5"/>
      <c r="U591" s="5"/>
      <c r="V591" s="5"/>
      <c r="W591" s="86"/>
      <c r="X591" s="5"/>
      <c r="Y591" s="5"/>
      <c r="Z591" s="5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  <c r="AT591" s="63"/>
    </row>
    <row r="592" ht="15.75" customHeight="1">
      <c r="A592" s="1"/>
      <c r="B592" s="5"/>
      <c r="C592" s="1"/>
      <c r="D592" s="8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85"/>
      <c r="R592" s="85"/>
      <c r="S592" s="86"/>
      <c r="T592" s="5"/>
      <c r="U592" s="5"/>
      <c r="V592" s="5"/>
      <c r="W592" s="86"/>
      <c r="X592" s="5"/>
      <c r="Y592" s="5"/>
      <c r="Z592" s="5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  <c r="AT592" s="63"/>
    </row>
    <row r="593" ht="15.75" customHeight="1">
      <c r="A593" s="1"/>
      <c r="B593" s="5"/>
      <c r="C593" s="1"/>
      <c r="D593" s="8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85"/>
      <c r="R593" s="85"/>
      <c r="S593" s="86"/>
      <c r="T593" s="5"/>
      <c r="U593" s="5"/>
      <c r="V593" s="5"/>
      <c r="W593" s="86"/>
      <c r="X593" s="5"/>
      <c r="Y593" s="5"/>
      <c r="Z593" s="5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  <c r="AT593" s="63"/>
    </row>
    <row r="594" ht="15.75" customHeight="1">
      <c r="A594" s="1"/>
      <c r="B594" s="5"/>
      <c r="C594" s="1"/>
      <c r="D594" s="8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85"/>
      <c r="R594" s="85"/>
      <c r="S594" s="86"/>
      <c r="T594" s="5"/>
      <c r="U594" s="5"/>
      <c r="V594" s="5"/>
      <c r="W594" s="86"/>
      <c r="X594" s="5"/>
      <c r="Y594" s="5"/>
      <c r="Z594" s="5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  <c r="AT594" s="63"/>
    </row>
    <row r="595" ht="15.75" customHeight="1">
      <c r="A595" s="1"/>
      <c r="B595" s="5"/>
      <c r="C595" s="1"/>
      <c r="D595" s="8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85"/>
      <c r="R595" s="85"/>
      <c r="S595" s="86"/>
      <c r="T595" s="5"/>
      <c r="U595" s="5"/>
      <c r="V595" s="5"/>
      <c r="W595" s="86"/>
      <c r="X595" s="5"/>
      <c r="Y595" s="5"/>
      <c r="Z595" s="5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  <c r="AT595" s="63"/>
    </row>
    <row r="596" ht="15.75" customHeight="1">
      <c r="A596" s="1"/>
      <c r="B596" s="5"/>
      <c r="C596" s="1"/>
      <c r="D596" s="8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85"/>
      <c r="R596" s="85"/>
      <c r="S596" s="86"/>
      <c r="T596" s="5"/>
      <c r="U596" s="5"/>
      <c r="V596" s="5"/>
      <c r="W596" s="86"/>
      <c r="X596" s="5"/>
      <c r="Y596" s="5"/>
      <c r="Z596" s="5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  <c r="AT596" s="63"/>
    </row>
    <row r="597" ht="15.75" customHeight="1">
      <c r="A597" s="1"/>
      <c r="B597" s="5"/>
      <c r="C597" s="1"/>
      <c r="D597" s="8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85"/>
      <c r="R597" s="85"/>
      <c r="S597" s="86"/>
      <c r="T597" s="5"/>
      <c r="U597" s="5"/>
      <c r="V597" s="5"/>
      <c r="W597" s="86"/>
      <c r="X597" s="5"/>
      <c r="Y597" s="5"/>
      <c r="Z597" s="5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  <c r="AT597" s="63"/>
    </row>
    <row r="598" ht="15.75" customHeight="1">
      <c r="A598" s="1"/>
      <c r="B598" s="5"/>
      <c r="C598" s="1"/>
      <c r="D598" s="8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85"/>
      <c r="R598" s="85"/>
      <c r="S598" s="86"/>
      <c r="T598" s="5"/>
      <c r="U598" s="5"/>
      <c r="V598" s="5"/>
      <c r="W598" s="86"/>
      <c r="X598" s="5"/>
      <c r="Y598" s="5"/>
      <c r="Z598" s="5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3"/>
    </row>
    <row r="599" ht="15.75" customHeight="1">
      <c r="A599" s="1"/>
      <c r="B599" s="5"/>
      <c r="C599" s="1"/>
      <c r="D599" s="8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85"/>
      <c r="R599" s="85"/>
      <c r="S599" s="86"/>
      <c r="T599" s="5"/>
      <c r="U599" s="5"/>
      <c r="V599" s="5"/>
      <c r="W599" s="86"/>
      <c r="X599" s="5"/>
      <c r="Y599" s="5"/>
      <c r="Z599" s="5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3"/>
    </row>
    <row r="600" ht="15.75" customHeight="1">
      <c r="A600" s="1"/>
      <c r="B600" s="5"/>
      <c r="C600" s="1"/>
      <c r="D600" s="8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85"/>
      <c r="R600" s="85"/>
      <c r="S600" s="86"/>
      <c r="T600" s="5"/>
      <c r="U600" s="5"/>
      <c r="V600" s="5"/>
      <c r="W600" s="86"/>
      <c r="X600" s="5"/>
      <c r="Y600" s="5"/>
      <c r="Z600" s="5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3"/>
    </row>
    <row r="601" ht="15.75" customHeight="1">
      <c r="A601" s="1"/>
      <c r="B601" s="5"/>
      <c r="C601" s="1"/>
      <c r="D601" s="8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85"/>
      <c r="R601" s="85"/>
      <c r="S601" s="86"/>
      <c r="T601" s="5"/>
      <c r="U601" s="5"/>
      <c r="V601" s="5"/>
      <c r="W601" s="86"/>
      <c r="X601" s="5"/>
      <c r="Y601" s="5"/>
      <c r="Z601" s="5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3"/>
    </row>
    <row r="602" ht="15.75" customHeight="1">
      <c r="A602" s="1"/>
      <c r="B602" s="5"/>
      <c r="C602" s="1"/>
      <c r="D602" s="8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85"/>
      <c r="R602" s="85"/>
      <c r="S602" s="86"/>
      <c r="T602" s="5"/>
      <c r="U602" s="5"/>
      <c r="V602" s="5"/>
      <c r="W602" s="86"/>
      <c r="X602" s="5"/>
      <c r="Y602" s="5"/>
      <c r="Z602" s="5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  <c r="AL602" s="63"/>
      <c r="AM602" s="63"/>
      <c r="AN602" s="63"/>
      <c r="AO602" s="63"/>
      <c r="AP602" s="63"/>
      <c r="AQ602" s="63"/>
      <c r="AR602" s="63"/>
      <c r="AS602" s="63"/>
      <c r="AT602" s="63"/>
    </row>
    <row r="603" ht="15.75" customHeight="1">
      <c r="A603" s="1"/>
      <c r="B603" s="5"/>
      <c r="C603" s="1"/>
      <c r="D603" s="8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85"/>
      <c r="R603" s="85"/>
      <c r="S603" s="86"/>
      <c r="T603" s="5"/>
      <c r="U603" s="5"/>
      <c r="V603" s="5"/>
      <c r="W603" s="86"/>
      <c r="X603" s="5"/>
      <c r="Y603" s="5"/>
      <c r="Z603" s="5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</row>
    <row r="604" ht="15.75" customHeight="1">
      <c r="A604" s="1"/>
      <c r="B604" s="5"/>
      <c r="C604" s="1"/>
      <c r="D604" s="8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85"/>
      <c r="R604" s="85"/>
      <c r="S604" s="86"/>
      <c r="T604" s="5"/>
      <c r="U604" s="5"/>
      <c r="V604" s="5"/>
      <c r="W604" s="86"/>
      <c r="X604" s="5"/>
      <c r="Y604" s="5"/>
      <c r="Z604" s="5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  <c r="AK604" s="63"/>
      <c r="AL604" s="63"/>
      <c r="AM604" s="63"/>
      <c r="AN604" s="63"/>
      <c r="AO604" s="63"/>
      <c r="AP604" s="63"/>
      <c r="AQ604" s="63"/>
      <c r="AR604" s="63"/>
      <c r="AS604" s="63"/>
      <c r="AT604" s="63"/>
    </row>
    <row r="605" ht="15.75" customHeight="1">
      <c r="A605" s="1"/>
      <c r="B605" s="5"/>
      <c r="C605" s="1"/>
      <c r="D605" s="8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85"/>
      <c r="R605" s="85"/>
      <c r="S605" s="86"/>
      <c r="T605" s="5"/>
      <c r="U605" s="5"/>
      <c r="V605" s="5"/>
      <c r="W605" s="86"/>
      <c r="X605" s="5"/>
      <c r="Y605" s="5"/>
      <c r="Z605" s="5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  <c r="AK605" s="63"/>
      <c r="AL605" s="63"/>
      <c r="AM605" s="63"/>
      <c r="AN605" s="63"/>
      <c r="AO605" s="63"/>
      <c r="AP605" s="63"/>
      <c r="AQ605" s="63"/>
      <c r="AR605" s="63"/>
      <c r="AS605" s="63"/>
      <c r="AT605" s="63"/>
    </row>
    <row r="606" ht="15.75" customHeight="1">
      <c r="A606" s="1"/>
      <c r="B606" s="5"/>
      <c r="C606" s="1"/>
      <c r="D606" s="8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85"/>
      <c r="R606" s="85"/>
      <c r="S606" s="86"/>
      <c r="T606" s="5"/>
      <c r="U606" s="5"/>
      <c r="V606" s="5"/>
      <c r="W606" s="86"/>
      <c r="X606" s="5"/>
      <c r="Y606" s="5"/>
      <c r="Z606" s="5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/>
      <c r="AK606" s="63"/>
      <c r="AL606" s="63"/>
      <c r="AM606" s="63"/>
      <c r="AN606" s="63"/>
      <c r="AO606" s="63"/>
      <c r="AP606" s="63"/>
      <c r="AQ606" s="63"/>
      <c r="AR606" s="63"/>
      <c r="AS606" s="63"/>
      <c r="AT606" s="63"/>
    </row>
    <row r="607" ht="15.75" customHeight="1">
      <c r="A607" s="1"/>
      <c r="B607" s="5"/>
      <c r="C607" s="1"/>
      <c r="D607" s="8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85"/>
      <c r="R607" s="85"/>
      <c r="S607" s="86"/>
      <c r="T607" s="5"/>
      <c r="U607" s="5"/>
      <c r="V607" s="5"/>
      <c r="W607" s="86"/>
      <c r="X607" s="5"/>
      <c r="Y607" s="5"/>
      <c r="Z607" s="5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  <c r="AK607" s="63"/>
      <c r="AL607" s="63"/>
      <c r="AM607" s="63"/>
      <c r="AN607" s="63"/>
      <c r="AO607" s="63"/>
      <c r="AP607" s="63"/>
      <c r="AQ607" s="63"/>
      <c r="AR607" s="63"/>
      <c r="AS607" s="63"/>
      <c r="AT607" s="63"/>
    </row>
    <row r="608" ht="15.75" customHeight="1">
      <c r="A608" s="1"/>
      <c r="B608" s="5"/>
      <c r="C608" s="1"/>
      <c r="D608" s="8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85"/>
      <c r="R608" s="85"/>
      <c r="S608" s="86"/>
      <c r="T608" s="5"/>
      <c r="U608" s="5"/>
      <c r="V608" s="5"/>
      <c r="W608" s="86"/>
      <c r="X608" s="5"/>
      <c r="Y608" s="5"/>
      <c r="Z608" s="5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  <c r="AK608" s="63"/>
      <c r="AL608" s="63"/>
      <c r="AM608" s="63"/>
      <c r="AN608" s="63"/>
      <c r="AO608" s="63"/>
      <c r="AP608" s="63"/>
      <c r="AQ608" s="63"/>
      <c r="AR608" s="63"/>
      <c r="AS608" s="63"/>
      <c r="AT608" s="63"/>
    </row>
    <row r="609" ht="15.75" customHeight="1">
      <c r="A609" s="1"/>
      <c r="B609" s="5"/>
      <c r="C609" s="1"/>
      <c r="D609" s="8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85"/>
      <c r="R609" s="85"/>
      <c r="S609" s="86"/>
      <c r="T609" s="5"/>
      <c r="U609" s="5"/>
      <c r="V609" s="5"/>
      <c r="W609" s="86"/>
      <c r="X609" s="5"/>
      <c r="Y609" s="5"/>
      <c r="Z609" s="5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  <c r="AT609" s="63"/>
    </row>
    <row r="610" ht="15.75" customHeight="1">
      <c r="A610" s="1"/>
      <c r="B610" s="5"/>
      <c r="C610" s="1"/>
      <c r="D610" s="8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85"/>
      <c r="R610" s="85"/>
      <c r="S610" s="86"/>
      <c r="T610" s="5"/>
      <c r="U610" s="5"/>
      <c r="V610" s="5"/>
      <c r="W610" s="86"/>
      <c r="X610" s="5"/>
      <c r="Y610" s="5"/>
      <c r="Z610" s="5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  <c r="AT610" s="63"/>
    </row>
    <row r="611" ht="15.75" customHeight="1">
      <c r="A611" s="1"/>
      <c r="B611" s="5"/>
      <c r="C611" s="1"/>
      <c r="D611" s="8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85"/>
      <c r="R611" s="85"/>
      <c r="S611" s="86"/>
      <c r="T611" s="5"/>
      <c r="U611" s="5"/>
      <c r="V611" s="5"/>
      <c r="W611" s="86"/>
      <c r="X611" s="5"/>
      <c r="Y611" s="5"/>
      <c r="Z611" s="5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  <c r="AT611" s="63"/>
    </row>
    <row r="612" ht="15.75" customHeight="1">
      <c r="A612" s="1"/>
      <c r="B612" s="5"/>
      <c r="C612" s="1"/>
      <c r="D612" s="8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85"/>
      <c r="R612" s="85"/>
      <c r="S612" s="86"/>
      <c r="T612" s="5"/>
      <c r="U612" s="5"/>
      <c r="V612" s="5"/>
      <c r="W612" s="86"/>
      <c r="X612" s="5"/>
      <c r="Y612" s="5"/>
      <c r="Z612" s="5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  <c r="AT612" s="63"/>
    </row>
    <row r="613" ht="15.75" customHeight="1">
      <c r="A613" s="1"/>
      <c r="B613" s="5"/>
      <c r="C613" s="1"/>
      <c r="D613" s="8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85"/>
      <c r="R613" s="85"/>
      <c r="S613" s="86"/>
      <c r="T613" s="5"/>
      <c r="U613" s="5"/>
      <c r="V613" s="5"/>
      <c r="W613" s="86"/>
      <c r="X613" s="5"/>
      <c r="Y613" s="5"/>
      <c r="Z613" s="5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  <c r="AT613" s="63"/>
    </row>
    <row r="614" ht="15.75" customHeight="1">
      <c r="A614" s="1"/>
      <c r="B614" s="5"/>
      <c r="C614" s="1"/>
      <c r="D614" s="8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85"/>
      <c r="R614" s="85"/>
      <c r="S614" s="86"/>
      <c r="T614" s="5"/>
      <c r="U614" s="5"/>
      <c r="V614" s="5"/>
      <c r="W614" s="86"/>
      <c r="X614" s="5"/>
      <c r="Y614" s="5"/>
      <c r="Z614" s="5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  <c r="AT614" s="63"/>
    </row>
    <row r="615" ht="15.75" customHeight="1">
      <c r="A615" s="1"/>
      <c r="B615" s="5"/>
      <c r="C615" s="1"/>
      <c r="D615" s="8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85"/>
      <c r="R615" s="85"/>
      <c r="S615" s="86"/>
      <c r="T615" s="5"/>
      <c r="U615" s="5"/>
      <c r="V615" s="5"/>
      <c r="W615" s="86"/>
      <c r="X615" s="5"/>
      <c r="Y615" s="5"/>
      <c r="Z615" s="5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  <c r="AT615" s="63"/>
    </row>
    <row r="616" ht="15.75" customHeight="1">
      <c r="A616" s="1"/>
      <c r="B616" s="5"/>
      <c r="C616" s="1"/>
      <c r="D616" s="8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85"/>
      <c r="R616" s="85"/>
      <c r="S616" s="86"/>
      <c r="T616" s="5"/>
      <c r="U616" s="5"/>
      <c r="V616" s="5"/>
      <c r="W616" s="86"/>
      <c r="X616" s="5"/>
      <c r="Y616" s="5"/>
      <c r="Z616" s="5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  <c r="AT616" s="63"/>
    </row>
    <row r="617" ht="15.75" customHeight="1">
      <c r="A617" s="1"/>
      <c r="B617" s="5"/>
      <c r="C617" s="1"/>
      <c r="D617" s="8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85"/>
      <c r="R617" s="85"/>
      <c r="S617" s="86"/>
      <c r="T617" s="5"/>
      <c r="U617" s="5"/>
      <c r="V617" s="5"/>
      <c r="W617" s="86"/>
      <c r="X617" s="5"/>
      <c r="Y617" s="5"/>
      <c r="Z617" s="5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  <c r="AT617" s="63"/>
    </row>
    <row r="618" ht="15.75" customHeight="1">
      <c r="A618" s="1"/>
      <c r="B618" s="5"/>
      <c r="C618" s="1"/>
      <c r="D618" s="8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85"/>
      <c r="R618" s="85"/>
      <c r="S618" s="86"/>
      <c r="T618" s="5"/>
      <c r="U618" s="5"/>
      <c r="V618" s="5"/>
      <c r="W618" s="86"/>
      <c r="X618" s="5"/>
      <c r="Y618" s="5"/>
      <c r="Z618" s="5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  <c r="AT618" s="63"/>
    </row>
    <row r="619" ht="15.75" customHeight="1">
      <c r="A619" s="1"/>
      <c r="B619" s="5"/>
      <c r="C619" s="1"/>
      <c r="D619" s="8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85"/>
      <c r="R619" s="85"/>
      <c r="S619" s="86"/>
      <c r="T619" s="5"/>
      <c r="U619" s="5"/>
      <c r="V619" s="5"/>
      <c r="W619" s="86"/>
      <c r="X619" s="5"/>
      <c r="Y619" s="5"/>
      <c r="Z619" s="5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  <c r="AT619" s="63"/>
    </row>
    <row r="620" ht="15.75" customHeight="1">
      <c r="A620" s="1"/>
      <c r="B620" s="5"/>
      <c r="C620" s="1"/>
      <c r="D620" s="8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85"/>
      <c r="R620" s="85"/>
      <c r="S620" s="86"/>
      <c r="T620" s="5"/>
      <c r="U620" s="5"/>
      <c r="V620" s="5"/>
      <c r="W620" s="86"/>
      <c r="X620" s="5"/>
      <c r="Y620" s="5"/>
      <c r="Z620" s="5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  <c r="AT620" s="63"/>
    </row>
    <row r="621" ht="15.75" customHeight="1">
      <c r="A621" s="1"/>
      <c r="B621" s="5"/>
      <c r="C621" s="1"/>
      <c r="D621" s="8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85"/>
      <c r="R621" s="85"/>
      <c r="S621" s="86"/>
      <c r="T621" s="5"/>
      <c r="U621" s="5"/>
      <c r="V621" s="5"/>
      <c r="W621" s="86"/>
      <c r="X621" s="5"/>
      <c r="Y621" s="5"/>
      <c r="Z621" s="5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  <c r="AT621" s="63"/>
    </row>
    <row r="622" ht="15.75" customHeight="1">
      <c r="A622" s="1"/>
      <c r="B622" s="5"/>
      <c r="C622" s="1"/>
      <c r="D622" s="8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85"/>
      <c r="R622" s="85"/>
      <c r="S622" s="86"/>
      <c r="T622" s="5"/>
      <c r="U622" s="5"/>
      <c r="V622" s="5"/>
      <c r="W622" s="86"/>
      <c r="X622" s="5"/>
      <c r="Y622" s="5"/>
      <c r="Z622" s="5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  <c r="AT622" s="63"/>
    </row>
    <row r="623" ht="15.75" customHeight="1">
      <c r="A623" s="1"/>
      <c r="B623" s="5"/>
      <c r="C623" s="1"/>
      <c r="D623" s="8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85"/>
      <c r="R623" s="85"/>
      <c r="S623" s="86"/>
      <c r="T623" s="5"/>
      <c r="U623" s="5"/>
      <c r="V623" s="5"/>
      <c r="W623" s="86"/>
      <c r="X623" s="5"/>
      <c r="Y623" s="5"/>
      <c r="Z623" s="5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  <c r="AT623" s="63"/>
    </row>
    <row r="624" ht="15.75" customHeight="1">
      <c r="A624" s="1"/>
      <c r="B624" s="5"/>
      <c r="C624" s="1"/>
      <c r="D624" s="8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85"/>
      <c r="R624" s="85"/>
      <c r="S624" s="86"/>
      <c r="T624" s="5"/>
      <c r="U624" s="5"/>
      <c r="V624" s="5"/>
      <c r="W624" s="86"/>
      <c r="X624" s="5"/>
      <c r="Y624" s="5"/>
      <c r="Z624" s="5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  <c r="AT624" s="63"/>
    </row>
    <row r="625" ht="15.75" customHeight="1">
      <c r="A625" s="1"/>
      <c r="B625" s="5"/>
      <c r="C625" s="1"/>
      <c r="D625" s="8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85"/>
      <c r="R625" s="85"/>
      <c r="S625" s="86"/>
      <c r="T625" s="5"/>
      <c r="U625" s="5"/>
      <c r="V625" s="5"/>
      <c r="W625" s="86"/>
      <c r="X625" s="5"/>
      <c r="Y625" s="5"/>
      <c r="Z625" s="5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  <c r="AT625" s="63"/>
    </row>
    <row r="626" ht="15.75" customHeight="1">
      <c r="A626" s="1"/>
      <c r="B626" s="5"/>
      <c r="C626" s="1"/>
      <c r="D626" s="8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85"/>
      <c r="R626" s="85"/>
      <c r="S626" s="86"/>
      <c r="T626" s="5"/>
      <c r="U626" s="5"/>
      <c r="V626" s="5"/>
      <c r="W626" s="86"/>
      <c r="X626" s="5"/>
      <c r="Y626" s="5"/>
      <c r="Z626" s="5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  <c r="AT626" s="63"/>
    </row>
    <row r="627" ht="15.75" customHeight="1">
      <c r="A627" s="1"/>
      <c r="B627" s="5"/>
      <c r="C627" s="1"/>
      <c r="D627" s="8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85"/>
      <c r="R627" s="85"/>
      <c r="S627" s="86"/>
      <c r="T627" s="5"/>
      <c r="U627" s="5"/>
      <c r="V627" s="5"/>
      <c r="W627" s="86"/>
      <c r="X627" s="5"/>
      <c r="Y627" s="5"/>
      <c r="Z627" s="5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  <c r="AT627" s="63"/>
    </row>
    <row r="628" ht="15.75" customHeight="1">
      <c r="A628" s="1"/>
      <c r="B628" s="5"/>
      <c r="C628" s="1"/>
      <c r="D628" s="8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85"/>
      <c r="R628" s="85"/>
      <c r="S628" s="86"/>
      <c r="T628" s="5"/>
      <c r="U628" s="5"/>
      <c r="V628" s="5"/>
      <c r="W628" s="86"/>
      <c r="X628" s="5"/>
      <c r="Y628" s="5"/>
      <c r="Z628" s="5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  <c r="AK628" s="63"/>
      <c r="AL628" s="63"/>
      <c r="AM628" s="63"/>
      <c r="AN628" s="63"/>
      <c r="AO628" s="63"/>
      <c r="AP628" s="63"/>
      <c r="AQ628" s="63"/>
      <c r="AR628" s="63"/>
      <c r="AS628" s="63"/>
      <c r="AT628" s="63"/>
    </row>
    <row r="629" ht="15.75" customHeight="1">
      <c r="A629" s="1"/>
      <c r="B629" s="5"/>
      <c r="C629" s="1"/>
      <c r="D629" s="8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85"/>
      <c r="R629" s="85"/>
      <c r="S629" s="86"/>
      <c r="T629" s="5"/>
      <c r="U629" s="5"/>
      <c r="V629" s="5"/>
      <c r="W629" s="86"/>
      <c r="X629" s="5"/>
      <c r="Y629" s="5"/>
      <c r="Z629" s="5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  <c r="AT629" s="63"/>
    </row>
    <row r="630" ht="15.75" customHeight="1">
      <c r="A630" s="1"/>
      <c r="B630" s="5"/>
      <c r="C630" s="1"/>
      <c r="D630" s="8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85"/>
      <c r="R630" s="85"/>
      <c r="S630" s="86"/>
      <c r="T630" s="5"/>
      <c r="U630" s="5"/>
      <c r="V630" s="5"/>
      <c r="W630" s="86"/>
      <c r="X630" s="5"/>
      <c r="Y630" s="5"/>
      <c r="Z630" s="5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  <c r="AT630" s="63"/>
    </row>
    <row r="631" ht="15.75" customHeight="1">
      <c r="A631" s="1"/>
      <c r="B631" s="5"/>
      <c r="C631" s="1"/>
      <c r="D631" s="8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85"/>
      <c r="R631" s="85"/>
      <c r="S631" s="86"/>
      <c r="T631" s="5"/>
      <c r="U631" s="5"/>
      <c r="V631" s="5"/>
      <c r="W631" s="86"/>
      <c r="X631" s="5"/>
      <c r="Y631" s="5"/>
      <c r="Z631" s="5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  <c r="AK631" s="63"/>
      <c r="AL631" s="63"/>
      <c r="AM631" s="63"/>
      <c r="AN631" s="63"/>
      <c r="AO631" s="63"/>
      <c r="AP631" s="63"/>
      <c r="AQ631" s="63"/>
      <c r="AR631" s="63"/>
      <c r="AS631" s="63"/>
      <c r="AT631" s="63"/>
    </row>
    <row r="632" ht="15.75" customHeight="1">
      <c r="A632" s="1"/>
      <c r="B632" s="5"/>
      <c r="C632" s="1"/>
      <c r="D632" s="8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85"/>
      <c r="R632" s="85"/>
      <c r="S632" s="86"/>
      <c r="T632" s="5"/>
      <c r="U632" s="5"/>
      <c r="V632" s="5"/>
      <c r="W632" s="86"/>
      <c r="X632" s="5"/>
      <c r="Y632" s="5"/>
      <c r="Z632" s="5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  <c r="AK632" s="63"/>
      <c r="AL632" s="63"/>
      <c r="AM632" s="63"/>
      <c r="AN632" s="63"/>
      <c r="AO632" s="63"/>
      <c r="AP632" s="63"/>
      <c r="AQ632" s="63"/>
      <c r="AR632" s="63"/>
      <c r="AS632" s="63"/>
      <c r="AT632" s="63"/>
    </row>
    <row r="633" ht="15.75" customHeight="1">
      <c r="A633" s="1"/>
      <c r="B633" s="5"/>
      <c r="C633" s="1"/>
      <c r="D633" s="8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85"/>
      <c r="R633" s="85"/>
      <c r="S633" s="86"/>
      <c r="T633" s="5"/>
      <c r="U633" s="5"/>
      <c r="V633" s="5"/>
      <c r="W633" s="86"/>
      <c r="X633" s="5"/>
      <c r="Y633" s="5"/>
      <c r="Z633" s="5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  <c r="AK633" s="63"/>
      <c r="AL633" s="63"/>
      <c r="AM633" s="63"/>
      <c r="AN633" s="63"/>
      <c r="AO633" s="63"/>
      <c r="AP633" s="63"/>
      <c r="AQ633" s="63"/>
      <c r="AR633" s="63"/>
      <c r="AS633" s="63"/>
      <c r="AT633" s="63"/>
    </row>
    <row r="634" ht="15.75" customHeight="1">
      <c r="A634" s="1"/>
      <c r="B634" s="5"/>
      <c r="C634" s="1"/>
      <c r="D634" s="8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85"/>
      <c r="R634" s="85"/>
      <c r="S634" s="86"/>
      <c r="T634" s="5"/>
      <c r="U634" s="5"/>
      <c r="V634" s="5"/>
      <c r="W634" s="86"/>
      <c r="X634" s="5"/>
      <c r="Y634" s="5"/>
      <c r="Z634" s="5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  <c r="AT634" s="63"/>
    </row>
    <row r="635" ht="15.75" customHeight="1">
      <c r="A635" s="1"/>
      <c r="B635" s="5"/>
      <c r="C635" s="1"/>
      <c r="D635" s="8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85"/>
      <c r="R635" s="85"/>
      <c r="S635" s="86"/>
      <c r="T635" s="5"/>
      <c r="U635" s="5"/>
      <c r="V635" s="5"/>
      <c r="W635" s="86"/>
      <c r="X635" s="5"/>
      <c r="Y635" s="5"/>
      <c r="Z635" s="5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  <c r="AT635" s="63"/>
    </row>
    <row r="636" ht="15.75" customHeight="1">
      <c r="A636" s="1"/>
      <c r="B636" s="5"/>
      <c r="C636" s="1"/>
      <c r="D636" s="8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85"/>
      <c r="R636" s="85"/>
      <c r="S636" s="86"/>
      <c r="T636" s="5"/>
      <c r="U636" s="5"/>
      <c r="V636" s="5"/>
      <c r="W636" s="86"/>
      <c r="X636" s="5"/>
      <c r="Y636" s="5"/>
      <c r="Z636" s="5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  <c r="AT636" s="63"/>
    </row>
    <row r="637" ht="15.75" customHeight="1">
      <c r="A637" s="1"/>
      <c r="B637" s="5"/>
      <c r="C637" s="1"/>
      <c r="D637" s="8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85"/>
      <c r="R637" s="85"/>
      <c r="S637" s="86"/>
      <c r="T637" s="5"/>
      <c r="U637" s="5"/>
      <c r="V637" s="5"/>
      <c r="W637" s="86"/>
      <c r="X637" s="5"/>
      <c r="Y637" s="5"/>
      <c r="Z637" s="5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  <c r="AK637" s="63"/>
      <c r="AL637" s="63"/>
      <c r="AM637" s="63"/>
      <c r="AN637" s="63"/>
      <c r="AO637" s="63"/>
      <c r="AP637" s="63"/>
      <c r="AQ637" s="63"/>
      <c r="AR637" s="63"/>
      <c r="AS637" s="63"/>
      <c r="AT637" s="63"/>
    </row>
    <row r="638" ht="15.75" customHeight="1">
      <c r="A638" s="1"/>
      <c r="B638" s="5"/>
      <c r="C638" s="1"/>
      <c r="D638" s="8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85"/>
      <c r="R638" s="85"/>
      <c r="S638" s="86"/>
      <c r="T638" s="5"/>
      <c r="U638" s="5"/>
      <c r="V638" s="5"/>
      <c r="W638" s="86"/>
      <c r="X638" s="5"/>
      <c r="Y638" s="5"/>
      <c r="Z638" s="5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  <c r="AK638" s="63"/>
      <c r="AL638" s="63"/>
      <c r="AM638" s="63"/>
      <c r="AN638" s="63"/>
      <c r="AO638" s="63"/>
      <c r="AP638" s="63"/>
      <c r="AQ638" s="63"/>
      <c r="AR638" s="63"/>
      <c r="AS638" s="63"/>
      <c r="AT638" s="63"/>
    </row>
    <row r="639" ht="15.75" customHeight="1">
      <c r="A639" s="1"/>
      <c r="B639" s="5"/>
      <c r="C639" s="1"/>
      <c r="D639" s="8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85"/>
      <c r="R639" s="85"/>
      <c r="S639" s="86"/>
      <c r="T639" s="5"/>
      <c r="U639" s="5"/>
      <c r="V639" s="5"/>
      <c r="W639" s="86"/>
      <c r="X639" s="5"/>
      <c r="Y639" s="5"/>
      <c r="Z639" s="5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  <c r="AT639" s="63"/>
    </row>
    <row r="640" ht="15.75" customHeight="1">
      <c r="A640" s="1"/>
      <c r="B640" s="5"/>
      <c r="C640" s="1"/>
      <c r="D640" s="8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85"/>
      <c r="R640" s="85"/>
      <c r="S640" s="86"/>
      <c r="T640" s="5"/>
      <c r="U640" s="5"/>
      <c r="V640" s="5"/>
      <c r="W640" s="86"/>
      <c r="X640" s="5"/>
      <c r="Y640" s="5"/>
      <c r="Z640" s="5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  <c r="AT640" s="63"/>
    </row>
    <row r="641" ht="15.75" customHeight="1">
      <c r="A641" s="1"/>
      <c r="B641" s="5"/>
      <c r="C641" s="1"/>
      <c r="D641" s="8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85"/>
      <c r="R641" s="85"/>
      <c r="S641" s="86"/>
      <c r="T641" s="5"/>
      <c r="U641" s="5"/>
      <c r="V641" s="5"/>
      <c r="W641" s="86"/>
      <c r="X641" s="5"/>
      <c r="Y641" s="5"/>
      <c r="Z641" s="5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  <c r="AT641" s="63"/>
    </row>
    <row r="642" ht="15.75" customHeight="1">
      <c r="A642" s="1"/>
      <c r="B642" s="5"/>
      <c r="C642" s="1"/>
      <c r="D642" s="8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85"/>
      <c r="R642" s="85"/>
      <c r="S642" s="86"/>
      <c r="T642" s="5"/>
      <c r="U642" s="5"/>
      <c r="V642" s="5"/>
      <c r="W642" s="86"/>
      <c r="X642" s="5"/>
      <c r="Y642" s="5"/>
      <c r="Z642" s="5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  <c r="AT642" s="63"/>
    </row>
    <row r="643" ht="15.75" customHeight="1">
      <c r="A643" s="1"/>
      <c r="B643" s="5"/>
      <c r="C643" s="1"/>
      <c r="D643" s="8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85"/>
      <c r="R643" s="85"/>
      <c r="S643" s="86"/>
      <c r="T643" s="5"/>
      <c r="U643" s="5"/>
      <c r="V643" s="5"/>
      <c r="W643" s="86"/>
      <c r="X643" s="5"/>
      <c r="Y643" s="5"/>
      <c r="Z643" s="5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  <c r="AT643" s="63"/>
    </row>
    <row r="644" ht="15.75" customHeight="1">
      <c r="A644" s="1"/>
      <c r="B644" s="5"/>
      <c r="C644" s="1"/>
      <c r="D644" s="8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85"/>
      <c r="R644" s="85"/>
      <c r="S644" s="86"/>
      <c r="T644" s="5"/>
      <c r="U644" s="5"/>
      <c r="V644" s="5"/>
      <c r="W644" s="86"/>
      <c r="X644" s="5"/>
      <c r="Y644" s="5"/>
      <c r="Z644" s="5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  <c r="AT644" s="63"/>
    </row>
    <row r="645" ht="15.75" customHeight="1">
      <c r="A645" s="1"/>
      <c r="B645" s="5"/>
      <c r="C645" s="1"/>
      <c r="D645" s="8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85"/>
      <c r="R645" s="85"/>
      <c r="S645" s="86"/>
      <c r="T645" s="5"/>
      <c r="U645" s="5"/>
      <c r="V645" s="5"/>
      <c r="W645" s="86"/>
      <c r="X645" s="5"/>
      <c r="Y645" s="5"/>
      <c r="Z645" s="5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  <c r="AT645" s="63"/>
    </row>
    <row r="646" ht="15.75" customHeight="1">
      <c r="A646" s="1"/>
      <c r="B646" s="5"/>
      <c r="C646" s="1"/>
      <c r="D646" s="8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85"/>
      <c r="R646" s="85"/>
      <c r="S646" s="86"/>
      <c r="T646" s="5"/>
      <c r="U646" s="5"/>
      <c r="V646" s="5"/>
      <c r="W646" s="86"/>
      <c r="X646" s="5"/>
      <c r="Y646" s="5"/>
      <c r="Z646" s="5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  <c r="AT646" s="63"/>
    </row>
    <row r="647" ht="15.75" customHeight="1">
      <c r="A647" s="1"/>
      <c r="B647" s="5"/>
      <c r="C647" s="1"/>
      <c r="D647" s="8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85"/>
      <c r="R647" s="85"/>
      <c r="S647" s="86"/>
      <c r="T647" s="5"/>
      <c r="U647" s="5"/>
      <c r="V647" s="5"/>
      <c r="W647" s="86"/>
      <c r="X647" s="5"/>
      <c r="Y647" s="5"/>
      <c r="Z647" s="5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  <c r="AT647" s="63"/>
    </row>
    <row r="648" ht="15.75" customHeight="1">
      <c r="A648" s="1"/>
      <c r="B648" s="5"/>
      <c r="C648" s="1"/>
      <c r="D648" s="8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85"/>
      <c r="R648" s="85"/>
      <c r="S648" s="86"/>
      <c r="T648" s="5"/>
      <c r="U648" s="5"/>
      <c r="V648" s="5"/>
      <c r="W648" s="86"/>
      <c r="X648" s="5"/>
      <c r="Y648" s="5"/>
      <c r="Z648" s="5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  <c r="AT648" s="63"/>
    </row>
    <row r="649" ht="15.75" customHeight="1">
      <c r="A649" s="1"/>
      <c r="B649" s="5"/>
      <c r="C649" s="1"/>
      <c r="D649" s="8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85"/>
      <c r="R649" s="85"/>
      <c r="S649" s="86"/>
      <c r="T649" s="5"/>
      <c r="U649" s="5"/>
      <c r="V649" s="5"/>
      <c r="W649" s="86"/>
      <c r="X649" s="5"/>
      <c r="Y649" s="5"/>
      <c r="Z649" s="5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  <c r="AT649" s="63"/>
    </row>
    <row r="650" ht="15.75" customHeight="1">
      <c r="A650" s="1"/>
      <c r="B650" s="5"/>
      <c r="C650" s="1"/>
      <c r="D650" s="8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85"/>
      <c r="R650" s="85"/>
      <c r="S650" s="86"/>
      <c r="T650" s="5"/>
      <c r="U650" s="5"/>
      <c r="V650" s="5"/>
      <c r="W650" s="86"/>
      <c r="X650" s="5"/>
      <c r="Y650" s="5"/>
      <c r="Z650" s="5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  <c r="AT650" s="63"/>
    </row>
    <row r="651" ht="15.75" customHeight="1">
      <c r="A651" s="1"/>
      <c r="B651" s="5"/>
      <c r="C651" s="1"/>
      <c r="D651" s="8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85"/>
      <c r="R651" s="85"/>
      <c r="S651" s="86"/>
      <c r="T651" s="5"/>
      <c r="U651" s="5"/>
      <c r="V651" s="5"/>
      <c r="W651" s="86"/>
      <c r="X651" s="5"/>
      <c r="Y651" s="5"/>
      <c r="Z651" s="5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3"/>
      <c r="AS651" s="63"/>
      <c r="AT651" s="63"/>
    </row>
    <row r="652" ht="15.75" customHeight="1">
      <c r="A652" s="1"/>
      <c r="B652" s="5"/>
      <c r="C652" s="1"/>
      <c r="D652" s="8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85"/>
      <c r="R652" s="85"/>
      <c r="S652" s="86"/>
      <c r="T652" s="5"/>
      <c r="U652" s="5"/>
      <c r="V652" s="5"/>
      <c r="W652" s="86"/>
      <c r="X652" s="5"/>
      <c r="Y652" s="5"/>
      <c r="Z652" s="5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  <c r="AT652" s="63"/>
    </row>
    <row r="653" ht="15.75" customHeight="1">
      <c r="A653" s="1"/>
      <c r="B653" s="5"/>
      <c r="C653" s="1"/>
      <c r="D653" s="8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85"/>
      <c r="R653" s="85"/>
      <c r="S653" s="86"/>
      <c r="T653" s="5"/>
      <c r="U653" s="5"/>
      <c r="V653" s="5"/>
      <c r="W653" s="86"/>
      <c r="X653" s="5"/>
      <c r="Y653" s="5"/>
      <c r="Z653" s="5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  <c r="AK653" s="63"/>
      <c r="AL653" s="63"/>
      <c r="AM653" s="63"/>
      <c r="AN653" s="63"/>
      <c r="AO653" s="63"/>
      <c r="AP653" s="63"/>
      <c r="AQ653" s="63"/>
      <c r="AR653" s="63"/>
      <c r="AS653" s="63"/>
      <c r="AT653" s="63"/>
    </row>
    <row r="654" ht="15.75" customHeight="1">
      <c r="A654" s="1"/>
      <c r="B654" s="5"/>
      <c r="C654" s="1"/>
      <c r="D654" s="8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85"/>
      <c r="R654" s="85"/>
      <c r="S654" s="86"/>
      <c r="T654" s="5"/>
      <c r="U654" s="5"/>
      <c r="V654" s="5"/>
      <c r="W654" s="86"/>
      <c r="X654" s="5"/>
      <c r="Y654" s="5"/>
      <c r="Z654" s="5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  <c r="AK654" s="63"/>
      <c r="AL654" s="63"/>
      <c r="AM654" s="63"/>
      <c r="AN654" s="63"/>
      <c r="AO654" s="63"/>
      <c r="AP654" s="63"/>
      <c r="AQ654" s="63"/>
      <c r="AR654" s="63"/>
      <c r="AS654" s="63"/>
      <c r="AT654" s="63"/>
    </row>
    <row r="655" ht="15.75" customHeight="1">
      <c r="A655" s="1"/>
      <c r="B655" s="5"/>
      <c r="C655" s="1"/>
      <c r="D655" s="8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85"/>
      <c r="R655" s="85"/>
      <c r="S655" s="86"/>
      <c r="T655" s="5"/>
      <c r="U655" s="5"/>
      <c r="V655" s="5"/>
      <c r="W655" s="86"/>
      <c r="X655" s="5"/>
      <c r="Y655" s="5"/>
      <c r="Z655" s="5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  <c r="AK655" s="63"/>
      <c r="AL655" s="63"/>
      <c r="AM655" s="63"/>
      <c r="AN655" s="63"/>
      <c r="AO655" s="63"/>
      <c r="AP655" s="63"/>
      <c r="AQ655" s="63"/>
      <c r="AR655" s="63"/>
      <c r="AS655" s="63"/>
      <c r="AT655" s="63"/>
    </row>
    <row r="656" ht="15.75" customHeight="1">
      <c r="A656" s="1"/>
      <c r="B656" s="5"/>
      <c r="C656" s="1"/>
      <c r="D656" s="8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85"/>
      <c r="R656" s="85"/>
      <c r="S656" s="86"/>
      <c r="T656" s="5"/>
      <c r="U656" s="5"/>
      <c r="V656" s="5"/>
      <c r="W656" s="86"/>
      <c r="X656" s="5"/>
      <c r="Y656" s="5"/>
      <c r="Z656" s="5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  <c r="AT656" s="63"/>
    </row>
    <row r="657" ht="15.75" customHeight="1">
      <c r="A657" s="1"/>
      <c r="B657" s="5"/>
      <c r="C657" s="1"/>
      <c r="D657" s="8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85"/>
      <c r="R657" s="85"/>
      <c r="S657" s="86"/>
      <c r="T657" s="5"/>
      <c r="U657" s="5"/>
      <c r="V657" s="5"/>
      <c r="W657" s="86"/>
      <c r="X657" s="5"/>
      <c r="Y657" s="5"/>
      <c r="Z657" s="5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  <c r="AT657" s="63"/>
    </row>
    <row r="658" ht="15.75" customHeight="1">
      <c r="A658" s="1"/>
      <c r="B658" s="5"/>
      <c r="C658" s="1"/>
      <c r="D658" s="8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85"/>
      <c r="R658" s="85"/>
      <c r="S658" s="86"/>
      <c r="T658" s="5"/>
      <c r="U658" s="5"/>
      <c r="V658" s="5"/>
      <c r="W658" s="86"/>
      <c r="X658" s="5"/>
      <c r="Y658" s="5"/>
      <c r="Z658" s="5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  <c r="AT658" s="63"/>
    </row>
    <row r="659" ht="15.75" customHeight="1">
      <c r="A659" s="1"/>
      <c r="B659" s="5"/>
      <c r="C659" s="1"/>
      <c r="D659" s="8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85"/>
      <c r="R659" s="85"/>
      <c r="S659" s="86"/>
      <c r="T659" s="5"/>
      <c r="U659" s="5"/>
      <c r="V659" s="5"/>
      <c r="W659" s="86"/>
      <c r="X659" s="5"/>
      <c r="Y659" s="5"/>
      <c r="Z659" s="5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  <c r="AT659" s="63"/>
    </row>
    <row r="660" ht="15.75" customHeight="1">
      <c r="A660" s="1"/>
      <c r="B660" s="5"/>
      <c r="C660" s="1"/>
      <c r="D660" s="8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85"/>
      <c r="R660" s="85"/>
      <c r="S660" s="86"/>
      <c r="T660" s="5"/>
      <c r="U660" s="5"/>
      <c r="V660" s="5"/>
      <c r="W660" s="86"/>
      <c r="X660" s="5"/>
      <c r="Y660" s="5"/>
      <c r="Z660" s="5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  <c r="AK660" s="63"/>
      <c r="AL660" s="63"/>
      <c r="AM660" s="63"/>
      <c r="AN660" s="63"/>
      <c r="AO660" s="63"/>
      <c r="AP660" s="63"/>
      <c r="AQ660" s="63"/>
      <c r="AR660" s="63"/>
      <c r="AS660" s="63"/>
      <c r="AT660" s="63"/>
    </row>
    <row r="661" ht="15.75" customHeight="1">
      <c r="A661" s="1"/>
      <c r="B661" s="5"/>
      <c r="C661" s="1"/>
      <c r="D661" s="8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85"/>
      <c r="R661" s="85"/>
      <c r="S661" s="86"/>
      <c r="T661" s="5"/>
      <c r="U661" s="5"/>
      <c r="V661" s="5"/>
      <c r="W661" s="86"/>
      <c r="X661" s="5"/>
      <c r="Y661" s="5"/>
      <c r="Z661" s="5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  <c r="AT661" s="63"/>
    </row>
    <row r="662" ht="15.75" customHeight="1">
      <c r="A662" s="1"/>
      <c r="B662" s="5"/>
      <c r="C662" s="1"/>
      <c r="D662" s="8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85"/>
      <c r="R662" s="85"/>
      <c r="S662" s="86"/>
      <c r="T662" s="5"/>
      <c r="U662" s="5"/>
      <c r="V662" s="5"/>
      <c r="W662" s="86"/>
      <c r="X662" s="5"/>
      <c r="Y662" s="5"/>
      <c r="Z662" s="5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  <c r="AT662" s="63"/>
    </row>
    <row r="663" ht="15.75" customHeight="1">
      <c r="A663" s="1"/>
      <c r="B663" s="5"/>
      <c r="C663" s="1"/>
      <c r="D663" s="8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85"/>
      <c r="R663" s="85"/>
      <c r="S663" s="86"/>
      <c r="T663" s="5"/>
      <c r="U663" s="5"/>
      <c r="V663" s="5"/>
      <c r="W663" s="86"/>
      <c r="X663" s="5"/>
      <c r="Y663" s="5"/>
      <c r="Z663" s="5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  <c r="AK663" s="63"/>
      <c r="AL663" s="63"/>
      <c r="AM663" s="63"/>
      <c r="AN663" s="63"/>
      <c r="AO663" s="63"/>
      <c r="AP663" s="63"/>
      <c r="AQ663" s="63"/>
      <c r="AR663" s="63"/>
      <c r="AS663" s="63"/>
      <c r="AT663" s="63"/>
    </row>
    <row r="664" ht="15.75" customHeight="1">
      <c r="A664" s="1"/>
      <c r="B664" s="5"/>
      <c r="C664" s="1"/>
      <c r="D664" s="8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85"/>
      <c r="R664" s="85"/>
      <c r="S664" s="86"/>
      <c r="T664" s="5"/>
      <c r="U664" s="5"/>
      <c r="V664" s="5"/>
      <c r="W664" s="86"/>
      <c r="X664" s="5"/>
      <c r="Y664" s="5"/>
      <c r="Z664" s="5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  <c r="AK664" s="63"/>
      <c r="AL664" s="63"/>
      <c r="AM664" s="63"/>
      <c r="AN664" s="63"/>
      <c r="AO664" s="63"/>
      <c r="AP664" s="63"/>
      <c r="AQ664" s="63"/>
      <c r="AR664" s="63"/>
      <c r="AS664" s="63"/>
      <c r="AT664" s="63"/>
    </row>
    <row r="665" ht="15.75" customHeight="1">
      <c r="A665" s="1"/>
      <c r="B665" s="5"/>
      <c r="C665" s="1"/>
      <c r="D665" s="8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85"/>
      <c r="R665" s="85"/>
      <c r="S665" s="86"/>
      <c r="T665" s="5"/>
      <c r="U665" s="5"/>
      <c r="V665" s="5"/>
      <c r="W665" s="86"/>
      <c r="X665" s="5"/>
      <c r="Y665" s="5"/>
      <c r="Z665" s="5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  <c r="AK665" s="63"/>
      <c r="AL665" s="63"/>
      <c r="AM665" s="63"/>
      <c r="AN665" s="63"/>
      <c r="AO665" s="63"/>
      <c r="AP665" s="63"/>
      <c r="AQ665" s="63"/>
      <c r="AR665" s="63"/>
      <c r="AS665" s="63"/>
      <c r="AT665" s="63"/>
    </row>
    <row r="666" ht="15.75" customHeight="1">
      <c r="A666" s="1"/>
      <c r="B666" s="5"/>
      <c r="C666" s="1"/>
      <c r="D666" s="8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85"/>
      <c r="R666" s="85"/>
      <c r="S666" s="86"/>
      <c r="T666" s="5"/>
      <c r="U666" s="5"/>
      <c r="V666" s="5"/>
      <c r="W666" s="86"/>
      <c r="X666" s="5"/>
      <c r="Y666" s="5"/>
      <c r="Z666" s="5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  <c r="AT666" s="63"/>
    </row>
    <row r="667" ht="15.75" customHeight="1">
      <c r="A667" s="1"/>
      <c r="B667" s="5"/>
      <c r="C667" s="1"/>
      <c r="D667" s="8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85"/>
      <c r="R667" s="85"/>
      <c r="S667" s="86"/>
      <c r="T667" s="5"/>
      <c r="U667" s="5"/>
      <c r="V667" s="5"/>
      <c r="W667" s="86"/>
      <c r="X667" s="5"/>
      <c r="Y667" s="5"/>
      <c r="Z667" s="5"/>
      <c r="AA667" s="63"/>
      <c r="AB667" s="63"/>
      <c r="AC667" s="63"/>
      <c r="AD667" s="63"/>
      <c r="AE667" s="63"/>
      <c r="AF667" s="63"/>
      <c r="AG667" s="63"/>
      <c r="AH667" s="63"/>
      <c r="AI667" s="63"/>
      <c r="AJ667" s="63"/>
      <c r="AK667" s="63"/>
      <c r="AL667" s="63"/>
      <c r="AM667" s="63"/>
      <c r="AN667" s="63"/>
      <c r="AO667" s="63"/>
      <c r="AP667" s="63"/>
      <c r="AQ667" s="63"/>
      <c r="AR667" s="63"/>
      <c r="AS667" s="63"/>
      <c r="AT667" s="63"/>
    </row>
    <row r="668" ht="15.75" customHeight="1">
      <c r="A668" s="1"/>
      <c r="B668" s="5"/>
      <c r="C668" s="1"/>
      <c r="D668" s="8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85"/>
      <c r="R668" s="85"/>
      <c r="S668" s="86"/>
      <c r="T668" s="5"/>
      <c r="U668" s="5"/>
      <c r="V668" s="5"/>
      <c r="W668" s="86"/>
      <c r="X668" s="5"/>
      <c r="Y668" s="5"/>
      <c r="Z668" s="5"/>
      <c r="AA668" s="63"/>
      <c r="AB668" s="63"/>
      <c r="AC668" s="63"/>
      <c r="AD668" s="63"/>
      <c r="AE668" s="63"/>
      <c r="AF668" s="63"/>
      <c r="AG668" s="63"/>
      <c r="AH668" s="63"/>
      <c r="AI668" s="63"/>
      <c r="AJ668" s="63"/>
      <c r="AK668" s="63"/>
      <c r="AL668" s="63"/>
      <c r="AM668" s="63"/>
      <c r="AN668" s="63"/>
      <c r="AO668" s="63"/>
      <c r="AP668" s="63"/>
      <c r="AQ668" s="63"/>
      <c r="AR668" s="63"/>
      <c r="AS668" s="63"/>
      <c r="AT668" s="63"/>
    </row>
    <row r="669" ht="15.75" customHeight="1">
      <c r="A669" s="1"/>
      <c r="B669" s="5"/>
      <c r="C669" s="1"/>
      <c r="D669" s="8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85"/>
      <c r="R669" s="85"/>
      <c r="S669" s="86"/>
      <c r="T669" s="5"/>
      <c r="U669" s="5"/>
      <c r="V669" s="5"/>
      <c r="W669" s="86"/>
      <c r="X669" s="5"/>
      <c r="Y669" s="5"/>
      <c r="Z669" s="5"/>
      <c r="AA669" s="63"/>
      <c r="AB669" s="63"/>
      <c r="AC669" s="63"/>
      <c r="AD669" s="63"/>
      <c r="AE669" s="63"/>
      <c r="AF669" s="63"/>
      <c r="AG669" s="63"/>
      <c r="AH669" s="63"/>
      <c r="AI669" s="63"/>
      <c r="AJ669" s="63"/>
      <c r="AK669" s="63"/>
      <c r="AL669" s="63"/>
      <c r="AM669" s="63"/>
      <c r="AN669" s="63"/>
      <c r="AO669" s="63"/>
      <c r="AP669" s="63"/>
      <c r="AQ669" s="63"/>
      <c r="AR669" s="63"/>
      <c r="AS669" s="63"/>
      <c r="AT669" s="63"/>
    </row>
    <row r="670" ht="15.75" customHeight="1">
      <c r="A670" s="1"/>
      <c r="B670" s="5"/>
      <c r="C670" s="1"/>
      <c r="D670" s="8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85"/>
      <c r="R670" s="85"/>
      <c r="S670" s="86"/>
      <c r="T670" s="5"/>
      <c r="U670" s="5"/>
      <c r="V670" s="5"/>
      <c r="W670" s="86"/>
      <c r="X670" s="5"/>
      <c r="Y670" s="5"/>
      <c r="Z670" s="5"/>
      <c r="AA670" s="63"/>
      <c r="AB670" s="63"/>
      <c r="AC670" s="63"/>
      <c r="AD670" s="63"/>
      <c r="AE670" s="63"/>
      <c r="AF670" s="63"/>
      <c r="AG670" s="63"/>
      <c r="AH670" s="63"/>
      <c r="AI670" s="63"/>
      <c r="AJ670" s="63"/>
      <c r="AK670" s="63"/>
      <c r="AL670" s="63"/>
      <c r="AM670" s="63"/>
      <c r="AN670" s="63"/>
      <c r="AO670" s="63"/>
      <c r="AP670" s="63"/>
      <c r="AQ670" s="63"/>
      <c r="AR670" s="63"/>
      <c r="AS670" s="63"/>
      <c r="AT670" s="63"/>
    </row>
    <row r="671" ht="15.75" customHeight="1">
      <c r="A671" s="1"/>
      <c r="B671" s="5"/>
      <c r="C671" s="1"/>
      <c r="D671" s="8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85"/>
      <c r="R671" s="85"/>
      <c r="S671" s="86"/>
      <c r="T671" s="5"/>
      <c r="U671" s="5"/>
      <c r="V671" s="5"/>
      <c r="W671" s="86"/>
      <c r="X671" s="5"/>
      <c r="Y671" s="5"/>
      <c r="Z671" s="5"/>
      <c r="AA671" s="63"/>
      <c r="AB671" s="63"/>
      <c r="AC671" s="63"/>
      <c r="AD671" s="63"/>
      <c r="AE671" s="63"/>
      <c r="AF671" s="63"/>
      <c r="AG671" s="63"/>
      <c r="AH671" s="63"/>
      <c r="AI671" s="63"/>
      <c r="AJ671" s="63"/>
      <c r="AK671" s="63"/>
      <c r="AL671" s="63"/>
      <c r="AM671" s="63"/>
      <c r="AN671" s="63"/>
      <c r="AO671" s="63"/>
      <c r="AP671" s="63"/>
      <c r="AQ671" s="63"/>
      <c r="AR671" s="63"/>
      <c r="AS671" s="63"/>
      <c r="AT671" s="63"/>
    </row>
    <row r="672" ht="15.75" customHeight="1">
      <c r="A672" s="1"/>
      <c r="B672" s="5"/>
      <c r="C672" s="1"/>
      <c r="D672" s="8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85"/>
      <c r="R672" s="85"/>
      <c r="S672" s="86"/>
      <c r="T672" s="5"/>
      <c r="U672" s="5"/>
      <c r="V672" s="5"/>
      <c r="W672" s="86"/>
      <c r="X672" s="5"/>
      <c r="Y672" s="5"/>
      <c r="Z672" s="5"/>
      <c r="AA672" s="63"/>
      <c r="AB672" s="63"/>
      <c r="AC672" s="63"/>
      <c r="AD672" s="63"/>
      <c r="AE672" s="63"/>
      <c r="AF672" s="63"/>
      <c r="AG672" s="63"/>
      <c r="AH672" s="63"/>
      <c r="AI672" s="63"/>
      <c r="AJ672" s="63"/>
      <c r="AK672" s="63"/>
      <c r="AL672" s="63"/>
      <c r="AM672" s="63"/>
      <c r="AN672" s="63"/>
      <c r="AO672" s="63"/>
      <c r="AP672" s="63"/>
      <c r="AQ672" s="63"/>
      <c r="AR672" s="63"/>
      <c r="AS672" s="63"/>
      <c r="AT672" s="63"/>
    </row>
    <row r="673" ht="15.75" customHeight="1">
      <c r="A673" s="1"/>
      <c r="B673" s="5"/>
      <c r="C673" s="1"/>
      <c r="D673" s="8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85"/>
      <c r="R673" s="85"/>
      <c r="S673" s="86"/>
      <c r="T673" s="5"/>
      <c r="U673" s="5"/>
      <c r="V673" s="5"/>
      <c r="W673" s="86"/>
      <c r="X673" s="5"/>
      <c r="Y673" s="5"/>
      <c r="Z673" s="5"/>
      <c r="AA673" s="63"/>
      <c r="AB673" s="63"/>
      <c r="AC673" s="63"/>
      <c r="AD673" s="63"/>
      <c r="AE673" s="63"/>
      <c r="AF673" s="63"/>
      <c r="AG673" s="63"/>
      <c r="AH673" s="63"/>
      <c r="AI673" s="63"/>
      <c r="AJ673" s="63"/>
      <c r="AK673" s="63"/>
      <c r="AL673" s="63"/>
      <c r="AM673" s="63"/>
      <c r="AN673" s="63"/>
      <c r="AO673" s="63"/>
      <c r="AP673" s="63"/>
      <c r="AQ673" s="63"/>
      <c r="AR673" s="63"/>
      <c r="AS673" s="63"/>
      <c r="AT673" s="63"/>
    </row>
    <row r="674" ht="15.75" customHeight="1">
      <c r="A674" s="1"/>
      <c r="B674" s="5"/>
      <c r="C674" s="1"/>
      <c r="D674" s="8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85"/>
      <c r="R674" s="85"/>
      <c r="S674" s="86"/>
      <c r="T674" s="5"/>
      <c r="U674" s="5"/>
      <c r="V674" s="5"/>
      <c r="W674" s="86"/>
      <c r="X674" s="5"/>
      <c r="Y674" s="5"/>
      <c r="Z674" s="5"/>
      <c r="AA674" s="63"/>
      <c r="AB674" s="63"/>
      <c r="AC674" s="63"/>
      <c r="AD674" s="63"/>
      <c r="AE674" s="63"/>
      <c r="AF674" s="63"/>
      <c r="AG674" s="63"/>
      <c r="AH674" s="63"/>
      <c r="AI674" s="63"/>
      <c r="AJ674" s="63"/>
      <c r="AK674" s="63"/>
      <c r="AL674" s="63"/>
      <c r="AM674" s="63"/>
      <c r="AN674" s="63"/>
      <c r="AO674" s="63"/>
      <c r="AP674" s="63"/>
      <c r="AQ674" s="63"/>
      <c r="AR674" s="63"/>
      <c r="AS674" s="63"/>
      <c r="AT674" s="63"/>
    </row>
    <row r="675" ht="15.75" customHeight="1">
      <c r="A675" s="1"/>
      <c r="B675" s="5"/>
      <c r="C675" s="1"/>
      <c r="D675" s="8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85"/>
      <c r="R675" s="85"/>
      <c r="S675" s="86"/>
      <c r="T675" s="5"/>
      <c r="U675" s="5"/>
      <c r="V675" s="5"/>
      <c r="W675" s="86"/>
      <c r="X675" s="5"/>
      <c r="Y675" s="5"/>
      <c r="Z675" s="5"/>
      <c r="AA675" s="63"/>
      <c r="AB675" s="63"/>
      <c r="AC675" s="63"/>
      <c r="AD675" s="63"/>
      <c r="AE675" s="63"/>
      <c r="AF675" s="63"/>
      <c r="AG675" s="63"/>
      <c r="AH675" s="63"/>
      <c r="AI675" s="63"/>
      <c r="AJ675" s="63"/>
      <c r="AK675" s="63"/>
      <c r="AL675" s="63"/>
      <c r="AM675" s="63"/>
      <c r="AN675" s="63"/>
      <c r="AO675" s="63"/>
      <c r="AP675" s="63"/>
      <c r="AQ675" s="63"/>
      <c r="AR675" s="63"/>
      <c r="AS675" s="63"/>
      <c r="AT675" s="63"/>
    </row>
    <row r="676" ht="15.75" customHeight="1">
      <c r="A676" s="1"/>
      <c r="B676" s="5"/>
      <c r="C676" s="1"/>
      <c r="D676" s="8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85"/>
      <c r="R676" s="85"/>
      <c r="S676" s="86"/>
      <c r="T676" s="5"/>
      <c r="U676" s="5"/>
      <c r="V676" s="5"/>
      <c r="W676" s="86"/>
      <c r="X676" s="5"/>
      <c r="Y676" s="5"/>
      <c r="Z676" s="5"/>
      <c r="AA676" s="63"/>
      <c r="AB676" s="63"/>
      <c r="AC676" s="63"/>
      <c r="AD676" s="63"/>
      <c r="AE676" s="63"/>
      <c r="AF676" s="63"/>
      <c r="AG676" s="63"/>
      <c r="AH676" s="63"/>
      <c r="AI676" s="63"/>
      <c r="AJ676" s="63"/>
      <c r="AK676" s="63"/>
      <c r="AL676" s="63"/>
      <c r="AM676" s="63"/>
      <c r="AN676" s="63"/>
      <c r="AO676" s="63"/>
      <c r="AP676" s="63"/>
      <c r="AQ676" s="63"/>
      <c r="AR676" s="63"/>
      <c r="AS676" s="63"/>
      <c r="AT676" s="63"/>
    </row>
    <row r="677" ht="15.75" customHeight="1">
      <c r="A677" s="1"/>
      <c r="B677" s="5"/>
      <c r="C677" s="1"/>
      <c r="D677" s="8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85"/>
      <c r="R677" s="85"/>
      <c r="S677" s="86"/>
      <c r="T677" s="5"/>
      <c r="U677" s="5"/>
      <c r="V677" s="5"/>
      <c r="W677" s="86"/>
      <c r="X677" s="5"/>
      <c r="Y677" s="5"/>
      <c r="Z677" s="5"/>
      <c r="AA677" s="63"/>
      <c r="AB677" s="63"/>
      <c r="AC677" s="63"/>
      <c r="AD677" s="63"/>
      <c r="AE677" s="63"/>
      <c r="AF677" s="63"/>
      <c r="AG677" s="63"/>
      <c r="AH677" s="63"/>
      <c r="AI677" s="63"/>
      <c r="AJ677" s="63"/>
      <c r="AK677" s="63"/>
      <c r="AL677" s="63"/>
      <c r="AM677" s="63"/>
      <c r="AN677" s="63"/>
      <c r="AO677" s="63"/>
      <c r="AP677" s="63"/>
      <c r="AQ677" s="63"/>
      <c r="AR677" s="63"/>
      <c r="AS677" s="63"/>
      <c r="AT677" s="63"/>
    </row>
    <row r="678" ht="15.75" customHeight="1">
      <c r="A678" s="1"/>
      <c r="B678" s="5"/>
      <c r="C678" s="1"/>
      <c r="D678" s="8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85"/>
      <c r="R678" s="85"/>
      <c r="S678" s="86"/>
      <c r="T678" s="5"/>
      <c r="U678" s="5"/>
      <c r="V678" s="5"/>
      <c r="W678" s="86"/>
      <c r="X678" s="5"/>
      <c r="Y678" s="5"/>
      <c r="Z678" s="5"/>
      <c r="AA678" s="63"/>
      <c r="AB678" s="63"/>
      <c r="AC678" s="63"/>
      <c r="AD678" s="63"/>
      <c r="AE678" s="63"/>
      <c r="AF678" s="63"/>
      <c r="AG678" s="63"/>
      <c r="AH678" s="63"/>
      <c r="AI678" s="63"/>
      <c r="AJ678" s="63"/>
      <c r="AK678" s="63"/>
      <c r="AL678" s="63"/>
      <c r="AM678" s="63"/>
      <c r="AN678" s="63"/>
      <c r="AO678" s="63"/>
      <c r="AP678" s="63"/>
      <c r="AQ678" s="63"/>
      <c r="AR678" s="63"/>
      <c r="AS678" s="63"/>
      <c r="AT678" s="63"/>
    </row>
    <row r="679" ht="15.75" customHeight="1">
      <c r="A679" s="1"/>
      <c r="B679" s="5"/>
      <c r="C679" s="1"/>
      <c r="D679" s="8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85"/>
      <c r="R679" s="85"/>
      <c r="S679" s="86"/>
      <c r="T679" s="5"/>
      <c r="U679" s="5"/>
      <c r="V679" s="5"/>
      <c r="W679" s="86"/>
      <c r="X679" s="5"/>
      <c r="Y679" s="5"/>
      <c r="Z679" s="5"/>
      <c r="AA679" s="63"/>
      <c r="AB679" s="63"/>
      <c r="AC679" s="63"/>
      <c r="AD679" s="63"/>
      <c r="AE679" s="63"/>
      <c r="AF679" s="63"/>
      <c r="AG679" s="63"/>
      <c r="AH679" s="63"/>
      <c r="AI679" s="63"/>
      <c r="AJ679" s="63"/>
      <c r="AK679" s="63"/>
      <c r="AL679" s="63"/>
      <c r="AM679" s="63"/>
      <c r="AN679" s="63"/>
      <c r="AO679" s="63"/>
      <c r="AP679" s="63"/>
      <c r="AQ679" s="63"/>
      <c r="AR679" s="63"/>
      <c r="AS679" s="63"/>
      <c r="AT679" s="63"/>
    </row>
    <row r="680" ht="15.75" customHeight="1">
      <c r="A680" s="1"/>
      <c r="B680" s="5"/>
      <c r="C680" s="1"/>
      <c r="D680" s="8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85"/>
      <c r="R680" s="85"/>
      <c r="S680" s="86"/>
      <c r="T680" s="5"/>
      <c r="U680" s="5"/>
      <c r="V680" s="5"/>
      <c r="W680" s="86"/>
      <c r="X680" s="5"/>
      <c r="Y680" s="5"/>
      <c r="Z680" s="5"/>
      <c r="AA680" s="63"/>
      <c r="AB680" s="63"/>
      <c r="AC680" s="63"/>
      <c r="AD680" s="63"/>
      <c r="AE680" s="63"/>
      <c r="AF680" s="63"/>
      <c r="AG680" s="63"/>
      <c r="AH680" s="63"/>
      <c r="AI680" s="63"/>
      <c r="AJ680" s="63"/>
      <c r="AK680" s="63"/>
      <c r="AL680" s="63"/>
      <c r="AM680" s="63"/>
      <c r="AN680" s="63"/>
      <c r="AO680" s="63"/>
      <c r="AP680" s="63"/>
      <c r="AQ680" s="63"/>
      <c r="AR680" s="63"/>
      <c r="AS680" s="63"/>
      <c r="AT680" s="63"/>
    </row>
    <row r="681" ht="15.75" customHeight="1">
      <c r="A681" s="1"/>
      <c r="B681" s="5"/>
      <c r="C681" s="1"/>
      <c r="D681" s="8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85"/>
      <c r="R681" s="85"/>
      <c r="S681" s="86"/>
      <c r="T681" s="5"/>
      <c r="U681" s="5"/>
      <c r="V681" s="5"/>
      <c r="W681" s="86"/>
      <c r="X681" s="5"/>
      <c r="Y681" s="5"/>
      <c r="Z681" s="5"/>
      <c r="AA681" s="63"/>
      <c r="AB681" s="63"/>
      <c r="AC681" s="63"/>
      <c r="AD681" s="63"/>
      <c r="AE681" s="63"/>
      <c r="AF681" s="63"/>
      <c r="AG681" s="63"/>
      <c r="AH681" s="63"/>
      <c r="AI681" s="63"/>
      <c r="AJ681" s="63"/>
      <c r="AK681" s="63"/>
      <c r="AL681" s="63"/>
      <c r="AM681" s="63"/>
      <c r="AN681" s="63"/>
      <c r="AO681" s="63"/>
      <c r="AP681" s="63"/>
      <c r="AQ681" s="63"/>
      <c r="AR681" s="63"/>
      <c r="AS681" s="63"/>
      <c r="AT681" s="63"/>
    </row>
    <row r="682" ht="15.75" customHeight="1">
      <c r="A682" s="1"/>
      <c r="B682" s="5"/>
      <c r="C682" s="1"/>
      <c r="D682" s="8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85"/>
      <c r="R682" s="85"/>
      <c r="S682" s="86"/>
      <c r="T682" s="5"/>
      <c r="U682" s="5"/>
      <c r="V682" s="5"/>
      <c r="W682" s="86"/>
      <c r="X682" s="5"/>
      <c r="Y682" s="5"/>
      <c r="Z682" s="5"/>
      <c r="AA682" s="63"/>
      <c r="AB682" s="63"/>
      <c r="AC682" s="63"/>
      <c r="AD682" s="63"/>
      <c r="AE682" s="63"/>
      <c r="AF682" s="63"/>
      <c r="AG682" s="63"/>
      <c r="AH682" s="63"/>
      <c r="AI682" s="63"/>
      <c r="AJ682" s="63"/>
      <c r="AK682" s="63"/>
      <c r="AL682" s="63"/>
      <c r="AM682" s="63"/>
      <c r="AN682" s="63"/>
      <c r="AO682" s="63"/>
      <c r="AP682" s="63"/>
      <c r="AQ682" s="63"/>
      <c r="AR682" s="63"/>
      <c r="AS682" s="63"/>
      <c r="AT682" s="63"/>
    </row>
    <row r="683" ht="15.75" customHeight="1">
      <c r="A683" s="1"/>
      <c r="B683" s="5"/>
      <c r="C683" s="1"/>
      <c r="D683" s="8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85"/>
      <c r="R683" s="85"/>
      <c r="S683" s="86"/>
      <c r="T683" s="5"/>
      <c r="U683" s="5"/>
      <c r="V683" s="5"/>
      <c r="W683" s="86"/>
      <c r="X683" s="5"/>
      <c r="Y683" s="5"/>
      <c r="Z683" s="5"/>
      <c r="AA683" s="63"/>
      <c r="AB683" s="63"/>
      <c r="AC683" s="63"/>
      <c r="AD683" s="63"/>
      <c r="AE683" s="63"/>
      <c r="AF683" s="63"/>
      <c r="AG683" s="63"/>
      <c r="AH683" s="63"/>
      <c r="AI683" s="63"/>
      <c r="AJ683" s="63"/>
      <c r="AK683" s="63"/>
      <c r="AL683" s="63"/>
      <c r="AM683" s="63"/>
      <c r="AN683" s="63"/>
      <c r="AO683" s="63"/>
      <c r="AP683" s="63"/>
      <c r="AQ683" s="63"/>
      <c r="AR683" s="63"/>
      <c r="AS683" s="63"/>
      <c r="AT683" s="63"/>
    </row>
    <row r="684" ht="15.75" customHeight="1">
      <c r="A684" s="1"/>
      <c r="B684" s="5"/>
      <c r="C684" s="1"/>
      <c r="D684" s="8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85"/>
      <c r="R684" s="85"/>
      <c r="S684" s="86"/>
      <c r="T684" s="5"/>
      <c r="U684" s="5"/>
      <c r="V684" s="5"/>
      <c r="W684" s="86"/>
      <c r="X684" s="5"/>
      <c r="Y684" s="5"/>
      <c r="Z684" s="5"/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  <c r="AK684" s="63"/>
      <c r="AL684" s="63"/>
      <c r="AM684" s="63"/>
      <c r="AN684" s="63"/>
      <c r="AO684" s="63"/>
      <c r="AP684" s="63"/>
      <c r="AQ684" s="63"/>
      <c r="AR684" s="63"/>
      <c r="AS684" s="63"/>
      <c r="AT684" s="63"/>
    </row>
    <row r="685" ht="15.75" customHeight="1">
      <c r="A685" s="1"/>
      <c r="B685" s="5"/>
      <c r="C685" s="1"/>
      <c r="D685" s="8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85"/>
      <c r="R685" s="85"/>
      <c r="S685" s="86"/>
      <c r="T685" s="5"/>
      <c r="U685" s="5"/>
      <c r="V685" s="5"/>
      <c r="W685" s="86"/>
      <c r="X685" s="5"/>
      <c r="Y685" s="5"/>
      <c r="Z685" s="5"/>
      <c r="AA685" s="63"/>
      <c r="AB685" s="63"/>
      <c r="AC685" s="63"/>
      <c r="AD685" s="63"/>
      <c r="AE685" s="63"/>
      <c r="AF685" s="63"/>
      <c r="AG685" s="63"/>
      <c r="AH685" s="63"/>
      <c r="AI685" s="63"/>
      <c r="AJ685" s="63"/>
      <c r="AK685" s="63"/>
      <c r="AL685" s="63"/>
      <c r="AM685" s="63"/>
      <c r="AN685" s="63"/>
      <c r="AO685" s="63"/>
      <c r="AP685" s="63"/>
      <c r="AQ685" s="63"/>
      <c r="AR685" s="63"/>
      <c r="AS685" s="63"/>
      <c r="AT685" s="63"/>
    </row>
    <row r="686" ht="15.75" customHeight="1">
      <c r="A686" s="1"/>
      <c r="B686" s="5"/>
      <c r="C686" s="1"/>
      <c r="D686" s="8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85"/>
      <c r="R686" s="85"/>
      <c r="S686" s="86"/>
      <c r="T686" s="5"/>
      <c r="U686" s="5"/>
      <c r="V686" s="5"/>
      <c r="W686" s="86"/>
      <c r="X686" s="5"/>
      <c r="Y686" s="5"/>
      <c r="Z686" s="5"/>
      <c r="AA686" s="63"/>
      <c r="AB686" s="63"/>
      <c r="AC686" s="63"/>
      <c r="AD686" s="63"/>
      <c r="AE686" s="63"/>
      <c r="AF686" s="63"/>
      <c r="AG686" s="63"/>
      <c r="AH686" s="63"/>
      <c r="AI686" s="63"/>
      <c r="AJ686" s="63"/>
      <c r="AK686" s="63"/>
      <c r="AL686" s="63"/>
      <c r="AM686" s="63"/>
      <c r="AN686" s="63"/>
      <c r="AO686" s="63"/>
      <c r="AP686" s="63"/>
      <c r="AQ686" s="63"/>
      <c r="AR686" s="63"/>
      <c r="AS686" s="63"/>
      <c r="AT686" s="63"/>
    </row>
    <row r="687" ht="15.75" customHeight="1">
      <c r="A687" s="1"/>
      <c r="B687" s="5"/>
      <c r="C687" s="1"/>
      <c r="D687" s="8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85"/>
      <c r="R687" s="85"/>
      <c r="S687" s="86"/>
      <c r="T687" s="5"/>
      <c r="U687" s="5"/>
      <c r="V687" s="5"/>
      <c r="W687" s="86"/>
      <c r="X687" s="5"/>
      <c r="Y687" s="5"/>
      <c r="Z687" s="5"/>
      <c r="AA687" s="63"/>
      <c r="AB687" s="63"/>
      <c r="AC687" s="63"/>
      <c r="AD687" s="63"/>
      <c r="AE687" s="63"/>
      <c r="AF687" s="63"/>
      <c r="AG687" s="63"/>
      <c r="AH687" s="63"/>
      <c r="AI687" s="63"/>
      <c r="AJ687" s="63"/>
      <c r="AK687" s="63"/>
      <c r="AL687" s="63"/>
      <c r="AM687" s="63"/>
      <c r="AN687" s="63"/>
      <c r="AO687" s="63"/>
      <c r="AP687" s="63"/>
      <c r="AQ687" s="63"/>
      <c r="AR687" s="63"/>
      <c r="AS687" s="63"/>
      <c r="AT687" s="63"/>
    </row>
    <row r="688" ht="15.75" customHeight="1">
      <c r="A688" s="1"/>
      <c r="B688" s="5"/>
      <c r="C688" s="1"/>
      <c r="D688" s="8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85"/>
      <c r="R688" s="85"/>
      <c r="S688" s="86"/>
      <c r="T688" s="5"/>
      <c r="U688" s="5"/>
      <c r="V688" s="5"/>
      <c r="W688" s="86"/>
      <c r="X688" s="5"/>
      <c r="Y688" s="5"/>
      <c r="Z688" s="5"/>
      <c r="AA688" s="63"/>
      <c r="AB688" s="63"/>
      <c r="AC688" s="63"/>
      <c r="AD688" s="63"/>
      <c r="AE688" s="63"/>
      <c r="AF688" s="63"/>
      <c r="AG688" s="63"/>
      <c r="AH688" s="63"/>
      <c r="AI688" s="63"/>
      <c r="AJ688" s="63"/>
      <c r="AK688" s="63"/>
      <c r="AL688" s="63"/>
      <c r="AM688" s="63"/>
      <c r="AN688" s="63"/>
      <c r="AO688" s="63"/>
      <c r="AP688" s="63"/>
      <c r="AQ688" s="63"/>
      <c r="AR688" s="63"/>
      <c r="AS688" s="63"/>
      <c r="AT688" s="63"/>
    </row>
    <row r="689" ht="15.75" customHeight="1">
      <c r="A689" s="1"/>
      <c r="B689" s="5"/>
      <c r="C689" s="1"/>
      <c r="D689" s="8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85"/>
      <c r="R689" s="85"/>
      <c r="S689" s="86"/>
      <c r="T689" s="5"/>
      <c r="U689" s="5"/>
      <c r="V689" s="5"/>
      <c r="W689" s="86"/>
      <c r="X689" s="5"/>
      <c r="Y689" s="5"/>
      <c r="Z689" s="5"/>
      <c r="AA689" s="63"/>
      <c r="AB689" s="63"/>
      <c r="AC689" s="63"/>
      <c r="AD689" s="63"/>
      <c r="AE689" s="63"/>
      <c r="AF689" s="63"/>
      <c r="AG689" s="63"/>
      <c r="AH689" s="63"/>
      <c r="AI689" s="63"/>
      <c r="AJ689" s="63"/>
      <c r="AK689" s="63"/>
      <c r="AL689" s="63"/>
      <c r="AM689" s="63"/>
      <c r="AN689" s="63"/>
      <c r="AO689" s="63"/>
      <c r="AP689" s="63"/>
      <c r="AQ689" s="63"/>
      <c r="AR689" s="63"/>
      <c r="AS689" s="63"/>
      <c r="AT689" s="63"/>
    </row>
    <row r="690" ht="15.75" customHeight="1">
      <c r="A690" s="1"/>
      <c r="B690" s="5"/>
      <c r="C690" s="1"/>
      <c r="D690" s="8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85"/>
      <c r="R690" s="85"/>
      <c r="S690" s="86"/>
      <c r="T690" s="5"/>
      <c r="U690" s="5"/>
      <c r="V690" s="5"/>
      <c r="W690" s="86"/>
      <c r="X690" s="5"/>
      <c r="Y690" s="5"/>
      <c r="Z690" s="5"/>
      <c r="AA690" s="63"/>
      <c r="AB690" s="63"/>
      <c r="AC690" s="63"/>
      <c r="AD690" s="63"/>
      <c r="AE690" s="63"/>
      <c r="AF690" s="63"/>
      <c r="AG690" s="63"/>
      <c r="AH690" s="63"/>
      <c r="AI690" s="63"/>
      <c r="AJ690" s="63"/>
      <c r="AK690" s="63"/>
      <c r="AL690" s="63"/>
      <c r="AM690" s="63"/>
      <c r="AN690" s="63"/>
      <c r="AO690" s="63"/>
      <c r="AP690" s="63"/>
      <c r="AQ690" s="63"/>
      <c r="AR690" s="63"/>
      <c r="AS690" s="63"/>
      <c r="AT690" s="63"/>
    </row>
    <row r="691" ht="15.75" customHeight="1">
      <c r="A691" s="1"/>
      <c r="B691" s="5"/>
      <c r="C691" s="1"/>
      <c r="D691" s="8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85"/>
      <c r="R691" s="85"/>
      <c r="S691" s="86"/>
      <c r="T691" s="5"/>
      <c r="U691" s="5"/>
      <c r="V691" s="5"/>
      <c r="W691" s="86"/>
      <c r="X691" s="5"/>
      <c r="Y691" s="5"/>
      <c r="Z691" s="5"/>
      <c r="AA691" s="63"/>
      <c r="AB691" s="63"/>
      <c r="AC691" s="63"/>
      <c r="AD691" s="63"/>
      <c r="AE691" s="63"/>
      <c r="AF691" s="63"/>
      <c r="AG691" s="63"/>
      <c r="AH691" s="63"/>
      <c r="AI691" s="63"/>
      <c r="AJ691" s="63"/>
      <c r="AK691" s="63"/>
      <c r="AL691" s="63"/>
      <c r="AM691" s="63"/>
      <c r="AN691" s="63"/>
      <c r="AO691" s="63"/>
      <c r="AP691" s="63"/>
      <c r="AQ691" s="63"/>
      <c r="AR691" s="63"/>
      <c r="AS691" s="63"/>
      <c r="AT691" s="63"/>
    </row>
    <row r="692" ht="15.75" customHeight="1">
      <c r="A692" s="1"/>
      <c r="B692" s="5"/>
      <c r="C692" s="1"/>
      <c r="D692" s="8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85"/>
      <c r="R692" s="85"/>
      <c r="S692" s="86"/>
      <c r="T692" s="5"/>
      <c r="U692" s="5"/>
      <c r="V692" s="5"/>
      <c r="W692" s="86"/>
      <c r="X692" s="5"/>
      <c r="Y692" s="5"/>
      <c r="Z692" s="5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  <c r="AT692" s="63"/>
    </row>
    <row r="693" ht="15.75" customHeight="1">
      <c r="A693" s="1"/>
      <c r="B693" s="5"/>
      <c r="C693" s="1"/>
      <c r="D693" s="8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85"/>
      <c r="R693" s="85"/>
      <c r="S693" s="86"/>
      <c r="T693" s="5"/>
      <c r="U693" s="5"/>
      <c r="V693" s="5"/>
      <c r="W693" s="86"/>
      <c r="X693" s="5"/>
      <c r="Y693" s="5"/>
      <c r="Z693" s="5"/>
      <c r="AA693" s="63"/>
      <c r="AB693" s="63"/>
      <c r="AC693" s="63"/>
      <c r="AD693" s="63"/>
      <c r="AE693" s="63"/>
      <c r="AF693" s="63"/>
      <c r="AG693" s="63"/>
      <c r="AH693" s="63"/>
      <c r="AI693" s="63"/>
      <c r="AJ693" s="63"/>
      <c r="AK693" s="63"/>
      <c r="AL693" s="63"/>
      <c r="AM693" s="63"/>
      <c r="AN693" s="63"/>
      <c r="AO693" s="63"/>
      <c r="AP693" s="63"/>
      <c r="AQ693" s="63"/>
      <c r="AR693" s="63"/>
      <c r="AS693" s="63"/>
      <c r="AT693" s="63"/>
    </row>
    <row r="694" ht="15.75" customHeight="1">
      <c r="A694" s="1"/>
      <c r="B694" s="5"/>
      <c r="C694" s="1"/>
      <c r="D694" s="8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85"/>
      <c r="R694" s="85"/>
      <c r="S694" s="86"/>
      <c r="T694" s="5"/>
      <c r="U694" s="5"/>
      <c r="V694" s="5"/>
      <c r="W694" s="86"/>
      <c r="X694" s="5"/>
      <c r="Y694" s="5"/>
      <c r="Z694" s="5"/>
      <c r="AA694" s="63"/>
      <c r="AB694" s="63"/>
      <c r="AC694" s="63"/>
      <c r="AD694" s="63"/>
      <c r="AE694" s="63"/>
      <c r="AF694" s="63"/>
      <c r="AG694" s="63"/>
      <c r="AH694" s="63"/>
      <c r="AI694" s="63"/>
      <c r="AJ694" s="63"/>
      <c r="AK694" s="63"/>
      <c r="AL694" s="63"/>
      <c r="AM694" s="63"/>
      <c r="AN694" s="63"/>
      <c r="AO694" s="63"/>
      <c r="AP694" s="63"/>
      <c r="AQ694" s="63"/>
      <c r="AR694" s="63"/>
      <c r="AS694" s="63"/>
      <c r="AT694" s="63"/>
    </row>
    <row r="695" ht="15.75" customHeight="1">
      <c r="A695" s="1"/>
      <c r="B695" s="5"/>
      <c r="C695" s="1"/>
      <c r="D695" s="8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85"/>
      <c r="R695" s="85"/>
      <c r="S695" s="86"/>
      <c r="T695" s="5"/>
      <c r="U695" s="5"/>
      <c r="V695" s="5"/>
      <c r="W695" s="86"/>
      <c r="X695" s="5"/>
      <c r="Y695" s="5"/>
      <c r="Z695" s="5"/>
      <c r="AA695" s="63"/>
      <c r="AB695" s="63"/>
      <c r="AC695" s="63"/>
      <c r="AD695" s="63"/>
      <c r="AE695" s="63"/>
      <c r="AF695" s="63"/>
      <c r="AG695" s="63"/>
      <c r="AH695" s="63"/>
      <c r="AI695" s="63"/>
      <c r="AJ695" s="63"/>
      <c r="AK695" s="63"/>
      <c r="AL695" s="63"/>
      <c r="AM695" s="63"/>
      <c r="AN695" s="63"/>
      <c r="AO695" s="63"/>
      <c r="AP695" s="63"/>
      <c r="AQ695" s="63"/>
      <c r="AR695" s="63"/>
      <c r="AS695" s="63"/>
      <c r="AT695" s="63"/>
    </row>
    <row r="696" ht="15.75" customHeight="1">
      <c r="A696" s="1"/>
      <c r="B696" s="5"/>
      <c r="C696" s="1"/>
      <c r="D696" s="8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85"/>
      <c r="R696" s="85"/>
      <c r="S696" s="86"/>
      <c r="T696" s="5"/>
      <c r="U696" s="5"/>
      <c r="V696" s="5"/>
      <c r="W696" s="86"/>
      <c r="X696" s="5"/>
      <c r="Y696" s="5"/>
      <c r="Z696" s="5"/>
      <c r="AA696" s="63"/>
      <c r="AB696" s="63"/>
      <c r="AC696" s="63"/>
      <c r="AD696" s="63"/>
      <c r="AE696" s="63"/>
      <c r="AF696" s="63"/>
      <c r="AG696" s="63"/>
      <c r="AH696" s="63"/>
      <c r="AI696" s="63"/>
      <c r="AJ696" s="63"/>
      <c r="AK696" s="63"/>
      <c r="AL696" s="63"/>
      <c r="AM696" s="63"/>
      <c r="AN696" s="63"/>
      <c r="AO696" s="63"/>
      <c r="AP696" s="63"/>
      <c r="AQ696" s="63"/>
      <c r="AR696" s="63"/>
      <c r="AS696" s="63"/>
      <c r="AT696" s="63"/>
    </row>
    <row r="697" ht="15.75" customHeight="1">
      <c r="A697" s="1"/>
      <c r="B697" s="5"/>
      <c r="C697" s="1"/>
      <c r="D697" s="8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85"/>
      <c r="R697" s="85"/>
      <c r="S697" s="86"/>
      <c r="T697" s="5"/>
      <c r="U697" s="5"/>
      <c r="V697" s="5"/>
      <c r="W697" s="86"/>
      <c r="X697" s="5"/>
      <c r="Y697" s="5"/>
      <c r="Z697" s="5"/>
      <c r="AA697" s="63"/>
      <c r="AB697" s="63"/>
      <c r="AC697" s="63"/>
      <c r="AD697" s="63"/>
      <c r="AE697" s="63"/>
      <c r="AF697" s="63"/>
      <c r="AG697" s="63"/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  <c r="AT697" s="63"/>
    </row>
    <row r="698" ht="15.75" customHeight="1">
      <c r="A698" s="1"/>
      <c r="B698" s="5"/>
      <c r="C698" s="1"/>
      <c r="D698" s="8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85"/>
      <c r="R698" s="85"/>
      <c r="S698" s="86"/>
      <c r="T698" s="5"/>
      <c r="U698" s="5"/>
      <c r="V698" s="5"/>
      <c r="W698" s="86"/>
      <c r="X698" s="5"/>
      <c r="Y698" s="5"/>
      <c r="Z698" s="5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  <c r="AT698" s="63"/>
    </row>
    <row r="699" ht="15.75" customHeight="1">
      <c r="A699" s="1"/>
      <c r="B699" s="5"/>
      <c r="C699" s="1"/>
      <c r="D699" s="8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85"/>
      <c r="R699" s="85"/>
      <c r="S699" s="86"/>
      <c r="T699" s="5"/>
      <c r="U699" s="5"/>
      <c r="V699" s="5"/>
      <c r="W699" s="86"/>
      <c r="X699" s="5"/>
      <c r="Y699" s="5"/>
      <c r="Z699" s="5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  <c r="AT699" s="63"/>
    </row>
    <row r="700" ht="15.75" customHeight="1">
      <c r="A700" s="1"/>
      <c r="B700" s="5"/>
      <c r="C700" s="1"/>
      <c r="D700" s="8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85"/>
      <c r="R700" s="85"/>
      <c r="S700" s="86"/>
      <c r="T700" s="5"/>
      <c r="U700" s="5"/>
      <c r="V700" s="5"/>
      <c r="W700" s="86"/>
      <c r="X700" s="5"/>
      <c r="Y700" s="5"/>
      <c r="Z700" s="5"/>
      <c r="AA700" s="63"/>
      <c r="AB700" s="63"/>
      <c r="AC700" s="63"/>
      <c r="AD700" s="63"/>
      <c r="AE700" s="63"/>
      <c r="AF700" s="63"/>
      <c r="AG700" s="63"/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  <c r="AT700" s="63"/>
    </row>
    <row r="701" ht="15.75" customHeight="1">
      <c r="A701" s="1"/>
      <c r="B701" s="5"/>
      <c r="C701" s="1"/>
      <c r="D701" s="8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85"/>
      <c r="R701" s="85"/>
      <c r="S701" s="86"/>
      <c r="T701" s="5"/>
      <c r="U701" s="5"/>
      <c r="V701" s="5"/>
      <c r="W701" s="86"/>
      <c r="X701" s="5"/>
      <c r="Y701" s="5"/>
      <c r="Z701" s="5"/>
      <c r="AA701" s="63"/>
      <c r="AB701" s="63"/>
      <c r="AC701" s="63"/>
      <c r="AD701" s="63"/>
      <c r="AE701" s="63"/>
      <c r="AF701" s="63"/>
      <c r="AG701" s="63"/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  <c r="AT701" s="63"/>
    </row>
    <row r="702" ht="15.75" customHeight="1">
      <c r="A702" s="1"/>
      <c r="B702" s="5"/>
      <c r="C702" s="1"/>
      <c r="D702" s="8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85"/>
      <c r="R702" s="85"/>
      <c r="S702" s="86"/>
      <c r="T702" s="5"/>
      <c r="U702" s="5"/>
      <c r="V702" s="5"/>
      <c r="W702" s="86"/>
      <c r="X702" s="5"/>
      <c r="Y702" s="5"/>
      <c r="Z702" s="5"/>
      <c r="AA702" s="63"/>
      <c r="AB702" s="63"/>
      <c r="AC702" s="63"/>
      <c r="AD702" s="63"/>
      <c r="AE702" s="63"/>
      <c r="AF702" s="63"/>
      <c r="AG702" s="63"/>
      <c r="AH702" s="63"/>
      <c r="AI702" s="63"/>
      <c r="AJ702" s="63"/>
      <c r="AK702" s="63"/>
      <c r="AL702" s="63"/>
      <c r="AM702" s="63"/>
      <c r="AN702" s="63"/>
      <c r="AO702" s="63"/>
      <c r="AP702" s="63"/>
      <c r="AQ702" s="63"/>
      <c r="AR702" s="63"/>
      <c r="AS702" s="63"/>
      <c r="AT702" s="63"/>
    </row>
    <row r="703" ht="15.75" customHeight="1">
      <c r="A703" s="1"/>
      <c r="B703" s="5"/>
      <c r="C703" s="1"/>
      <c r="D703" s="8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85"/>
      <c r="R703" s="85"/>
      <c r="S703" s="86"/>
      <c r="T703" s="5"/>
      <c r="U703" s="5"/>
      <c r="V703" s="5"/>
      <c r="W703" s="86"/>
      <c r="X703" s="5"/>
      <c r="Y703" s="5"/>
      <c r="Z703" s="5"/>
      <c r="AA703" s="63"/>
      <c r="AB703" s="63"/>
      <c r="AC703" s="63"/>
      <c r="AD703" s="63"/>
      <c r="AE703" s="63"/>
      <c r="AF703" s="63"/>
      <c r="AG703" s="63"/>
      <c r="AH703" s="63"/>
      <c r="AI703" s="63"/>
      <c r="AJ703" s="63"/>
      <c r="AK703" s="63"/>
      <c r="AL703" s="63"/>
      <c r="AM703" s="63"/>
      <c r="AN703" s="63"/>
      <c r="AO703" s="63"/>
      <c r="AP703" s="63"/>
      <c r="AQ703" s="63"/>
      <c r="AR703" s="63"/>
      <c r="AS703" s="63"/>
      <c r="AT703" s="63"/>
    </row>
    <row r="704" ht="15.75" customHeight="1">
      <c r="A704" s="1"/>
      <c r="B704" s="5"/>
      <c r="C704" s="1"/>
      <c r="D704" s="8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85"/>
      <c r="R704" s="85"/>
      <c r="S704" s="86"/>
      <c r="T704" s="5"/>
      <c r="U704" s="5"/>
      <c r="V704" s="5"/>
      <c r="W704" s="86"/>
      <c r="X704" s="5"/>
      <c r="Y704" s="5"/>
      <c r="Z704" s="5"/>
      <c r="AA704" s="63"/>
      <c r="AB704" s="63"/>
      <c r="AC704" s="63"/>
      <c r="AD704" s="63"/>
      <c r="AE704" s="63"/>
      <c r="AF704" s="63"/>
      <c r="AG704" s="63"/>
      <c r="AH704" s="63"/>
      <c r="AI704" s="63"/>
      <c r="AJ704" s="63"/>
      <c r="AK704" s="63"/>
      <c r="AL704" s="63"/>
      <c r="AM704" s="63"/>
      <c r="AN704" s="63"/>
      <c r="AO704" s="63"/>
      <c r="AP704" s="63"/>
      <c r="AQ704" s="63"/>
      <c r="AR704" s="63"/>
      <c r="AS704" s="63"/>
      <c r="AT704" s="63"/>
    </row>
    <row r="705" ht="15.75" customHeight="1">
      <c r="A705" s="1"/>
      <c r="B705" s="5"/>
      <c r="C705" s="1"/>
      <c r="D705" s="8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85"/>
      <c r="R705" s="85"/>
      <c r="S705" s="86"/>
      <c r="T705" s="5"/>
      <c r="U705" s="5"/>
      <c r="V705" s="5"/>
      <c r="W705" s="86"/>
      <c r="X705" s="5"/>
      <c r="Y705" s="5"/>
      <c r="Z705" s="5"/>
      <c r="AA705" s="63"/>
      <c r="AB705" s="63"/>
      <c r="AC705" s="63"/>
      <c r="AD705" s="63"/>
      <c r="AE705" s="63"/>
      <c r="AF705" s="63"/>
      <c r="AG705" s="63"/>
      <c r="AH705" s="63"/>
      <c r="AI705" s="63"/>
      <c r="AJ705" s="63"/>
      <c r="AK705" s="63"/>
      <c r="AL705" s="63"/>
      <c r="AM705" s="63"/>
      <c r="AN705" s="63"/>
      <c r="AO705" s="63"/>
      <c r="AP705" s="63"/>
      <c r="AQ705" s="63"/>
      <c r="AR705" s="63"/>
      <c r="AS705" s="63"/>
      <c r="AT705" s="63"/>
    </row>
    <row r="706" ht="15.75" customHeight="1">
      <c r="A706" s="1"/>
      <c r="B706" s="5"/>
      <c r="C706" s="1"/>
      <c r="D706" s="8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85"/>
      <c r="R706" s="85"/>
      <c r="S706" s="86"/>
      <c r="T706" s="5"/>
      <c r="U706" s="5"/>
      <c r="V706" s="5"/>
      <c r="W706" s="86"/>
      <c r="X706" s="5"/>
      <c r="Y706" s="5"/>
      <c r="Z706" s="5"/>
      <c r="AA706" s="63"/>
      <c r="AB706" s="63"/>
      <c r="AC706" s="63"/>
      <c r="AD706" s="63"/>
      <c r="AE706" s="63"/>
      <c r="AF706" s="63"/>
      <c r="AG706" s="63"/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  <c r="AT706" s="63"/>
    </row>
    <row r="707" ht="15.75" customHeight="1">
      <c r="A707" s="1"/>
      <c r="B707" s="5"/>
      <c r="C707" s="1"/>
      <c r="D707" s="8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85"/>
      <c r="R707" s="85"/>
      <c r="S707" s="86"/>
      <c r="T707" s="5"/>
      <c r="U707" s="5"/>
      <c r="V707" s="5"/>
      <c r="W707" s="86"/>
      <c r="X707" s="5"/>
      <c r="Y707" s="5"/>
      <c r="Z707" s="5"/>
      <c r="AA707" s="63"/>
      <c r="AB707" s="63"/>
      <c r="AC707" s="63"/>
      <c r="AD707" s="63"/>
      <c r="AE707" s="63"/>
      <c r="AF707" s="63"/>
      <c r="AG707" s="63"/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  <c r="AT707" s="63"/>
    </row>
    <row r="708" ht="15.75" customHeight="1">
      <c r="A708" s="1"/>
      <c r="B708" s="5"/>
      <c r="C708" s="1"/>
      <c r="D708" s="8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85"/>
      <c r="R708" s="85"/>
      <c r="S708" s="86"/>
      <c r="T708" s="5"/>
      <c r="U708" s="5"/>
      <c r="V708" s="5"/>
      <c r="W708" s="86"/>
      <c r="X708" s="5"/>
      <c r="Y708" s="5"/>
      <c r="Z708" s="5"/>
      <c r="AA708" s="63"/>
      <c r="AB708" s="63"/>
      <c r="AC708" s="63"/>
      <c r="AD708" s="63"/>
      <c r="AE708" s="63"/>
      <c r="AF708" s="63"/>
      <c r="AG708" s="63"/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  <c r="AT708" s="63"/>
    </row>
    <row r="709" ht="15.75" customHeight="1">
      <c r="A709" s="1"/>
      <c r="B709" s="5"/>
      <c r="C709" s="1"/>
      <c r="D709" s="8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85"/>
      <c r="R709" s="85"/>
      <c r="S709" s="86"/>
      <c r="T709" s="5"/>
      <c r="U709" s="5"/>
      <c r="V709" s="5"/>
      <c r="W709" s="86"/>
      <c r="X709" s="5"/>
      <c r="Y709" s="5"/>
      <c r="Z709" s="5"/>
      <c r="AA709" s="63"/>
      <c r="AB709" s="63"/>
      <c r="AC709" s="63"/>
      <c r="AD709" s="63"/>
      <c r="AE709" s="63"/>
      <c r="AF709" s="63"/>
      <c r="AG709" s="63"/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  <c r="AT709" s="63"/>
    </row>
    <row r="710" ht="15.75" customHeight="1">
      <c r="A710" s="1"/>
      <c r="B710" s="5"/>
      <c r="C710" s="1"/>
      <c r="D710" s="8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85"/>
      <c r="R710" s="85"/>
      <c r="S710" s="86"/>
      <c r="T710" s="5"/>
      <c r="U710" s="5"/>
      <c r="V710" s="5"/>
      <c r="W710" s="86"/>
      <c r="X710" s="5"/>
      <c r="Y710" s="5"/>
      <c r="Z710" s="5"/>
      <c r="AA710" s="63"/>
      <c r="AB710" s="63"/>
      <c r="AC710" s="63"/>
      <c r="AD710" s="63"/>
      <c r="AE710" s="63"/>
      <c r="AF710" s="63"/>
      <c r="AG710" s="63"/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  <c r="AT710" s="63"/>
    </row>
    <row r="711" ht="15.75" customHeight="1">
      <c r="A711" s="1"/>
      <c r="B711" s="5"/>
      <c r="C711" s="1"/>
      <c r="D711" s="8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85"/>
      <c r="R711" s="85"/>
      <c r="S711" s="86"/>
      <c r="T711" s="5"/>
      <c r="U711" s="5"/>
      <c r="V711" s="5"/>
      <c r="W711" s="86"/>
      <c r="X711" s="5"/>
      <c r="Y711" s="5"/>
      <c r="Z711" s="5"/>
      <c r="AA711" s="63"/>
      <c r="AB711" s="63"/>
      <c r="AC711" s="63"/>
      <c r="AD711" s="63"/>
      <c r="AE711" s="63"/>
      <c r="AF711" s="63"/>
      <c r="AG711" s="63"/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  <c r="AT711" s="63"/>
    </row>
    <row r="712" ht="15.75" customHeight="1">
      <c r="A712" s="1"/>
      <c r="B712" s="5"/>
      <c r="C712" s="1"/>
      <c r="D712" s="8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85"/>
      <c r="R712" s="85"/>
      <c r="S712" s="86"/>
      <c r="T712" s="5"/>
      <c r="U712" s="5"/>
      <c r="V712" s="5"/>
      <c r="W712" s="86"/>
      <c r="X712" s="5"/>
      <c r="Y712" s="5"/>
      <c r="Z712" s="5"/>
      <c r="AA712" s="63"/>
      <c r="AB712" s="63"/>
      <c r="AC712" s="63"/>
      <c r="AD712" s="63"/>
      <c r="AE712" s="63"/>
      <c r="AF712" s="63"/>
      <c r="AG712" s="63"/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  <c r="AT712" s="63"/>
    </row>
    <row r="713" ht="15.75" customHeight="1">
      <c r="A713" s="1"/>
      <c r="B713" s="5"/>
      <c r="C713" s="1"/>
      <c r="D713" s="8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85"/>
      <c r="R713" s="85"/>
      <c r="S713" s="86"/>
      <c r="T713" s="5"/>
      <c r="U713" s="5"/>
      <c r="V713" s="5"/>
      <c r="W713" s="86"/>
      <c r="X713" s="5"/>
      <c r="Y713" s="5"/>
      <c r="Z713" s="5"/>
      <c r="AA713" s="63"/>
      <c r="AB713" s="63"/>
      <c r="AC713" s="63"/>
      <c r="AD713" s="63"/>
      <c r="AE713" s="63"/>
      <c r="AF713" s="63"/>
      <c r="AG713" s="63"/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  <c r="AT713" s="63"/>
    </row>
    <row r="714" ht="15.75" customHeight="1">
      <c r="A714" s="1"/>
      <c r="B714" s="5"/>
      <c r="C714" s="1"/>
      <c r="D714" s="8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85"/>
      <c r="R714" s="85"/>
      <c r="S714" s="86"/>
      <c r="T714" s="5"/>
      <c r="U714" s="5"/>
      <c r="V714" s="5"/>
      <c r="W714" s="86"/>
      <c r="X714" s="5"/>
      <c r="Y714" s="5"/>
      <c r="Z714" s="5"/>
      <c r="AA714" s="63"/>
      <c r="AB714" s="63"/>
      <c r="AC714" s="63"/>
      <c r="AD714" s="63"/>
      <c r="AE714" s="63"/>
      <c r="AF714" s="63"/>
      <c r="AG714" s="63"/>
      <c r="AH714" s="63"/>
      <c r="AI714" s="63"/>
      <c r="AJ714" s="63"/>
      <c r="AK714" s="63"/>
      <c r="AL714" s="63"/>
      <c r="AM714" s="63"/>
      <c r="AN714" s="63"/>
      <c r="AO714" s="63"/>
      <c r="AP714" s="63"/>
      <c r="AQ714" s="63"/>
      <c r="AR714" s="63"/>
      <c r="AS714" s="63"/>
      <c r="AT714" s="63"/>
    </row>
    <row r="715" ht="15.75" customHeight="1">
      <c r="A715" s="1"/>
      <c r="B715" s="5"/>
      <c r="C715" s="1"/>
      <c r="D715" s="8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85"/>
      <c r="R715" s="85"/>
      <c r="S715" s="86"/>
      <c r="T715" s="5"/>
      <c r="U715" s="5"/>
      <c r="V715" s="5"/>
      <c r="W715" s="86"/>
      <c r="X715" s="5"/>
      <c r="Y715" s="5"/>
      <c r="Z715" s="5"/>
      <c r="AA715" s="63"/>
      <c r="AB715" s="63"/>
      <c r="AC715" s="63"/>
      <c r="AD715" s="63"/>
      <c r="AE715" s="63"/>
      <c r="AF715" s="63"/>
      <c r="AG715" s="63"/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  <c r="AT715" s="63"/>
    </row>
    <row r="716" ht="15.75" customHeight="1">
      <c r="A716" s="1"/>
      <c r="B716" s="5"/>
      <c r="C716" s="1"/>
      <c r="D716" s="8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85"/>
      <c r="R716" s="85"/>
      <c r="S716" s="86"/>
      <c r="T716" s="5"/>
      <c r="U716" s="5"/>
      <c r="V716" s="5"/>
      <c r="W716" s="86"/>
      <c r="X716" s="5"/>
      <c r="Y716" s="5"/>
      <c r="Z716" s="5"/>
      <c r="AA716" s="63"/>
      <c r="AB716" s="63"/>
      <c r="AC716" s="63"/>
      <c r="AD716" s="63"/>
      <c r="AE716" s="63"/>
      <c r="AF716" s="63"/>
      <c r="AG716" s="63"/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  <c r="AT716" s="63"/>
    </row>
    <row r="717" ht="15.75" customHeight="1">
      <c r="A717" s="1"/>
      <c r="B717" s="5"/>
      <c r="C717" s="1"/>
      <c r="D717" s="8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85"/>
      <c r="R717" s="85"/>
      <c r="S717" s="86"/>
      <c r="T717" s="5"/>
      <c r="U717" s="5"/>
      <c r="V717" s="5"/>
      <c r="W717" s="86"/>
      <c r="X717" s="5"/>
      <c r="Y717" s="5"/>
      <c r="Z717" s="5"/>
      <c r="AA717" s="63"/>
      <c r="AB717" s="63"/>
      <c r="AC717" s="63"/>
      <c r="AD717" s="63"/>
      <c r="AE717" s="63"/>
      <c r="AF717" s="63"/>
      <c r="AG717" s="63"/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  <c r="AT717" s="63"/>
    </row>
    <row r="718" ht="15.75" customHeight="1">
      <c r="A718" s="1"/>
      <c r="B718" s="5"/>
      <c r="C718" s="1"/>
      <c r="D718" s="8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85"/>
      <c r="R718" s="85"/>
      <c r="S718" s="86"/>
      <c r="T718" s="5"/>
      <c r="U718" s="5"/>
      <c r="V718" s="5"/>
      <c r="W718" s="86"/>
      <c r="X718" s="5"/>
      <c r="Y718" s="5"/>
      <c r="Z718" s="5"/>
      <c r="AA718" s="63"/>
      <c r="AB718" s="63"/>
      <c r="AC718" s="63"/>
      <c r="AD718" s="63"/>
      <c r="AE718" s="63"/>
      <c r="AF718" s="63"/>
      <c r="AG718" s="63"/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  <c r="AT718" s="63"/>
    </row>
    <row r="719" ht="15.75" customHeight="1">
      <c r="A719" s="1"/>
      <c r="B719" s="5"/>
      <c r="C719" s="1"/>
      <c r="D719" s="8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85"/>
      <c r="R719" s="85"/>
      <c r="S719" s="86"/>
      <c r="T719" s="5"/>
      <c r="U719" s="5"/>
      <c r="V719" s="5"/>
      <c r="W719" s="86"/>
      <c r="X719" s="5"/>
      <c r="Y719" s="5"/>
      <c r="Z719" s="5"/>
      <c r="AA719" s="63"/>
      <c r="AB719" s="63"/>
      <c r="AC719" s="63"/>
      <c r="AD719" s="63"/>
      <c r="AE719" s="63"/>
      <c r="AF719" s="63"/>
      <c r="AG719" s="63"/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  <c r="AT719" s="63"/>
    </row>
    <row r="720" ht="15.75" customHeight="1">
      <c r="A720" s="1"/>
      <c r="B720" s="5"/>
      <c r="C720" s="1"/>
      <c r="D720" s="8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85"/>
      <c r="R720" s="85"/>
      <c r="S720" s="86"/>
      <c r="T720" s="5"/>
      <c r="U720" s="5"/>
      <c r="V720" s="5"/>
      <c r="W720" s="86"/>
      <c r="X720" s="5"/>
      <c r="Y720" s="5"/>
      <c r="Z720" s="5"/>
      <c r="AA720" s="63"/>
      <c r="AB720" s="63"/>
      <c r="AC720" s="63"/>
      <c r="AD720" s="63"/>
      <c r="AE720" s="63"/>
      <c r="AF720" s="63"/>
      <c r="AG720" s="63"/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  <c r="AT720" s="63"/>
    </row>
    <row r="721" ht="15.75" customHeight="1">
      <c r="A721" s="1"/>
      <c r="B721" s="5"/>
      <c r="C721" s="1"/>
      <c r="D721" s="8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85"/>
      <c r="R721" s="85"/>
      <c r="S721" s="86"/>
      <c r="T721" s="5"/>
      <c r="U721" s="5"/>
      <c r="V721" s="5"/>
      <c r="W721" s="86"/>
      <c r="X721" s="5"/>
      <c r="Y721" s="5"/>
      <c r="Z721" s="5"/>
      <c r="AA721" s="63"/>
      <c r="AB721" s="63"/>
      <c r="AC721" s="63"/>
      <c r="AD721" s="63"/>
      <c r="AE721" s="63"/>
      <c r="AF721" s="63"/>
      <c r="AG721" s="63"/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  <c r="AT721" s="63"/>
    </row>
    <row r="722" ht="15.75" customHeight="1">
      <c r="A722" s="1"/>
      <c r="B722" s="5"/>
      <c r="C722" s="1"/>
      <c r="D722" s="8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85"/>
      <c r="R722" s="85"/>
      <c r="S722" s="86"/>
      <c r="T722" s="5"/>
      <c r="U722" s="5"/>
      <c r="V722" s="5"/>
      <c r="W722" s="86"/>
      <c r="X722" s="5"/>
      <c r="Y722" s="5"/>
      <c r="Z722" s="5"/>
      <c r="AA722" s="63"/>
      <c r="AB722" s="63"/>
      <c r="AC722" s="63"/>
      <c r="AD722" s="63"/>
      <c r="AE722" s="63"/>
      <c r="AF722" s="63"/>
      <c r="AG722" s="63"/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  <c r="AT722" s="63"/>
    </row>
    <row r="723" ht="15.75" customHeight="1">
      <c r="A723" s="1"/>
      <c r="B723" s="5"/>
      <c r="C723" s="1"/>
      <c r="D723" s="8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85"/>
      <c r="R723" s="85"/>
      <c r="S723" s="86"/>
      <c r="T723" s="5"/>
      <c r="U723" s="5"/>
      <c r="V723" s="5"/>
      <c r="W723" s="86"/>
      <c r="X723" s="5"/>
      <c r="Y723" s="5"/>
      <c r="Z723" s="5"/>
      <c r="AA723" s="63"/>
      <c r="AB723" s="63"/>
      <c r="AC723" s="63"/>
      <c r="AD723" s="63"/>
      <c r="AE723" s="63"/>
      <c r="AF723" s="63"/>
      <c r="AG723" s="63"/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  <c r="AT723" s="63"/>
    </row>
    <row r="724" ht="15.75" customHeight="1">
      <c r="A724" s="1"/>
      <c r="B724" s="5"/>
      <c r="C724" s="1"/>
      <c r="D724" s="8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85"/>
      <c r="R724" s="85"/>
      <c r="S724" s="86"/>
      <c r="T724" s="5"/>
      <c r="U724" s="5"/>
      <c r="V724" s="5"/>
      <c r="W724" s="86"/>
      <c r="X724" s="5"/>
      <c r="Y724" s="5"/>
      <c r="Z724" s="5"/>
      <c r="AA724" s="63"/>
      <c r="AB724" s="63"/>
      <c r="AC724" s="63"/>
      <c r="AD724" s="63"/>
      <c r="AE724" s="63"/>
      <c r="AF724" s="63"/>
      <c r="AG724" s="63"/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  <c r="AT724" s="63"/>
    </row>
    <row r="725" ht="15.75" customHeight="1">
      <c r="A725" s="1"/>
      <c r="B725" s="5"/>
      <c r="C725" s="1"/>
      <c r="D725" s="8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85"/>
      <c r="R725" s="85"/>
      <c r="S725" s="86"/>
      <c r="T725" s="5"/>
      <c r="U725" s="5"/>
      <c r="V725" s="5"/>
      <c r="W725" s="86"/>
      <c r="X725" s="5"/>
      <c r="Y725" s="5"/>
      <c r="Z725" s="5"/>
      <c r="AA725" s="63"/>
      <c r="AB725" s="63"/>
      <c r="AC725" s="63"/>
      <c r="AD725" s="63"/>
      <c r="AE725" s="63"/>
      <c r="AF725" s="63"/>
      <c r="AG725" s="63"/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  <c r="AT725" s="63"/>
    </row>
    <row r="726" ht="15.75" customHeight="1">
      <c r="A726" s="1"/>
      <c r="B726" s="5"/>
      <c r="C726" s="1"/>
      <c r="D726" s="8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85"/>
      <c r="R726" s="85"/>
      <c r="S726" s="86"/>
      <c r="T726" s="5"/>
      <c r="U726" s="5"/>
      <c r="V726" s="5"/>
      <c r="W726" s="86"/>
      <c r="X726" s="5"/>
      <c r="Y726" s="5"/>
      <c r="Z726" s="5"/>
      <c r="AA726" s="63"/>
      <c r="AB726" s="63"/>
      <c r="AC726" s="63"/>
      <c r="AD726" s="63"/>
      <c r="AE726" s="63"/>
      <c r="AF726" s="63"/>
      <c r="AG726" s="63"/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  <c r="AT726" s="63"/>
    </row>
    <row r="727" ht="15.75" customHeight="1">
      <c r="A727" s="1"/>
      <c r="B727" s="5"/>
      <c r="C727" s="1"/>
      <c r="D727" s="8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85"/>
      <c r="R727" s="85"/>
      <c r="S727" s="86"/>
      <c r="T727" s="5"/>
      <c r="U727" s="5"/>
      <c r="V727" s="5"/>
      <c r="W727" s="86"/>
      <c r="X727" s="5"/>
      <c r="Y727" s="5"/>
      <c r="Z727" s="5"/>
      <c r="AA727" s="63"/>
      <c r="AB727" s="63"/>
      <c r="AC727" s="63"/>
      <c r="AD727" s="63"/>
      <c r="AE727" s="63"/>
      <c r="AF727" s="63"/>
      <c r="AG727" s="63"/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  <c r="AT727" s="63"/>
    </row>
    <row r="728" ht="15.75" customHeight="1">
      <c r="A728" s="1"/>
      <c r="B728" s="5"/>
      <c r="C728" s="1"/>
      <c r="D728" s="8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85"/>
      <c r="R728" s="85"/>
      <c r="S728" s="86"/>
      <c r="T728" s="5"/>
      <c r="U728" s="5"/>
      <c r="V728" s="5"/>
      <c r="W728" s="86"/>
      <c r="X728" s="5"/>
      <c r="Y728" s="5"/>
      <c r="Z728" s="5"/>
      <c r="AA728" s="63"/>
      <c r="AB728" s="63"/>
      <c r="AC728" s="63"/>
      <c r="AD728" s="63"/>
      <c r="AE728" s="63"/>
      <c r="AF728" s="63"/>
      <c r="AG728" s="63"/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  <c r="AT728" s="63"/>
    </row>
    <row r="729" ht="15.75" customHeight="1">
      <c r="A729" s="1"/>
      <c r="B729" s="5"/>
      <c r="C729" s="1"/>
      <c r="D729" s="8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85"/>
      <c r="R729" s="85"/>
      <c r="S729" s="86"/>
      <c r="T729" s="5"/>
      <c r="U729" s="5"/>
      <c r="V729" s="5"/>
      <c r="W729" s="86"/>
      <c r="X729" s="5"/>
      <c r="Y729" s="5"/>
      <c r="Z729" s="5"/>
      <c r="AA729" s="63"/>
      <c r="AB729" s="63"/>
      <c r="AC729" s="63"/>
      <c r="AD729" s="63"/>
      <c r="AE729" s="63"/>
      <c r="AF729" s="63"/>
      <c r="AG729" s="63"/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  <c r="AT729" s="63"/>
    </row>
    <row r="730" ht="15.75" customHeight="1">
      <c r="A730" s="1"/>
      <c r="B730" s="5"/>
      <c r="C730" s="1"/>
      <c r="D730" s="8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85"/>
      <c r="R730" s="85"/>
      <c r="S730" s="86"/>
      <c r="T730" s="5"/>
      <c r="U730" s="5"/>
      <c r="V730" s="5"/>
      <c r="W730" s="86"/>
      <c r="X730" s="5"/>
      <c r="Y730" s="5"/>
      <c r="Z730" s="5"/>
      <c r="AA730" s="63"/>
      <c r="AB730" s="63"/>
      <c r="AC730" s="63"/>
      <c r="AD730" s="63"/>
      <c r="AE730" s="63"/>
      <c r="AF730" s="63"/>
      <c r="AG730" s="63"/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  <c r="AT730" s="63"/>
    </row>
    <row r="731" ht="15.75" customHeight="1">
      <c r="A731" s="1"/>
      <c r="B731" s="5"/>
      <c r="C731" s="1"/>
      <c r="D731" s="8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85"/>
      <c r="R731" s="85"/>
      <c r="S731" s="86"/>
      <c r="T731" s="5"/>
      <c r="U731" s="5"/>
      <c r="V731" s="5"/>
      <c r="W731" s="86"/>
      <c r="X731" s="5"/>
      <c r="Y731" s="5"/>
      <c r="Z731" s="5"/>
      <c r="AA731" s="63"/>
      <c r="AB731" s="63"/>
      <c r="AC731" s="63"/>
      <c r="AD731" s="63"/>
      <c r="AE731" s="63"/>
      <c r="AF731" s="63"/>
      <c r="AG731" s="63"/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  <c r="AT731" s="63"/>
    </row>
    <row r="732" ht="15.75" customHeight="1">
      <c r="A732" s="1"/>
      <c r="B732" s="5"/>
      <c r="C732" s="1"/>
      <c r="D732" s="8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85"/>
      <c r="R732" s="85"/>
      <c r="S732" s="86"/>
      <c r="T732" s="5"/>
      <c r="U732" s="5"/>
      <c r="V732" s="5"/>
      <c r="W732" s="86"/>
      <c r="X732" s="5"/>
      <c r="Y732" s="5"/>
      <c r="Z732" s="5"/>
      <c r="AA732" s="63"/>
      <c r="AB732" s="63"/>
      <c r="AC732" s="63"/>
      <c r="AD732" s="63"/>
      <c r="AE732" s="63"/>
      <c r="AF732" s="63"/>
      <c r="AG732" s="63"/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  <c r="AT732" s="63"/>
    </row>
    <row r="733" ht="15.75" customHeight="1">
      <c r="A733" s="1"/>
      <c r="B733" s="5"/>
      <c r="C733" s="1"/>
      <c r="D733" s="8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85"/>
      <c r="R733" s="85"/>
      <c r="S733" s="86"/>
      <c r="T733" s="5"/>
      <c r="U733" s="5"/>
      <c r="V733" s="5"/>
      <c r="W733" s="86"/>
      <c r="X733" s="5"/>
      <c r="Y733" s="5"/>
      <c r="Z733" s="5"/>
      <c r="AA733" s="63"/>
      <c r="AB733" s="63"/>
      <c r="AC733" s="63"/>
      <c r="AD733" s="63"/>
      <c r="AE733" s="63"/>
      <c r="AF733" s="63"/>
      <c r="AG733" s="63"/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  <c r="AT733" s="63"/>
    </row>
    <row r="734" ht="15.75" customHeight="1">
      <c r="A734" s="1"/>
      <c r="B734" s="5"/>
      <c r="C734" s="1"/>
      <c r="D734" s="8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85"/>
      <c r="R734" s="85"/>
      <c r="S734" s="86"/>
      <c r="T734" s="5"/>
      <c r="U734" s="5"/>
      <c r="V734" s="5"/>
      <c r="W734" s="86"/>
      <c r="X734" s="5"/>
      <c r="Y734" s="5"/>
      <c r="Z734" s="5"/>
      <c r="AA734" s="63"/>
      <c r="AB734" s="63"/>
      <c r="AC734" s="63"/>
      <c r="AD734" s="63"/>
      <c r="AE734" s="63"/>
      <c r="AF734" s="63"/>
      <c r="AG734" s="63"/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  <c r="AT734" s="63"/>
    </row>
    <row r="735" ht="15.75" customHeight="1">
      <c r="A735" s="1"/>
      <c r="B735" s="5"/>
      <c r="C735" s="1"/>
      <c r="D735" s="8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85"/>
      <c r="R735" s="85"/>
      <c r="S735" s="86"/>
      <c r="T735" s="5"/>
      <c r="U735" s="5"/>
      <c r="V735" s="5"/>
      <c r="W735" s="86"/>
      <c r="X735" s="5"/>
      <c r="Y735" s="5"/>
      <c r="Z735" s="5"/>
      <c r="AA735" s="63"/>
      <c r="AB735" s="63"/>
      <c r="AC735" s="63"/>
      <c r="AD735" s="63"/>
      <c r="AE735" s="63"/>
      <c r="AF735" s="63"/>
      <c r="AG735" s="63"/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  <c r="AT735" s="63"/>
    </row>
    <row r="736" ht="15.75" customHeight="1">
      <c r="A736" s="1"/>
      <c r="B736" s="5"/>
      <c r="C736" s="1"/>
      <c r="D736" s="8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85"/>
      <c r="R736" s="85"/>
      <c r="S736" s="86"/>
      <c r="T736" s="5"/>
      <c r="U736" s="5"/>
      <c r="V736" s="5"/>
      <c r="W736" s="86"/>
      <c r="X736" s="5"/>
      <c r="Y736" s="5"/>
      <c r="Z736" s="5"/>
      <c r="AA736" s="63"/>
      <c r="AB736" s="63"/>
      <c r="AC736" s="63"/>
      <c r="AD736" s="63"/>
      <c r="AE736" s="63"/>
      <c r="AF736" s="63"/>
      <c r="AG736" s="63"/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  <c r="AT736" s="63"/>
    </row>
    <row r="737" ht="15.75" customHeight="1">
      <c r="A737" s="1"/>
      <c r="B737" s="5"/>
      <c r="C737" s="1"/>
      <c r="D737" s="8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85"/>
      <c r="R737" s="85"/>
      <c r="S737" s="86"/>
      <c r="T737" s="5"/>
      <c r="U737" s="5"/>
      <c r="V737" s="5"/>
      <c r="W737" s="86"/>
      <c r="X737" s="5"/>
      <c r="Y737" s="5"/>
      <c r="Z737" s="5"/>
      <c r="AA737" s="63"/>
      <c r="AB737" s="63"/>
      <c r="AC737" s="63"/>
      <c r="AD737" s="63"/>
      <c r="AE737" s="63"/>
      <c r="AF737" s="63"/>
      <c r="AG737" s="63"/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  <c r="AT737" s="63"/>
    </row>
    <row r="738" ht="15.75" customHeight="1">
      <c r="A738" s="1"/>
      <c r="B738" s="5"/>
      <c r="C738" s="1"/>
      <c r="D738" s="8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85"/>
      <c r="R738" s="85"/>
      <c r="S738" s="86"/>
      <c r="T738" s="5"/>
      <c r="U738" s="5"/>
      <c r="V738" s="5"/>
      <c r="W738" s="86"/>
      <c r="X738" s="5"/>
      <c r="Y738" s="5"/>
      <c r="Z738" s="5"/>
      <c r="AA738" s="63"/>
      <c r="AB738" s="63"/>
      <c r="AC738" s="63"/>
      <c r="AD738" s="63"/>
      <c r="AE738" s="63"/>
      <c r="AF738" s="63"/>
      <c r="AG738" s="63"/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  <c r="AT738" s="63"/>
    </row>
    <row r="739" ht="15.75" customHeight="1">
      <c r="A739" s="1"/>
      <c r="B739" s="5"/>
      <c r="C739" s="1"/>
      <c r="D739" s="8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85"/>
      <c r="R739" s="85"/>
      <c r="S739" s="86"/>
      <c r="T739" s="5"/>
      <c r="U739" s="5"/>
      <c r="V739" s="5"/>
      <c r="W739" s="86"/>
      <c r="X739" s="5"/>
      <c r="Y739" s="5"/>
      <c r="Z739" s="5"/>
      <c r="AA739" s="63"/>
      <c r="AB739" s="63"/>
      <c r="AC739" s="63"/>
      <c r="AD739" s="63"/>
      <c r="AE739" s="63"/>
      <c r="AF739" s="63"/>
      <c r="AG739" s="63"/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  <c r="AT739" s="63"/>
    </row>
    <row r="740" ht="15.75" customHeight="1">
      <c r="A740" s="1"/>
      <c r="B740" s="5"/>
      <c r="C740" s="1"/>
      <c r="D740" s="8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85"/>
      <c r="R740" s="85"/>
      <c r="S740" s="86"/>
      <c r="T740" s="5"/>
      <c r="U740" s="5"/>
      <c r="V740" s="5"/>
      <c r="W740" s="86"/>
      <c r="X740" s="5"/>
      <c r="Y740" s="5"/>
      <c r="Z740" s="5"/>
      <c r="AA740" s="63"/>
      <c r="AB740" s="63"/>
      <c r="AC740" s="63"/>
      <c r="AD740" s="63"/>
      <c r="AE740" s="63"/>
      <c r="AF740" s="63"/>
      <c r="AG740" s="63"/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  <c r="AT740" s="63"/>
    </row>
    <row r="741" ht="15.75" customHeight="1">
      <c r="A741" s="1"/>
      <c r="B741" s="5"/>
      <c r="C741" s="1"/>
      <c r="D741" s="8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85"/>
      <c r="R741" s="85"/>
      <c r="S741" s="86"/>
      <c r="T741" s="5"/>
      <c r="U741" s="5"/>
      <c r="V741" s="5"/>
      <c r="W741" s="86"/>
      <c r="X741" s="5"/>
      <c r="Y741" s="5"/>
      <c r="Z741" s="5"/>
      <c r="AA741" s="63"/>
      <c r="AB741" s="63"/>
      <c r="AC741" s="63"/>
      <c r="AD741" s="63"/>
      <c r="AE741" s="63"/>
      <c r="AF741" s="63"/>
      <c r="AG741" s="63"/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  <c r="AT741" s="63"/>
    </row>
    <row r="742" ht="15.75" customHeight="1">
      <c r="A742" s="1"/>
      <c r="B742" s="5"/>
      <c r="C742" s="1"/>
      <c r="D742" s="8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85"/>
      <c r="R742" s="85"/>
      <c r="S742" s="86"/>
      <c r="T742" s="5"/>
      <c r="U742" s="5"/>
      <c r="V742" s="5"/>
      <c r="W742" s="86"/>
      <c r="X742" s="5"/>
      <c r="Y742" s="5"/>
      <c r="Z742" s="5"/>
      <c r="AA742" s="63"/>
      <c r="AB742" s="63"/>
      <c r="AC742" s="63"/>
      <c r="AD742" s="63"/>
      <c r="AE742" s="63"/>
      <c r="AF742" s="63"/>
      <c r="AG742" s="63"/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  <c r="AT742" s="63"/>
    </row>
    <row r="743" ht="15.75" customHeight="1">
      <c r="A743" s="1"/>
      <c r="B743" s="5"/>
      <c r="C743" s="1"/>
      <c r="D743" s="8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85"/>
      <c r="R743" s="85"/>
      <c r="S743" s="86"/>
      <c r="T743" s="5"/>
      <c r="U743" s="5"/>
      <c r="V743" s="5"/>
      <c r="W743" s="86"/>
      <c r="X743" s="5"/>
      <c r="Y743" s="5"/>
      <c r="Z743" s="5"/>
      <c r="AA743" s="63"/>
      <c r="AB743" s="63"/>
      <c r="AC743" s="63"/>
      <c r="AD743" s="63"/>
      <c r="AE743" s="63"/>
      <c r="AF743" s="63"/>
      <c r="AG743" s="63"/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  <c r="AT743" s="63"/>
    </row>
    <row r="744" ht="15.75" customHeight="1">
      <c r="A744" s="1"/>
      <c r="B744" s="5"/>
      <c r="C744" s="1"/>
      <c r="D744" s="8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85"/>
      <c r="R744" s="85"/>
      <c r="S744" s="86"/>
      <c r="T744" s="5"/>
      <c r="U744" s="5"/>
      <c r="V744" s="5"/>
      <c r="W744" s="86"/>
      <c r="X744" s="5"/>
      <c r="Y744" s="5"/>
      <c r="Z744" s="5"/>
      <c r="AA744" s="63"/>
      <c r="AB744" s="63"/>
      <c r="AC744" s="63"/>
      <c r="AD744" s="63"/>
      <c r="AE744" s="63"/>
      <c r="AF744" s="63"/>
      <c r="AG744" s="63"/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  <c r="AT744" s="63"/>
    </row>
    <row r="745" ht="15.75" customHeight="1">
      <c r="A745" s="1"/>
      <c r="B745" s="5"/>
      <c r="C745" s="1"/>
      <c r="D745" s="8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85"/>
      <c r="R745" s="85"/>
      <c r="S745" s="86"/>
      <c r="T745" s="5"/>
      <c r="U745" s="5"/>
      <c r="V745" s="5"/>
      <c r="W745" s="86"/>
      <c r="X745" s="5"/>
      <c r="Y745" s="5"/>
      <c r="Z745" s="5"/>
      <c r="AA745" s="63"/>
      <c r="AB745" s="63"/>
      <c r="AC745" s="63"/>
      <c r="AD745" s="63"/>
      <c r="AE745" s="63"/>
      <c r="AF745" s="63"/>
      <c r="AG745" s="63"/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  <c r="AT745" s="63"/>
    </row>
    <row r="746" ht="15.75" customHeight="1">
      <c r="A746" s="1"/>
      <c r="B746" s="5"/>
      <c r="C746" s="1"/>
      <c r="D746" s="8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85"/>
      <c r="R746" s="85"/>
      <c r="S746" s="86"/>
      <c r="T746" s="5"/>
      <c r="U746" s="5"/>
      <c r="V746" s="5"/>
      <c r="W746" s="86"/>
      <c r="X746" s="5"/>
      <c r="Y746" s="5"/>
      <c r="Z746" s="5"/>
      <c r="AA746" s="63"/>
      <c r="AB746" s="63"/>
      <c r="AC746" s="63"/>
      <c r="AD746" s="63"/>
      <c r="AE746" s="63"/>
      <c r="AF746" s="63"/>
      <c r="AG746" s="63"/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  <c r="AT746" s="63"/>
    </row>
    <row r="747" ht="15.75" customHeight="1">
      <c r="A747" s="1"/>
      <c r="B747" s="5"/>
      <c r="C747" s="1"/>
      <c r="D747" s="8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85"/>
      <c r="R747" s="85"/>
      <c r="S747" s="86"/>
      <c r="T747" s="5"/>
      <c r="U747" s="5"/>
      <c r="V747" s="5"/>
      <c r="W747" s="86"/>
      <c r="X747" s="5"/>
      <c r="Y747" s="5"/>
      <c r="Z747" s="5"/>
      <c r="AA747" s="63"/>
      <c r="AB747" s="63"/>
      <c r="AC747" s="63"/>
      <c r="AD747" s="63"/>
      <c r="AE747" s="63"/>
      <c r="AF747" s="63"/>
      <c r="AG747" s="63"/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  <c r="AT747" s="63"/>
    </row>
    <row r="748" ht="15.75" customHeight="1">
      <c r="A748" s="1"/>
      <c r="B748" s="5"/>
      <c r="C748" s="1"/>
      <c r="D748" s="8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85"/>
      <c r="R748" s="85"/>
      <c r="S748" s="86"/>
      <c r="T748" s="5"/>
      <c r="U748" s="5"/>
      <c r="V748" s="5"/>
      <c r="W748" s="86"/>
      <c r="X748" s="5"/>
      <c r="Y748" s="5"/>
      <c r="Z748" s="5"/>
      <c r="AA748" s="63"/>
      <c r="AB748" s="63"/>
      <c r="AC748" s="63"/>
      <c r="AD748" s="63"/>
      <c r="AE748" s="63"/>
      <c r="AF748" s="63"/>
      <c r="AG748" s="63"/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  <c r="AT748" s="63"/>
    </row>
    <row r="749" ht="15.75" customHeight="1">
      <c r="A749" s="1"/>
      <c r="B749" s="5"/>
      <c r="C749" s="1"/>
      <c r="D749" s="8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85"/>
      <c r="R749" s="85"/>
      <c r="S749" s="86"/>
      <c r="T749" s="5"/>
      <c r="U749" s="5"/>
      <c r="V749" s="5"/>
      <c r="W749" s="86"/>
      <c r="X749" s="5"/>
      <c r="Y749" s="5"/>
      <c r="Z749" s="5"/>
      <c r="AA749" s="63"/>
      <c r="AB749" s="63"/>
      <c r="AC749" s="63"/>
      <c r="AD749" s="63"/>
      <c r="AE749" s="63"/>
      <c r="AF749" s="63"/>
      <c r="AG749" s="63"/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  <c r="AT749" s="63"/>
    </row>
    <row r="750" ht="15.75" customHeight="1">
      <c r="A750" s="1"/>
      <c r="B750" s="5"/>
      <c r="C750" s="1"/>
      <c r="D750" s="8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85"/>
      <c r="R750" s="85"/>
      <c r="S750" s="86"/>
      <c r="T750" s="5"/>
      <c r="U750" s="5"/>
      <c r="V750" s="5"/>
      <c r="W750" s="86"/>
      <c r="X750" s="5"/>
      <c r="Y750" s="5"/>
      <c r="Z750" s="5"/>
      <c r="AA750" s="63"/>
      <c r="AB750" s="63"/>
      <c r="AC750" s="63"/>
      <c r="AD750" s="63"/>
      <c r="AE750" s="63"/>
      <c r="AF750" s="63"/>
      <c r="AG750" s="63"/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  <c r="AT750" s="63"/>
    </row>
    <row r="751" ht="15.75" customHeight="1">
      <c r="A751" s="1"/>
      <c r="B751" s="5"/>
      <c r="C751" s="1"/>
      <c r="D751" s="8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85"/>
      <c r="R751" s="85"/>
      <c r="S751" s="86"/>
      <c r="T751" s="5"/>
      <c r="U751" s="5"/>
      <c r="V751" s="5"/>
      <c r="W751" s="86"/>
      <c r="X751" s="5"/>
      <c r="Y751" s="5"/>
      <c r="Z751" s="5"/>
      <c r="AA751" s="63"/>
      <c r="AB751" s="63"/>
      <c r="AC751" s="63"/>
      <c r="AD751" s="63"/>
      <c r="AE751" s="63"/>
      <c r="AF751" s="63"/>
      <c r="AG751" s="63"/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  <c r="AT751" s="63"/>
    </row>
    <row r="752" ht="15.75" customHeight="1">
      <c r="A752" s="1"/>
      <c r="B752" s="5"/>
      <c r="C752" s="1"/>
      <c r="D752" s="8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85"/>
      <c r="R752" s="85"/>
      <c r="S752" s="86"/>
      <c r="T752" s="5"/>
      <c r="U752" s="5"/>
      <c r="V752" s="5"/>
      <c r="W752" s="86"/>
      <c r="X752" s="5"/>
      <c r="Y752" s="5"/>
      <c r="Z752" s="5"/>
      <c r="AA752" s="63"/>
      <c r="AB752" s="63"/>
      <c r="AC752" s="63"/>
      <c r="AD752" s="63"/>
      <c r="AE752" s="63"/>
      <c r="AF752" s="63"/>
      <c r="AG752" s="63"/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  <c r="AT752" s="63"/>
    </row>
    <row r="753" ht="15.75" customHeight="1">
      <c r="A753" s="1"/>
      <c r="B753" s="5"/>
      <c r="C753" s="1"/>
      <c r="D753" s="8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85"/>
      <c r="R753" s="85"/>
      <c r="S753" s="86"/>
      <c r="T753" s="5"/>
      <c r="U753" s="5"/>
      <c r="V753" s="5"/>
      <c r="W753" s="86"/>
      <c r="X753" s="5"/>
      <c r="Y753" s="5"/>
      <c r="Z753" s="5"/>
      <c r="AA753" s="63"/>
      <c r="AB753" s="63"/>
      <c r="AC753" s="63"/>
      <c r="AD753" s="63"/>
      <c r="AE753" s="63"/>
      <c r="AF753" s="63"/>
      <c r="AG753" s="63"/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  <c r="AT753" s="63"/>
    </row>
    <row r="754" ht="15.75" customHeight="1">
      <c r="A754" s="1"/>
      <c r="B754" s="5"/>
      <c r="C754" s="1"/>
      <c r="D754" s="8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85"/>
      <c r="R754" s="85"/>
      <c r="S754" s="86"/>
      <c r="T754" s="5"/>
      <c r="U754" s="5"/>
      <c r="V754" s="5"/>
      <c r="W754" s="86"/>
      <c r="X754" s="5"/>
      <c r="Y754" s="5"/>
      <c r="Z754" s="5"/>
      <c r="AA754" s="63"/>
      <c r="AB754" s="63"/>
      <c r="AC754" s="63"/>
      <c r="AD754" s="63"/>
      <c r="AE754" s="63"/>
      <c r="AF754" s="63"/>
      <c r="AG754" s="63"/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  <c r="AT754" s="63"/>
    </row>
    <row r="755" ht="15.75" customHeight="1">
      <c r="A755" s="1"/>
      <c r="B755" s="5"/>
      <c r="C755" s="1"/>
      <c r="D755" s="8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85"/>
      <c r="R755" s="85"/>
      <c r="S755" s="86"/>
      <c r="T755" s="5"/>
      <c r="U755" s="5"/>
      <c r="V755" s="5"/>
      <c r="W755" s="86"/>
      <c r="X755" s="5"/>
      <c r="Y755" s="5"/>
      <c r="Z755" s="5"/>
      <c r="AA755" s="63"/>
      <c r="AB755" s="63"/>
      <c r="AC755" s="63"/>
      <c r="AD755" s="63"/>
      <c r="AE755" s="63"/>
      <c r="AF755" s="63"/>
      <c r="AG755" s="63"/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  <c r="AT755" s="63"/>
    </row>
    <row r="756" ht="15.75" customHeight="1">
      <c r="A756" s="1"/>
      <c r="B756" s="5"/>
      <c r="C756" s="1"/>
      <c r="D756" s="8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85"/>
      <c r="R756" s="85"/>
      <c r="S756" s="86"/>
      <c r="T756" s="5"/>
      <c r="U756" s="5"/>
      <c r="V756" s="5"/>
      <c r="W756" s="86"/>
      <c r="X756" s="5"/>
      <c r="Y756" s="5"/>
      <c r="Z756" s="5"/>
      <c r="AA756" s="63"/>
      <c r="AB756" s="63"/>
      <c r="AC756" s="63"/>
      <c r="AD756" s="63"/>
      <c r="AE756" s="63"/>
      <c r="AF756" s="63"/>
      <c r="AG756" s="63"/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  <c r="AT756" s="63"/>
    </row>
    <row r="757" ht="15.75" customHeight="1">
      <c r="A757" s="1"/>
      <c r="B757" s="5"/>
      <c r="C757" s="1"/>
      <c r="D757" s="8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85"/>
      <c r="R757" s="85"/>
      <c r="S757" s="86"/>
      <c r="T757" s="5"/>
      <c r="U757" s="5"/>
      <c r="V757" s="5"/>
      <c r="W757" s="86"/>
      <c r="X757" s="5"/>
      <c r="Y757" s="5"/>
      <c r="Z757" s="5"/>
      <c r="AA757" s="63"/>
      <c r="AB757" s="63"/>
      <c r="AC757" s="63"/>
      <c r="AD757" s="63"/>
      <c r="AE757" s="63"/>
      <c r="AF757" s="63"/>
      <c r="AG757" s="63"/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  <c r="AT757" s="63"/>
    </row>
    <row r="758" ht="15.75" customHeight="1">
      <c r="A758" s="1"/>
      <c r="B758" s="5"/>
      <c r="C758" s="1"/>
      <c r="D758" s="8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85"/>
      <c r="R758" s="85"/>
      <c r="S758" s="86"/>
      <c r="T758" s="5"/>
      <c r="U758" s="5"/>
      <c r="V758" s="5"/>
      <c r="W758" s="86"/>
      <c r="X758" s="5"/>
      <c r="Y758" s="5"/>
      <c r="Z758" s="5"/>
      <c r="AA758" s="63"/>
      <c r="AB758" s="63"/>
      <c r="AC758" s="63"/>
      <c r="AD758" s="63"/>
      <c r="AE758" s="63"/>
      <c r="AF758" s="63"/>
      <c r="AG758" s="63"/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  <c r="AT758" s="63"/>
    </row>
    <row r="759" ht="15.75" customHeight="1">
      <c r="A759" s="1"/>
      <c r="B759" s="5"/>
      <c r="C759" s="1"/>
      <c r="D759" s="8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85"/>
      <c r="R759" s="85"/>
      <c r="S759" s="86"/>
      <c r="T759" s="5"/>
      <c r="U759" s="5"/>
      <c r="V759" s="5"/>
      <c r="W759" s="86"/>
      <c r="X759" s="5"/>
      <c r="Y759" s="5"/>
      <c r="Z759" s="5"/>
      <c r="AA759" s="63"/>
      <c r="AB759" s="63"/>
      <c r="AC759" s="63"/>
      <c r="AD759" s="63"/>
      <c r="AE759" s="63"/>
      <c r="AF759" s="63"/>
      <c r="AG759" s="63"/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  <c r="AT759" s="63"/>
    </row>
    <row r="760" ht="15.75" customHeight="1">
      <c r="A760" s="1"/>
      <c r="B760" s="5"/>
      <c r="C760" s="1"/>
      <c r="D760" s="8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85"/>
      <c r="R760" s="85"/>
      <c r="S760" s="86"/>
      <c r="T760" s="5"/>
      <c r="U760" s="5"/>
      <c r="V760" s="5"/>
      <c r="W760" s="86"/>
      <c r="X760" s="5"/>
      <c r="Y760" s="5"/>
      <c r="Z760" s="5"/>
      <c r="AA760" s="63"/>
      <c r="AB760" s="63"/>
      <c r="AC760" s="63"/>
      <c r="AD760" s="63"/>
      <c r="AE760" s="63"/>
      <c r="AF760" s="63"/>
      <c r="AG760" s="63"/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  <c r="AT760" s="63"/>
    </row>
    <row r="761" ht="15.75" customHeight="1">
      <c r="A761" s="1"/>
      <c r="B761" s="5"/>
      <c r="C761" s="1"/>
      <c r="D761" s="8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85"/>
      <c r="R761" s="85"/>
      <c r="S761" s="86"/>
      <c r="T761" s="5"/>
      <c r="U761" s="5"/>
      <c r="V761" s="5"/>
      <c r="W761" s="86"/>
      <c r="X761" s="5"/>
      <c r="Y761" s="5"/>
      <c r="Z761" s="5"/>
      <c r="AA761" s="63"/>
      <c r="AB761" s="63"/>
      <c r="AC761" s="63"/>
      <c r="AD761" s="63"/>
      <c r="AE761" s="63"/>
      <c r="AF761" s="63"/>
      <c r="AG761" s="63"/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  <c r="AT761" s="63"/>
    </row>
    <row r="762" ht="15.75" customHeight="1">
      <c r="A762" s="1"/>
      <c r="B762" s="5"/>
      <c r="C762" s="1"/>
      <c r="D762" s="8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85"/>
      <c r="R762" s="85"/>
      <c r="S762" s="86"/>
      <c r="T762" s="5"/>
      <c r="U762" s="5"/>
      <c r="V762" s="5"/>
      <c r="W762" s="86"/>
      <c r="X762" s="5"/>
      <c r="Y762" s="5"/>
      <c r="Z762" s="5"/>
      <c r="AA762" s="63"/>
      <c r="AB762" s="63"/>
      <c r="AC762" s="63"/>
      <c r="AD762" s="63"/>
      <c r="AE762" s="63"/>
      <c r="AF762" s="63"/>
      <c r="AG762" s="63"/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  <c r="AT762" s="63"/>
    </row>
    <row r="763" ht="15.75" customHeight="1">
      <c r="A763" s="1"/>
      <c r="B763" s="5"/>
      <c r="C763" s="1"/>
      <c r="D763" s="8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85"/>
      <c r="R763" s="85"/>
      <c r="S763" s="86"/>
      <c r="T763" s="5"/>
      <c r="U763" s="5"/>
      <c r="V763" s="5"/>
      <c r="W763" s="86"/>
      <c r="X763" s="5"/>
      <c r="Y763" s="5"/>
      <c r="Z763" s="5"/>
      <c r="AA763" s="63"/>
      <c r="AB763" s="63"/>
      <c r="AC763" s="63"/>
      <c r="AD763" s="63"/>
      <c r="AE763" s="63"/>
      <c r="AF763" s="63"/>
      <c r="AG763" s="63"/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  <c r="AT763" s="63"/>
    </row>
    <row r="764" ht="15.75" customHeight="1">
      <c r="A764" s="1"/>
      <c r="B764" s="5"/>
      <c r="C764" s="1"/>
      <c r="D764" s="8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85"/>
      <c r="R764" s="85"/>
      <c r="S764" s="86"/>
      <c r="T764" s="5"/>
      <c r="U764" s="5"/>
      <c r="V764" s="5"/>
      <c r="W764" s="86"/>
      <c r="X764" s="5"/>
      <c r="Y764" s="5"/>
      <c r="Z764" s="5"/>
      <c r="AA764" s="63"/>
      <c r="AB764" s="63"/>
      <c r="AC764" s="63"/>
      <c r="AD764" s="63"/>
      <c r="AE764" s="63"/>
      <c r="AF764" s="63"/>
      <c r="AG764" s="63"/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  <c r="AT764" s="63"/>
    </row>
    <row r="765" ht="15.75" customHeight="1">
      <c r="A765" s="1"/>
      <c r="B765" s="5"/>
      <c r="C765" s="1"/>
      <c r="D765" s="8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85"/>
      <c r="R765" s="85"/>
      <c r="S765" s="86"/>
      <c r="T765" s="5"/>
      <c r="U765" s="5"/>
      <c r="V765" s="5"/>
      <c r="W765" s="86"/>
      <c r="X765" s="5"/>
      <c r="Y765" s="5"/>
      <c r="Z765" s="5"/>
      <c r="AA765" s="63"/>
      <c r="AB765" s="63"/>
      <c r="AC765" s="63"/>
      <c r="AD765" s="63"/>
      <c r="AE765" s="63"/>
      <c r="AF765" s="63"/>
      <c r="AG765" s="63"/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  <c r="AT765" s="63"/>
    </row>
    <row r="766" ht="15.75" customHeight="1">
      <c r="A766" s="1"/>
      <c r="B766" s="5"/>
      <c r="C766" s="1"/>
      <c r="D766" s="8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85"/>
      <c r="R766" s="85"/>
      <c r="S766" s="86"/>
      <c r="T766" s="5"/>
      <c r="U766" s="5"/>
      <c r="V766" s="5"/>
      <c r="W766" s="86"/>
      <c r="X766" s="5"/>
      <c r="Y766" s="5"/>
      <c r="Z766" s="5"/>
      <c r="AA766" s="63"/>
      <c r="AB766" s="63"/>
      <c r="AC766" s="63"/>
      <c r="AD766" s="63"/>
      <c r="AE766" s="63"/>
      <c r="AF766" s="63"/>
      <c r="AG766" s="63"/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  <c r="AT766" s="63"/>
    </row>
    <row r="767" ht="15.75" customHeight="1">
      <c r="A767" s="1"/>
      <c r="B767" s="5"/>
      <c r="C767" s="1"/>
      <c r="D767" s="8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85"/>
      <c r="R767" s="85"/>
      <c r="S767" s="86"/>
      <c r="T767" s="5"/>
      <c r="U767" s="5"/>
      <c r="V767" s="5"/>
      <c r="W767" s="86"/>
      <c r="X767" s="5"/>
      <c r="Y767" s="5"/>
      <c r="Z767" s="5"/>
      <c r="AA767" s="63"/>
      <c r="AB767" s="63"/>
      <c r="AC767" s="63"/>
      <c r="AD767" s="63"/>
      <c r="AE767" s="63"/>
      <c r="AF767" s="63"/>
      <c r="AG767" s="63"/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  <c r="AT767" s="63"/>
    </row>
    <row r="768" ht="15.75" customHeight="1">
      <c r="A768" s="1"/>
      <c r="B768" s="5"/>
      <c r="C768" s="1"/>
      <c r="D768" s="8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85"/>
      <c r="R768" s="85"/>
      <c r="S768" s="86"/>
      <c r="T768" s="5"/>
      <c r="U768" s="5"/>
      <c r="V768" s="5"/>
      <c r="W768" s="86"/>
      <c r="X768" s="5"/>
      <c r="Y768" s="5"/>
      <c r="Z768" s="5"/>
      <c r="AA768" s="63"/>
      <c r="AB768" s="63"/>
      <c r="AC768" s="63"/>
      <c r="AD768" s="63"/>
      <c r="AE768" s="63"/>
      <c r="AF768" s="63"/>
      <c r="AG768" s="63"/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  <c r="AT768" s="63"/>
    </row>
    <row r="769" ht="15.75" customHeight="1">
      <c r="A769" s="1"/>
      <c r="B769" s="5"/>
      <c r="C769" s="1"/>
      <c r="D769" s="8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85"/>
      <c r="R769" s="85"/>
      <c r="S769" s="86"/>
      <c r="T769" s="5"/>
      <c r="U769" s="5"/>
      <c r="V769" s="5"/>
      <c r="W769" s="86"/>
      <c r="X769" s="5"/>
      <c r="Y769" s="5"/>
      <c r="Z769" s="5"/>
      <c r="AA769" s="63"/>
      <c r="AB769" s="63"/>
      <c r="AC769" s="63"/>
      <c r="AD769" s="63"/>
      <c r="AE769" s="63"/>
      <c r="AF769" s="63"/>
      <c r="AG769" s="63"/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  <c r="AT769" s="63"/>
    </row>
    <row r="770" ht="15.75" customHeight="1">
      <c r="A770" s="1"/>
      <c r="B770" s="5"/>
      <c r="C770" s="1"/>
      <c r="D770" s="8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85"/>
      <c r="R770" s="85"/>
      <c r="S770" s="86"/>
      <c r="T770" s="5"/>
      <c r="U770" s="5"/>
      <c r="V770" s="5"/>
      <c r="W770" s="86"/>
      <c r="X770" s="5"/>
      <c r="Y770" s="5"/>
      <c r="Z770" s="5"/>
      <c r="AA770" s="63"/>
      <c r="AB770" s="63"/>
      <c r="AC770" s="63"/>
      <c r="AD770" s="63"/>
      <c r="AE770" s="63"/>
      <c r="AF770" s="63"/>
      <c r="AG770" s="63"/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  <c r="AT770" s="63"/>
    </row>
    <row r="771" ht="15.75" customHeight="1">
      <c r="A771" s="1"/>
      <c r="B771" s="5"/>
      <c r="C771" s="1"/>
      <c r="D771" s="8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85"/>
      <c r="R771" s="85"/>
      <c r="S771" s="86"/>
      <c r="T771" s="5"/>
      <c r="U771" s="5"/>
      <c r="V771" s="5"/>
      <c r="W771" s="86"/>
      <c r="X771" s="5"/>
      <c r="Y771" s="5"/>
      <c r="Z771" s="5"/>
      <c r="AA771" s="63"/>
      <c r="AB771" s="63"/>
      <c r="AC771" s="63"/>
      <c r="AD771" s="63"/>
      <c r="AE771" s="63"/>
      <c r="AF771" s="63"/>
      <c r="AG771" s="63"/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  <c r="AT771" s="63"/>
    </row>
    <row r="772" ht="15.75" customHeight="1">
      <c r="A772" s="1"/>
      <c r="B772" s="5"/>
      <c r="C772" s="1"/>
      <c r="D772" s="8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85"/>
      <c r="R772" s="85"/>
      <c r="S772" s="86"/>
      <c r="T772" s="5"/>
      <c r="U772" s="5"/>
      <c r="V772" s="5"/>
      <c r="W772" s="86"/>
      <c r="X772" s="5"/>
      <c r="Y772" s="5"/>
      <c r="Z772" s="5"/>
      <c r="AA772" s="63"/>
      <c r="AB772" s="63"/>
      <c r="AC772" s="63"/>
      <c r="AD772" s="63"/>
      <c r="AE772" s="63"/>
      <c r="AF772" s="63"/>
      <c r="AG772" s="63"/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  <c r="AT772" s="63"/>
    </row>
    <row r="773" ht="15.75" customHeight="1">
      <c r="A773" s="1"/>
      <c r="B773" s="5"/>
      <c r="C773" s="1"/>
      <c r="D773" s="8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85"/>
      <c r="R773" s="85"/>
      <c r="S773" s="86"/>
      <c r="T773" s="5"/>
      <c r="U773" s="5"/>
      <c r="V773" s="5"/>
      <c r="W773" s="86"/>
      <c r="X773" s="5"/>
      <c r="Y773" s="5"/>
      <c r="Z773" s="5"/>
      <c r="AA773" s="63"/>
      <c r="AB773" s="63"/>
      <c r="AC773" s="63"/>
      <c r="AD773" s="63"/>
      <c r="AE773" s="63"/>
      <c r="AF773" s="63"/>
      <c r="AG773" s="63"/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  <c r="AT773" s="63"/>
    </row>
    <row r="774" ht="15.75" customHeight="1">
      <c r="A774" s="1"/>
      <c r="B774" s="5"/>
      <c r="C774" s="1"/>
      <c r="D774" s="8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85"/>
      <c r="R774" s="85"/>
      <c r="S774" s="86"/>
      <c r="T774" s="5"/>
      <c r="U774" s="5"/>
      <c r="V774" s="5"/>
      <c r="W774" s="86"/>
      <c r="X774" s="5"/>
      <c r="Y774" s="5"/>
      <c r="Z774" s="5"/>
      <c r="AA774" s="63"/>
      <c r="AB774" s="63"/>
      <c r="AC774" s="63"/>
      <c r="AD774" s="63"/>
      <c r="AE774" s="63"/>
      <c r="AF774" s="63"/>
      <c r="AG774" s="63"/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  <c r="AT774" s="63"/>
    </row>
    <row r="775" ht="15.75" customHeight="1">
      <c r="A775" s="1"/>
      <c r="B775" s="5"/>
      <c r="C775" s="1"/>
      <c r="D775" s="8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85"/>
      <c r="R775" s="85"/>
      <c r="S775" s="86"/>
      <c r="T775" s="5"/>
      <c r="U775" s="5"/>
      <c r="V775" s="5"/>
      <c r="W775" s="86"/>
      <c r="X775" s="5"/>
      <c r="Y775" s="5"/>
      <c r="Z775" s="5"/>
      <c r="AA775" s="63"/>
      <c r="AB775" s="63"/>
      <c r="AC775" s="63"/>
      <c r="AD775" s="63"/>
      <c r="AE775" s="63"/>
      <c r="AF775" s="63"/>
      <c r="AG775" s="63"/>
      <c r="AH775" s="63"/>
      <c r="AI775" s="63"/>
      <c r="AJ775" s="63"/>
      <c r="AK775" s="63"/>
      <c r="AL775" s="63"/>
      <c r="AM775" s="63"/>
      <c r="AN775" s="63"/>
      <c r="AO775" s="63"/>
      <c r="AP775" s="63"/>
      <c r="AQ775" s="63"/>
      <c r="AR775" s="63"/>
      <c r="AS775" s="63"/>
      <c r="AT775" s="63"/>
    </row>
    <row r="776" ht="15.75" customHeight="1">
      <c r="A776" s="1"/>
      <c r="B776" s="5"/>
      <c r="C776" s="1"/>
      <c r="D776" s="8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85"/>
      <c r="R776" s="85"/>
      <c r="S776" s="86"/>
      <c r="T776" s="5"/>
      <c r="U776" s="5"/>
      <c r="V776" s="5"/>
      <c r="W776" s="86"/>
      <c r="X776" s="5"/>
      <c r="Y776" s="5"/>
      <c r="Z776" s="5"/>
      <c r="AA776" s="63"/>
      <c r="AB776" s="63"/>
      <c r="AC776" s="63"/>
      <c r="AD776" s="63"/>
      <c r="AE776" s="63"/>
      <c r="AF776" s="63"/>
      <c r="AG776" s="63"/>
      <c r="AH776" s="63"/>
      <c r="AI776" s="63"/>
      <c r="AJ776" s="63"/>
      <c r="AK776" s="63"/>
      <c r="AL776" s="63"/>
      <c r="AM776" s="63"/>
      <c r="AN776" s="63"/>
      <c r="AO776" s="63"/>
      <c r="AP776" s="63"/>
      <c r="AQ776" s="63"/>
      <c r="AR776" s="63"/>
      <c r="AS776" s="63"/>
      <c r="AT776" s="63"/>
    </row>
    <row r="777" ht="15.75" customHeight="1">
      <c r="A777" s="1"/>
      <c r="B777" s="5"/>
      <c r="C777" s="1"/>
      <c r="D777" s="8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85"/>
      <c r="R777" s="85"/>
      <c r="S777" s="86"/>
      <c r="T777" s="5"/>
      <c r="U777" s="5"/>
      <c r="V777" s="5"/>
      <c r="W777" s="86"/>
      <c r="X777" s="5"/>
      <c r="Y777" s="5"/>
      <c r="Z777" s="5"/>
      <c r="AA777" s="63"/>
      <c r="AB777" s="63"/>
      <c r="AC777" s="63"/>
      <c r="AD777" s="63"/>
      <c r="AE777" s="63"/>
      <c r="AF777" s="63"/>
      <c r="AG777" s="63"/>
      <c r="AH777" s="63"/>
      <c r="AI777" s="63"/>
      <c r="AJ777" s="63"/>
      <c r="AK777" s="63"/>
      <c r="AL777" s="63"/>
      <c r="AM777" s="63"/>
      <c r="AN777" s="63"/>
      <c r="AO777" s="63"/>
      <c r="AP777" s="63"/>
      <c r="AQ777" s="63"/>
      <c r="AR777" s="63"/>
      <c r="AS777" s="63"/>
      <c r="AT777" s="63"/>
    </row>
    <row r="778" ht="15.75" customHeight="1">
      <c r="A778" s="1"/>
      <c r="B778" s="5"/>
      <c r="C778" s="1"/>
      <c r="D778" s="8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85"/>
      <c r="R778" s="85"/>
      <c r="S778" s="86"/>
      <c r="T778" s="5"/>
      <c r="U778" s="5"/>
      <c r="V778" s="5"/>
      <c r="W778" s="86"/>
      <c r="X778" s="5"/>
      <c r="Y778" s="5"/>
      <c r="Z778" s="5"/>
      <c r="AA778" s="63"/>
      <c r="AB778" s="63"/>
      <c r="AC778" s="63"/>
      <c r="AD778" s="63"/>
      <c r="AE778" s="63"/>
      <c r="AF778" s="63"/>
      <c r="AG778" s="63"/>
      <c r="AH778" s="63"/>
      <c r="AI778" s="63"/>
      <c r="AJ778" s="63"/>
      <c r="AK778" s="63"/>
      <c r="AL778" s="63"/>
      <c r="AM778" s="63"/>
      <c r="AN778" s="63"/>
      <c r="AO778" s="63"/>
      <c r="AP778" s="63"/>
      <c r="AQ778" s="63"/>
      <c r="AR778" s="63"/>
      <c r="AS778" s="63"/>
      <c r="AT778" s="63"/>
    </row>
    <row r="779" ht="15.75" customHeight="1">
      <c r="A779" s="1"/>
      <c r="B779" s="5"/>
      <c r="C779" s="1"/>
      <c r="D779" s="8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85"/>
      <c r="R779" s="85"/>
      <c r="S779" s="86"/>
      <c r="T779" s="5"/>
      <c r="U779" s="5"/>
      <c r="V779" s="5"/>
      <c r="W779" s="86"/>
      <c r="X779" s="5"/>
      <c r="Y779" s="5"/>
      <c r="Z779" s="5"/>
      <c r="AA779" s="63"/>
      <c r="AB779" s="63"/>
      <c r="AC779" s="63"/>
      <c r="AD779" s="63"/>
      <c r="AE779" s="63"/>
      <c r="AF779" s="63"/>
      <c r="AG779" s="63"/>
      <c r="AH779" s="63"/>
      <c r="AI779" s="63"/>
      <c r="AJ779" s="63"/>
      <c r="AK779" s="63"/>
      <c r="AL779" s="63"/>
      <c r="AM779" s="63"/>
      <c r="AN779" s="63"/>
      <c r="AO779" s="63"/>
      <c r="AP779" s="63"/>
      <c r="AQ779" s="63"/>
      <c r="AR779" s="63"/>
      <c r="AS779" s="63"/>
      <c r="AT779" s="63"/>
    </row>
    <row r="780" ht="15.75" customHeight="1">
      <c r="A780" s="1"/>
      <c r="B780" s="5"/>
      <c r="C780" s="1"/>
      <c r="D780" s="8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85"/>
      <c r="R780" s="85"/>
      <c r="S780" s="86"/>
      <c r="T780" s="5"/>
      <c r="U780" s="5"/>
      <c r="V780" s="5"/>
      <c r="W780" s="86"/>
      <c r="X780" s="5"/>
      <c r="Y780" s="5"/>
      <c r="Z780" s="5"/>
      <c r="AA780" s="63"/>
      <c r="AB780" s="63"/>
      <c r="AC780" s="63"/>
      <c r="AD780" s="63"/>
      <c r="AE780" s="63"/>
      <c r="AF780" s="63"/>
      <c r="AG780" s="63"/>
      <c r="AH780" s="63"/>
      <c r="AI780" s="63"/>
      <c r="AJ780" s="63"/>
      <c r="AK780" s="63"/>
      <c r="AL780" s="63"/>
      <c r="AM780" s="63"/>
      <c r="AN780" s="63"/>
      <c r="AO780" s="63"/>
      <c r="AP780" s="63"/>
      <c r="AQ780" s="63"/>
      <c r="AR780" s="63"/>
      <c r="AS780" s="63"/>
      <c r="AT780" s="63"/>
    </row>
    <row r="781" ht="15.75" customHeight="1">
      <c r="A781" s="1"/>
      <c r="B781" s="5"/>
      <c r="C781" s="1"/>
      <c r="D781" s="8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85"/>
      <c r="R781" s="85"/>
      <c r="S781" s="86"/>
      <c r="T781" s="5"/>
      <c r="U781" s="5"/>
      <c r="V781" s="5"/>
      <c r="W781" s="86"/>
      <c r="X781" s="5"/>
      <c r="Y781" s="5"/>
      <c r="Z781" s="5"/>
      <c r="AA781" s="63"/>
      <c r="AB781" s="63"/>
      <c r="AC781" s="63"/>
      <c r="AD781" s="63"/>
      <c r="AE781" s="63"/>
      <c r="AF781" s="63"/>
      <c r="AG781" s="63"/>
      <c r="AH781" s="63"/>
      <c r="AI781" s="63"/>
      <c r="AJ781" s="63"/>
      <c r="AK781" s="63"/>
      <c r="AL781" s="63"/>
      <c r="AM781" s="63"/>
      <c r="AN781" s="63"/>
      <c r="AO781" s="63"/>
      <c r="AP781" s="63"/>
      <c r="AQ781" s="63"/>
      <c r="AR781" s="63"/>
      <c r="AS781" s="63"/>
      <c r="AT781" s="63"/>
    </row>
    <row r="782" ht="15.75" customHeight="1">
      <c r="A782" s="1"/>
      <c r="B782" s="5"/>
      <c r="C782" s="1"/>
      <c r="D782" s="8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85"/>
      <c r="R782" s="85"/>
      <c r="S782" s="86"/>
      <c r="T782" s="5"/>
      <c r="U782" s="5"/>
      <c r="V782" s="5"/>
      <c r="W782" s="86"/>
      <c r="X782" s="5"/>
      <c r="Y782" s="5"/>
      <c r="Z782" s="5"/>
      <c r="AA782" s="63"/>
      <c r="AB782" s="63"/>
      <c r="AC782" s="63"/>
      <c r="AD782" s="63"/>
      <c r="AE782" s="63"/>
      <c r="AF782" s="63"/>
      <c r="AG782" s="63"/>
      <c r="AH782" s="63"/>
      <c r="AI782" s="63"/>
      <c r="AJ782" s="63"/>
      <c r="AK782" s="63"/>
      <c r="AL782" s="63"/>
      <c r="AM782" s="63"/>
      <c r="AN782" s="63"/>
      <c r="AO782" s="63"/>
      <c r="AP782" s="63"/>
      <c r="AQ782" s="63"/>
      <c r="AR782" s="63"/>
      <c r="AS782" s="63"/>
      <c r="AT782" s="63"/>
    </row>
    <row r="783" ht="15.75" customHeight="1">
      <c r="A783" s="1"/>
      <c r="B783" s="5"/>
      <c r="C783" s="1"/>
      <c r="D783" s="8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85"/>
      <c r="R783" s="85"/>
      <c r="S783" s="86"/>
      <c r="T783" s="5"/>
      <c r="U783" s="5"/>
      <c r="V783" s="5"/>
      <c r="W783" s="86"/>
      <c r="X783" s="5"/>
      <c r="Y783" s="5"/>
      <c r="Z783" s="5"/>
      <c r="AA783" s="63"/>
      <c r="AB783" s="63"/>
      <c r="AC783" s="63"/>
      <c r="AD783" s="63"/>
      <c r="AE783" s="63"/>
      <c r="AF783" s="63"/>
      <c r="AG783" s="63"/>
      <c r="AH783" s="63"/>
      <c r="AI783" s="63"/>
      <c r="AJ783" s="63"/>
      <c r="AK783" s="63"/>
      <c r="AL783" s="63"/>
      <c r="AM783" s="63"/>
      <c r="AN783" s="63"/>
      <c r="AO783" s="63"/>
      <c r="AP783" s="63"/>
      <c r="AQ783" s="63"/>
      <c r="AR783" s="63"/>
      <c r="AS783" s="63"/>
      <c r="AT783" s="63"/>
    </row>
    <row r="784" ht="15.75" customHeight="1">
      <c r="A784" s="1"/>
      <c r="B784" s="5"/>
      <c r="C784" s="1"/>
      <c r="D784" s="8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85"/>
      <c r="R784" s="85"/>
      <c r="S784" s="86"/>
      <c r="T784" s="5"/>
      <c r="U784" s="5"/>
      <c r="V784" s="5"/>
      <c r="W784" s="86"/>
      <c r="X784" s="5"/>
      <c r="Y784" s="5"/>
      <c r="Z784" s="5"/>
      <c r="AA784" s="63"/>
      <c r="AB784" s="63"/>
      <c r="AC784" s="63"/>
      <c r="AD784" s="63"/>
      <c r="AE784" s="63"/>
      <c r="AF784" s="63"/>
      <c r="AG784" s="63"/>
      <c r="AH784" s="63"/>
      <c r="AI784" s="63"/>
      <c r="AJ784" s="63"/>
      <c r="AK784" s="63"/>
      <c r="AL784" s="63"/>
      <c r="AM784" s="63"/>
      <c r="AN784" s="63"/>
      <c r="AO784" s="63"/>
      <c r="AP784" s="63"/>
      <c r="AQ784" s="63"/>
      <c r="AR784" s="63"/>
      <c r="AS784" s="63"/>
      <c r="AT784" s="63"/>
    </row>
    <row r="785" ht="15.75" customHeight="1">
      <c r="A785" s="1"/>
      <c r="B785" s="5"/>
      <c r="C785" s="1"/>
      <c r="D785" s="8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85"/>
      <c r="R785" s="85"/>
      <c r="S785" s="86"/>
      <c r="T785" s="5"/>
      <c r="U785" s="5"/>
      <c r="V785" s="5"/>
      <c r="W785" s="86"/>
      <c r="X785" s="5"/>
      <c r="Y785" s="5"/>
      <c r="Z785" s="5"/>
      <c r="AA785" s="63"/>
      <c r="AB785" s="63"/>
      <c r="AC785" s="63"/>
      <c r="AD785" s="63"/>
      <c r="AE785" s="63"/>
      <c r="AF785" s="63"/>
      <c r="AG785" s="63"/>
      <c r="AH785" s="63"/>
      <c r="AI785" s="63"/>
      <c r="AJ785" s="63"/>
      <c r="AK785" s="63"/>
      <c r="AL785" s="63"/>
      <c r="AM785" s="63"/>
      <c r="AN785" s="63"/>
      <c r="AO785" s="63"/>
      <c r="AP785" s="63"/>
      <c r="AQ785" s="63"/>
      <c r="AR785" s="63"/>
      <c r="AS785" s="63"/>
      <c r="AT785" s="63"/>
    </row>
    <row r="786" ht="15.75" customHeight="1">
      <c r="A786" s="1"/>
      <c r="B786" s="5"/>
      <c r="C786" s="1"/>
      <c r="D786" s="8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85"/>
      <c r="R786" s="85"/>
      <c r="S786" s="86"/>
      <c r="T786" s="5"/>
      <c r="U786" s="5"/>
      <c r="V786" s="5"/>
      <c r="W786" s="86"/>
      <c r="X786" s="5"/>
      <c r="Y786" s="5"/>
      <c r="Z786" s="5"/>
      <c r="AA786" s="63"/>
      <c r="AB786" s="63"/>
      <c r="AC786" s="63"/>
      <c r="AD786" s="63"/>
      <c r="AE786" s="63"/>
      <c r="AF786" s="63"/>
      <c r="AG786" s="63"/>
      <c r="AH786" s="63"/>
      <c r="AI786" s="63"/>
      <c r="AJ786" s="63"/>
      <c r="AK786" s="63"/>
      <c r="AL786" s="63"/>
      <c r="AM786" s="63"/>
      <c r="AN786" s="63"/>
      <c r="AO786" s="63"/>
      <c r="AP786" s="63"/>
      <c r="AQ786" s="63"/>
      <c r="AR786" s="63"/>
      <c r="AS786" s="63"/>
      <c r="AT786" s="63"/>
    </row>
    <row r="787" ht="15.75" customHeight="1">
      <c r="A787" s="1"/>
      <c r="B787" s="5"/>
      <c r="C787" s="1"/>
      <c r="D787" s="8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85"/>
      <c r="R787" s="85"/>
      <c r="S787" s="86"/>
      <c r="T787" s="5"/>
      <c r="U787" s="5"/>
      <c r="V787" s="5"/>
      <c r="W787" s="86"/>
      <c r="X787" s="5"/>
      <c r="Y787" s="5"/>
      <c r="Z787" s="5"/>
      <c r="AA787" s="63"/>
      <c r="AB787" s="63"/>
      <c r="AC787" s="63"/>
      <c r="AD787" s="63"/>
      <c r="AE787" s="63"/>
      <c r="AF787" s="63"/>
      <c r="AG787" s="63"/>
      <c r="AH787" s="63"/>
      <c r="AI787" s="63"/>
      <c r="AJ787" s="63"/>
      <c r="AK787" s="63"/>
      <c r="AL787" s="63"/>
      <c r="AM787" s="63"/>
      <c r="AN787" s="63"/>
      <c r="AO787" s="63"/>
      <c r="AP787" s="63"/>
      <c r="AQ787" s="63"/>
      <c r="AR787" s="63"/>
      <c r="AS787" s="63"/>
      <c r="AT787" s="63"/>
    </row>
    <row r="788" ht="15.75" customHeight="1">
      <c r="A788" s="1"/>
      <c r="B788" s="5"/>
      <c r="C788" s="1"/>
      <c r="D788" s="8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85"/>
      <c r="R788" s="85"/>
      <c r="S788" s="86"/>
      <c r="T788" s="5"/>
      <c r="U788" s="5"/>
      <c r="V788" s="5"/>
      <c r="W788" s="86"/>
      <c r="X788" s="5"/>
      <c r="Y788" s="5"/>
      <c r="Z788" s="5"/>
      <c r="AA788" s="63"/>
      <c r="AB788" s="63"/>
      <c r="AC788" s="63"/>
      <c r="AD788" s="63"/>
      <c r="AE788" s="63"/>
      <c r="AF788" s="63"/>
      <c r="AG788" s="63"/>
      <c r="AH788" s="63"/>
      <c r="AI788" s="63"/>
      <c r="AJ788" s="63"/>
      <c r="AK788" s="63"/>
      <c r="AL788" s="63"/>
      <c r="AM788" s="63"/>
      <c r="AN788" s="63"/>
      <c r="AO788" s="63"/>
      <c r="AP788" s="63"/>
      <c r="AQ788" s="63"/>
      <c r="AR788" s="63"/>
      <c r="AS788" s="63"/>
      <c r="AT788" s="63"/>
    </row>
    <row r="789" ht="15.75" customHeight="1">
      <c r="A789" s="1"/>
      <c r="B789" s="5"/>
      <c r="C789" s="1"/>
      <c r="D789" s="8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85"/>
      <c r="R789" s="85"/>
      <c r="S789" s="86"/>
      <c r="T789" s="5"/>
      <c r="U789" s="5"/>
      <c r="V789" s="5"/>
      <c r="W789" s="86"/>
      <c r="X789" s="5"/>
      <c r="Y789" s="5"/>
      <c r="Z789" s="5"/>
      <c r="AA789" s="63"/>
      <c r="AB789" s="63"/>
      <c r="AC789" s="63"/>
      <c r="AD789" s="63"/>
      <c r="AE789" s="63"/>
      <c r="AF789" s="63"/>
      <c r="AG789" s="63"/>
      <c r="AH789" s="63"/>
      <c r="AI789" s="63"/>
      <c r="AJ789" s="63"/>
      <c r="AK789" s="63"/>
      <c r="AL789" s="63"/>
      <c r="AM789" s="63"/>
      <c r="AN789" s="63"/>
      <c r="AO789" s="63"/>
      <c r="AP789" s="63"/>
      <c r="AQ789" s="63"/>
      <c r="AR789" s="63"/>
      <c r="AS789" s="63"/>
      <c r="AT789" s="63"/>
    </row>
    <row r="790" ht="15.75" customHeight="1">
      <c r="A790" s="1"/>
      <c r="B790" s="5"/>
      <c r="C790" s="1"/>
      <c r="D790" s="8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85"/>
      <c r="R790" s="85"/>
      <c r="S790" s="86"/>
      <c r="T790" s="5"/>
      <c r="U790" s="5"/>
      <c r="V790" s="5"/>
      <c r="W790" s="86"/>
      <c r="X790" s="5"/>
      <c r="Y790" s="5"/>
      <c r="Z790" s="5"/>
      <c r="AA790" s="63"/>
      <c r="AB790" s="63"/>
      <c r="AC790" s="63"/>
      <c r="AD790" s="63"/>
      <c r="AE790" s="63"/>
      <c r="AF790" s="63"/>
      <c r="AG790" s="63"/>
      <c r="AH790" s="63"/>
      <c r="AI790" s="63"/>
      <c r="AJ790" s="63"/>
      <c r="AK790" s="63"/>
      <c r="AL790" s="63"/>
      <c r="AM790" s="63"/>
      <c r="AN790" s="63"/>
      <c r="AO790" s="63"/>
      <c r="AP790" s="63"/>
      <c r="AQ790" s="63"/>
      <c r="AR790" s="63"/>
      <c r="AS790" s="63"/>
      <c r="AT790" s="63"/>
    </row>
    <row r="791" ht="15.75" customHeight="1">
      <c r="A791" s="1"/>
      <c r="B791" s="5"/>
      <c r="C791" s="1"/>
      <c r="D791" s="8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85"/>
      <c r="R791" s="85"/>
      <c r="S791" s="86"/>
      <c r="T791" s="5"/>
      <c r="U791" s="5"/>
      <c r="V791" s="5"/>
      <c r="W791" s="86"/>
      <c r="X791" s="5"/>
      <c r="Y791" s="5"/>
      <c r="Z791" s="5"/>
      <c r="AA791" s="63"/>
      <c r="AB791" s="63"/>
      <c r="AC791" s="63"/>
      <c r="AD791" s="63"/>
      <c r="AE791" s="63"/>
      <c r="AF791" s="63"/>
      <c r="AG791" s="63"/>
      <c r="AH791" s="63"/>
      <c r="AI791" s="63"/>
      <c r="AJ791" s="63"/>
      <c r="AK791" s="63"/>
      <c r="AL791" s="63"/>
      <c r="AM791" s="63"/>
      <c r="AN791" s="63"/>
      <c r="AO791" s="63"/>
      <c r="AP791" s="63"/>
      <c r="AQ791" s="63"/>
      <c r="AR791" s="63"/>
      <c r="AS791" s="63"/>
      <c r="AT791" s="63"/>
    </row>
    <row r="792" ht="15.75" customHeight="1">
      <c r="A792" s="1"/>
      <c r="B792" s="5"/>
      <c r="C792" s="1"/>
      <c r="D792" s="8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85"/>
      <c r="R792" s="85"/>
      <c r="S792" s="86"/>
      <c r="T792" s="5"/>
      <c r="U792" s="5"/>
      <c r="V792" s="5"/>
      <c r="W792" s="86"/>
      <c r="X792" s="5"/>
      <c r="Y792" s="5"/>
      <c r="Z792" s="5"/>
      <c r="AA792" s="63"/>
      <c r="AB792" s="63"/>
      <c r="AC792" s="63"/>
      <c r="AD792" s="63"/>
      <c r="AE792" s="63"/>
      <c r="AF792" s="63"/>
      <c r="AG792" s="63"/>
      <c r="AH792" s="63"/>
      <c r="AI792" s="63"/>
      <c r="AJ792" s="63"/>
      <c r="AK792" s="63"/>
      <c r="AL792" s="63"/>
      <c r="AM792" s="63"/>
      <c r="AN792" s="63"/>
      <c r="AO792" s="63"/>
      <c r="AP792" s="63"/>
      <c r="AQ792" s="63"/>
      <c r="AR792" s="63"/>
      <c r="AS792" s="63"/>
      <c r="AT792" s="63"/>
    </row>
    <row r="793" ht="15.75" customHeight="1">
      <c r="A793" s="1"/>
      <c r="B793" s="5"/>
      <c r="C793" s="1"/>
      <c r="D793" s="8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85"/>
      <c r="R793" s="85"/>
      <c r="S793" s="86"/>
      <c r="T793" s="5"/>
      <c r="U793" s="5"/>
      <c r="V793" s="5"/>
      <c r="W793" s="86"/>
      <c r="X793" s="5"/>
      <c r="Y793" s="5"/>
      <c r="Z793" s="5"/>
      <c r="AA793" s="63"/>
      <c r="AB793" s="63"/>
      <c r="AC793" s="63"/>
      <c r="AD793" s="63"/>
      <c r="AE793" s="63"/>
      <c r="AF793" s="63"/>
      <c r="AG793" s="63"/>
      <c r="AH793" s="63"/>
      <c r="AI793" s="63"/>
      <c r="AJ793" s="63"/>
      <c r="AK793" s="63"/>
      <c r="AL793" s="63"/>
      <c r="AM793" s="63"/>
      <c r="AN793" s="63"/>
      <c r="AO793" s="63"/>
      <c r="AP793" s="63"/>
      <c r="AQ793" s="63"/>
      <c r="AR793" s="63"/>
      <c r="AS793" s="63"/>
      <c r="AT793" s="63"/>
    </row>
    <row r="794" ht="15.75" customHeight="1">
      <c r="A794" s="1"/>
      <c r="B794" s="5"/>
      <c r="C794" s="1"/>
      <c r="D794" s="8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85"/>
      <c r="R794" s="85"/>
      <c r="S794" s="86"/>
      <c r="T794" s="5"/>
      <c r="U794" s="5"/>
      <c r="V794" s="5"/>
      <c r="W794" s="86"/>
      <c r="X794" s="5"/>
      <c r="Y794" s="5"/>
      <c r="Z794" s="5"/>
      <c r="AA794" s="63"/>
      <c r="AB794" s="63"/>
      <c r="AC794" s="63"/>
      <c r="AD794" s="63"/>
      <c r="AE794" s="63"/>
      <c r="AF794" s="63"/>
      <c r="AG794" s="63"/>
      <c r="AH794" s="63"/>
      <c r="AI794" s="63"/>
      <c r="AJ794" s="63"/>
      <c r="AK794" s="63"/>
      <c r="AL794" s="63"/>
      <c r="AM794" s="63"/>
      <c r="AN794" s="63"/>
      <c r="AO794" s="63"/>
      <c r="AP794" s="63"/>
      <c r="AQ794" s="63"/>
      <c r="AR794" s="63"/>
      <c r="AS794" s="63"/>
      <c r="AT794" s="63"/>
    </row>
    <row r="795" ht="15.75" customHeight="1">
      <c r="A795" s="1"/>
      <c r="B795" s="5"/>
      <c r="C795" s="1"/>
      <c r="D795" s="8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85"/>
      <c r="R795" s="85"/>
      <c r="S795" s="86"/>
      <c r="T795" s="5"/>
      <c r="U795" s="5"/>
      <c r="V795" s="5"/>
      <c r="W795" s="86"/>
      <c r="X795" s="5"/>
      <c r="Y795" s="5"/>
      <c r="Z795" s="5"/>
      <c r="AA795" s="63"/>
      <c r="AB795" s="63"/>
      <c r="AC795" s="63"/>
      <c r="AD795" s="63"/>
      <c r="AE795" s="63"/>
      <c r="AF795" s="63"/>
      <c r="AG795" s="63"/>
      <c r="AH795" s="63"/>
      <c r="AI795" s="63"/>
      <c r="AJ795" s="63"/>
      <c r="AK795" s="63"/>
      <c r="AL795" s="63"/>
      <c r="AM795" s="63"/>
      <c r="AN795" s="63"/>
      <c r="AO795" s="63"/>
      <c r="AP795" s="63"/>
      <c r="AQ795" s="63"/>
      <c r="AR795" s="63"/>
      <c r="AS795" s="63"/>
      <c r="AT795" s="63"/>
    </row>
    <row r="796" ht="15.75" customHeight="1">
      <c r="A796" s="1"/>
      <c r="B796" s="5"/>
      <c r="C796" s="1"/>
      <c r="D796" s="8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85"/>
      <c r="R796" s="85"/>
      <c r="S796" s="86"/>
      <c r="T796" s="5"/>
      <c r="U796" s="5"/>
      <c r="V796" s="5"/>
      <c r="W796" s="86"/>
      <c r="X796" s="5"/>
      <c r="Y796" s="5"/>
      <c r="Z796" s="5"/>
      <c r="AA796" s="63"/>
      <c r="AB796" s="63"/>
      <c r="AC796" s="63"/>
      <c r="AD796" s="63"/>
      <c r="AE796" s="63"/>
      <c r="AF796" s="63"/>
      <c r="AG796" s="63"/>
      <c r="AH796" s="63"/>
      <c r="AI796" s="63"/>
      <c r="AJ796" s="63"/>
      <c r="AK796" s="63"/>
      <c r="AL796" s="63"/>
      <c r="AM796" s="63"/>
      <c r="AN796" s="63"/>
      <c r="AO796" s="63"/>
      <c r="AP796" s="63"/>
      <c r="AQ796" s="63"/>
      <c r="AR796" s="63"/>
      <c r="AS796" s="63"/>
      <c r="AT796" s="63"/>
    </row>
    <row r="797" ht="15.75" customHeight="1">
      <c r="A797" s="1"/>
      <c r="B797" s="5"/>
      <c r="C797" s="1"/>
      <c r="D797" s="8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85"/>
      <c r="R797" s="85"/>
      <c r="S797" s="86"/>
      <c r="T797" s="5"/>
      <c r="U797" s="5"/>
      <c r="V797" s="5"/>
      <c r="W797" s="86"/>
      <c r="X797" s="5"/>
      <c r="Y797" s="5"/>
      <c r="Z797" s="5"/>
      <c r="AA797" s="63"/>
      <c r="AB797" s="63"/>
      <c r="AC797" s="63"/>
      <c r="AD797" s="63"/>
      <c r="AE797" s="63"/>
      <c r="AF797" s="63"/>
      <c r="AG797" s="63"/>
      <c r="AH797" s="63"/>
      <c r="AI797" s="63"/>
      <c r="AJ797" s="63"/>
      <c r="AK797" s="63"/>
      <c r="AL797" s="63"/>
      <c r="AM797" s="63"/>
      <c r="AN797" s="63"/>
      <c r="AO797" s="63"/>
      <c r="AP797" s="63"/>
      <c r="AQ797" s="63"/>
      <c r="AR797" s="63"/>
      <c r="AS797" s="63"/>
      <c r="AT797" s="63"/>
    </row>
    <row r="798" ht="15.75" customHeight="1">
      <c r="A798" s="1"/>
      <c r="B798" s="5"/>
      <c r="C798" s="1"/>
      <c r="D798" s="8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85"/>
      <c r="R798" s="85"/>
      <c r="S798" s="86"/>
      <c r="T798" s="5"/>
      <c r="U798" s="5"/>
      <c r="V798" s="5"/>
      <c r="W798" s="86"/>
      <c r="X798" s="5"/>
      <c r="Y798" s="5"/>
      <c r="Z798" s="5"/>
      <c r="AA798" s="63"/>
      <c r="AB798" s="63"/>
      <c r="AC798" s="63"/>
      <c r="AD798" s="63"/>
      <c r="AE798" s="63"/>
      <c r="AF798" s="63"/>
      <c r="AG798" s="63"/>
      <c r="AH798" s="63"/>
      <c r="AI798" s="63"/>
      <c r="AJ798" s="63"/>
      <c r="AK798" s="63"/>
      <c r="AL798" s="63"/>
      <c r="AM798" s="63"/>
      <c r="AN798" s="63"/>
      <c r="AO798" s="63"/>
      <c r="AP798" s="63"/>
      <c r="AQ798" s="63"/>
      <c r="AR798" s="63"/>
      <c r="AS798" s="63"/>
      <c r="AT798" s="63"/>
    </row>
    <row r="799" ht="15.75" customHeight="1">
      <c r="A799" s="1"/>
      <c r="B799" s="5"/>
      <c r="C799" s="1"/>
      <c r="D799" s="8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85"/>
      <c r="R799" s="85"/>
      <c r="S799" s="86"/>
      <c r="T799" s="5"/>
      <c r="U799" s="5"/>
      <c r="V799" s="5"/>
      <c r="W799" s="86"/>
      <c r="X799" s="5"/>
      <c r="Y799" s="5"/>
      <c r="Z799" s="5"/>
      <c r="AA799" s="63"/>
      <c r="AB799" s="63"/>
      <c r="AC799" s="63"/>
      <c r="AD799" s="63"/>
      <c r="AE799" s="63"/>
      <c r="AF799" s="63"/>
      <c r="AG799" s="63"/>
      <c r="AH799" s="63"/>
      <c r="AI799" s="63"/>
      <c r="AJ799" s="63"/>
      <c r="AK799" s="63"/>
      <c r="AL799" s="63"/>
      <c r="AM799" s="63"/>
      <c r="AN799" s="63"/>
      <c r="AO799" s="63"/>
      <c r="AP799" s="63"/>
      <c r="AQ799" s="63"/>
      <c r="AR799" s="63"/>
      <c r="AS799" s="63"/>
      <c r="AT799" s="63"/>
    </row>
    <row r="800" ht="15.75" customHeight="1">
      <c r="A800" s="1"/>
      <c r="B800" s="5"/>
      <c r="C800" s="1"/>
      <c r="D800" s="8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85"/>
      <c r="R800" s="85"/>
      <c r="S800" s="86"/>
      <c r="T800" s="5"/>
      <c r="U800" s="5"/>
      <c r="V800" s="5"/>
      <c r="W800" s="86"/>
      <c r="X800" s="5"/>
      <c r="Y800" s="5"/>
      <c r="Z800" s="5"/>
      <c r="AA800" s="63"/>
      <c r="AB800" s="63"/>
      <c r="AC800" s="63"/>
      <c r="AD800" s="63"/>
      <c r="AE800" s="63"/>
      <c r="AF800" s="63"/>
      <c r="AG800" s="63"/>
      <c r="AH800" s="63"/>
      <c r="AI800" s="63"/>
      <c r="AJ800" s="63"/>
      <c r="AK800" s="63"/>
      <c r="AL800" s="63"/>
      <c r="AM800" s="63"/>
      <c r="AN800" s="63"/>
      <c r="AO800" s="63"/>
      <c r="AP800" s="63"/>
      <c r="AQ800" s="63"/>
      <c r="AR800" s="63"/>
      <c r="AS800" s="63"/>
      <c r="AT800" s="63"/>
    </row>
    <row r="801" ht="15.75" customHeight="1">
      <c r="A801" s="1"/>
      <c r="B801" s="5"/>
      <c r="C801" s="1"/>
      <c r="D801" s="8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85"/>
      <c r="R801" s="85"/>
      <c r="S801" s="86"/>
      <c r="T801" s="5"/>
      <c r="U801" s="5"/>
      <c r="V801" s="5"/>
      <c r="W801" s="86"/>
      <c r="X801" s="5"/>
      <c r="Y801" s="5"/>
      <c r="Z801" s="5"/>
      <c r="AA801" s="63"/>
      <c r="AB801" s="63"/>
      <c r="AC801" s="63"/>
      <c r="AD801" s="63"/>
      <c r="AE801" s="63"/>
      <c r="AF801" s="63"/>
      <c r="AG801" s="63"/>
      <c r="AH801" s="63"/>
      <c r="AI801" s="63"/>
      <c r="AJ801" s="63"/>
      <c r="AK801" s="63"/>
      <c r="AL801" s="63"/>
      <c r="AM801" s="63"/>
      <c r="AN801" s="63"/>
      <c r="AO801" s="63"/>
      <c r="AP801" s="63"/>
      <c r="AQ801" s="63"/>
      <c r="AR801" s="63"/>
      <c r="AS801" s="63"/>
      <c r="AT801" s="63"/>
    </row>
    <row r="802" ht="15.75" customHeight="1">
      <c r="A802" s="1"/>
      <c r="B802" s="5"/>
      <c r="C802" s="1"/>
      <c r="D802" s="8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85"/>
      <c r="R802" s="85"/>
      <c r="S802" s="86"/>
      <c r="T802" s="5"/>
      <c r="U802" s="5"/>
      <c r="V802" s="5"/>
      <c r="W802" s="86"/>
      <c r="X802" s="5"/>
      <c r="Y802" s="5"/>
      <c r="Z802" s="5"/>
      <c r="AA802" s="63"/>
      <c r="AB802" s="63"/>
      <c r="AC802" s="63"/>
      <c r="AD802" s="63"/>
      <c r="AE802" s="63"/>
      <c r="AF802" s="63"/>
      <c r="AG802" s="63"/>
      <c r="AH802" s="63"/>
      <c r="AI802" s="63"/>
      <c r="AJ802" s="63"/>
      <c r="AK802" s="63"/>
      <c r="AL802" s="63"/>
      <c r="AM802" s="63"/>
      <c r="AN802" s="63"/>
      <c r="AO802" s="63"/>
      <c r="AP802" s="63"/>
      <c r="AQ802" s="63"/>
      <c r="AR802" s="63"/>
      <c r="AS802" s="63"/>
      <c r="AT802" s="63"/>
    </row>
    <row r="803" ht="15.75" customHeight="1">
      <c r="A803" s="1"/>
      <c r="B803" s="5"/>
      <c r="C803" s="1"/>
      <c r="D803" s="8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85"/>
      <c r="R803" s="85"/>
      <c r="S803" s="86"/>
      <c r="T803" s="5"/>
      <c r="U803" s="5"/>
      <c r="V803" s="5"/>
      <c r="W803" s="86"/>
      <c r="X803" s="5"/>
      <c r="Y803" s="5"/>
      <c r="Z803" s="5"/>
      <c r="AA803" s="63"/>
      <c r="AB803" s="63"/>
      <c r="AC803" s="63"/>
      <c r="AD803" s="63"/>
      <c r="AE803" s="63"/>
      <c r="AF803" s="63"/>
      <c r="AG803" s="63"/>
      <c r="AH803" s="63"/>
      <c r="AI803" s="63"/>
      <c r="AJ803" s="63"/>
      <c r="AK803" s="63"/>
      <c r="AL803" s="63"/>
      <c r="AM803" s="63"/>
      <c r="AN803" s="63"/>
      <c r="AO803" s="63"/>
      <c r="AP803" s="63"/>
      <c r="AQ803" s="63"/>
      <c r="AR803" s="63"/>
      <c r="AS803" s="63"/>
      <c r="AT803" s="63"/>
    </row>
    <row r="804" ht="15.75" customHeight="1">
      <c r="A804" s="1"/>
      <c r="B804" s="5"/>
      <c r="C804" s="1"/>
      <c r="D804" s="8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85"/>
      <c r="R804" s="85"/>
      <c r="S804" s="86"/>
      <c r="T804" s="5"/>
      <c r="U804" s="5"/>
      <c r="V804" s="5"/>
      <c r="W804" s="86"/>
      <c r="X804" s="5"/>
      <c r="Y804" s="5"/>
      <c r="Z804" s="5"/>
      <c r="AA804" s="63"/>
      <c r="AB804" s="63"/>
      <c r="AC804" s="63"/>
      <c r="AD804" s="63"/>
      <c r="AE804" s="63"/>
      <c r="AF804" s="63"/>
      <c r="AG804" s="63"/>
      <c r="AH804" s="63"/>
      <c r="AI804" s="63"/>
      <c r="AJ804" s="63"/>
      <c r="AK804" s="63"/>
      <c r="AL804" s="63"/>
      <c r="AM804" s="63"/>
      <c r="AN804" s="63"/>
      <c r="AO804" s="63"/>
      <c r="AP804" s="63"/>
      <c r="AQ804" s="63"/>
      <c r="AR804" s="63"/>
      <c r="AS804" s="63"/>
      <c r="AT804" s="63"/>
    </row>
    <row r="805" ht="15.75" customHeight="1">
      <c r="A805" s="1"/>
      <c r="B805" s="5"/>
      <c r="C805" s="1"/>
      <c r="D805" s="8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85"/>
      <c r="R805" s="85"/>
      <c r="S805" s="86"/>
      <c r="T805" s="5"/>
      <c r="U805" s="5"/>
      <c r="V805" s="5"/>
      <c r="W805" s="86"/>
      <c r="X805" s="5"/>
      <c r="Y805" s="5"/>
      <c r="Z805" s="5"/>
      <c r="AA805" s="63"/>
      <c r="AB805" s="63"/>
      <c r="AC805" s="63"/>
      <c r="AD805" s="63"/>
      <c r="AE805" s="63"/>
      <c r="AF805" s="63"/>
      <c r="AG805" s="63"/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  <c r="AT805" s="63"/>
    </row>
    <row r="806" ht="15.75" customHeight="1">
      <c r="A806" s="1"/>
      <c r="B806" s="5"/>
      <c r="C806" s="1"/>
      <c r="D806" s="8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85"/>
      <c r="R806" s="85"/>
      <c r="S806" s="86"/>
      <c r="T806" s="5"/>
      <c r="U806" s="5"/>
      <c r="V806" s="5"/>
      <c r="W806" s="86"/>
      <c r="X806" s="5"/>
      <c r="Y806" s="5"/>
      <c r="Z806" s="5"/>
      <c r="AA806" s="63"/>
      <c r="AB806" s="63"/>
      <c r="AC806" s="63"/>
      <c r="AD806" s="63"/>
      <c r="AE806" s="63"/>
      <c r="AF806" s="63"/>
      <c r="AG806" s="63"/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  <c r="AT806" s="63"/>
    </row>
    <row r="807" ht="15.75" customHeight="1">
      <c r="A807" s="1"/>
      <c r="B807" s="5"/>
      <c r="C807" s="1"/>
      <c r="D807" s="8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85"/>
      <c r="R807" s="85"/>
      <c r="S807" s="86"/>
      <c r="T807" s="5"/>
      <c r="U807" s="5"/>
      <c r="V807" s="5"/>
      <c r="W807" s="86"/>
      <c r="X807" s="5"/>
      <c r="Y807" s="5"/>
      <c r="Z807" s="5"/>
      <c r="AA807" s="63"/>
      <c r="AB807" s="63"/>
      <c r="AC807" s="63"/>
      <c r="AD807" s="63"/>
      <c r="AE807" s="63"/>
      <c r="AF807" s="63"/>
      <c r="AG807" s="63"/>
      <c r="AH807" s="63"/>
      <c r="AI807" s="63"/>
      <c r="AJ807" s="63"/>
      <c r="AK807" s="63"/>
      <c r="AL807" s="63"/>
      <c r="AM807" s="63"/>
      <c r="AN807" s="63"/>
      <c r="AO807" s="63"/>
      <c r="AP807" s="63"/>
      <c r="AQ807" s="63"/>
      <c r="AR807" s="63"/>
      <c r="AS807" s="63"/>
      <c r="AT807" s="63"/>
    </row>
    <row r="808" ht="15.75" customHeight="1">
      <c r="A808" s="1"/>
      <c r="B808" s="5"/>
      <c r="C808" s="1"/>
      <c r="D808" s="8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85"/>
      <c r="R808" s="85"/>
      <c r="S808" s="86"/>
      <c r="T808" s="5"/>
      <c r="U808" s="5"/>
      <c r="V808" s="5"/>
      <c r="W808" s="86"/>
      <c r="X808" s="5"/>
      <c r="Y808" s="5"/>
      <c r="Z808" s="5"/>
      <c r="AA808" s="63"/>
      <c r="AB808" s="63"/>
      <c r="AC808" s="63"/>
      <c r="AD808" s="63"/>
      <c r="AE808" s="63"/>
      <c r="AF808" s="63"/>
      <c r="AG808" s="63"/>
      <c r="AH808" s="63"/>
      <c r="AI808" s="63"/>
      <c r="AJ808" s="63"/>
      <c r="AK808" s="63"/>
      <c r="AL808" s="63"/>
      <c r="AM808" s="63"/>
      <c r="AN808" s="63"/>
      <c r="AO808" s="63"/>
      <c r="AP808" s="63"/>
      <c r="AQ808" s="63"/>
      <c r="AR808" s="63"/>
      <c r="AS808" s="63"/>
      <c r="AT808" s="63"/>
    </row>
    <row r="809" ht="15.75" customHeight="1">
      <c r="A809" s="1"/>
      <c r="B809" s="5"/>
      <c r="C809" s="1"/>
      <c r="D809" s="8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85"/>
      <c r="R809" s="85"/>
      <c r="S809" s="86"/>
      <c r="T809" s="5"/>
      <c r="U809" s="5"/>
      <c r="V809" s="5"/>
      <c r="W809" s="86"/>
      <c r="X809" s="5"/>
      <c r="Y809" s="5"/>
      <c r="Z809" s="5"/>
      <c r="AA809" s="63"/>
      <c r="AB809" s="63"/>
      <c r="AC809" s="63"/>
      <c r="AD809" s="63"/>
      <c r="AE809" s="63"/>
      <c r="AF809" s="63"/>
      <c r="AG809" s="63"/>
      <c r="AH809" s="63"/>
      <c r="AI809" s="63"/>
      <c r="AJ809" s="63"/>
      <c r="AK809" s="63"/>
      <c r="AL809" s="63"/>
      <c r="AM809" s="63"/>
      <c r="AN809" s="63"/>
      <c r="AO809" s="63"/>
      <c r="AP809" s="63"/>
      <c r="AQ809" s="63"/>
      <c r="AR809" s="63"/>
      <c r="AS809" s="63"/>
      <c r="AT809" s="63"/>
    </row>
    <row r="810" ht="15.75" customHeight="1">
      <c r="A810" s="1"/>
      <c r="B810" s="5"/>
      <c r="C810" s="1"/>
      <c r="D810" s="8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85"/>
      <c r="R810" s="85"/>
      <c r="S810" s="86"/>
      <c r="T810" s="5"/>
      <c r="U810" s="5"/>
      <c r="V810" s="5"/>
      <c r="W810" s="86"/>
      <c r="X810" s="5"/>
      <c r="Y810" s="5"/>
      <c r="Z810" s="5"/>
      <c r="AA810" s="63"/>
      <c r="AB810" s="63"/>
      <c r="AC810" s="63"/>
      <c r="AD810" s="63"/>
      <c r="AE810" s="63"/>
      <c r="AF810" s="63"/>
      <c r="AG810" s="63"/>
      <c r="AH810" s="63"/>
      <c r="AI810" s="63"/>
      <c r="AJ810" s="63"/>
      <c r="AK810" s="63"/>
      <c r="AL810" s="63"/>
      <c r="AM810" s="63"/>
      <c r="AN810" s="63"/>
      <c r="AO810" s="63"/>
      <c r="AP810" s="63"/>
      <c r="AQ810" s="63"/>
      <c r="AR810" s="63"/>
      <c r="AS810" s="63"/>
      <c r="AT810" s="63"/>
    </row>
    <row r="811" ht="15.75" customHeight="1">
      <c r="A811" s="1"/>
      <c r="B811" s="5"/>
      <c r="C811" s="1"/>
      <c r="D811" s="8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85"/>
      <c r="R811" s="85"/>
      <c r="S811" s="86"/>
      <c r="T811" s="5"/>
      <c r="U811" s="5"/>
      <c r="V811" s="5"/>
      <c r="W811" s="86"/>
      <c r="X811" s="5"/>
      <c r="Y811" s="5"/>
      <c r="Z811" s="5"/>
      <c r="AA811" s="63"/>
      <c r="AB811" s="63"/>
      <c r="AC811" s="63"/>
      <c r="AD811" s="63"/>
      <c r="AE811" s="63"/>
      <c r="AF811" s="63"/>
      <c r="AG811" s="63"/>
      <c r="AH811" s="63"/>
      <c r="AI811" s="63"/>
      <c r="AJ811" s="63"/>
      <c r="AK811" s="63"/>
      <c r="AL811" s="63"/>
      <c r="AM811" s="63"/>
      <c r="AN811" s="63"/>
      <c r="AO811" s="63"/>
      <c r="AP811" s="63"/>
      <c r="AQ811" s="63"/>
      <c r="AR811" s="63"/>
      <c r="AS811" s="63"/>
      <c r="AT811" s="63"/>
    </row>
    <row r="812" ht="15.75" customHeight="1">
      <c r="A812" s="1"/>
      <c r="B812" s="5"/>
      <c r="C812" s="1"/>
      <c r="D812" s="8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85"/>
      <c r="R812" s="85"/>
      <c r="S812" s="86"/>
      <c r="T812" s="5"/>
      <c r="U812" s="5"/>
      <c r="V812" s="5"/>
      <c r="W812" s="86"/>
      <c r="X812" s="5"/>
      <c r="Y812" s="5"/>
      <c r="Z812" s="5"/>
      <c r="AA812" s="63"/>
      <c r="AB812" s="63"/>
      <c r="AC812" s="63"/>
      <c r="AD812" s="63"/>
      <c r="AE812" s="63"/>
      <c r="AF812" s="63"/>
      <c r="AG812" s="63"/>
      <c r="AH812" s="63"/>
      <c r="AI812" s="63"/>
      <c r="AJ812" s="63"/>
      <c r="AK812" s="63"/>
      <c r="AL812" s="63"/>
      <c r="AM812" s="63"/>
      <c r="AN812" s="63"/>
      <c r="AO812" s="63"/>
      <c r="AP812" s="63"/>
      <c r="AQ812" s="63"/>
      <c r="AR812" s="63"/>
      <c r="AS812" s="63"/>
      <c r="AT812" s="63"/>
    </row>
    <row r="813" ht="15.75" customHeight="1">
      <c r="A813" s="1"/>
      <c r="B813" s="5"/>
      <c r="C813" s="1"/>
      <c r="D813" s="8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85"/>
      <c r="R813" s="85"/>
      <c r="S813" s="86"/>
      <c r="T813" s="5"/>
      <c r="U813" s="5"/>
      <c r="V813" s="5"/>
      <c r="W813" s="86"/>
      <c r="X813" s="5"/>
      <c r="Y813" s="5"/>
      <c r="Z813" s="5"/>
      <c r="AA813" s="63"/>
      <c r="AB813" s="63"/>
      <c r="AC813" s="63"/>
      <c r="AD813" s="63"/>
      <c r="AE813" s="63"/>
      <c r="AF813" s="63"/>
      <c r="AG813" s="63"/>
      <c r="AH813" s="63"/>
      <c r="AI813" s="63"/>
      <c r="AJ813" s="63"/>
      <c r="AK813" s="63"/>
      <c r="AL813" s="63"/>
      <c r="AM813" s="63"/>
      <c r="AN813" s="63"/>
      <c r="AO813" s="63"/>
      <c r="AP813" s="63"/>
      <c r="AQ813" s="63"/>
      <c r="AR813" s="63"/>
      <c r="AS813" s="63"/>
      <c r="AT813" s="63"/>
    </row>
    <row r="814" ht="15.75" customHeight="1">
      <c r="A814" s="1"/>
      <c r="B814" s="5"/>
      <c r="C814" s="1"/>
      <c r="D814" s="8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85"/>
      <c r="R814" s="85"/>
      <c r="S814" s="86"/>
      <c r="T814" s="5"/>
      <c r="U814" s="5"/>
      <c r="V814" s="5"/>
      <c r="W814" s="86"/>
      <c r="X814" s="5"/>
      <c r="Y814" s="5"/>
      <c r="Z814" s="5"/>
      <c r="AA814" s="63"/>
      <c r="AB814" s="63"/>
      <c r="AC814" s="63"/>
      <c r="AD814" s="63"/>
      <c r="AE814" s="63"/>
      <c r="AF814" s="63"/>
      <c r="AG814" s="63"/>
      <c r="AH814" s="63"/>
      <c r="AI814" s="63"/>
      <c r="AJ814" s="63"/>
      <c r="AK814" s="63"/>
      <c r="AL814" s="63"/>
      <c r="AM814" s="63"/>
      <c r="AN814" s="63"/>
      <c r="AO814" s="63"/>
      <c r="AP814" s="63"/>
      <c r="AQ814" s="63"/>
      <c r="AR814" s="63"/>
      <c r="AS814" s="63"/>
      <c r="AT814" s="63"/>
    </row>
    <row r="815" ht="15.75" customHeight="1">
      <c r="A815" s="1"/>
      <c r="B815" s="5"/>
      <c r="C815" s="1"/>
      <c r="D815" s="8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85"/>
      <c r="R815" s="85"/>
      <c r="S815" s="86"/>
      <c r="T815" s="5"/>
      <c r="U815" s="5"/>
      <c r="V815" s="5"/>
      <c r="W815" s="86"/>
      <c r="X815" s="5"/>
      <c r="Y815" s="5"/>
      <c r="Z815" s="5"/>
      <c r="AA815" s="63"/>
      <c r="AB815" s="63"/>
      <c r="AC815" s="63"/>
      <c r="AD815" s="63"/>
      <c r="AE815" s="63"/>
      <c r="AF815" s="63"/>
      <c r="AG815" s="63"/>
      <c r="AH815" s="63"/>
      <c r="AI815" s="63"/>
      <c r="AJ815" s="63"/>
      <c r="AK815" s="63"/>
      <c r="AL815" s="63"/>
      <c r="AM815" s="63"/>
      <c r="AN815" s="63"/>
      <c r="AO815" s="63"/>
      <c r="AP815" s="63"/>
      <c r="AQ815" s="63"/>
      <c r="AR815" s="63"/>
      <c r="AS815" s="63"/>
      <c r="AT815" s="63"/>
    </row>
    <row r="816" ht="15.75" customHeight="1">
      <c r="A816" s="1"/>
      <c r="B816" s="5"/>
      <c r="C816" s="1"/>
      <c r="D816" s="8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85"/>
      <c r="R816" s="85"/>
      <c r="S816" s="86"/>
      <c r="T816" s="5"/>
      <c r="U816" s="5"/>
      <c r="V816" s="5"/>
      <c r="W816" s="86"/>
      <c r="X816" s="5"/>
      <c r="Y816" s="5"/>
      <c r="Z816" s="5"/>
      <c r="AA816" s="63"/>
      <c r="AB816" s="63"/>
      <c r="AC816" s="63"/>
      <c r="AD816" s="63"/>
      <c r="AE816" s="63"/>
      <c r="AF816" s="63"/>
      <c r="AG816" s="63"/>
      <c r="AH816" s="63"/>
      <c r="AI816" s="63"/>
      <c r="AJ816" s="63"/>
      <c r="AK816" s="63"/>
      <c r="AL816" s="63"/>
      <c r="AM816" s="63"/>
      <c r="AN816" s="63"/>
      <c r="AO816" s="63"/>
      <c r="AP816" s="63"/>
      <c r="AQ816" s="63"/>
      <c r="AR816" s="63"/>
      <c r="AS816" s="63"/>
      <c r="AT816" s="63"/>
    </row>
    <row r="817" ht="15.75" customHeight="1">
      <c r="A817" s="1"/>
      <c r="B817" s="5"/>
      <c r="C817" s="1"/>
      <c r="D817" s="8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85"/>
      <c r="R817" s="85"/>
      <c r="S817" s="86"/>
      <c r="T817" s="5"/>
      <c r="U817" s="5"/>
      <c r="V817" s="5"/>
      <c r="W817" s="86"/>
      <c r="X817" s="5"/>
      <c r="Y817" s="5"/>
      <c r="Z817" s="5"/>
      <c r="AA817" s="63"/>
      <c r="AB817" s="63"/>
      <c r="AC817" s="63"/>
      <c r="AD817" s="63"/>
      <c r="AE817" s="63"/>
      <c r="AF817" s="63"/>
      <c r="AG817" s="63"/>
      <c r="AH817" s="63"/>
      <c r="AI817" s="63"/>
      <c r="AJ817" s="63"/>
      <c r="AK817" s="63"/>
      <c r="AL817" s="63"/>
      <c r="AM817" s="63"/>
      <c r="AN817" s="63"/>
      <c r="AO817" s="63"/>
      <c r="AP817" s="63"/>
      <c r="AQ817" s="63"/>
      <c r="AR817" s="63"/>
      <c r="AS817" s="63"/>
      <c r="AT817" s="63"/>
    </row>
    <row r="818" ht="15.75" customHeight="1">
      <c r="A818" s="1"/>
      <c r="B818" s="5"/>
      <c r="C818" s="1"/>
      <c r="D818" s="8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85"/>
      <c r="R818" s="85"/>
      <c r="S818" s="86"/>
      <c r="T818" s="5"/>
      <c r="U818" s="5"/>
      <c r="V818" s="5"/>
      <c r="W818" s="86"/>
      <c r="X818" s="5"/>
      <c r="Y818" s="5"/>
      <c r="Z818" s="5"/>
      <c r="AA818" s="63"/>
      <c r="AB818" s="63"/>
      <c r="AC818" s="63"/>
      <c r="AD818" s="63"/>
      <c r="AE818" s="63"/>
      <c r="AF818" s="63"/>
      <c r="AG818" s="63"/>
      <c r="AH818" s="63"/>
      <c r="AI818" s="63"/>
      <c r="AJ818" s="63"/>
      <c r="AK818" s="63"/>
      <c r="AL818" s="63"/>
      <c r="AM818" s="63"/>
      <c r="AN818" s="63"/>
      <c r="AO818" s="63"/>
      <c r="AP818" s="63"/>
      <c r="AQ818" s="63"/>
      <c r="AR818" s="63"/>
      <c r="AS818" s="63"/>
      <c r="AT818" s="63"/>
    </row>
    <row r="819" ht="15.75" customHeight="1">
      <c r="A819" s="1"/>
      <c r="B819" s="5"/>
      <c r="C819" s="1"/>
      <c r="D819" s="8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85"/>
      <c r="R819" s="85"/>
      <c r="S819" s="86"/>
      <c r="T819" s="5"/>
      <c r="U819" s="5"/>
      <c r="V819" s="5"/>
      <c r="W819" s="86"/>
      <c r="X819" s="5"/>
      <c r="Y819" s="5"/>
      <c r="Z819" s="5"/>
      <c r="AA819" s="63"/>
      <c r="AB819" s="63"/>
      <c r="AC819" s="63"/>
      <c r="AD819" s="63"/>
      <c r="AE819" s="63"/>
      <c r="AF819" s="63"/>
      <c r="AG819" s="63"/>
      <c r="AH819" s="63"/>
      <c r="AI819" s="63"/>
      <c r="AJ819" s="63"/>
      <c r="AK819" s="63"/>
      <c r="AL819" s="63"/>
      <c r="AM819" s="63"/>
      <c r="AN819" s="63"/>
      <c r="AO819" s="63"/>
      <c r="AP819" s="63"/>
      <c r="AQ819" s="63"/>
      <c r="AR819" s="63"/>
      <c r="AS819" s="63"/>
      <c r="AT819" s="63"/>
    </row>
    <row r="820" ht="15.75" customHeight="1">
      <c r="A820" s="1"/>
      <c r="B820" s="5"/>
      <c r="C820" s="1"/>
      <c r="D820" s="8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85"/>
      <c r="R820" s="85"/>
      <c r="S820" s="86"/>
      <c r="T820" s="5"/>
      <c r="U820" s="5"/>
      <c r="V820" s="5"/>
      <c r="W820" s="86"/>
      <c r="X820" s="5"/>
      <c r="Y820" s="5"/>
      <c r="Z820" s="5"/>
      <c r="AA820" s="63"/>
      <c r="AB820" s="63"/>
      <c r="AC820" s="63"/>
      <c r="AD820" s="63"/>
      <c r="AE820" s="63"/>
      <c r="AF820" s="63"/>
      <c r="AG820" s="63"/>
      <c r="AH820" s="63"/>
      <c r="AI820" s="63"/>
      <c r="AJ820" s="63"/>
      <c r="AK820" s="63"/>
      <c r="AL820" s="63"/>
      <c r="AM820" s="63"/>
      <c r="AN820" s="63"/>
      <c r="AO820" s="63"/>
      <c r="AP820" s="63"/>
      <c r="AQ820" s="63"/>
      <c r="AR820" s="63"/>
      <c r="AS820" s="63"/>
      <c r="AT820" s="63"/>
    </row>
    <row r="821" ht="15.75" customHeight="1">
      <c r="A821" s="1"/>
      <c r="B821" s="5"/>
      <c r="C821" s="1"/>
      <c r="D821" s="8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85"/>
      <c r="R821" s="85"/>
      <c r="S821" s="86"/>
      <c r="T821" s="5"/>
      <c r="U821" s="5"/>
      <c r="V821" s="5"/>
      <c r="W821" s="86"/>
      <c r="X821" s="5"/>
      <c r="Y821" s="5"/>
      <c r="Z821" s="5"/>
      <c r="AA821" s="63"/>
      <c r="AB821" s="63"/>
      <c r="AC821" s="63"/>
      <c r="AD821" s="63"/>
      <c r="AE821" s="63"/>
      <c r="AF821" s="63"/>
      <c r="AG821" s="63"/>
      <c r="AH821" s="63"/>
      <c r="AI821" s="63"/>
      <c r="AJ821" s="63"/>
      <c r="AK821" s="63"/>
      <c r="AL821" s="63"/>
      <c r="AM821" s="63"/>
      <c r="AN821" s="63"/>
      <c r="AO821" s="63"/>
      <c r="AP821" s="63"/>
      <c r="AQ821" s="63"/>
      <c r="AR821" s="63"/>
      <c r="AS821" s="63"/>
      <c r="AT821" s="63"/>
    </row>
    <row r="822" ht="15.75" customHeight="1">
      <c r="A822" s="1"/>
      <c r="B822" s="5"/>
      <c r="C822" s="1"/>
      <c r="D822" s="8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85"/>
      <c r="R822" s="85"/>
      <c r="S822" s="86"/>
      <c r="T822" s="5"/>
      <c r="U822" s="5"/>
      <c r="V822" s="5"/>
      <c r="W822" s="86"/>
      <c r="X822" s="5"/>
      <c r="Y822" s="5"/>
      <c r="Z822" s="5"/>
      <c r="AA822" s="63"/>
      <c r="AB822" s="63"/>
      <c r="AC822" s="63"/>
      <c r="AD822" s="63"/>
      <c r="AE822" s="63"/>
      <c r="AF822" s="63"/>
      <c r="AG822" s="63"/>
      <c r="AH822" s="63"/>
      <c r="AI822" s="63"/>
      <c r="AJ822" s="63"/>
      <c r="AK822" s="63"/>
      <c r="AL822" s="63"/>
      <c r="AM822" s="63"/>
      <c r="AN822" s="63"/>
      <c r="AO822" s="63"/>
      <c r="AP822" s="63"/>
      <c r="AQ822" s="63"/>
      <c r="AR822" s="63"/>
      <c r="AS822" s="63"/>
      <c r="AT822" s="63"/>
    </row>
    <row r="823" ht="15.75" customHeight="1">
      <c r="A823" s="1"/>
      <c r="B823" s="5"/>
      <c r="C823" s="1"/>
      <c r="D823" s="8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85"/>
      <c r="R823" s="85"/>
      <c r="S823" s="86"/>
      <c r="T823" s="5"/>
      <c r="U823" s="5"/>
      <c r="V823" s="5"/>
      <c r="W823" s="86"/>
      <c r="X823" s="5"/>
      <c r="Y823" s="5"/>
      <c r="Z823" s="5"/>
      <c r="AA823" s="63"/>
      <c r="AB823" s="63"/>
      <c r="AC823" s="63"/>
      <c r="AD823" s="63"/>
      <c r="AE823" s="63"/>
      <c r="AF823" s="63"/>
      <c r="AG823" s="63"/>
      <c r="AH823" s="63"/>
      <c r="AI823" s="63"/>
      <c r="AJ823" s="63"/>
      <c r="AK823" s="63"/>
      <c r="AL823" s="63"/>
      <c r="AM823" s="63"/>
      <c r="AN823" s="63"/>
      <c r="AO823" s="63"/>
      <c r="AP823" s="63"/>
      <c r="AQ823" s="63"/>
      <c r="AR823" s="63"/>
      <c r="AS823" s="63"/>
      <c r="AT823" s="63"/>
    </row>
    <row r="824" ht="15.75" customHeight="1">
      <c r="A824" s="1"/>
      <c r="B824" s="5"/>
      <c r="C824" s="1"/>
      <c r="D824" s="8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85"/>
      <c r="R824" s="85"/>
      <c r="S824" s="86"/>
      <c r="T824" s="5"/>
      <c r="U824" s="5"/>
      <c r="V824" s="5"/>
      <c r="W824" s="86"/>
      <c r="X824" s="5"/>
      <c r="Y824" s="5"/>
      <c r="Z824" s="5"/>
      <c r="AA824" s="63"/>
      <c r="AB824" s="63"/>
      <c r="AC824" s="63"/>
      <c r="AD824" s="63"/>
      <c r="AE824" s="63"/>
      <c r="AF824" s="63"/>
      <c r="AG824" s="63"/>
      <c r="AH824" s="63"/>
      <c r="AI824" s="63"/>
      <c r="AJ824" s="63"/>
      <c r="AK824" s="63"/>
      <c r="AL824" s="63"/>
      <c r="AM824" s="63"/>
      <c r="AN824" s="63"/>
      <c r="AO824" s="63"/>
      <c r="AP824" s="63"/>
      <c r="AQ824" s="63"/>
      <c r="AR824" s="63"/>
      <c r="AS824" s="63"/>
      <c r="AT824" s="63"/>
    </row>
    <row r="825" ht="15.75" customHeight="1">
      <c r="A825" s="1"/>
      <c r="B825" s="5"/>
      <c r="C825" s="1"/>
      <c r="D825" s="8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85"/>
      <c r="R825" s="85"/>
      <c r="S825" s="86"/>
      <c r="T825" s="5"/>
      <c r="U825" s="5"/>
      <c r="V825" s="5"/>
      <c r="W825" s="86"/>
      <c r="X825" s="5"/>
      <c r="Y825" s="5"/>
      <c r="Z825" s="5"/>
      <c r="AA825" s="63"/>
      <c r="AB825" s="63"/>
      <c r="AC825" s="63"/>
      <c r="AD825" s="63"/>
      <c r="AE825" s="63"/>
      <c r="AF825" s="63"/>
      <c r="AG825" s="63"/>
      <c r="AH825" s="63"/>
      <c r="AI825" s="63"/>
      <c r="AJ825" s="63"/>
      <c r="AK825" s="63"/>
      <c r="AL825" s="63"/>
      <c r="AM825" s="63"/>
      <c r="AN825" s="63"/>
      <c r="AO825" s="63"/>
      <c r="AP825" s="63"/>
      <c r="AQ825" s="63"/>
      <c r="AR825" s="63"/>
      <c r="AS825" s="63"/>
      <c r="AT825" s="63"/>
    </row>
    <row r="826" ht="15.75" customHeight="1">
      <c r="A826" s="1"/>
      <c r="B826" s="5"/>
      <c r="C826" s="1"/>
      <c r="D826" s="8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85"/>
      <c r="R826" s="85"/>
      <c r="S826" s="86"/>
      <c r="T826" s="5"/>
      <c r="U826" s="5"/>
      <c r="V826" s="5"/>
      <c r="W826" s="86"/>
      <c r="X826" s="5"/>
      <c r="Y826" s="5"/>
      <c r="Z826" s="5"/>
      <c r="AA826" s="63"/>
      <c r="AB826" s="63"/>
      <c r="AC826" s="63"/>
      <c r="AD826" s="63"/>
      <c r="AE826" s="63"/>
      <c r="AF826" s="63"/>
      <c r="AG826" s="63"/>
      <c r="AH826" s="63"/>
      <c r="AI826" s="63"/>
      <c r="AJ826" s="63"/>
      <c r="AK826" s="63"/>
      <c r="AL826" s="63"/>
      <c r="AM826" s="63"/>
      <c r="AN826" s="63"/>
      <c r="AO826" s="63"/>
      <c r="AP826" s="63"/>
      <c r="AQ826" s="63"/>
      <c r="AR826" s="63"/>
      <c r="AS826" s="63"/>
      <c r="AT826" s="63"/>
    </row>
    <row r="827" ht="15.75" customHeight="1">
      <c r="A827" s="1"/>
      <c r="B827" s="5"/>
      <c r="C827" s="1"/>
      <c r="D827" s="8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85"/>
      <c r="R827" s="85"/>
      <c r="S827" s="86"/>
      <c r="T827" s="5"/>
      <c r="U827" s="5"/>
      <c r="V827" s="5"/>
      <c r="W827" s="86"/>
      <c r="X827" s="5"/>
      <c r="Y827" s="5"/>
      <c r="Z827" s="5"/>
      <c r="AA827" s="63"/>
      <c r="AB827" s="63"/>
      <c r="AC827" s="63"/>
      <c r="AD827" s="63"/>
      <c r="AE827" s="63"/>
      <c r="AF827" s="63"/>
      <c r="AG827" s="63"/>
      <c r="AH827" s="63"/>
      <c r="AI827" s="63"/>
      <c r="AJ827" s="63"/>
      <c r="AK827" s="63"/>
      <c r="AL827" s="63"/>
      <c r="AM827" s="63"/>
      <c r="AN827" s="63"/>
      <c r="AO827" s="63"/>
      <c r="AP827" s="63"/>
      <c r="AQ827" s="63"/>
      <c r="AR827" s="63"/>
      <c r="AS827" s="63"/>
      <c r="AT827" s="63"/>
    </row>
    <row r="828" ht="15.75" customHeight="1">
      <c r="A828" s="1"/>
      <c r="B828" s="5"/>
      <c r="C828" s="1"/>
      <c r="D828" s="8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85"/>
      <c r="R828" s="85"/>
      <c r="S828" s="86"/>
      <c r="T828" s="5"/>
      <c r="U828" s="5"/>
      <c r="V828" s="5"/>
      <c r="W828" s="86"/>
      <c r="X828" s="5"/>
      <c r="Y828" s="5"/>
      <c r="Z828" s="5"/>
      <c r="AA828" s="63"/>
      <c r="AB828" s="63"/>
      <c r="AC828" s="63"/>
      <c r="AD828" s="63"/>
      <c r="AE828" s="63"/>
      <c r="AF828" s="63"/>
      <c r="AG828" s="63"/>
      <c r="AH828" s="63"/>
      <c r="AI828" s="63"/>
      <c r="AJ828" s="63"/>
      <c r="AK828" s="63"/>
      <c r="AL828" s="63"/>
      <c r="AM828" s="63"/>
      <c r="AN828" s="63"/>
      <c r="AO828" s="63"/>
      <c r="AP828" s="63"/>
      <c r="AQ828" s="63"/>
      <c r="AR828" s="63"/>
      <c r="AS828" s="63"/>
      <c r="AT828" s="63"/>
    </row>
    <row r="829" ht="15.75" customHeight="1">
      <c r="A829" s="1"/>
      <c r="B829" s="5"/>
      <c r="C829" s="1"/>
      <c r="D829" s="8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85"/>
      <c r="R829" s="85"/>
      <c r="S829" s="86"/>
      <c r="T829" s="5"/>
      <c r="U829" s="5"/>
      <c r="V829" s="5"/>
      <c r="W829" s="86"/>
      <c r="X829" s="5"/>
      <c r="Y829" s="5"/>
      <c r="Z829" s="5"/>
      <c r="AA829" s="63"/>
      <c r="AB829" s="63"/>
      <c r="AC829" s="63"/>
      <c r="AD829" s="63"/>
      <c r="AE829" s="63"/>
      <c r="AF829" s="63"/>
      <c r="AG829" s="63"/>
      <c r="AH829" s="63"/>
      <c r="AI829" s="63"/>
      <c r="AJ829" s="63"/>
      <c r="AK829" s="63"/>
      <c r="AL829" s="63"/>
      <c r="AM829" s="63"/>
      <c r="AN829" s="63"/>
      <c r="AO829" s="63"/>
      <c r="AP829" s="63"/>
      <c r="AQ829" s="63"/>
      <c r="AR829" s="63"/>
      <c r="AS829" s="63"/>
      <c r="AT829" s="63"/>
    </row>
    <row r="830" ht="15.75" customHeight="1">
      <c r="A830" s="1"/>
      <c r="B830" s="5"/>
      <c r="C830" s="1"/>
      <c r="D830" s="8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85"/>
      <c r="R830" s="85"/>
      <c r="S830" s="86"/>
      <c r="T830" s="5"/>
      <c r="U830" s="5"/>
      <c r="V830" s="5"/>
      <c r="W830" s="86"/>
      <c r="X830" s="5"/>
      <c r="Y830" s="5"/>
      <c r="Z830" s="5"/>
      <c r="AA830" s="63"/>
      <c r="AB830" s="63"/>
      <c r="AC830" s="63"/>
      <c r="AD830" s="63"/>
      <c r="AE830" s="63"/>
      <c r="AF830" s="63"/>
      <c r="AG830" s="63"/>
      <c r="AH830" s="63"/>
      <c r="AI830" s="63"/>
      <c r="AJ830" s="63"/>
      <c r="AK830" s="63"/>
      <c r="AL830" s="63"/>
      <c r="AM830" s="63"/>
      <c r="AN830" s="63"/>
      <c r="AO830" s="63"/>
      <c r="AP830" s="63"/>
      <c r="AQ830" s="63"/>
      <c r="AR830" s="63"/>
      <c r="AS830" s="63"/>
      <c r="AT830" s="63"/>
    </row>
    <row r="831" ht="15.75" customHeight="1">
      <c r="A831" s="1"/>
      <c r="B831" s="5"/>
      <c r="C831" s="1"/>
      <c r="D831" s="8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85"/>
      <c r="R831" s="85"/>
      <c r="S831" s="86"/>
      <c r="T831" s="5"/>
      <c r="U831" s="5"/>
      <c r="V831" s="5"/>
      <c r="W831" s="86"/>
      <c r="X831" s="5"/>
      <c r="Y831" s="5"/>
      <c r="Z831" s="5"/>
      <c r="AA831" s="63"/>
      <c r="AB831" s="63"/>
      <c r="AC831" s="63"/>
      <c r="AD831" s="63"/>
      <c r="AE831" s="63"/>
      <c r="AF831" s="63"/>
      <c r="AG831" s="63"/>
      <c r="AH831" s="63"/>
      <c r="AI831" s="63"/>
      <c r="AJ831" s="63"/>
      <c r="AK831" s="63"/>
      <c r="AL831" s="63"/>
      <c r="AM831" s="63"/>
      <c r="AN831" s="63"/>
      <c r="AO831" s="63"/>
      <c r="AP831" s="63"/>
      <c r="AQ831" s="63"/>
      <c r="AR831" s="63"/>
      <c r="AS831" s="63"/>
      <c r="AT831" s="63"/>
    </row>
    <row r="832" ht="15.75" customHeight="1">
      <c r="A832" s="1"/>
      <c r="B832" s="5"/>
      <c r="C832" s="1"/>
      <c r="D832" s="8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85"/>
      <c r="R832" s="85"/>
      <c r="S832" s="86"/>
      <c r="T832" s="5"/>
      <c r="U832" s="5"/>
      <c r="V832" s="5"/>
      <c r="W832" s="86"/>
      <c r="X832" s="5"/>
      <c r="Y832" s="5"/>
      <c r="Z832" s="5"/>
      <c r="AA832" s="63"/>
      <c r="AB832" s="63"/>
      <c r="AC832" s="63"/>
      <c r="AD832" s="63"/>
      <c r="AE832" s="63"/>
      <c r="AF832" s="63"/>
      <c r="AG832" s="63"/>
      <c r="AH832" s="63"/>
      <c r="AI832" s="63"/>
      <c r="AJ832" s="63"/>
      <c r="AK832" s="63"/>
      <c r="AL832" s="63"/>
      <c r="AM832" s="63"/>
      <c r="AN832" s="63"/>
      <c r="AO832" s="63"/>
      <c r="AP832" s="63"/>
      <c r="AQ832" s="63"/>
      <c r="AR832" s="63"/>
      <c r="AS832" s="63"/>
      <c r="AT832" s="63"/>
    </row>
    <row r="833" ht="15.75" customHeight="1">
      <c r="A833" s="1"/>
      <c r="B833" s="5"/>
      <c r="C833" s="1"/>
      <c r="D833" s="8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85"/>
      <c r="R833" s="85"/>
      <c r="S833" s="86"/>
      <c r="T833" s="5"/>
      <c r="U833" s="5"/>
      <c r="V833" s="5"/>
      <c r="W833" s="86"/>
      <c r="X833" s="5"/>
      <c r="Y833" s="5"/>
      <c r="Z833" s="5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  <c r="AT833" s="63"/>
    </row>
    <row r="834" ht="15.75" customHeight="1">
      <c r="A834" s="1"/>
      <c r="B834" s="5"/>
      <c r="C834" s="1"/>
      <c r="D834" s="8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85"/>
      <c r="R834" s="85"/>
      <c r="S834" s="86"/>
      <c r="T834" s="5"/>
      <c r="U834" s="5"/>
      <c r="V834" s="5"/>
      <c r="W834" s="86"/>
      <c r="X834" s="5"/>
      <c r="Y834" s="5"/>
      <c r="Z834" s="5"/>
      <c r="AA834" s="63"/>
      <c r="AB834" s="63"/>
      <c r="AC834" s="63"/>
      <c r="AD834" s="63"/>
      <c r="AE834" s="63"/>
      <c r="AF834" s="63"/>
      <c r="AG834" s="63"/>
      <c r="AH834" s="63"/>
      <c r="AI834" s="63"/>
      <c r="AJ834" s="63"/>
      <c r="AK834" s="63"/>
      <c r="AL834" s="63"/>
      <c r="AM834" s="63"/>
      <c r="AN834" s="63"/>
      <c r="AO834" s="63"/>
      <c r="AP834" s="63"/>
      <c r="AQ834" s="63"/>
      <c r="AR834" s="63"/>
      <c r="AS834" s="63"/>
      <c r="AT834" s="63"/>
    </row>
    <row r="835" ht="15.75" customHeight="1">
      <c r="A835" s="1"/>
      <c r="B835" s="5"/>
      <c r="C835" s="1"/>
      <c r="D835" s="8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85"/>
      <c r="R835" s="85"/>
      <c r="S835" s="86"/>
      <c r="T835" s="5"/>
      <c r="U835" s="5"/>
      <c r="V835" s="5"/>
      <c r="W835" s="86"/>
      <c r="X835" s="5"/>
      <c r="Y835" s="5"/>
      <c r="Z835" s="5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  <c r="AT835" s="63"/>
    </row>
    <row r="836" ht="15.75" customHeight="1">
      <c r="A836" s="1"/>
      <c r="B836" s="5"/>
      <c r="C836" s="1"/>
      <c r="D836" s="8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85"/>
      <c r="R836" s="85"/>
      <c r="S836" s="86"/>
      <c r="T836" s="5"/>
      <c r="U836" s="5"/>
      <c r="V836" s="5"/>
      <c r="W836" s="86"/>
      <c r="X836" s="5"/>
      <c r="Y836" s="5"/>
      <c r="Z836" s="5"/>
      <c r="AA836" s="63"/>
      <c r="AB836" s="63"/>
      <c r="AC836" s="63"/>
      <c r="AD836" s="63"/>
      <c r="AE836" s="63"/>
      <c r="AF836" s="63"/>
      <c r="AG836" s="63"/>
      <c r="AH836" s="63"/>
      <c r="AI836" s="63"/>
      <c r="AJ836" s="63"/>
      <c r="AK836" s="63"/>
      <c r="AL836" s="63"/>
      <c r="AM836" s="63"/>
      <c r="AN836" s="63"/>
      <c r="AO836" s="63"/>
      <c r="AP836" s="63"/>
      <c r="AQ836" s="63"/>
      <c r="AR836" s="63"/>
      <c r="AS836" s="63"/>
      <c r="AT836" s="63"/>
    </row>
    <row r="837" ht="15.75" customHeight="1">
      <c r="A837" s="1"/>
      <c r="B837" s="5"/>
      <c r="C837" s="1"/>
      <c r="D837" s="8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85"/>
      <c r="R837" s="85"/>
      <c r="S837" s="86"/>
      <c r="T837" s="5"/>
      <c r="U837" s="5"/>
      <c r="V837" s="5"/>
      <c r="W837" s="86"/>
      <c r="X837" s="5"/>
      <c r="Y837" s="5"/>
      <c r="Z837" s="5"/>
      <c r="AA837" s="63"/>
      <c r="AB837" s="63"/>
      <c r="AC837" s="63"/>
      <c r="AD837" s="63"/>
      <c r="AE837" s="63"/>
      <c r="AF837" s="63"/>
      <c r="AG837" s="63"/>
      <c r="AH837" s="63"/>
      <c r="AI837" s="63"/>
      <c r="AJ837" s="63"/>
      <c r="AK837" s="63"/>
      <c r="AL837" s="63"/>
      <c r="AM837" s="63"/>
      <c r="AN837" s="63"/>
      <c r="AO837" s="63"/>
      <c r="AP837" s="63"/>
      <c r="AQ837" s="63"/>
      <c r="AR837" s="63"/>
      <c r="AS837" s="63"/>
      <c r="AT837" s="63"/>
    </row>
    <row r="838" ht="15.75" customHeight="1">
      <c r="A838" s="1"/>
      <c r="B838" s="5"/>
      <c r="C838" s="1"/>
      <c r="D838" s="8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85"/>
      <c r="R838" s="85"/>
      <c r="S838" s="86"/>
      <c r="T838" s="5"/>
      <c r="U838" s="5"/>
      <c r="V838" s="5"/>
      <c r="W838" s="86"/>
      <c r="X838" s="5"/>
      <c r="Y838" s="5"/>
      <c r="Z838" s="5"/>
      <c r="AA838" s="63"/>
      <c r="AB838" s="63"/>
      <c r="AC838" s="63"/>
      <c r="AD838" s="63"/>
      <c r="AE838" s="63"/>
      <c r="AF838" s="63"/>
      <c r="AG838" s="63"/>
      <c r="AH838" s="63"/>
      <c r="AI838" s="63"/>
      <c r="AJ838" s="63"/>
      <c r="AK838" s="63"/>
      <c r="AL838" s="63"/>
      <c r="AM838" s="63"/>
      <c r="AN838" s="63"/>
      <c r="AO838" s="63"/>
      <c r="AP838" s="63"/>
      <c r="AQ838" s="63"/>
      <c r="AR838" s="63"/>
      <c r="AS838" s="63"/>
      <c r="AT838" s="63"/>
    </row>
    <row r="839" ht="15.75" customHeight="1">
      <c r="A839" s="1"/>
      <c r="B839" s="5"/>
      <c r="C839" s="1"/>
      <c r="D839" s="8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85"/>
      <c r="R839" s="85"/>
      <c r="S839" s="86"/>
      <c r="T839" s="5"/>
      <c r="U839" s="5"/>
      <c r="V839" s="5"/>
      <c r="W839" s="86"/>
      <c r="X839" s="5"/>
      <c r="Y839" s="5"/>
      <c r="Z839" s="5"/>
      <c r="AA839" s="63"/>
      <c r="AB839" s="63"/>
      <c r="AC839" s="63"/>
      <c r="AD839" s="63"/>
      <c r="AE839" s="63"/>
      <c r="AF839" s="63"/>
      <c r="AG839" s="63"/>
      <c r="AH839" s="63"/>
      <c r="AI839" s="63"/>
      <c r="AJ839" s="63"/>
      <c r="AK839" s="63"/>
      <c r="AL839" s="63"/>
      <c r="AM839" s="63"/>
      <c r="AN839" s="63"/>
      <c r="AO839" s="63"/>
      <c r="AP839" s="63"/>
      <c r="AQ839" s="63"/>
      <c r="AR839" s="63"/>
      <c r="AS839" s="63"/>
      <c r="AT839" s="63"/>
    </row>
    <row r="840" ht="15.75" customHeight="1">
      <c r="A840" s="1"/>
      <c r="B840" s="5"/>
      <c r="C840" s="1"/>
      <c r="D840" s="8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85"/>
      <c r="R840" s="85"/>
      <c r="S840" s="86"/>
      <c r="T840" s="5"/>
      <c r="U840" s="5"/>
      <c r="V840" s="5"/>
      <c r="W840" s="86"/>
      <c r="X840" s="5"/>
      <c r="Y840" s="5"/>
      <c r="Z840" s="5"/>
      <c r="AA840" s="63"/>
      <c r="AB840" s="63"/>
      <c r="AC840" s="63"/>
      <c r="AD840" s="63"/>
      <c r="AE840" s="63"/>
      <c r="AF840" s="63"/>
      <c r="AG840" s="63"/>
      <c r="AH840" s="63"/>
      <c r="AI840" s="63"/>
      <c r="AJ840" s="63"/>
      <c r="AK840" s="63"/>
      <c r="AL840" s="63"/>
      <c r="AM840" s="63"/>
      <c r="AN840" s="63"/>
      <c r="AO840" s="63"/>
      <c r="AP840" s="63"/>
      <c r="AQ840" s="63"/>
      <c r="AR840" s="63"/>
      <c r="AS840" s="63"/>
      <c r="AT840" s="63"/>
    </row>
    <row r="841" ht="15.75" customHeight="1">
      <c r="A841" s="1"/>
      <c r="B841" s="5"/>
      <c r="C841" s="1"/>
      <c r="D841" s="8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85"/>
      <c r="R841" s="85"/>
      <c r="S841" s="86"/>
      <c r="T841" s="5"/>
      <c r="U841" s="5"/>
      <c r="V841" s="5"/>
      <c r="W841" s="86"/>
      <c r="X841" s="5"/>
      <c r="Y841" s="5"/>
      <c r="Z841" s="5"/>
      <c r="AA841" s="63"/>
      <c r="AB841" s="63"/>
      <c r="AC841" s="63"/>
      <c r="AD841" s="63"/>
      <c r="AE841" s="63"/>
      <c r="AF841" s="63"/>
      <c r="AG841" s="63"/>
      <c r="AH841" s="63"/>
      <c r="AI841" s="63"/>
      <c r="AJ841" s="63"/>
      <c r="AK841" s="63"/>
      <c r="AL841" s="63"/>
      <c r="AM841" s="63"/>
      <c r="AN841" s="63"/>
      <c r="AO841" s="63"/>
      <c r="AP841" s="63"/>
      <c r="AQ841" s="63"/>
      <c r="AR841" s="63"/>
      <c r="AS841" s="63"/>
      <c r="AT841" s="63"/>
    </row>
    <row r="842" ht="15.75" customHeight="1">
      <c r="A842" s="1"/>
      <c r="B842" s="5"/>
      <c r="C842" s="1"/>
      <c r="D842" s="8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85"/>
      <c r="R842" s="85"/>
      <c r="S842" s="86"/>
      <c r="T842" s="5"/>
      <c r="U842" s="5"/>
      <c r="V842" s="5"/>
      <c r="W842" s="86"/>
      <c r="X842" s="5"/>
      <c r="Y842" s="5"/>
      <c r="Z842" s="5"/>
      <c r="AA842" s="63"/>
      <c r="AB842" s="63"/>
      <c r="AC842" s="63"/>
      <c r="AD842" s="63"/>
      <c r="AE842" s="63"/>
      <c r="AF842" s="63"/>
      <c r="AG842" s="63"/>
      <c r="AH842" s="63"/>
      <c r="AI842" s="63"/>
      <c r="AJ842" s="63"/>
      <c r="AK842" s="63"/>
      <c r="AL842" s="63"/>
      <c r="AM842" s="63"/>
      <c r="AN842" s="63"/>
      <c r="AO842" s="63"/>
      <c r="AP842" s="63"/>
      <c r="AQ842" s="63"/>
      <c r="AR842" s="63"/>
      <c r="AS842" s="63"/>
      <c r="AT842" s="63"/>
    </row>
    <row r="843" ht="15.75" customHeight="1">
      <c r="A843" s="1"/>
      <c r="B843" s="5"/>
      <c r="C843" s="1"/>
      <c r="D843" s="8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85"/>
      <c r="R843" s="85"/>
      <c r="S843" s="86"/>
      <c r="T843" s="5"/>
      <c r="U843" s="5"/>
      <c r="V843" s="5"/>
      <c r="W843" s="86"/>
      <c r="X843" s="5"/>
      <c r="Y843" s="5"/>
      <c r="Z843" s="5"/>
      <c r="AA843" s="63"/>
      <c r="AB843" s="63"/>
      <c r="AC843" s="63"/>
      <c r="AD843" s="63"/>
      <c r="AE843" s="63"/>
      <c r="AF843" s="63"/>
      <c r="AG843" s="63"/>
      <c r="AH843" s="63"/>
      <c r="AI843" s="63"/>
      <c r="AJ843" s="63"/>
      <c r="AK843" s="63"/>
      <c r="AL843" s="63"/>
      <c r="AM843" s="63"/>
      <c r="AN843" s="63"/>
      <c r="AO843" s="63"/>
      <c r="AP843" s="63"/>
      <c r="AQ843" s="63"/>
      <c r="AR843" s="63"/>
      <c r="AS843" s="63"/>
      <c r="AT843" s="63"/>
    </row>
    <row r="844" ht="15.75" customHeight="1">
      <c r="A844" s="1"/>
      <c r="B844" s="5"/>
      <c r="C844" s="1"/>
      <c r="D844" s="8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85"/>
      <c r="R844" s="85"/>
      <c r="S844" s="86"/>
      <c r="T844" s="5"/>
      <c r="U844" s="5"/>
      <c r="V844" s="5"/>
      <c r="W844" s="86"/>
      <c r="X844" s="5"/>
      <c r="Y844" s="5"/>
      <c r="Z844" s="5"/>
      <c r="AA844" s="63"/>
      <c r="AB844" s="63"/>
      <c r="AC844" s="63"/>
      <c r="AD844" s="63"/>
      <c r="AE844" s="63"/>
      <c r="AF844" s="63"/>
      <c r="AG844" s="63"/>
      <c r="AH844" s="63"/>
      <c r="AI844" s="63"/>
      <c r="AJ844" s="63"/>
      <c r="AK844" s="63"/>
      <c r="AL844" s="63"/>
      <c r="AM844" s="63"/>
      <c r="AN844" s="63"/>
      <c r="AO844" s="63"/>
      <c r="AP844" s="63"/>
      <c r="AQ844" s="63"/>
      <c r="AR844" s="63"/>
      <c r="AS844" s="63"/>
      <c r="AT844" s="63"/>
    </row>
    <row r="845" ht="15.75" customHeight="1">
      <c r="A845" s="1"/>
      <c r="B845" s="5"/>
      <c r="C845" s="1"/>
      <c r="D845" s="8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85"/>
      <c r="R845" s="85"/>
      <c r="S845" s="86"/>
      <c r="T845" s="5"/>
      <c r="U845" s="5"/>
      <c r="V845" s="5"/>
      <c r="W845" s="86"/>
      <c r="X845" s="5"/>
      <c r="Y845" s="5"/>
      <c r="Z845" s="5"/>
      <c r="AA845" s="63"/>
      <c r="AB845" s="63"/>
      <c r="AC845" s="63"/>
      <c r="AD845" s="63"/>
      <c r="AE845" s="63"/>
      <c r="AF845" s="63"/>
      <c r="AG845" s="63"/>
      <c r="AH845" s="63"/>
      <c r="AI845" s="63"/>
      <c r="AJ845" s="63"/>
      <c r="AK845" s="63"/>
      <c r="AL845" s="63"/>
      <c r="AM845" s="63"/>
      <c r="AN845" s="63"/>
      <c r="AO845" s="63"/>
      <c r="AP845" s="63"/>
      <c r="AQ845" s="63"/>
      <c r="AR845" s="63"/>
      <c r="AS845" s="63"/>
      <c r="AT845" s="63"/>
    </row>
    <row r="846" ht="15.75" customHeight="1">
      <c r="A846" s="1"/>
      <c r="B846" s="5"/>
      <c r="C846" s="1"/>
      <c r="D846" s="8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85"/>
      <c r="R846" s="85"/>
      <c r="S846" s="86"/>
      <c r="T846" s="5"/>
      <c r="U846" s="5"/>
      <c r="V846" s="5"/>
      <c r="W846" s="86"/>
      <c r="X846" s="5"/>
      <c r="Y846" s="5"/>
      <c r="Z846" s="5"/>
      <c r="AA846" s="63"/>
      <c r="AB846" s="63"/>
      <c r="AC846" s="63"/>
      <c r="AD846" s="63"/>
      <c r="AE846" s="63"/>
      <c r="AF846" s="63"/>
      <c r="AG846" s="63"/>
      <c r="AH846" s="63"/>
      <c r="AI846" s="63"/>
      <c r="AJ846" s="63"/>
      <c r="AK846" s="63"/>
      <c r="AL846" s="63"/>
      <c r="AM846" s="63"/>
      <c r="AN846" s="63"/>
      <c r="AO846" s="63"/>
      <c r="AP846" s="63"/>
      <c r="AQ846" s="63"/>
      <c r="AR846" s="63"/>
      <c r="AS846" s="63"/>
      <c r="AT846" s="63"/>
    </row>
    <row r="847" ht="15.75" customHeight="1">
      <c r="A847" s="1"/>
      <c r="B847" s="5"/>
      <c r="C847" s="1"/>
      <c r="D847" s="8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85"/>
      <c r="R847" s="85"/>
      <c r="S847" s="86"/>
      <c r="T847" s="5"/>
      <c r="U847" s="5"/>
      <c r="V847" s="5"/>
      <c r="W847" s="86"/>
      <c r="X847" s="5"/>
      <c r="Y847" s="5"/>
      <c r="Z847" s="5"/>
      <c r="AA847" s="63"/>
      <c r="AB847" s="63"/>
      <c r="AC847" s="63"/>
      <c r="AD847" s="63"/>
      <c r="AE847" s="63"/>
      <c r="AF847" s="63"/>
      <c r="AG847" s="63"/>
      <c r="AH847" s="63"/>
      <c r="AI847" s="63"/>
      <c r="AJ847" s="63"/>
      <c r="AK847" s="63"/>
      <c r="AL847" s="63"/>
      <c r="AM847" s="63"/>
      <c r="AN847" s="63"/>
      <c r="AO847" s="63"/>
      <c r="AP847" s="63"/>
      <c r="AQ847" s="63"/>
      <c r="AR847" s="63"/>
      <c r="AS847" s="63"/>
      <c r="AT847" s="63"/>
    </row>
    <row r="848" ht="15.75" customHeight="1">
      <c r="A848" s="1"/>
      <c r="B848" s="5"/>
      <c r="C848" s="1"/>
      <c r="D848" s="8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85"/>
      <c r="R848" s="85"/>
      <c r="S848" s="86"/>
      <c r="T848" s="5"/>
      <c r="U848" s="5"/>
      <c r="V848" s="5"/>
      <c r="W848" s="86"/>
      <c r="X848" s="5"/>
      <c r="Y848" s="5"/>
      <c r="Z848" s="5"/>
      <c r="AA848" s="63"/>
      <c r="AB848" s="63"/>
      <c r="AC848" s="63"/>
      <c r="AD848" s="63"/>
      <c r="AE848" s="63"/>
      <c r="AF848" s="63"/>
      <c r="AG848" s="63"/>
      <c r="AH848" s="63"/>
      <c r="AI848" s="63"/>
      <c r="AJ848" s="63"/>
      <c r="AK848" s="63"/>
      <c r="AL848" s="63"/>
      <c r="AM848" s="63"/>
      <c r="AN848" s="63"/>
      <c r="AO848" s="63"/>
      <c r="AP848" s="63"/>
      <c r="AQ848" s="63"/>
      <c r="AR848" s="63"/>
      <c r="AS848" s="63"/>
      <c r="AT848" s="63"/>
    </row>
    <row r="849" ht="15.75" customHeight="1">
      <c r="A849" s="1"/>
      <c r="B849" s="5"/>
      <c r="C849" s="1"/>
      <c r="D849" s="8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85"/>
      <c r="R849" s="85"/>
      <c r="S849" s="86"/>
      <c r="T849" s="5"/>
      <c r="U849" s="5"/>
      <c r="V849" s="5"/>
      <c r="W849" s="86"/>
      <c r="X849" s="5"/>
      <c r="Y849" s="5"/>
      <c r="Z849" s="5"/>
      <c r="AA849" s="63"/>
      <c r="AB849" s="63"/>
      <c r="AC849" s="63"/>
      <c r="AD849" s="63"/>
      <c r="AE849" s="63"/>
      <c r="AF849" s="63"/>
      <c r="AG849" s="63"/>
      <c r="AH849" s="63"/>
      <c r="AI849" s="63"/>
      <c r="AJ849" s="63"/>
      <c r="AK849" s="63"/>
      <c r="AL849" s="63"/>
      <c r="AM849" s="63"/>
      <c r="AN849" s="63"/>
      <c r="AO849" s="63"/>
      <c r="AP849" s="63"/>
      <c r="AQ849" s="63"/>
      <c r="AR849" s="63"/>
      <c r="AS849" s="63"/>
      <c r="AT849" s="63"/>
    </row>
    <row r="850" ht="15.75" customHeight="1">
      <c r="A850" s="1"/>
      <c r="B850" s="5"/>
      <c r="C850" s="1"/>
      <c r="D850" s="8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85"/>
      <c r="R850" s="85"/>
      <c r="S850" s="86"/>
      <c r="T850" s="5"/>
      <c r="U850" s="5"/>
      <c r="V850" s="5"/>
      <c r="W850" s="86"/>
      <c r="X850" s="5"/>
      <c r="Y850" s="5"/>
      <c r="Z850" s="5"/>
      <c r="AA850" s="63"/>
      <c r="AB850" s="63"/>
      <c r="AC850" s="63"/>
      <c r="AD850" s="63"/>
      <c r="AE850" s="63"/>
      <c r="AF850" s="63"/>
      <c r="AG850" s="63"/>
      <c r="AH850" s="63"/>
      <c r="AI850" s="63"/>
      <c r="AJ850" s="63"/>
      <c r="AK850" s="63"/>
      <c r="AL850" s="63"/>
      <c r="AM850" s="63"/>
      <c r="AN850" s="63"/>
      <c r="AO850" s="63"/>
      <c r="AP850" s="63"/>
      <c r="AQ850" s="63"/>
      <c r="AR850" s="63"/>
      <c r="AS850" s="63"/>
      <c r="AT850" s="63"/>
    </row>
    <row r="851" ht="15.75" customHeight="1">
      <c r="A851" s="1"/>
      <c r="B851" s="5"/>
      <c r="C851" s="1"/>
      <c r="D851" s="8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85"/>
      <c r="R851" s="85"/>
      <c r="S851" s="86"/>
      <c r="T851" s="5"/>
      <c r="U851" s="5"/>
      <c r="V851" s="5"/>
      <c r="W851" s="86"/>
      <c r="X851" s="5"/>
      <c r="Y851" s="5"/>
      <c r="Z851" s="5"/>
      <c r="AA851" s="63"/>
      <c r="AB851" s="63"/>
      <c r="AC851" s="63"/>
      <c r="AD851" s="63"/>
      <c r="AE851" s="63"/>
      <c r="AF851" s="63"/>
      <c r="AG851" s="63"/>
      <c r="AH851" s="63"/>
      <c r="AI851" s="63"/>
      <c r="AJ851" s="63"/>
      <c r="AK851" s="63"/>
      <c r="AL851" s="63"/>
      <c r="AM851" s="63"/>
      <c r="AN851" s="63"/>
      <c r="AO851" s="63"/>
      <c r="AP851" s="63"/>
      <c r="AQ851" s="63"/>
      <c r="AR851" s="63"/>
      <c r="AS851" s="63"/>
      <c r="AT851" s="63"/>
    </row>
    <row r="852" ht="15.75" customHeight="1">
      <c r="A852" s="1"/>
      <c r="B852" s="5"/>
      <c r="C852" s="1"/>
      <c r="D852" s="8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85"/>
      <c r="R852" s="85"/>
      <c r="S852" s="86"/>
      <c r="T852" s="5"/>
      <c r="U852" s="5"/>
      <c r="V852" s="5"/>
      <c r="W852" s="86"/>
      <c r="X852" s="5"/>
      <c r="Y852" s="5"/>
      <c r="Z852" s="5"/>
      <c r="AA852" s="63"/>
      <c r="AB852" s="63"/>
      <c r="AC852" s="63"/>
      <c r="AD852" s="63"/>
      <c r="AE852" s="63"/>
      <c r="AF852" s="63"/>
      <c r="AG852" s="63"/>
      <c r="AH852" s="63"/>
      <c r="AI852" s="63"/>
      <c r="AJ852" s="63"/>
      <c r="AK852" s="63"/>
      <c r="AL852" s="63"/>
      <c r="AM852" s="63"/>
      <c r="AN852" s="63"/>
      <c r="AO852" s="63"/>
      <c r="AP852" s="63"/>
      <c r="AQ852" s="63"/>
      <c r="AR852" s="63"/>
      <c r="AS852" s="63"/>
      <c r="AT852" s="63"/>
    </row>
    <row r="853" ht="15.75" customHeight="1">
      <c r="A853" s="1"/>
      <c r="B853" s="5"/>
      <c r="C853" s="1"/>
      <c r="D853" s="8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85"/>
      <c r="R853" s="85"/>
      <c r="S853" s="86"/>
      <c r="T853" s="5"/>
      <c r="U853" s="5"/>
      <c r="V853" s="5"/>
      <c r="W853" s="86"/>
      <c r="X853" s="5"/>
      <c r="Y853" s="5"/>
      <c r="Z853" s="5"/>
      <c r="AA853" s="63"/>
      <c r="AB853" s="63"/>
      <c r="AC853" s="63"/>
      <c r="AD853" s="63"/>
      <c r="AE853" s="63"/>
      <c r="AF853" s="63"/>
      <c r="AG853" s="63"/>
      <c r="AH853" s="63"/>
      <c r="AI853" s="63"/>
      <c r="AJ853" s="63"/>
      <c r="AK853" s="63"/>
      <c r="AL853" s="63"/>
      <c r="AM853" s="63"/>
      <c r="AN853" s="63"/>
      <c r="AO853" s="63"/>
      <c r="AP853" s="63"/>
      <c r="AQ853" s="63"/>
      <c r="AR853" s="63"/>
      <c r="AS853" s="63"/>
      <c r="AT853" s="63"/>
    </row>
    <row r="854" ht="15.75" customHeight="1">
      <c r="A854" s="1"/>
      <c r="B854" s="5"/>
      <c r="C854" s="1"/>
      <c r="D854" s="8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85"/>
      <c r="R854" s="85"/>
      <c r="S854" s="86"/>
      <c r="T854" s="5"/>
      <c r="U854" s="5"/>
      <c r="V854" s="5"/>
      <c r="W854" s="86"/>
      <c r="X854" s="5"/>
      <c r="Y854" s="5"/>
      <c r="Z854" s="5"/>
      <c r="AA854" s="63"/>
      <c r="AB854" s="63"/>
      <c r="AC854" s="63"/>
      <c r="AD854" s="63"/>
      <c r="AE854" s="63"/>
      <c r="AF854" s="63"/>
      <c r="AG854" s="63"/>
      <c r="AH854" s="63"/>
      <c r="AI854" s="63"/>
      <c r="AJ854" s="63"/>
      <c r="AK854" s="63"/>
      <c r="AL854" s="63"/>
      <c r="AM854" s="63"/>
      <c r="AN854" s="63"/>
      <c r="AO854" s="63"/>
      <c r="AP854" s="63"/>
      <c r="AQ854" s="63"/>
      <c r="AR854" s="63"/>
      <c r="AS854" s="63"/>
      <c r="AT854" s="63"/>
    </row>
    <row r="855" ht="15.75" customHeight="1">
      <c r="A855" s="1"/>
      <c r="B855" s="5"/>
      <c r="C855" s="1"/>
      <c r="D855" s="8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85"/>
      <c r="R855" s="85"/>
      <c r="S855" s="86"/>
      <c r="T855" s="5"/>
      <c r="U855" s="5"/>
      <c r="V855" s="5"/>
      <c r="W855" s="86"/>
      <c r="X855" s="5"/>
      <c r="Y855" s="5"/>
      <c r="Z855" s="5"/>
      <c r="AA855" s="63"/>
      <c r="AB855" s="63"/>
      <c r="AC855" s="63"/>
      <c r="AD855" s="63"/>
      <c r="AE855" s="63"/>
      <c r="AF855" s="63"/>
      <c r="AG855" s="63"/>
      <c r="AH855" s="63"/>
      <c r="AI855" s="63"/>
      <c r="AJ855" s="63"/>
      <c r="AK855" s="63"/>
      <c r="AL855" s="63"/>
      <c r="AM855" s="63"/>
      <c r="AN855" s="63"/>
      <c r="AO855" s="63"/>
      <c r="AP855" s="63"/>
      <c r="AQ855" s="63"/>
      <c r="AR855" s="63"/>
      <c r="AS855" s="63"/>
      <c r="AT855" s="63"/>
    </row>
    <row r="856" ht="15.75" customHeight="1">
      <c r="A856" s="1"/>
      <c r="B856" s="5"/>
      <c r="C856" s="1"/>
      <c r="D856" s="8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85"/>
      <c r="R856" s="85"/>
      <c r="S856" s="86"/>
      <c r="T856" s="5"/>
      <c r="U856" s="5"/>
      <c r="V856" s="5"/>
      <c r="W856" s="86"/>
      <c r="X856" s="5"/>
      <c r="Y856" s="5"/>
      <c r="Z856" s="5"/>
      <c r="AA856" s="63"/>
      <c r="AB856" s="63"/>
      <c r="AC856" s="63"/>
      <c r="AD856" s="63"/>
      <c r="AE856" s="63"/>
      <c r="AF856" s="63"/>
      <c r="AG856" s="63"/>
      <c r="AH856" s="63"/>
      <c r="AI856" s="63"/>
      <c r="AJ856" s="63"/>
      <c r="AK856" s="63"/>
      <c r="AL856" s="63"/>
      <c r="AM856" s="63"/>
      <c r="AN856" s="63"/>
      <c r="AO856" s="63"/>
      <c r="AP856" s="63"/>
      <c r="AQ856" s="63"/>
      <c r="AR856" s="63"/>
      <c r="AS856" s="63"/>
      <c r="AT856" s="63"/>
    </row>
    <row r="857" ht="15.75" customHeight="1">
      <c r="A857" s="1"/>
      <c r="B857" s="5"/>
      <c r="C857" s="1"/>
      <c r="D857" s="8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85"/>
      <c r="R857" s="85"/>
      <c r="S857" s="86"/>
      <c r="T857" s="5"/>
      <c r="U857" s="5"/>
      <c r="V857" s="5"/>
      <c r="W857" s="86"/>
      <c r="X857" s="5"/>
      <c r="Y857" s="5"/>
      <c r="Z857" s="5"/>
      <c r="AA857" s="63"/>
      <c r="AB857" s="63"/>
      <c r="AC857" s="63"/>
      <c r="AD857" s="63"/>
      <c r="AE857" s="63"/>
      <c r="AF857" s="63"/>
      <c r="AG857" s="63"/>
      <c r="AH857" s="63"/>
      <c r="AI857" s="63"/>
      <c r="AJ857" s="63"/>
      <c r="AK857" s="63"/>
      <c r="AL857" s="63"/>
      <c r="AM857" s="63"/>
      <c r="AN857" s="63"/>
      <c r="AO857" s="63"/>
      <c r="AP857" s="63"/>
      <c r="AQ857" s="63"/>
      <c r="AR857" s="63"/>
      <c r="AS857" s="63"/>
      <c r="AT857" s="63"/>
    </row>
    <row r="858" ht="15.75" customHeight="1">
      <c r="A858" s="1"/>
      <c r="B858" s="5"/>
      <c r="C858" s="1"/>
      <c r="D858" s="8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85"/>
      <c r="R858" s="85"/>
      <c r="S858" s="86"/>
      <c r="T858" s="5"/>
      <c r="U858" s="5"/>
      <c r="V858" s="5"/>
      <c r="W858" s="86"/>
      <c r="X858" s="5"/>
      <c r="Y858" s="5"/>
      <c r="Z858" s="5"/>
      <c r="AA858" s="63"/>
      <c r="AB858" s="63"/>
      <c r="AC858" s="63"/>
      <c r="AD858" s="63"/>
      <c r="AE858" s="63"/>
      <c r="AF858" s="63"/>
      <c r="AG858" s="63"/>
      <c r="AH858" s="63"/>
      <c r="AI858" s="63"/>
      <c r="AJ858" s="63"/>
      <c r="AK858" s="63"/>
      <c r="AL858" s="63"/>
      <c r="AM858" s="63"/>
      <c r="AN858" s="63"/>
      <c r="AO858" s="63"/>
      <c r="AP858" s="63"/>
      <c r="AQ858" s="63"/>
      <c r="AR858" s="63"/>
      <c r="AS858" s="63"/>
      <c r="AT858" s="63"/>
    </row>
    <row r="859" ht="15.75" customHeight="1">
      <c r="A859" s="1"/>
      <c r="B859" s="5"/>
      <c r="C859" s="1"/>
      <c r="D859" s="8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85"/>
      <c r="R859" s="85"/>
      <c r="S859" s="86"/>
      <c r="T859" s="5"/>
      <c r="U859" s="5"/>
      <c r="V859" s="5"/>
      <c r="W859" s="86"/>
      <c r="X859" s="5"/>
      <c r="Y859" s="5"/>
      <c r="Z859" s="5"/>
      <c r="AA859" s="63"/>
      <c r="AB859" s="63"/>
      <c r="AC859" s="63"/>
      <c r="AD859" s="63"/>
      <c r="AE859" s="63"/>
      <c r="AF859" s="63"/>
      <c r="AG859" s="63"/>
      <c r="AH859" s="63"/>
      <c r="AI859" s="63"/>
      <c r="AJ859" s="63"/>
      <c r="AK859" s="63"/>
      <c r="AL859" s="63"/>
      <c r="AM859" s="63"/>
      <c r="AN859" s="63"/>
      <c r="AO859" s="63"/>
      <c r="AP859" s="63"/>
      <c r="AQ859" s="63"/>
      <c r="AR859" s="63"/>
      <c r="AS859" s="63"/>
      <c r="AT859" s="63"/>
    </row>
    <row r="860" ht="15.75" customHeight="1">
      <c r="A860" s="1"/>
      <c r="B860" s="5"/>
      <c r="C860" s="1"/>
      <c r="D860" s="8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85"/>
      <c r="R860" s="85"/>
      <c r="S860" s="86"/>
      <c r="T860" s="5"/>
      <c r="U860" s="5"/>
      <c r="V860" s="5"/>
      <c r="W860" s="86"/>
      <c r="X860" s="5"/>
      <c r="Y860" s="5"/>
      <c r="Z860" s="5"/>
      <c r="AA860" s="63"/>
      <c r="AB860" s="63"/>
      <c r="AC860" s="63"/>
      <c r="AD860" s="63"/>
      <c r="AE860" s="63"/>
      <c r="AF860" s="63"/>
      <c r="AG860" s="63"/>
      <c r="AH860" s="63"/>
      <c r="AI860" s="63"/>
      <c r="AJ860" s="63"/>
      <c r="AK860" s="63"/>
      <c r="AL860" s="63"/>
      <c r="AM860" s="63"/>
      <c r="AN860" s="63"/>
      <c r="AO860" s="63"/>
      <c r="AP860" s="63"/>
      <c r="AQ860" s="63"/>
      <c r="AR860" s="63"/>
      <c r="AS860" s="63"/>
      <c r="AT860" s="63"/>
    </row>
    <row r="861" ht="15.75" customHeight="1">
      <c r="A861" s="1"/>
      <c r="B861" s="5"/>
      <c r="C861" s="1"/>
      <c r="D861" s="8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85"/>
      <c r="R861" s="85"/>
      <c r="S861" s="86"/>
      <c r="T861" s="5"/>
      <c r="U861" s="5"/>
      <c r="V861" s="5"/>
      <c r="W861" s="86"/>
      <c r="X861" s="5"/>
      <c r="Y861" s="5"/>
      <c r="Z861" s="5"/>
      <c r="AA861" s="63"/>
      <c r="AB861" s="63"/>
      <c r="AC861" s="63"/>
      <c r="AD861" s="63"/>
      <c r="AE861" s="63"/>
      <c r="AF861" s="63"/>
      <c r="AG861" s="63"/>
      <c r="AH861" s="63"/>
      <c r="AI861" s="63"/>
      <c r="AJ861" s="63"/>
      <c r="AK861" s="63"/>
      <c r="AL861" s="63"/>
      <c r="AM861" s="63"/>
      <c r="AN861" s="63"/>
      <c r="AO861" s="63"/>
      <c r="AP861" s="63"/>
      <c r="AQ861" s="63"/>
      <c r="AR861" s="63"/>
      <c r="AS861" s="63"/>
      <c r="AT861" s="63"/>
    </row>
    <row r="862" ht="15.75" customHeight="1">
      <c r="A862" s="1"/>
      <c r="B862" s="5"/>
      <c r="C862" s="1"/>
      <c r="D862" s="8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85"/>
      <c r="R862" s="85"/>
      <c r="S862" s="86"/>
      <c r="T862" s="5"/>
      <c r="U862" s="5"/>
      <c r="V862" s="5"/>
      <c r="W862" s="86"/>
      <c r="X862" s="5"/>
      <c r="Y862" s="5"/>
      <c r="Z862" s="5"/>
      <c r="AA862" s="63"/>
      <c r="AB862" s="63"/>
      <c r="AC862" s="63"/>
      <c r="AD862" s="63"/>
      <c r="AE862" s="63"/>
      <c r="AF862" s="63"/>
      <c r="AG862" s="63"/>
      <c r="AH862" s="63"/>
      <c r="AI862" s="63"/>
      <c r="AJ862" s="63"/>
      <c r="AK862" s="63"/>
      <c r="AL862" s="63"/>
      <c r="AM862" s="63"/>
      <c r="AN862" s="63"/>
      <c r="AO862" s="63"/>
      <c r="AP862" s="63"/>
      <c r="AQ862" s="63"/>
      <c r="AR862" s="63"/>
      <c r="AS862" s="63"/>
      <c r="AT862" s="63"/>
    </row>
    <row r="863" ht="15.75" customHeight="1">
      <c r="A863" s="1"/>
      <c r="B863" s="5"/>
      <c r="C863" s="1"/>
      <c r="D863" s="8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85"/>
      <c r="R863" s="85"/>
      <c r="S863" s="86"/>
      <c r="T863" s="5"/>
      <c r="U863" s="5"/>
      <c r="V863" s="5"/>
      <c r="W863" s="86"/>
      <c r="X863" s="5"/>
      <c r="Y863" s="5"/>
      <c r="Z863" s="5"/>
      <c r="AA863" s="63"/>
      <c r="AB863" s="63"/>
      <c r="AC863" s="63"/>
      <c r="AD863" s="63"/>
      <c r="AE863" s="63"/>
      <c r="AF863" s="63"/>
      <c r="AG863" s="63"/>
      <c r="AH863" s="63"/>
      <c r="AI863" s="63"/>
      <c r="AJ863" s="63"/>
      <c r="AK863" s="63"/>
      <c r="AL863" s="63"/>
      <c r="AM863" s="63"/>
      <c r="AN863" s="63"/>
      <c r="AO863" s="63"/>
      <c r="AP863" s="63"/>
      <c r="AQ863" s="63"/>
      <c r="AR863" s="63"/>
      <c r="AS863" s="63"/>
      <c r="AT863" s="63"/>
    </row>
    <row r="864" ht="15.75" customHeight="1">
      <c r="A864" s="1"/>
      <c r="B864" s="5"/>
      <c r="C864" s="1"/>
      <c r="D864" s="8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85"/>
      <c r="R864" s="85"/>
      <c r="S864" s="86"/>
      <c r="T864" s="5"/>
      <c r="U864" s="5"/>
      <c r="V864" s="5"/>
      <c r="W864" s="86"/>
      <c r="X864" s="5"/>
      <c r="Y864" s="5"/>
      <c r="Z864" s="5"/>
      <c r="AA864" s="63"/>
      <c r="AB864" s="63"/>
      <c r="AC864" s="63"/>
      <c r="AD864" s="63"/>
      <c r="AE864" s="63"/>
      <c r="AF864" s="63"/>
      <c r="AG864" s="63"/>
      <c r="AH864" s="63"/>
      <c r="AI864" s="63"/>
      <c r="AJ864" s="63"/>
      <c r="AK864" s="63"/>
      <c r="AL864" s="63"/>
      <c r="AM864" s="63"/>
      <c r="AN864" s="63"/>
      <c r="AO864" s="63"/>
      <c r="AP864" s="63"/>
      <c r="AQ864" s="63"/>
      <c r="AR864" s="63"/>
      <c r="AS864" s="63"/>
      <c r="AT864" s="63"/>
    </row>
    <row r="865" ht="15.75" customHeight="1">
      <c r="A865" s="1"/>
      <c r="B865" s="5"/>
      <c r="C865" s="1"/>
      <c r="D865" s="8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85"/>
      <c r="R865" s="85"/>
      <c r="S865" s="86"/>
      <c r="T865" s="5"/>
      <c r="U865" s="5"/>
      <c r="V865" s="5"/>
      <c r="W865" s="86"/>
      <c r="X865" s="5"/>
      <c r="Y865" s="5"/>
      <c r="Z865" s="5"/>
      <c r="AA865" s="63"/>
      <c r="AB865" s="63"/>
      <c r="AC865" s="63"/>
      <c r="AD865" s="63"/>
      <c r="AE865" s="63"/>
      <c r="AF865" s="63"/>
      <c r="AG865" s="63"/>
      <c r="AH865" s="63"/>
      <c r="AI865" s="63"/>
      <c r="AJ865" s="63"/>
      <c r="AK865" s="63"/>
      <c r="AL865" s="63"/>
      <c r="AM865" s="63"/>
      <c r="AN865" s="63"/>
      <c r="AO865" s="63"/>
      <c r="AP865" s="63"/>
      <c r="AQ865" s="63"/>
      <c r="AR865" s="63"/>
      <c r="AS865" s="63"/>
      <c r="AT865" s="63"/>
    </row>
    <row r="866" ht="15.75" customHeight="1">
      <c r="A866" s="1"/>
      <c r="B866" s="5"/>
      <c r="C866" s="1"/>
      <c r="D866" s="8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85"/>
      <c r="R866" s="85"/>
      <c r="S866" s="86"/>
      <c r="T866" s="5"/>
      <c r="U866" s="5"/>
      <c r="V866" s="5"/>
      <c r="W866" s="86"/>
      <c r="X866" s="5"/>
      <c r="Y866" s="5"/>
      <c r="Z866" s="5"/>
      <c r="AA866" s="63"/>
      <c r="AB866" s="63"/>
      <c r="AC866" s="63"/>
      <c r="AD866" s="63"/>
      <c r="AE866" s="63"/>
      <c r="AF866" s="63"/>
      <c r="AG866" s="63"/>
      <c r="AH866" s="63"/>
      <c r="AI866" s="63"/>
      <c r="AJ866" s="63"/>
      <c r="AK866" s="63"/>
      <c r="AL866" s="63"/>
      <c r="AM866" s="63"/>
      <c r="AN866" s="63"/>
      <c r="AO866" s="63"/>
      <c r="AP866" s="63"/>
      <c r="AQ866" s="63"/>
      <c r="AR866" s="63"/>
      <c r="AS866" s="63"/>
      <c r="AT866" s="63"/>
    </row>
    <row r="867" ht="15.75" customHeight="1">
      <c r="A867" s="1"/>
      <c r="B867" s="5"/>
      <c r="C867" s="1"/>
      <c r="D867" s="8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85"/>
      <c r="R867" s="85"/>
      <c r="S867" s="86"/>
      <c r="T867" s="5"/>
      <c r="U867" s="5"/>
      <c r="V867" s="5"/>
      <c r="W867" s="86"/>
      <c r="X867" s="5"/>
      <c r="Y867" s="5"/>
      <c r="Z867" s="5"/>
      <c r="AA867" s="63"/>
      <c r="AB867" s="63"/>
      <c r="AC867" s="63"/>
      <c r="AD867" s="63"/>
      <c r="AE867" s="63"/>
      <c r="AF867" s="63"/>
      <c r="AG867" s="63"/>
      <c r="AH867" s="63"/>
      <c r="AI867" s="63"/>
      <c r="AJ867" s="63"/>
      <c r="AK867" s="63"/>
      <c r="AL867" s="63"/>
      <c r="AM867" s="63"/>
      <c r="AN867" s="63"/>
      <c r="AO867" s="63"/>
      <c r="AP867" s="63"/>
      <c r="AQ867" s="63"/>
      <c r="AR867" s="63"/>
      <c r="AS867" s="63"/>
      <c r="AT867" s="63"/>
    </row>
    <row r="868" ht="15.75" customHeight="1">
      <c r="A868" s="1"/>
      <c r="B868" s="5"/>
      <c r="C868" s="1"/>
      <c r="D868" s="8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85"/>
      <c r="R868" s="85"/>
      <c r="S868" s="86"/>
      <c r="T868" s="5"/>
      <c r="U868" s="5"/>
      <c r="V868" s="5"/>
      <c r="W868" s="86"/>
      <c r="X868" s="5"/>
      <c r="Y868" s="5"/>
      <c r="Z868" s="5"/>
      <c r="AA868" s="63"/>
      <c r="AB868" s="63"/>
      <c r="AC868" s="63"/>
      <c r="AD868" s="63"/>
      <c r="AE868" s="63"/>
      <c r="AF868" s="63"/>
      <c r="AG868" s="63"/>
      <c r="AH868" s="63"/>
      <c r="AI868" s="63"/>
      <c r="AJ868" s="63"/>
      <c r="AK868" s="63"/>
      <c r="AL868" s="63"/>
      <c r="AM868" s="63"/>
      <c r="AN868" s="63"/>
      <c r="AO868" s="63"/>
      <c r="AP868" s="63"/>
      <c r="AQ868" s="63"/>
      <c r="AR868" s="63"/>
      <c r="AS868" s="63"/>
      <c r="AT868" s="63"/>
    </row>
    <row r="869" ht="15.75" customHeight="1">
      <c r="A869" s="1"/>
      <c r="B869" s="5"/>
      <c r="C869" s="1"/>
      <c r="D869" s="8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85"/>
      <c r="R869" s="85"/>
      <c r="S869" s="86"/>
      <c r="T869" s="5"/>
      <c r="U869" s="5"/>
      <c r="V869" s="5"/>
      <c r="W869" s="86"/>
      <c r="X869" s="5"/>
      <c r="Y869" s="5"/>
      <c r="Z869" s="5"/>
      <c r="AA869" s="63"/>
      <c r="AB869" s="63"/>
      <c r="AC869" s="63"/>
      <c r="AD869" s="63"/>
      <c r="AE869" s="63"/>
      <c r="AF869" s="63"/>
      <c r="AG869" s="63"/>
      <c r="AH869" s="63"/>
      <c r="AI869" s="63"/>
      <c r="AJ869" s="63"/>
      <c r="AK869" s="63"/>
      <c r="AL869" s="63"/>
      <c r="AM869" s="63"/>
      <c r="AN869" s="63"/>
      <c r="AO869" s="63"/>
      <c r="AP869" s="63"/>
      <c r="AQ869" s="63"/>
      <c r="AR869" s="63"/>
      <c r="AS869" s="63"/>
      <c r="AT869" s="63"/>
    </row>
    <row r="870" ht="15.75" customHeight="1">
      <c r="A870" s="1"/>
      <c r="B870" s="5"/>
      <c r="C870" s="1"/>
      <c r="D870" s="8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85"/>
      <c r="R870" s="85"/>
      <c r="S870" s="86"/>
      <c r="T870" s="5"/>
      <c r="U870" s="5"/>
      <c r="V870" s="5"/>
      <c r="W870" s="86"/>
      <c r="X870" s="5"/>
      <c r="Y870" s="5"/>
      <c r="Z870" s="5"/>
      <c r="AA870" s="63"/>
      <c r="AB870" s="63"/>
      <c r="AC870" s="63"/>
      <c r="AD870" s="63"/>
      <c r="AE870" s="63"/>
      <c r="AF870" s="63"/>
      <c r="AG870" s="63"/>
      <c r="AH870" s="63"/>
      <c r="AI870" s="63"/>
      <c r="AJ870" s="63"/>
      <c r="AK870" s="63"/>
      <c r="AL870" s="63"/>
      <c r="AM870" s="63"/>
      <c r="AN870" s="63"/>
      <c r="AO870" s="63"/>
      <c r="AP870" s="63"/>
      <c r="AQ870" s="63"/>
      <c r="AR870" s="63"/>
      <c r="AS870" s="63"/>
      <c r="AT870" s="63"/>
    </row>
    <row r="871" ht="15.75" customHeight="1">
      <c r="A871" s="1"/>
      <c r="B871" s="5"/>
      <c r="C871" s="1"/>
      <c r="D871" s="8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85"/>
      <c r="R871" s="85"/>
      <c r="S871" s="86"/>
      <c r="T871" s="5"/>
      <c r="U871" s="5"/>
      <c r="V871" s="5"/>
      <c r="W871" s="86"/>
      <c r="X871" s="5"/>
      <c r="Y871" s="5"/>
      <c r="Z871" s="5"/>
      <c r="AA871" s="63"/>
      <c r="AB871" s="63"/>
      <c r="AC871" s="63"/>
      <c r="AD871" s="63"/>
      <c r="AE871" s="63"/>
      <c r="AF871" s="63"/>
      <c r="AG871" s="63"/>
      <c r="AH871" s="63"/>
      <c r="AI871" s="63"/>
      <c r="AJ871" s="63"/>
      <c r="AK871" s="63"/>
      <c r="AL871" s="63"/>
      <c r="AM871" s="63"/>
      <c r="AN871" s="63"/>
      <c r="AO871" s="63"/>
      <c r="AP871" s="63"/>
      <c r="AQ871" s="63"/>
      <c r="AR871" s="63"/>
      <c r="AS871" s="63"/>
      <c r="AT871" s="63"/>
    </row>
    <row r="872" ht="15.75" customHeight="1">
      <c r="A872" s="1"/>
      <c r="B872" s="5"/>
      <c r="C872" s="1"/>
      <c r="D872" s="8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85"/>
      <c r="R872" s="85"/>
      <c r="S872" s="86"/>
      <c r="T872" s="5"/>
      <c r="U872" s="5"/>
      <c r="V872" s="5"/>
      <c r="W872" s="86"/>
      <c r="X872" s="5"/>
      <c r="Y872" s="5"/>
      <c r="Z872" s="5"/>
      <c r="AA872" s="63"/>
      <c r="AB872" s="63"/>
      <c r="AC872" s="63"/>
      <c r="AD872" s="63"/>
      <c r="AE872" s="63"/>
      <c r="AF872" s="63"/>
      <c r="AG872" s="63"/>
      <c r="AH872" s="63"/>
      <c r="AI872" s="63"/>
      <c r="AJ872" s="63"/>
      <c r="AK872" s="63"/>
      <c r="AL872" s="63"/>
      <c r="AM872" s="63"/>
      <c r="AN872" s="63"/>
      <c r="AO872" s="63"/>
      <c r="AP872" s="63"/>
      <c r="AQ872" s="63"/>
      <c r="AR872" s="63"/>
      <c r="AS872" s="63"/>
      <c r="AT872" s="63"/>
    </row>
    <row r="873" ht="15.75" customHeight="1">
      <c r="A873" s="1"/>
      <c r="B873" s="5"/>
      <c r="C873" s="1"/>
      <c r="D873" s="8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85"/>
      <c r="R873" s="85"/>
      <c r="S873" s="86"/>
      <c r="T873" s="5"/>
      <c r="U873" s="5"/>
      <c r="V873" s="5"/>
      <c r="W873" s="86"/>
      <c r="X873" s="5"/>
      <c r="Y873" s="5"/>
      <c r="Z873" s="5"/>
      <c r="AA873" s="63"/>
      <c r="AB873" s="63"/>
      <c r="AC873" s="63"/>
      <c r="AD873" s="63"/>
      <c r="AE873" s="63"/>
      <c r="AF873" s="63"/>
      <c r="AG873" s="63"/>
      <c r="AH873" s="63"/>
      <c r="AI873" s="63"/>
      <c r="AJ873" s="63"/>
      <c r="AK873" s="63"/>
      <c r="AL873" s="63"/>
      <c r="AM873" s="63"/>
      <c r="AN873" s="63"/>
      <c r="AO873" s="63"/>
      <c r="AP873" s="63"/>
      <c r="AQ873" s="63"/>
      <c r="AR873" s="63"/>
      <c r="AS873" s="63"/>
      <c r="AT873" s="63"/>
    </row>
    <row r="874" ht="15.75" customHeight="1">
      <c r="A874" s="1"/>
      <c r="B874" s="5"/>
      <c r="C874" s="1"/>
      <c r="D874" s="8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85"/>
      <c r="R874" s="85"/>
      <c r="S874" s="86"/>
      <c r="T874" s="5"/>
      <c r="U874" s="5"/>
      <c r="V874" s="5"/>
      <c r="W874" s="86"/>
      <c r="X874" s="5"/>
      <c r="Y874" s="5"/>
      <c r="Z874" s="5"/>
      <c r="AA874" s="63"/>
      <c r="AB874" s="63"/>
      <c r="AC874" s="63"/>
      <c r="AD874" s="63"/>
      <c r="AE874" s="63"/>
      <c r="AF874" s="63"/>
      <c r="AG874" s="63"/>
      <c r="AH874" s="63"/>
      <c r="AI874" s="63"/>
      <c r="AJ874" s="63"/>
      <c r="AK874" s="63"/>
      <c r="AL874" s="63"/>
      <c r="AM874" s="63"/>
      <c r="AN874" s="63"/>
      <c r="AO874" s="63"/>
      <c r="AP874" s="63"/>
      <c r="AQ874" s="63"/>
      <c r="AR874" s="63"/>
      <c r="AS874" s="63"/>
      <c r="AT874" s="63"/>
    </row>
    <row r="875" ht="15.75" customHeight="1">
      <c r="A875" s="1"/>
      <c r="B875" s="5"/>
      <c r="C875" s="1"/>
      <c r="D875" s="8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85"/>
      <c r="R875" s="85"/>
      <c r="S875" s="86"/>
      <c r="T875" s="5"/>
      <c r="U875" s="5"/>
      <c r="V875" s="5"/>
      <c r="W875" s="86"/>
      <c r="X875" s="5"/>
      <c r="Y875" s="5"/>
      <c r="Z875" s="5"/>
      <c r="AA875" s="63"/>
      <c r="AB875" s="63"/>
      <c r="AC875" s="63"/>
      <c r="AD875" s="63"/>
      <c r="AE875" s="63"/>
      <c r="AF875" s="63"/>
      <c r="AG875" s="63"/>
      <c r="AH875" s="63"/>
      <c r="AI875" s="63"/>
      <c r="AJ875" s="63"/>
      <c r="AK875" s="63"/>
      <c r="AL875" s="63"/>
      <c r="AM875" s="63"/>
      <c r="AN875" s="63"/>
      <c r="AO875" s="63"/>
      <c r="AP875" s="63"/>
      <c r="AQ875" s="63"/>
      <c r="AR875" s="63"/>
      <c r="AS875" s="63"/>
      <c r="AT875" s="63"/>
    </row>
    <row r="876" ht="15.75" customHeight="1">
      <c r="A876" s="1"/>
      <c r="B876" s="5"/>
      <c r="C876" s="1"/>
      <c r="D876" s="8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85"/>
      <c r="R876" s="85"/>
      <c r="S876" s="86"/>
      <c r="T876" s="5"/>
      <c r="U876" s="5"/>
      <c r="V876" s="5"/>
      <c r="W876" s="86"/>
      <c r="X876" s="5"/>
      <c r="Y876" s="5"/>
      <c r="Z876" s="5"/>
      <c r="AA876" s="63"/>
      <c r="AB876" s="63"/>
      <c r="AC876" s="63"/>
      <c r="AD876" s="63"/>
      <c r="AE876" s="63"/>
      <c r="AF876" s="63"/>
      <c r="AG876" s="63"/>
      <c r="AH876" s="63"/>
      <c r="AI876" s="63"/>
      <c r="AJ876" s="63"/>
      <c r="AK876" s="63"/>
      <c r="AL876" s="63"/>
      <c r="AM876" s="63"/>
      <c r="AN876" s="63"/>
      <c r="AO876" s="63"/>
      <c r="AP876" s="63"/>
      <c r="AQ876" s="63"/>
      <c r="AR876" s="63"/>
      <c r="AS876" s="63"/>
      <c r="AT876" s="63"/>
    </row>
    <row r="877" ht="15.75" customHeight="1">
      <c r="A877" s="1"/>
      <c r="B877" s="5"/>
      <c r="C877" s="1"/>
      <c r="D877" s="8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85"/>
      <c r="R877" s="85"/>
      <c r="S877" s="86"/>
      <c r="T877" s="5"/>
      <c r="U877" s="5"/>
      <c r="V877" s="5"/>
      <c r="W877" s="86"/>
      <c r="X877" s="5"/>
      <c r="Y877" s="5"/>
      <c r="Z877" s="5"/>
      <c r="AA877" s="63"/>
      <c r="AB877" s="63"/>
      <c r="AC877" s="63"/>
      <c r="AD877" s="63"/>
      <c r="AE877" s="63"/>
      <c r="AF877" s="63"/>
      <c r="AG877" s="63"/>
      <c r="AH877" s="63"/>
      <c r="AI877" s="63"/>
      <c r="AJ877" s="63"/>
      <c r="AK877" s="63"/>
      <c r="AL877" s="63"/>
      <c r="AM877" s="63"/>
      <c r="AN877" s="63"/>
      <c r="AO877" s="63"/>
      <c r="AP877" s="63"/>
      <c r="AQ877" s="63"/>
      <c r="AR877" s="63"/>
      <c r="AS877" s="63"/>
      <c r="AT877" s="63"/>
    </row>
    <row r="878" ht="15.75" customHeight="1">
      <c r="A878" s="1"/>
      <c r="B878" s="5"/>
      <c r="C878" s="1"/>
      <c r="D878" s="8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85"/>
      <c r="R878" s="85"/>
      <c r="S878" s="86"/>
      <c r="T878" s="5"/>
      <c r="U878" s="5"/>
      <c r="V878" s="5"/>
      <c r="W878" s="86"/>
      <c r="X878" s="5"/>
      <c r="Y878" s="5"/>
      <c r="Z878" s="5"/>
      <c r="AA878" s="63"/>
      <c r="AB878" s="63"/>
      <c r="AC878" s="63"/>
      <c r="AD878" s="63"/>
      <c r="AE878" s="63"/>
      <c r="AF878" s="63"/>
      <c r="AG878" s="63"/>
      <c r="AH878" s="63"/>
      <c r="AI878" s="63"/>
      <c r="AJ878" s="63"/>
      <c r="AK878" s="63"/>
      <c r="AL878" s="63"/>
      <c r="AM878" s="63"/>
      <c r="AN878" s="63"/>
      <c r="AO878" s="63"/>
      <c r="AP878" s="63"/>
      <c r="AQ878" s="63"/>
      <c r="AR878" s="63"/>
      <c r="AS878" s="63"/>
      <c r="AT878" s="63"/>
    </row>
    <row r="879" ht="15.75" customHeight="1">
      <c r="A879" s="1"/>
      <c r="B879" s="5"/>
      <c r="C879" s="1"/>
      <c r="D879" s="8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85"/>
      <c r="R879" s="85"/>
      <c r="S879" s="86"/>
      <c r="T879" s="5"/>
      <c r="U879" s="5"/>
      <c r="V879" s="5"/>
      <c r="W879" s="86"/>
      <c r="X879" s="5"/>
      <c r="Y879" s="5"/>
      <c r="Z879" s="5"/>
      <c r="AA879" s="63"/>
      <c r="AB879" s="63"/>
      <c r="AC879" s="63"/>
      <c r="AD879" s="63"/>
      <c r="AE879" s="63"/>
      <c r="AF879" s="63"/>
      <c r="AG879" s="63"/>
      <c r="AH879" s="63"/>
      <c r="AI879" s="63"/>
      <c r="AJ879" s="63"/>
      <c r="AK879" s="63"/>
      <c r="AL879" s="63"/>
      <c r="AM879" s="63"/>
      <c r="AN879" s="63"/>
      <c r="AO879" s="63"/>
      <c r="AP879" s="63"/>
      <c r="AQ879" s="63"/>
      <c r="AR879" s="63"/>
      <c r="AS879" s="63"/>
      <c r="AT879" s="63"/>
    </row>
    <row r="880" ht="15.75" customHeight="1">
      <c r="A880" s="1"/>
      <c r="B880" s="5"/>
      <c r="C880" s="1"/>
      <c r="D880" s="8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85"/>
      <c r="R880" s="85"/>
      <c r="S880" s="86"/>
      <c r="T880" s="5"/>
      <c r="U880" s="5"/>
      <c r="V880" s="5"/>
      <c r="W880" s="86"/>
      <c r="X880" s="5"/>
      <c r="Y880" s="5"/>
      <c r="Z880" s="5"/>
      <c r="AA880" s="63"/>
      <c r="AB880" s="63"/>
      <c r="AC880" s="63"/>
      <c r="AD880" s="63"/>
      <c r="AE880" s="63"/>
      <c r="AF880" s="63"/>
      <c r="AG880" s="63"/>
      <c r="AH880" s="63"/>
      <c r="AI880" s="63"/>
      <c r="AJ880" s="63"/>
      <c r="AK880" s="63"/>
      <c r="AL880" s="63"/>
      <c r="AM880" s="63"/>
      <c r="AN880" s="63"/>
      <c r="AO880" s="63"/>
      <c r="AP880" s="63"/>
      <c r="AQ880" s="63"/>
      <c r="AR880" s="63"/>
      <c r="AS880" s="63"/>
      <c r="AT880" s="63"/>
    </row>
    <row r="881" ht="15.75" customHeight="1">
      <c r="A881" s="1"/>
      <c r="B881" s="5"/>
      <c r="C881" s="1"/>
      <c r="D881" s="8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85"/>
      <c r="R881" s="85"/>
      <c r="S881" s="86"/>
      <c r="T881" s="5"/>
      <c r="U881" s="5"/>
      <c r="V881" s="5"/>
      <c r="W881" s="86"/>
      <c r="X881" s="5"/>
      <c r="Y881" s="5"/>
      <c r="Z881" s="5"/>
      <c r="AA881" s="63"/>
      <c r="AB881" s="63"/>
      <c r="AC881" s="63"/>
      <c r="AD881" s="63"/>
      <c r="AE881" s="63"/>
      <c r="AF881" s="63"/>
      <c r="AG881" s="63"/>
      <c r="AH881" s="63"/>
      <c r="AI881" s="63"/>
      <c r="AJ881" s="63"/>
      <c r="AK881" s="63"/>
      <c r="AL881" s="63"/>
      <c r="AM881" s="63"/>
      <c r="AN881" s="63"/>
      <c r="AO881" s="63"/>
      <c r="AP881" s="63"/>
      <c r="AQ881" s="63"/>
      <c r="AR881" s="63"/>
      <c r="AS881" s="63"/>
      <c r="AT881" s="63"/>
    </row>
    <row r="882" ht="15.75" customHeight="1">
      <c r="A882" s="1"/>
      <c r="B882" s="5"/>
      <c r="C882" s="1"/>
      <c r="D882" s="8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85"/>
      <c r="R882" s="85"/>
      <c r="S882" s="86"/>
      <c r="T882" s="5"/>
      <c r="U882" s="5"/>
      <c r="V882" s="5"/>
      <c r="W882" s="86"/>
      <c r="X882" s="5"/>
      <c r="Y882" s="5"/>
      <c r="Z882" s="5"/>
      <c r="AA882" s="63"/>
      <c r="AB882" s="63"/>
      <c r="AC882" s="63"/>
      <c r="AD882" s="63"/>
      <c r="AE882" s="63"/>
      <c r="AF882" s="63"/>
      <c r="AG882" s="63"/>
      <c r="AH882" s="63"/>
      <c r="AI882" s="63"/>
      <c r="AJ882" s="63"/>
      <c r="AK882" s="63"/>
      <c r="AL882" s="63"/>
      <c r="AM882" s="63"/>
      <c r="AN882" s="63"/>
      <c r="AO882" s="63"/>
      <c r="AP882" s="63"/>
      <c r="AQ882" s="63"/>
      <c r="AR882" s="63"/>
      <c r="AS882" s="63"/>
      <c r="AT882" s="63"/>
    </row>
    <row r="883" ht="15.75" customHeight="1">
      <c r="A883" s="1"/>
      <c r="B883" s="5"/>
      <c r="C883" s="1"/>
      <c r="D883" s="8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85"/>
      <c r="R883" s="85"/>
      <c r="S883" s="86"/>
      <c r="T883" s="5"/>
      <c r="U883" s="5"/>
      <c r="V883" s="5"/>
      <c r="W883" s="86"/>
      <c r="X883" s="5"/>
      <c r="Y883" s="5"/>
      <c r="Z883" s="5"/>
      <c r="AA883" s="63"/>
      <c r="AB883" s="63"/>
      <c r="AC883" s="63"/>
      <c r="AD883" s="63"/>
      <c r="AE883" s="63"/>
      <c r="AF883" s="63"/>
      <c r="AG883" s="63"/>
      <c r="AH883" s="63"/>
      <c r="AI883" s="63"/>
      <c r="AJ883" s="63"/>
      <c r="AK883" s="63"/>
      <c r="AL883" s="63"/>
      <c r="AM883" s="63"/>
      <c r="AN883" s="63"/>
      <c r="AO883" s="63"/>
      <c r="AP883" s="63"/>
      <c r="AQ883" s="63"/>
      <c r="AR883" s="63"/>
      <c r="AS883" s="63"/>
      <c r="AT883" s="63"/>
    </row>
    <row r="884" ht="15.75" customHeight="1">
      <c r="A884" s="1"/>
      <c r="B884" s="5"/>
      <c r="C884" s="1"/>
      <c r="D884" s="8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85"/>
      <c r="R884" s="85"/>
      <c r="S884" s="86"/>
      <c r="T884" s="5"/>
      <c r="U884" s="5"/>
      <c r="V884" s="5"/>
      <c r="W884" s="86"/>
      <c r="X884" s="5"/>
      <c r="Y884" s="5"/>
      <c r="Z884" s="5"/>
      <c r="AA884" s="63"/>
      <c r="AB884" s="63"/>
      <c r="AC884" s="63"/>
      <c r="AD884" s="63"/>
      <c r="AE884" s="63"/>
      <c r="AF884" s="63"/>
      <c r="AG884" s="63"/>
      <c r="AH884" s="63"/>
      <c r="AI884" s="63"/>
      <c r="AJ884" s="63"/>
      <c r="AK884" s="63"/>
      <c r="AL884" s="63"/>
      <c r="AM884" s="63"/>
      <c r="AN884" s="63"/>
      <c r="AO884" s="63"/>
      <c r="AP884" s="63"/>
      <c r="AQ884" s="63"/>
      <c r="AR884" s="63"/>
      <c r="AS884" s="63"/>
      <c r="AT884" s="63"/>
    </row>
    <row r="885" ht="15.75" customHeight="1">
      <c r="A885" s="1"/>
      <c r="B885" s="5"/>
      <c r="C885" s="1"/>
      <c r="D885" s="8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85"/>
      <c r="R885" s="85"/>
      <c r="S885" s="86"/>
      <c r="T885" s="5"/>
      <c r="U885" s="5"/>
      <c r="V885" s="5"/>
      <c r="W885" s="86"/>
      <c r="X885" s="5"/>
      <c r="Y885" s="5"/>
      <c r="Z885" s="5"/>
      <c r="AA885" s="63"/>
      <c r="AB885" s="63"/>
      <c r="AC885" s="63"/>
      <c r="AD885" s="63"/>
      <c r="AE885" s="63"/>
      <c r="AF885" s="63"/>
      <c r="AG885" s="63"/>
      <c r="AH885" s="63"/>
      <c r="AI885" s="63"/>
      <c r="AJ885" s="63"/>
      <c r="AK885" s="63"/>
      <c r="AL885" s="63"/>
      <c r="AM885" s="63"/>
      <c r="AN885" s="63"/>
      <c r="AO885" s="63"/>
      <c r="AP885" s="63"/>
      <c r="AQ885" s="63"/>
      <c r="AR885" s="63"/>
      <c r="AS885" s="63"/>
      <c r="AT885" s="63"/>
    </row>
    <row r="886" ht="15.75" customHeight="1">
      <c r="A886" s="1"/>
      <c r="B886" s="5"/>
      <c r="C886" s="1"/>
      <c r="D886" s="8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85"/>
      <c r="R886" s="85"/>
      <c r="S886" s="86"/>
      <c r="T886" s="5"/>
      <c r="U886" s="5"/>
      <c r="V886" s="5"/>
      <c r="W886" s="86"/>
      <c r="X886" s="5"/>
      <c r="Y886" s="5"/>
      <c r="Z886" s="5"/>
      <c r="AA886" s="63"/>
      <c r="AB886" s="63"/>
      <c r="AC886" s="63"/>
      <c r="AD886" s="63"/>
      <c r="AE886" s="63"/>
      <c r="AF886" s="63"/>
      <c r="AG886" s="63"/>
      <c r="AH886" s="63"/>
      <c r="AI886" s="63"/>
      <c r="AJ886" s="63"/>
      <c r="AK886" s="63"/>
      <c r="AL886" s="63"/>
      <c r="AM886" s="63"/>
      <c r="AN886" s="63"/>
      <c r="AO886" s="63"/>
      <c r="AP886" s="63"/>
      <c r="AQ886" s="63"/>
      <c r="AR886" s="63"/>
      <c r="AS886" s="63"/>
      <c r="AT886" s="63"/>
    </row>
    <row r="887" ht="15.75" customHeight="1">
      <c r="A887" s="1"/>
      <c r="B887" s="5"/>
      <c r="C887" s="1"/>
      <c r="D887" s="8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85"/>
      <c r="R887" s="85"/>
      <c r="S887" s="86"/>
      <c r="T887" s="5"/>
      <c r="U887" s="5"/>
      <c r="V887" s="5"/>
      <c r="W887" s="86"/>
      <c r="X887" s="5"/>
      <c r="Y887" s="5"/>
      <c r="Z887" s="5"/>
      <c r="AA887" s="63"/>
      <c r="AB887" s="63"/>
      <c r="AC887" s="63"/>
      <c r="AD887" s="63"/>
      <c r="AE887" s="63"/>
      <c r="AF887" s="63"/>
      <c r="AG887" s="63"/>
      <c r="AH887" s="63"/>
      <c r="AI887" s="63"/>
      <c r="AJ887" s="63"/>
      <c r="AK887" s="63"/>
      <c r="AL887" s="63"/>
      <c r="AM887" s="63"/>
      <c r="AN887" s="63"/>
      <c r="AO887" s="63"/>
      <c r="AP887" s="63"/>
      <c r="AQ887" s="63"/>
      <c r="AR887" s="63"/>
      <c r="AS887" s="63"/>
      <c r="AT887" s="63"/>
    </row>
    <row r="888" ht="15.75" customHeight="1">
      <c r="A888" s="1"/>
      <c r="B888" s="5"/>
      <c r="C888" s="1"/>
      <c r="D888" s="8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85"/>
      <c r="R888" s="85"/>
      <c r="S888" s="86"/>
      <c r="T888" s="5"/>
      <c r="U888" s="5"/>
      <c r="V888" s="5"/>
      <c r="W888" s="86"/>
      <c r="X888" s="5"/>
      <c r="Y888" s="5"/>
      <c r="Z888" s="5"/>
      <c r="AA888" s="63"/>
      <c r="AB888" s="63"/>
      <c r="AC888" s="63"/>
      <c r="AD888" s="63"/>
      <c r="AE888" s="63"/>
      <c r="AF888" s="63"/>
      <c r="AG888" s="63"/>
      <c r="AH888" s="63"/>
      <c r="AI888" s="63"/>
      <c r="AJ888" s="63"/>
      <c r="AK888" s="63"/>
      <c r="AL888" s="63"/>
      <c r="AM888" s="63"/>
      <c r="AN888" s="63"/>
      <c r="AO888" s="63"/>
      <c r="AP888" s="63"/>
      <c r="AQ888" s="63"/>
      <c r="AR888" s="63"/>
      <c r="AS888" s="63"/>
      <c r="AT888" s="63"/>
    </row>
    <row r="889" ht="15.75" customHeight="1">
      <c r="A889" s="1"/>
      <c r="B889" s="5"/>
      <c r="C889" s="1"/>
      <c r="D889" s="8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85"/>
      <c r="R889" s="85"/>
      <c r="S889" s="86"/>
      <c r="T889" s="5"/>
      <c r="U889" s="5"/>
      <c r="V889" s="5"/>
      <c r="W889" s="86"/>
      <c r="X889" s="5"/>
      <c r="Y889" s="5"/>
      <c r="Z889" s="5"/>
      <c r="AA889" s="63"/>
      <c r="AB889" s="63"/>
      <c r="AC889" s="63"/>
      <c r="AD889" s="63"/>
      <c r="AE889" s="63"/>
      <c r="AF889" s="63"/>
      <c r="AG889" s="63"/>
      <c r="AH889" s="63"/>
      <c r="AI889" s="63"/>
      <c r="AJ889" s="63"/>
      <c r="AK889" s="63"/>
      <c r="AL889" s="63"/>
      <c r="AM889" s="63"/>
      <c r="AN889" s="63"/>
      <c r="AO889" s="63"/>
      <c r="AP889" s="63"/>
      <c r="AQ889" s="63"/>
      <c r="AR889" s="63"/>
      <c r="AS889" s="63"/>
      <c r="AT889" s="63"/>
    </row>
    <row r="890" ht="15.75" customHeight="1">
      <c r="A890" s="1"/>
      <c r="B890" s="5"/>
      <c r="C890" s="1"/>
      <c r="D890" s="8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85"/>
      <c r="R890" s="85"/>
      <c r="S890" s="86"/>
      <c r="T890" s="5"/>
      <c r="U890" s="5"/>
      <c r="V890" s="5"/>
      <c r="W890" s="86"/>
      <c r="X890" s="5"/>
      <c r="Y890" s="5"/>
      <c r="Z890" s="5"/>
      <c r="AA890" s="63"/>
      <c r="AB890" s="63"/>
      <c r="AC890" s="63"/>
      <c r="AD890" s="63"/>
      <c r="AE890" s="63"/>
      <c r="AF890" s="63"/>
      <c r="AG890" s="63"/>
      <c r="AH890" s="63"/>
      <c r="AI890" s="63"/>
      <c r="AJ890" s="63"/>
      <c r="AK890" s="63"/>
      <c r="AL890" s="63"/>
      <c r="AM890" s="63"/>
      <c r="AN890" s="63"/>
      <c r="AO890" s="63"/>
      <c r="AP890" s="63"/>
      <c r="AQ890" s="63"/>
      <c r="AR890" s="63"/>
      <c r="AS890" s="63"/>
      <c r="AT890" s="63"/>
    </row>
    <row r="891" ht="15.75" customHeight="1">
      <c r="A891" s="1"/>
      <c r="B891" s="5"/>
      <c r="C891" s="1"/>
      <c r="D891" s="8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85"/>
      <c r="R891" s="85"/>
      <c r="S891" s="86"/>
      <c r="T891" s="5"/>
      <c r="U891" s="5"/>
      <c r="V891" s="5"/>
      <c r="W891" s="86"/>
      <c r="X891" s="5"/>
      <c r="Y891" s="5"/>
      <c r="Z891" s="5"/>
      <c r="AA891" s="63"/>
      <c r="AB891" s="63"/>
      <c r="AC891" s="63"/>
      <c r="AD891" s="63"/>
      <c r="AE891" s="63"/>
      <c r="AF891" s="63"/>
      <c r="AG891" s="63"/>
      <c r="AH891" s="63"/>
      <c r="AI891" s="63"/>
      <c r="AJ891" s="63"/>
      <c r="AK891" s="63"/>
      <c r="AL891" s="63"/>
      <c r="AM891" s="63"/>
      <c r="AN891" s="63"/>
      <c r="AO891" s="63"/>
      <c r="AP891" s="63"/>
      <c r="AQ891" s="63"/>
      <c r="AR891" s="63"/>
      <c r="AS891" s="63"/>
      <c r="AT891" s="63"/>
    </row>
    <row r="892" ht="15.75" customHeight="1">
      <c r="A892" s="1"/>
      <c r="B892" s="5"/>
      <c r="C892" s="1"/>
      <c r="D892" s="8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85"/>
      <c r="R892" s="85"/>
      <c r="S892" s="86"/>
      <c r="T892" s="5"/>
      <c r="U892" s="5"/>
      <c r="V892" s="5"/>
      <c r="W892" s="86"/>
      <c r="X892" s="5"/>
      <c r="Y892" s="5"/>
      <c r="Z892" s="5"/>
      <c r="AA892" s="63"/>
      <c r="AB892" s="63"/>
      <c r="AC892" s="63"/>
      <c r="AD892" s="63"/>
      <c r="AE892" s="63"/>
      <c r="AF892" s="63"/>
      <c r="AG892" s="63"/>
      <c r="AH892" s="63"/>
      <c r="AI892" s="63"/>
      <c r="AJ892" s="63"/>
      <c r="AK892" s="63"/>
      <c r="AL892" s="63"/>
      <c r="AM892" s="63"/>
      <c r="AN892" s="63"/>
      <c r="AO892" s="63"/>
      <c r="AP892" s="63"/>
      <c r="AQ892" s="63"/>
      <c r="AR892" s="63"/>
      <c r="AS892" s="63"/>
      <c r="AT892" s="63"/>
    </row>
    <row r="893" ht="15.75" customHeight="1">
      <c r="A893" s="1"/>
      <c r="B893" s="5"/>
      <c r="C893" s="1"/>
      <c r="D893" s="8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85"/>
      <c r="R893" s="85"/>
      <c r="S893" s="86"/>
      <c r="T893" s="5"/>
      <c r="U893" s="5"/>
      <c r="V893" s="5"/>
      <c r="W893" s="86"/>
      <c r="X893" s="5"/>
      <c r="Y893" s="5"/>
      <c r="Z893" s="5"/>
      <c r="AA893" s="63"/>
      <c r="AB893" s="63"/>
      <c r="AC893" s="63"/>
      <c r="AD893" s="63"/>
      <c r="AE893" s="63"/>
      <c r="AF893" s="63"/>
      <c r="AG893" s="63"/>
      <c r="AH893" s="63"/>
      <c r="AI893" s="63"/>
      <c r="AJ893" s="63"/>
      <c r="AK893" s="63"/>
      <c r="AL893" s="63"/>
      <c r="AM893" s="63"/>
      <c r="AN893" s="63"/>
      <c r="AO893" s="63"/>
      <c r="AP893" s="63"/>
      <c r="AQ893" s="63"/>
      <c r="AR893" s="63"/>
      <c r="AS893" s="63"/>
      <c r="AT893" s="63"/>
    </row>
    <row r="894" ht="15.75" customHeight="1">
      <c r="A894" s="1"/>
      <c r="B894" s="5"/>
      <c r="C894" s="1"/>
      <c r="D894" s="8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85"/>
      <c r="R894" s="85"/>
      <c r="S894" s="86"/>
      <c r="T894" s="5"/>
      <c r="U894" s="5"/>
      <c r="V894" s="5"/>
      <c r="W894" s="86"/>
      <c r="X894" s="5"/>
      <c r="Y894" s="5"/>
      <c r="Z894" s="5"/>
      <c r="AA894" s="63"/>
      <c r="AB894" s="63"/>
      <c r="AC894" s="63"/>
      <c r="AD894" s="63"/>
      <c r="AE894" s="63"/>
      <c r="AF894" s="63"/>
      <c r="AG894" s="63"/>
      <c r="AH894" s="63"/>
      <c r="AI894" s="63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  <c r="AT894" s="63"/>
    </row>
    <row r="895" ht="15.75" customHeight="1">
      <c r="A895" s="1"/>
      <c r="B895" s="5"/>
      <c r="C895" s="1"/>
      <c r="D895" s="8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85"/>
      <c r="R895" s="85"/>
      <c r="S895" s="86"/>
      <c r="T895" s="5"/>
      <c r="U895" s="5"/>
      <c r="V895" s="5"/>
      <c r="W895" s="86"/>
      <c r="X895" s="5"/>
      <c r="Y895" s="5"/>
      <c r="Z895" s="5"/>
      <c r="AA895" s="63"/>
      <c r="AB895" s="63"/>
      <c r="AC895" s="63"/>
      <c r="AD895" s="63"/>
      <c r="AE895" s="63"/>
      <c r="AF895" s="63"/>
      <c r="AG895" s="63"/>
      <c r="AH895" s="63"/>
      <c r="AI895" s="63"/>
      <c r="AJ895" s="63"/>
      <c r="AK895" s="63"/>
      <c r="AL895" s="63"/>
      <c r="AM895" s="63"/>
      <c r="AN895" s="63"/>
      <c r="AO895" s="63"/>
      <c r="AP895" s="63"/>
      <c r="AQ895" s="63"/>
      <c r="AR895" s="63"/>
      <c r="AS895" s="63"/>
      <c r="AT895" s="63"/>
    </row>
    <row r="896" ht="15.75" customHeight="1">
      <c r="A896" s="1"/>
      <c r="B896" s="5"/>
      <c r="C896" s="1"/>
      <c r="D896" s="8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85"/>
      <c r="R896" s="85"/>
      <c r="S896" s="86"/>
      <c r="T896" s="5"/>
      <c r="U896" s="5"/>
      <c r="V896" s="5"/>
      <c r="W896" s="86"/>
      <c r="X896" s="5"/>
      <c r="Y896" s="5"/>
      <c r="Z896" s="5"/>
      <c r="AA896" s="63"/>
      <c r="AB896" s="63"/>
      <c r="AC896" s="63"/>
      <c r="AD896" s="63"/>
      <c r="AE896" s="63"/>
      <c r="AF896" s="63"/>
      <c r="AG896" s="63"/>
      <c r="AH896" s="63"/>
      <c r="AI896" s="63"/>
      <c r="AJ896" s="63"/>
      <c r="AK896" s="63"/>
      <c r="AL896" s="63"/>
      <c r="AM896" s="63"/>
      <c r="AN896" s="63"/>
      <c r="AO896" s="63"/>
      <c r="AP896" s="63"/>
      <c r="AQ896" s="63"/>
      <c r="AR896" s="63"/>
      <c r="AS896" s="63"/>
      <c r="AT896" s="63"/>
    </row>
    <row r="897" ht="15.75" customHeight="1">
      <c r="A897" s="1"/>
      <c r="B897" s="5"/>
      <c r="C897" s="1"/>
      <c r="D897" s="8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85"/>
      <c r="R897" s="85"/>
      <c r="S897" s="86"/>
      <c r="T897" s="5"/>
      <c r="U897" s="5"/>
      <c r="V897" s="5"/>
      <c r="W897" s="86"/>
      <c r="X897" s="5"/>
      <c r="Y897" s="5"/>
      <c r="Z897" s="5"/>
      <c r="AA897" s="63"/>
      <c r="AB897" s="63"/>
      <c r="AC897" s="63"/>
      <c r="AD897" s="63"/>
      <c r="AE897" s="63"/>
      <c r="AF897" s="63"/>
      <c r="AG897" s="63"/>
      <c r="AH897" s="63"/>
      <c r="AI897" s="63"/>
      <c r="AJ897" s="63"/>
      <c r="AK897" s="63"/>
      <c r="AL897" s="63"/>
      <c r="AM897" s="63"/>
      <c r="AN897" s="63"/>
      <c r="AO897" s="63"/>
      <c r="AP897" s="63"/>
      <c r="AQ897" s="63"/>
      <c r="AR897" s="63"/>
      <c r="AS897" s="63"/>
      <c r="AT897" s="63"/>
    </row>
    <row r="898" ht="15.75" customHeight="1">
      <c r="A898" s="1"/>
      <c r="B898" s="5"/>
      <c r="C898" s="1"/>
      <c r="D898" s="8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85"/>
      <c r="R898" s="85"/>
      <c r="S898" s="86"/>
      <c r="T898" s="5"/>
      <c r="U898" s="5"/>
      <c r="V898" s="5"/>
      <c r="W898" s="86"/>
      <c r="X898" s="5"/>
      <c r="Y898" s="5"/>
      <c r="Z898" s="5"/>
      <c r="AA898" s="63"/>
      <c r="AB898" s="63"/>
      <c r="AC898" s="63"/>
      <c r="AD898" s="63"/>
      <c r="AE898" s="63"/>
      <c r="AF898" s="63"/>
      <c r="AG898" s="63"/>
      <c r="AH898" s="63"/>
      <c r="AI898" s="63"/>
      <c r="AJ898" s="63"/>
      <c r="AK898" s="63"/>
      <c r="AL898" s="63"/>
      <c r="AM898" s="63"/>
      <c r="AN898" s="63"/>
      <c r="AO898" s="63"/>
      <c r="AP898" s="63"/>
      <c r="AQ898" s="63"/>
      <c r="AR898" s="63"/>
      <c r="AS898" s="63"/>
      <c r="AT898" s="63"/>
    </row>
    <row r="899" ht="15.75" customHeight="1">
      <c r="A899" s="1"/>
      <c r="B899" s="5"/>
      <c r="C899" s="1"/>
      <c r="D899" s="8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85"/>
      <c r="R899" s="85"/>
      <c r="S899" s="86"/>
      <c r="T899" s="5"/>
      <c r="U899" s="5"/>
      <c r="V899" s="5"/>
      <c r="W899" s="86"/>
      <c r="X899" s="5"/>
      <c r="Y899" s="5"/>
      <c r="Z899" s="5"/>
      <c r="AA899" s="63"/>
      <c r="AB899" s="63"/>
      <c r="AC899" s="63"/>
      <c r="AD899" s="63"/>
      <c r="AE899" s="63"/>
      <c r="AF899" s="63"/>
      <c r="AG899" s="63"/>
      <c r="AH899" s="63"/>
      <c r="AI899" s="63"/>
      <c r="AJ899" s="63"/>
      <c r="AK899" s="63"/>
      <c r="AL899" s="63"/>
      <c r="AM899" s="63"/>
      <c r="AN899" s="63"/>
      <c r="AO899" s="63"/>
      <c r="AP899" s="63"/>
      <c r="AQ899" s="63"/>
      <c r="AR899" s="63"/>
      <c r="AS899" s="63"/>
      <c r="AT899" s="63"/>
    </row>
    <row r="900" ht="15.75" customHeight="1">
      <c r="A900" s="1"/>
      <c r="B900" s="5"/>
      <c r="C900" s="1"/>
      <c r="D900" s="8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85"/>
      <c r="R900" s="85"/>
      <c r="S900" s="86"/>
      <c r="T900" s="5"/>
      <c r="U900" s="5"/>
      <c r="V900" s="5"/>
      <c r="W900" s="86"/>
      <c r="X900" s="5"/>
      <c r="Y900" s="5"/>
      <c r="Z900" s="5"/>
      <c r="AA900" s="63"/>
      <c r="AB900" s="63"/>
      <c r="AC900" s="63"/>
      <c r="AD900" s="63"/>
      <c r="AE900" s="63"/>
      <c r="AF900" s="63"/>
      <c r="AG900" s="63"/>
      <c r="AH900" s="63"/>
      <c r="AI900" s="63"/>
      <c r="AJ900" s="63"/>
      <c r="AK900" s="63"/>
      <c r="AL900" s="63"/>
      <c r="AM900" s="63"/>
      <c r="AN900" s="63"/>
      <c r="AO900" s="63"/>
      <c r="AP900" s="63"/>
      <c r="AQ900" s="63"/>
      <c r="AR900" s="63"/>
      <c r="AS900" s="63"/>
      <c r="AT900" s="63"/>
    </row>
    <row r="901" ht="15.75" customHeight="1">
      <c r="A901" s="1"/>
      <c r="B901" s="5"/>
      <c r="C901" s="1"/>
      <c r="D901" s="8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85"/>
      <c r="R901" s="85"/>
      <c r="S901" s="86"/>
      <c r="T901" s="5"/>
      <c r="U901" s="5"/>
      <c r="V901" s="5"/>
      <c r="W901" s="86"/>
      <c r="X901" s="5"/>
      <c r="Y901" s="5"/>
      <c r="Z901" s="5"/>
      <c r="AA901" s="63"/>
      <c r="AB901" s="63"/>
      <c r="AC901" s="63"/>
      <c r="AD901" s="63"/>
      <c r="AE901" s="63"/>
      <c r="AF901" s="63"/>
      <c r="AG901" s="63"/>
      <c r="AH901" s="63"/>
      <c r="AI901" s="63"/>
      <c r="AJ901" s="63"/>
      <c r="AK901" s="63"/>
      <c r="AL901" s="63"/>
      <c r="AM901" s="63"/>
      <c r="AN901" s="63"/>
      <c r="AO901" s="63"/>
      <c r="AP901" s="63"/>
      <c r="AQ901" s="63"/>
      <c r="AR901" s="63"/>
      <c r="AS901" s="63"/>
      <c r="AT901" s="63"/>
    </row>
    <row r="902" ht="15.75" customHeight="1">
      <c r="A902" s="1"/>
      <c r="B902" s="5"/>
      <c r="C902" s="1"/>
      <c r="D902" s="8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85"/>
      <c r="R902" s="85"/>
      <c r="S902" s="86"/>
      <c r="T902" s="5"/>
      <c r="U902" s="5"/>
      <c r="V902" s="5"/>
      <c r="W902" s="86"/>
      <c r="X902" s="5"/>
      <c r="Y902" s="5"/>
      <c r="Z902" s="5"/>
      <c r="AA902" s="63"/>
      <c r="AB902" s="63"/>
      <c r="AC902" s="63"/>
      <c r="AD902" s="63"/>
      <c r="AE902" s="63"/>
      <c r="AF902" s="63"/>
      <c r="AG902" s="63"/>
      <c r="AH902" s="63"/>
      <c r="AI902" s="63"/>
      <c r="AJ902" s="63"/>
      <c r="AK902" s="63"/>
      <c r="AL902" s="63"/>
      <c r="AM902" s="63"/>
      <c r="AN902" s="63"/>
      <c r="AO902" s="63"/>
      <c r="AP902" s="63"/>
      <c r="AQ902" s="63"/>
      <c r="AR902" s="63"/>
      <c r="AS902" s="63"/>
      <c r="AT902" s="63"/>
    </row>
    <row r="903" ht="15.75" customHeight="1">
      <c r="A903" s="1"/>
      <c r="B903" s="5"/>
      <c r="C903" s="1"/>
      <c r="D903" s="8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85"/>
      <c r="R903" s="85"/>
      <c r="S903" s="86"/>
      <c r="T903" s="5"/>
      <c r="U903" s="5"/>
      <c r="V903" s="5"/>
      <c r="W903" s="86"/>
      <c r="X903" s="5"/>
      <c r="Y903" s="5"/>
      <c r="Z903" s="5"/>
      <c r="AA903" s="63"/>
      <c r="AB903" s="63"/>
      <c r="AC903" s="63"/>
      <c r="AD903" s="63"/>
      <c r="AE903" s="63"/>
      <c r="AF903" s="63"/>
      <c r="AG903" s="63"/>
      <c r="AH903" s="63"/>
      <c r="AI903" s="63"/>
      <c r="AJ903" s="63"/>
      <c r="AK903" s="63"/>
      <c r="AL903" s="63"/>
      <c r="AM903" s="63"/>
      <c r="AN903" s="63"/>
      <c r="AO903" s="63"/>
      <c r="AP903" s="63"/>
      <c r="AQ903" s="63"/>
      <c r="AR903" s="63"/>
      <c r="AS903" s="63"/>
      <c r="AT903" s="63"/>
    </row>
    <row r="904" ht="15.75" customHeight="1">
      <c r="A904" s="1"/>
      <c r="B904" s="5"/>
      <c r="C904" s="1"/>
      <c r="D904" s="8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85"/>
      <c r="R904" s="85"/>
      <c r="S904" s="86"/>
      <c r="T904" s="5"/>
      <c r="U904" s="5"/>
      <c r="V904" s="5"/>
      <c r="W904" s="86"/>
      <c r="X904" s="5"/>
      <c r="Y904" s="5"/>
      <c r="Z904" s="5"/>
      <c r="AA904" s="63"/>
      <c r="AB904" s="63"/>
      <c r="AC904" s="63"/>
      <c r="AD904" s="63"/>
      <c r="AE904" s="63"/>
      <c r="AF904" s="63"/>
      <c r="AG904" s="63"/>
      <c r="AH904" s="63"/>
      <c r="AI904" s="63"/>
      <c r="AJ904" s="63"/>
      <c r="AK904" s="63"/>
      <c r="AL904" s="63"/>
      <c r="AM904" s="63"/>
      <c r="AN904" s="63"/>
      <c r="AO904" s="63"/>
      <c r="AP904" s="63"/>
      <c r="AQ904" s="63"/>
      <c r="AR904" s="63"/>
      <c r="AS904" s="63"/>
      <c r="AT904" s="63"/>
    </row>
    <row r="905" ht="15.75" customHeight="1">
      <c r="A905" s="1"/>
      <c r="B905" s="5"/>
      <c r="C905" s="1"/>
      <c r="D905" s="8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85"/>
      <c r="R905" s="85"/>
      <c r="S905" s="86"/>
      <c r="T905" s="5"/>
      <c r="U905" s="5"/>
      <c r="V905" s="5"/>
      <c r="W905" s="86"/>
      <c r="X905" s="5"/>
      <c r="Y905" s="5"/>
      <c r="Z905" s="5"/>
      <c r="AA905" s="63"/>
      <c r="AB905" s="63"/>
      <c r="AC905" s="63"/>
      <c r="AD905" s="63"/>
      <c r="AE905" s="63"/>
      <c r="AF905" s="63"/>
      <c r="AG905" s="63"/>
      <c r="AH905" s="63"/>
      <c r="AI905" s="63"/>
      <c r="AJ905" s="63"/>
      <c r="AK905" s="63"/>
      <c r="AL905" s="63"/>
      <c r="AM905" s="63"/>
      <c r="AN905" s="63"/>
      <c r="AO905" s="63"/>
      <c r="AP905" s="63"/>
      <c r="AQ905" s="63"/>
      <c r="AR905" s="63"/>
      <c r="AS905" s="63"/>
      <c r="AT905" s="63"/>
    </row>
    <row r="906" ht="15.75" customHeight="1">
      <c r="A906" s="1"/>
      <c r="B906" s="5"/>
      <c r="C906" s="1"/>
      <c r="D906" s="8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85"/>
      <c r="R906" s="85"/>
      <c r="S906" s="86"/>
      <c r="T906" s="5"/>
      <c r="U906" s="5"/>
      <c r="V906" s="5"/>
      <c r="W906" s="86"/>
      <c r="X906" s="5"/>
      <c r="Y906" s="5"/>
      <c r="Z906" s="5"/>
      <c r="AA906" s="63"/>
      <c r="AB906" s="63"/>
      <c r="AC906" s="63"/>
      <c r="AD906" s="63"/>
      <c r="AE906" s="63"/>
      <c r="AF906" s="63"/>
      <c r="AG906" s="63"/>
      <c r="AH906" s="63"/>
      <c r="AI906" s="63"/>
      <c r="AJ906" s="63"/>
      <c r="AK906" s="63"/>
      <c r="AL906" s="63"/>
      <c r="AM906" s="63"/>
      <c r="AN906" s="63"/>
      <c r="AO906" s="63"/>
      <c r="AP906" s="63"/>
      <c r="AQ906" s="63"/>
      <c r="AR906" s="63"/>
      <c r="AS906" s="63"/>
      <c r="AT906" s="63"/>
    </row>
    <row r="907" ht="15.75" customHeight="1">
      <c r="A907" s="1"/>
      <c r="B907" s="5"/>
      <c r="C907" s="1"/>
      <c r="D907" s="8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85"/>
      <c r="R907" s="85"/>
      <c r="S907" s="86"/>
      <c r="T907" s="5"/>
      <c r="U907" s="5"/>
      <c r="V907" s="5"/>
      <c r="W907" s="86"/>
      <c r="X907" s="5"/>
      <c r="Y907" s="5"/>
      <c r="Z907" s="5"/>
      <c r="AA907" s="63"/>
      <c r="AB907" s="63"/>
      <c r="AC907" s="63"/>
      <c r="AD907" s="63"/>
      <c r="AE907" s="63"/>
      <c r="AF907" s="63"/>
      <c r="AG907" s="63"/>
      <c r="AH907" s="63"/>
      <c r="AI907" s="63"/>
      <c r="AJ907" s="63"/>
      <c r="AK907" s="63"/>
      <c r="AL907" s="63"/>
      <c r="AM907" s="63"/>
      <c r="AN907" s="63"/>
      <c r="AO907" s="63"/>
      <c r="AP907" s="63"/>
      <c r="AQ907" s="63"/>
      <c r="AR907" s="63"/>
      <c r="AS907" s="63"/>
      <c r="AT907" s="63"/>
    </row>
    <row r="908" ht="15.75" customHeight="1">
      <c r="A908" s="1"/>
      <c r="B908" s="5"/>
      <c r="C908" s="1"/>
      <c r="D908" s="8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85"/>
      <c r="R908" s="85"/>
      <c r="S908" s="86"/>
      <c r="T908" s="5"/>
      <c r="U908" s="5"/>
      <c r="V908" s="5"/>
      <c r="W908" s="86"/>
      <c r="X908" s="5"/>
      <c r="Y908" s="5"/>
      <c r="Z908" s="5"/>
      <c r="AA908" s="63"/>
      <c r="AB908" s="63"/>
      <c r="AC908" s="63"/>
      <c r="AD908" s="63"/>
      <c r="AE908" s="63"/>
      <c r="AF908" s="63"/>
      <c r="AG908" s="63"/>
      <c r="AH908" s="63"/>
      <c r="AI908" s="63"/>
      <c r="AJ908" s="63"/>
      <c r="AK908" s="63"/>
      <c r="AL908" s="63"/>
      <c r="AM908" s="63"/>
      <c r="AN908" s="63"/>
      <c r="AO908" s="63"/>
      <c r="AP908" s="63"/>
      <c r="AQ908" s="63"/>
      <c r="AR908" s="63"/>
      <c r="AS908" s="63"/>
      <c r="AT908" s="63"/>
    </row>
    <row r="909" ht="15.75" customHeight="1">
      <c r="A909" s="1"/>
      <c r="B909" s="5"/>
      <c r="C909" s="1"/>
      <c r="D909" s="8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85"/>
      <c r="R909" s="85"/>
      <c r="S909" s="86"/>
      <c r="T909" s="5"/>
      <c r="U909" s="5"/>
      <c r="V909" s="5"/>
      <c r="W909" s="86"/>
      <c r="X909" s="5"/>
      <c r="Y909" s="5"/>
      <c r="Z909" s="5"/>
      <c r="AA909" s="63"/>
      <c r="AB909" s="63"/>
      <c r="AC909" s="63"/>
      <c r="AD909" s="63"/>
      <c r="AE909" s="63"/>
      <c r="AF909" s="63"/>
      <c r="AG909" s="63"/>
      <c r="AH909" s="63"/>
      <c r="AI909" s="63"/>
      <c r="AJ909" s="63"/>
      <c r="AK909" s="63"/>
      <c r="AL909" s="63"/>
      <c r="AM909" s="63"/>
      <c r="AN909" s="63"/>
      <c r="AO909" s="63"/>
      <c r="AP909" s="63"/>
      <c r="AQ909" s="63"/>
      <c r="AR909" s="63"/>
      <c r="AS909" s="63"/>
      <c r="AT909" s="63"/>
    </row>
    <row r="910" ht="15.75" customHeight="1">
      <c r="A910" s="1"/>
      <c r="B910" s="5"/>
      <c r="C910" s="1"/>
      <c r="D910" s="8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85"/>
      <c r="R910" s="85"/>
      <c r="S910" s="86"/>
      <c r="T910" s="5"/>
      <c r="U910" s="5"/>
      <c r="V910" s="5"/>
      <c r="W910" s="86"/>
      <c r="X910" s="5"/>
      <c r="Y910" s="5"/>
      <c r="Z910" s="5"/>
      <c r="AA910" s="63"/>
      <c r="AB910" s="63"/>
      <c r="AC910" s="63"/>
      <c r="AD910" s="63"/>
      <c r="AE910" s="63"/>
      <c r="AF910" s="63"/>
      <c r="AG910" s="63"/>
      <c r="AH910" s="63"/>
      <c r="AI910" s="63"/>
      <c r="AJ910" s="63"/>
      <c r="AK910" s="63"/>
      <c r="AL910" s="63"/>
      <c r="AM910" s="63"/>
      <c r="AN910" s="63"/>
      <c r="AO910" s="63"/>
      <c r="AP910" s="63"/>
      <c r="AQ910" s="63"/>
      <c r="AR910" s="63"/>
      <c r="AS910" s="63"/>
      <c r="AT910" s="63"/>
    </row>
    <row r="911" ht="15.75" customHeight="1">
      <c r="A911" s="1"/>
      <c r="B911" s="5"/>
      <c r="C911" s="1"/>
      <c r="D911" s="8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85"/>
      <c r="R911" s="85"/>
      <c r="S911" s="86"/>
      <c r="T911" s="5"/>
      <c r="U911" s="5"/>
      <c r="V911" s="5"/>
      <c r="W911" s="86"/>
      <c r="X911" s="5"/>
      <c r="Y911" s="5"/>
      <c r="Z911" s="5"/>
      <c r="AA911" s="63"/>
      <c r="AB911" s="63"/>
      <c r="AC911" s="63"/>
      <c r="AD911" s="63"/>
      <c r="AE911" s="63"/>
      <c r="AF911" s="63"/>
      <c r="AG911" s="63"/>
      <c r="AH911" s="63"/>
      <c r="AI911" s="63"/>
      <c r="AJ911" s="63"/>
      <c r="AK911" s="63"/>
      <c r="AL911" s="63"/>
      <c r="AM911" s="63"/>
      <c r="AN911" s="63"/>
      <c r="AO911" s="63"/>
      <c r="AP911" s="63"/>
      <c r="AQ911" s="63"/>
      <c r="AR911" s="63"/>
      <c r="AS911" s="63"/>
      <c r="AT911" s="63"/>
    </row>
    <row r="912" ht="15.75" customHeight="1">
      <c r="A912" s="1"/>
      <c r="B912" s="5"/>
      <c r="C912" s="1"/>
      <c r="D912" s="8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85"/>
      <c r="R912" s="85"/>
      <c r="S912" s="86"/>
      <c r="T912" s="5"/>
      <c r="U912" s="5"/>
      <c r="V912" s="5"/>
      <c r="W912" s="86"/>
      <c r="X912" s="5"/>
      <c r="Y912" s="5"/>
      <c r="Z912" s="5"/>
      <c r="AA912" s="63"/>
      <c r="AB912" s="63"/>
      <c r="AC912" s="63"/>
      <c r="AD912" s="63"/>
      <c r="AE912" s="63"/>
      <c r="AF912" s="63"/>
      <c r="AG912" s="63"/>
      <c r="AH912" s="63"/>
      <c r="AI912" s="63"/>
      <c r="AJ912" s="63"/>
      <c r="AK912" s="63"/>
      <c r="AL912" s="63"/>
      <c r="AM912" s="63"/>
      <c r="AN912" s="63"/>
      <c r="AO912" s="63"/>
      <c r="AP912" s="63"/>
      <c r="AQ912" s="63"/>
      <c r="AR912" s="63"/>
      <c r="AS912" s="63"/>
      <c r="AT912" s="63"/>
    </row>
    <row r="913" ht="15.75" customHeight="1">
      <c r="A913" s="1"/>
      <c r="B913" s="5"/>
      <c r="C913" s="1"/>
      <c r="D913" s="8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85"/>
      <c r="R913" s="85"/>
      <c r="S913" s="86"/>
      <c r="T913" s="5"/>
      <c r="U913" s="5"/>
      <c r="V913" s="5"/>
      <c r="W913" s="86"/>
      <c r="X913" s="5"/>
      <c r="Y913" s="5"/>
      <c r="Z913" s="5"/>
      <c r="AA913" s="63"/>
      <c r="AB913" s="63"/>
      <c r="AC913" s="63"/>
      <c r="AD913" s="63"/>
      <c r="AE913" s="63"/>
      <c r="AF913" s="63"/>
      <c r="AG913" s="63"/>
      <c r="AH913" s="63"/>
      <c r="AI913" s="63"/>
      <c r="AJ913" s="63"/>
      <c r="AK913" s="63"/>
      <c r="AL913" s="63"/>
      <c r="AM913" s="63"/>
      <c r="AN913" s="63"/>
      <c r="AO913" s="63"/>
      <c r="AP913" s="63"/>
      <c r="AQ913" s="63"/>
      <c r="AR913" s="63"/>
      <c r="AS913" s="63"/>
      <c r="AT913" s="63"/>
    </row>
    <row r="914" ht="15.75" customHeight="1">
      <c r="A914" s="1"/>
      <c r="B914" s="5"/>
      <c r="C914" s="1"/>
      <c r="D914" s="8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85"/>
      <c r="R914" s="85"/>
      <c r="S914" s="86"/>
      <c r="T914" s="5"/>
      <c r="U914" s="5"/>
      <c r="V914" s="5"/>
      <c r="W914" s="86"/>
      <c r="X914" s="5"/>
      <c r="Y914" s="5"/>
      <c r="Z914" s="5"/>
      <c r="AA914" s="63"/>
      <c r="AB914" s="63"/>
      <c r="AC914" s="63"/>
      <c r="AD914" s="63"/>
      <c r="AE914" s="63"/>
      <c r="AF914" s="63"/>
      <c r="AG914" s="63"/>
      <c r="AH914" s="63"/>
      <c r="AI914" s="63"/>
      <c r="AJ914" s="63"/>
      <c r="AK914" s="63"/>
      <c r="AL914" s="63"/>
      <c r="AM914" s="63"/>
      <c r="AN914" s="63"/>
      <c r="AO914" s="63"/>
      <c r="AP914" s="63"/>
      <c r="AQ914" s="63"/>
      <c r="AR914" s="63"/>
      <c r="AS914" s="63"/>
      <c r="AT914" s="63"/>
    </row>
    <row r="915" ht="15.75" customHeight="1">
      <c r="A915" s="1"/>
      <c r="B915" s="5"/>
      <c r="C915" s="1"/>
      <c r="D915" s="8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85"/>
      <c r="R915" s="85"/>
      <c r="S915" s="86"/>
      <c r="T915" s="5"/>
      <c r="U915" s="5"/>
      <c r="V915" s="5"/>
      <c r="W915" s="86"/>
      <c r="X915" s="5"/>
      <c r="Y915" s="5"/>
      <c r="Z915" s="5"/>
      <c r="AA915" s="63"/>
      <c r="AB915" s="63"/>
      <c r="AC915" s="63"/>
      <c r="AD915" s="63"/>
      <c r="AE915" s="63"/>
      <c r="AF915" s="63"/>
      <c r="AG915" s="63"/>
      <c r="AH915" s="63"/>
      <c r="AI915" s="63"/>
      <c r="AJ915" s="63"/>
      <c r="AK915" s="63"/>
      <c r="AL915" s="63"/>
      <c r="AM915" s="63"/>
      <c r="AN915" s="63"/>
      <c r="AO915" s="63"/>
      <c r="AP915" s="63"/>
      <c r="AQ915" s="63"/>
      <c r="AR915" s="63"/>
      <c r="AS915" s="63"/>
      <c r="AT915" s="63"/>
    </row>
    <row r="916" ht="15.75" customHeight="1">
      <c r="A916" s="1"/>
      <c r="B916" s="5"/>
      <c r="C916" s="1"/>
      <c r="D916" s="8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85"/>
      <c r="R916" s="85"/>
      <c r="S916" s="86"/>
      <c r="T916" s="5"/>
      <c r="U916" s="5"/>
      <c r="V916" s="5"/>
      <c r="W916" s="86"/>
      <c r="X916" s="5"/>
      <c r="Y916" s="5"/>
      <c r="Z916" s="5"/>
      <c r="AA916" s="63"/>
      <c r="AB916" s="63"/>
      <c r="AC916" s="63"/>
      <c r="AD916" s="63"/>
      <c r="AE916" s="63"/>
      <c r="AF916" s="63"/>
      <c r="AG916" s="63"/>
      <c r="AH916" s="63"/>
      <c r="AI916" s="63"/>
      <c r="AJ916" s="63"/>
      <c r="AK916" s="63"/>
      <c r="AL916" s="63"/>
      <c r="AM916" s="63"/>
      <c r="AN916" s="63"/>
      <c r="AO916" s="63"/>
      <c r="AP916" s="63"/>
      <c r="AQ916" s="63"/>
      <c r="AR916" s="63"/>
      <c r="AS916" s="63"/>
      <c r="AT916" s="63"/>
    </row>
    <row r="917" ht="15.75" customHeight="1">
      <c r="A917" s="1"/>
      <c r="B917" s="5"/>
      <c r="C917" s="1"/>
      <c r="D917" s="8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85"/>
      <c r="R917" s="85"/>
      <c r="S917" s="86"/>
      <c r="T917" s="5"/>
      <c r="U917" s="5"/>
      <c r="V917" s="5"/>
      <c r="W917" s="86"/>
      <c r="X917" s="5"/>
      <c r="Y917" s="5"/>
      <c r="Z917" s="5"/>
      <c r="AA917" s="63"/>
      <c r="AB917" s="63"/>
      <c r="AC917" s="63"/>
      <c r="AD917" s="63"/>
      <c r="AE917" s="63"/>
      <c r="AF917" s="63"/>
      <c r="AG917" s="63"/>
      <c r="AH917" s="63"/>
      <c r="AI917" s="63"/>
      <c r="AJ917" s="63"/>
      <c r="AK917" s="63"/>
      <c r="AL917" s="63"/>
      <c r="AM917" s="63"/>
      <c r="AN917" s="63"/>
      <c r="AO917" s="63"/>
      <c r="AP917" s="63"/>
      <c r="AQ917" s="63"/>
      <c r="AR917" s="63"/>
      <c r="AS917" s="63"/>
      <c r="AT917" s="63"/>
    </row>
    <row r="918" ht="15.75" customHeight="1">
      <c r="A918" s="1"/>
      <c r="B918" s="5"/>
      <c r="C918" s="1"/>
      <c r="D918" s="8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85"/>
      <c r="R918" s="85"/>
      <c r="S918" s="86"/>
      <c r="T918" s="5"/>
      <c r="U918" s="5"/>
      <c r="V918" s="5"/>
      <c r="W918" s="86"/>
      <c r="X918" s="5"/>
      <c r="Y918" s="5"/>
      <c r="Z918" s="5"/>
      <c r="AA918" s="63"/>
      <c r="AB918" s="63"/>
      <c r="AC918" s="63"/>
      <c r="AD918" s="63"/>
      <c r="AE918" s="63"/>
      <c r="AF918" s="63"/>
      <c r="AG918" s="63"/>
      <c r="AH918" s="63"/>
      <c r="AI918" s="63"/>
      <c r="AJ918" s="63"/>
      <c r="AK918" s="63"/>
      <c r="AL918" s="63"/>
      <c r="AM918" s="63"/>
      <c r="AN918" s="63"/>
      <c r="AO918" s="63"/>
      <c r="AP918" s="63"/>
      <c r="AQ918" s="63"/>
      <c r="AR918" s="63"/>
      <c r="AS918" s="63"/>
      <c r="AT918" s="63"/>
    </row>
    <row r="919" ht="15.75" customHeight="1">
      <c r="A919" s="1"/>
      <c r="B919" s="5"/>
      <c r="C919" s="1"/>
      <c r="D919" s="8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85"/>
      <c r="R919" s="85"/>
      <c r="S919" s="86"/>
      <c r="T919" s="5"/>
      <c r="U919" s="5"/>
      <c r="V919" s="5"/>
      <c r="W919" s="86"/>
      <c r="X919" s="5"/>
      <c r="Y919" s="5"/>
      <c r="Z919" s="5"/>
      <c r="AA919" s="63"/>
      <c r="AB919" s="63"/>
      <c r="AC919" s="63"/>
      <c r="AD919" s="63"/>
      <c r="AE919" s="63"/>
      <c r="AF919" s="63"/>
      <c r="AG919" s="63"/>
      <c r="AH919" s="63"/>
      <c r="AI919" s="63"/>
      <c r="AJ919" s="63"/>
      <c r="AK919" s="63"/>
      <c r="AL919" s="63"/>
      <c r="AM919" s="63"/>
      <c r="AN919" s="63"/>
      <c r="AO919" s="63"/>
      <c r="AP919" s="63"/>
      <c r="AQ919" s="63"/>
      <c r="AR919" s="63"/>
      <c r="AS919" s="63"/>
      <c r="AT919" s="63"/>
    </row>
    <row r="920" ht="15.75" customHeight="1">
      <c r="A920" s="1"/>
      <c r="B920" s="5"/>
      <c r="C920" s="1"/>
      <c r="D920" s="8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85"/>
      <c r="R920" s="85"/>
      <c r="S920" s="86"/>
      <c r="T920" s="5"/>
      <c r="U920" s="5"/>
      <c r="V920" s="5"/>
      <c r="W920" s="86"/>
      <c r="X920" s="5"/>
      <c r="Y920" s="5"/>
      <c r="Z920" s="5"/>
      <c r="AA920" s="63"/>
      <c r="AB920" s="63"/>
      <c r="AC920" s="63"/>
      <c r="AD920" s="63"/>
      <c r="AE920" s="63"/>
      <c r="AF920" s="63"/>
      <c r="AG920" s="63"/>
      <c r="AH920" s="63"/>
      <c r="AI920" s="63"/>
      <c r="AJ920" s="63"/>
      <c r="AK920" s="63"/>
      <c r="AL920" s="63"/>
      <c r="AM920" s="63"/>
      <c r="AN920" s="63"/>
      <c r="AO920" s="63"/>
      <c r="AP920" s="63"/>
      <c r="AQ920" s="63"/>
      <c r="AR920" s="63"/>
      <c r="AS920" s="63"/>
      <c r="AT920" s="63"/>
    </row>
    <row r="921" ht="15.75" customHeight="1">
      <c r="A921" s="1"/>
      <c r="B921" s="5"/>
      <c r="C921" s="1"/>
      <c r="D921" s="8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85"/>
      <c r="R921" s="85"/>
      <c r="S921" s="86"/>
      <c r="T921" s="5"/>
      <c r="U921" s="5"/>
      <c r="V921" s="5"/>
      <c r="W921" s="86"/>
      <c r="X921" s="5"/>
      <c r="Y921" s="5"/>
      <c r="Z921" s="5"/>
      <c r="AA921" s="63"/>
      <c r="AB921" s="63"/>
      <c r="AC921" s="63"/>
      <c r="AD921" s="63"/>
      <c r="AE921" s="63"/>
      <c r="AF921" s="63"/>
      <c r="AG921" s="63"/>
      <c r="AH921" s="63"/>
      <c r="AI921" s="63"/>
      <c r="AJ921" s="63"/>
      <c r="AK921" s="63"/>
      <c r="AL921" s="63"/>
      <c r="AM921" s="63"/>
      <c r="AN921" s="63"/>
      <c r="AO921" s="63"/>
      <c r="AP921" s="63"/>
      <c r="AQ921" s="63"/>
      <c r="AR921" s="63"/>
      <c r="AS921" s="63"/>
      <c r="AT921" s="63"/>
    </row>
    <row r="922" ht="15.75" customHeight="1">
      <c r="A922" s="1"/>
      <c r="B922" s="5"/>
      <c r="C922" s="1"/>
      <c r="D922" s="8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85"/>
      <c r="R922" s="85"/>
      <c r="S922" s="86"/>
      <c r="T922" s="5"/>
      <c r="U922" s="5"/>
      <c r="V922" s="5"/>
      <c r="W922" s="86"/>
      <c r="X922" s="5"/>
      <c r="Y922" s="5"/>
      <c r="Z922" s="5"/>
      <c r="AA922" s="63"/>
      <c r="AB922" s="63"/>
      <c r="AC922" s="63"/>
      <c r="AD922" s="63"/>
      <c r="AE922" s="63"/>
      <c r="AF922" s="63"/>
      <c r="AG922" s="63"/>
      <c r="AH922" s="63"/>
      <c r="AI922" s="63"/>
      <c r="AJ922" s="63"/>
      <c r="AK922" s="63"/>
      <c r="AL922" s="63"/>
      <c r="AM922" s="63"/>
      <c r="AN922" s="63"/>
      <c r="AO922" s="63"/>
      <c r="AP922" s="63"/>
      <c r="AQ922" s="63"/>
      <c r="AR922" s="63"/>
      <c r="AS922" s="63"/>
      <c r="AT922" s="63"/>
    </row>
    <row r="923" ht="15.75" customHeight="1">
      <c r="A923" s="1"/>
      <c r="B923" s="5"/>
      <c r="C923" s="1"/>
      <c r="D923" s="8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85"/>
      <c r="R923" s="85"/>
      <c r="S923" s="86"/>
      <c r="T923" s="5"/>
      <c r="U923" s="5"/>
      <c r="V923" s="5"/>
      <c r="W923" s="86"/>
      <c r="X923" s="5"/>
      <c r="Y923" s="5"/>
      <c r="Z923" s="5"/>
      <c r="AA923" s="63"/>
      <c r="AB923" s="63"/>
      <c r="AC923" s="63"/>
      <c r="AD923" s="63"/>
      <c r="AE923" s="63"/>
      <c r="AF923" s="63"/>
      <c r="AG923" s="63"/>
      <c r="AH923" s="63"/>
      <c r="AI923" s="63"/>
      <c r="AJ923" s="63"/>
      <c r="AK923" s="63"/>
      <c r="AL923" s="63"/>
      <c r="AM923" s="63"/>
      <c r="AN923" s="63"/>
      <c r="AO923" s="63"/>
      <c r="AP923" s="63"/>
      <c r="AQ923" s="63"/>
      <c r="AR923" s="63"/>
      <c r="AS923" s="63"/>
      <c r="AT923" s="63"/>
    </row>
    <row r="924" ht="15.75" customHeight="1">
      <c r="A924" s="1"/>
      <c r="B924" s="5"/>
      <c r="C924" s="1"/>
      <c r="D924" s="8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85"/>
      <c r="R924" s="85"/>
      <c r="S924" s="86"/>
      <c r="T924" s="5"/>
      <c r="U924" s="5"/>
      <c r="V924" s="5"/>
      <c r="W924" s="86"/>
      <c r="X924" s="5"/>
      <c r="Y924" s="5"/>
      <c r="Z924" s="5"/>
      <c r="AA924" s="63"/>
      <c r="AB924" s="63"/>
      <c r="AC924" s="63"/>
      <c r="AD924" s="63"/>
      <c r="AE924" s="63"/>
      <c r="AF924" s="63"/>
      <c r="AG924" s="63"/>
      <c r="AH924" s="63"/>
      <c r="AI924" s="63"/>
      <c r="AJ924" s="63"/>
      <c r="AK924" s="63"/>
      <c r="AL924" s="63"/>
      <c r="AM924" s="63"/>
      <c r="AN924" s="63"/>
      <c r="AO924" s="63"/>
      <c r="AP924" s="63"/>
      <c r="AQ924" s="63"/>
      <c r="AR924" s="63"/>
      <c r="AS924" s="63"/>
      <c r="AT924" s="63"/>
    </row>
    <row r="925" ht="15.75" customHeight="1">
      <c r="A925" s="1"/>
      <c r="B925" s="5"/>
      <c r="C925" s="1"/>
      <c r="D925" s="8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85"/>
      <c r="R925" s="85"/>
      <c r="S925" s="86"/>
      <c r="T925" s="5"/>
      <c r="U925" s="5"/>
      <c r="V925" s="5"/>
      <c r="W925" s="86"/>
      <c r="X925" s="5"/>
      <c r="Y925" s="5"/>
      <c r="Z925" s="5"/>
      <c r="AA925" s="63"/>
      <c r="AB925" s="63"/>
      <c r="AC925" s="63"/>
      <c r="AD925" s="63"/>
      <c r="AE925" s="63"/>
      <c r="AF925" s="63"/>
      <c r="AG925" s="63"/>
      <c r="AH925" s="63"/>
      <c r="AI925" s="63"/>
      <c r="AJ925" s="63"/>
      <c r="AK925" s="63"/>
      <c r="AL925" s="63"/>
      <c r="AM925" s="63"/>
      <c r="AN925" s="63"/>
      <c r="AO925" s="63"/>
      <c r="AP925" s="63"/>
      <c r="AQ925" s="63"/>
      <c r="AR925" s="63"/>
      <c r="AS925" s="63"/>
      <c r="AT925" s="63"/>
    </row>
    <row r="926" ht="15.75" customHeight="1">
      <c r="A926" s="1"/>
      <c r="B926" s="5"/>
      <c r="C926" s="1"/>
      <c r="D926" s="8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85"/>
      <c r="R926" s="85"/>
      <c r="S926" s="86"/>
      <c r="T926" s="5"/>
      <c r="U926" s="5"/>
      <c r="V926" s="5"/>
      <c r="W926" s="86"/>
      <c r="X926" s="5"/>
      <c r="Y926" s="5"/>
      <c r="Z926" s="5"/>
      <c r="AA926" s="63"/>
      <c r="AB926" s="63"/>
      <c r="AC926" s="63"/>
      <c r="AD926" s="63"/>
      <c r="AE926" s="63"/>
      <c r="AF926" s="63"/>
      <c r="AG926" s="63"/>
      <c r="AH926" s="63"/>
      <c r="AI926" s="63"/>
      <c r="AJ926" s="63"/>
      <c r="AK926" s="63"/>
      <c r="AL926" s="63"/>
      <c r="AM926" s="63"/>
      <c r="AN926" s="63"/>
      <c r="AO926" s="63"/>
      <c r="AP926" s="63"/>
      <c r="AQ926" s="63"/>
      <c r="AR926" s="63"/>
      <c r="AS926" s="63"/>
      <c r="AT926" s="63"/>
    </row>
    <row r="927" ht="15.75" customHeight="1">
      <c r="A927" s="1"/>
      <c r="B927" s="5"/>
      <c r="C927" s="1"/>
      <c r="D927" s="8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85"/>
      <c r="R927" s="85"/>
      <c r="S927" s="86"/>
      <c r="T927" s="5"/>
      <c r="U927" s="5"/>
      <c r="V927" s="5"/>
      <c r="W927" s="86"/>
      <c r="X927" s="5"/>
      <c r="Y927" s="5"/>
      <c r="Z927" s="5"/>
      <c r="AA927" s="63"/>
      <c r="AB927" s="63"/>
      <c r="AC927" s="63"/>
      <c r="AD927" s="63"/>
      <c r="AE927" s="63"/>
      <c r="AF927" s="63"/>
      <c r="AG927" s="63"/>
      <c r="AH927" s="63"/>
      <c r="AI927" s="63"/>
      <c r="AJ927" s="63"/>
      <c r="AK927" s="63"/>
      <c r="AL927" s="63"/>
      <c r="AM927" s="63"/>
      <c r="AN927" s="63"/>
      <c r="AO927" s="63"/>
      <c r="AP927" s="63"/>
      <c r="AQ927" s="63"/>
      <c r="AR927" s="63"/>
      <c r="AS927" s="63"/>
      <c r="AT927" s="63"/>
    </row>
    <row r="928" ht="15.75" customHeight="1">
      <c r="A928" s="1"/>
      <c r="B928" s="5"/>
      <c r="C928" s="1"/>
      <c r="D928" s="8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85"/>
      <c r="R928" s="85"/>
      <c r="S928" s="86"/>
      <c r="T928" s="5"/>
      <c r="U928" s="5"/>
      <c r="V928" s="5"/>
      <c r="W928" s="86"/>
      <c r="X928" s="5"/>
      <c r="Y928" s="5"/>
      <c r="Z928" s="5"/>
      <c r="AA928" s="63"/>
      <c r="AB928" s="63"/>
      <c r="AC928" s="63"/>
      <c r="AD928" s="63"/>
      <c r="AE928" s="63"/>
      <c r="AF928" s="63"/>
      <c r="AG928" s="63"/>
      <c r="AH928" s="63"/>
      <c r="AI928" s="63"/>
      <c r="AJ928" s="63"/>
      <c r="AK928" s="63"/>
      <c r="AL928" s="63"/>
      <c r="AM928" s="63"/>
      <c r="AN928" s="63"/>
      <c r="AO928" s="63"/>
      <c r="AP928" s="63"/>
      <c r="AQ928" s="63"/>
      <c r="AR928" s="63"/>
      <c r="AS928" s="63"/>
      <c r="AT928" s="63"/>
    </row>
    <row r="929" ht="15.75" customHeight="1">
      <c r="A929" s="1"/>
      <c r="B929" s="5"/>
      <c r="C929" s="1"/>
      <c r="D929" s="8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85"/>
      <c r="R929" s="85"/>
      <c r="S929" s="86"/>
      <c r="T929" s="5"/>
      <c r="U929" s="5"/>
      <c r="V929" s="5"/>
      <c r="W929" s="86"/>
      <c r="X929" s="5"/>
      <c r="Y929" s="5"/>
      <c r="Z929" s="5"/>
      <c r="AA929" s="63"/>
      <c r="AB929" s="63"/>
      <c r="AC929" s="63"/>
      <c r="AD929" s="63"/>
      <c r="AE929" s="63"/>
      <c r="AF929" s="63"/>
      <c r="AG929" s="63"/>
      <c r="AH929" s="63"/>
      <c r="AI929" s="63"/>
      <c r="AJ929" s="63"/>
      <c r="AK929" s="63"/>
      <c r="AL929" s="63"/>
      <c r="AM929" s="63"/>
      <c r="AN929" s="63"/>
      <c r="AO929" s="63"/>
      <c r="AP929" s="63"/>
      <c r="AQ929" s="63"/>
      <c r="AR929" s="63"/>
      <c r="AS929" s="63"/>
      <c r="AT929" s="63"/>
    </row>
    <row r="930" ht="15.75" customHeight="1">
      <c r="A930" s="1"/>
      <c r="B930" s="5"/>
      <c r="C930" s="1"/>
      <c r="D930" s="8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85"/>
      <c r="R930" s="85"/>
      <c r="S930" s="86"/>
      <c r="T930" s="5"/>
      <c r="U930" s="5"/>
      <c r="V930" s="5"/>
      <c r="W930" s="86"/>
      <c r="X930" s="5"/>
      <c r="Y930" s="5"/>
      <c r="Z930" s="5"/>
      <c r="AA930" s="63"/>
      <c r="AB930" s="63"/>
      <c r="AC930" s="63"/>
      <c r="AD930" s="63"/>
      <c r="AE930" s="63"/>
      <c r="AF930" s="63"/>
      <c r="AG930" s="63"/>
      <c r="AH930" s="63"/>
      <c r="AI930" s="63"/>
      <c r="AJ930" s="63"/>
      <c r="AK930" s="63"/>
      <c r="AL930" s="63"/>
      <c r="AM930" s="63"/>
      <c r="AN930" s="63"/>
      <c r="AO930" s="63"/>
      <c r="AP930" s="63"/>
      <c r="AQ930" s="63"/>
      <c r="AR930" s="63"/>
      <c r="AS930" s="63"/>
      <c r="AT930" s="63"/>
    </row>
    <row r="931" ht="15.75" customHeight="1">
      <c r="A931" s="1"/>
      <c r="B931" s="5"/>
      <c r="C931" s="1"/>
      <c r="D931" s="8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85"/>
      <c r="R931" s="85"/>
      <c r="S931" s="86"/>
      <c r="T931" s="5"/>
      <c r="U931" s="5"/>
      <c r="V931" s="5"/>
      <c r="W931" s="86"/>
      <c r="X931" s="5"/>
      <c r="Y931" s="5"/>
      <c r="Z931" s="5"/>
      <c r="AA931" s="63"/>
      <c r="AB931" s="63"/>
      <c r="AC931" s="63"/>
      <c r="AD931" s="63"/>
      <c r="AE931" s="63"/>
      <c r="AF931" s="63"/>
      <c r="AG931" s="63"/>
      <c r="AH931" s="63"/>
      <c r="AI931" s="63"/>
      <c r="AJ931" s="63"/>
      <c r="AK931" s="63"/>
      <c r="AL931" s="63"/>
      <c r="AM931" s="63"/>
      <c r="AN931" s="63"/>
      <c r="AO931" s="63"/>
      <c r="AP931" s="63"/>
      <c r="AQ931" s="63"/>
      <c r="AR931" s="63"/>
      <c r="AS931" s="63"/>
      <c r="AT931" s="63"/>
    </row>
    <row r="932" ht="15.75" customHeight="1">
      <c r="A932" s="1"/>
      <c r="B932" s="5"/>
      <c r="C932" s="1"/>
      <c r="D932" s="8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85"/>
      <c r="R932" s="85"/>
      <c r="S932" s="86"/>
      <c r="T932" s="5"/>
      <c r="U932" s="5"/>
      <c r="V932" s="5"/>
      <c r="W932" s="86"/>
      <c r="X932" s="5"/>
      <c r="Y932" s="5"/>
      <c r="Z932" s="5"/>
      <c r="AA932" s="63"/>
      <c r="AB932" s="63"/>
      <c r="AC932" s="63"/>
      <c r="AD932" s="63"/>
      <c r="AE932" s="63"/>
      <c r="AF932" s="63"/>
      <c r="AG932" s="63"/>
      <c r="AH932" s="63"/>
      <c r="AI932" s="63"/>
      <c r="AJ932" s="63"/>
      <c r="AK932" s="63"/>
      <c r="AL932" s="63"/>
      <c r="AM932" s="63"/>
      <c r="AN932" s="63"/>
      <c r="AO932" s="63"/>
      <c r="AP932" s="63"/>
      <c r="AQ932" s="63"/>
      <c r="AR932" s="63"/>
      <c r="AS932" s="63"/>
      <c r="AT932" s="63"/>
    </row>
    <row r="933" ht="15.75" customHeight="1">
      <c r="A933" s="1"/>
      <c r="B933" s="5"/>
      <c r="C933" s="1"/>
      <c r="D933" s="8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85"/>
      <c r="R933" s="85"/>
      <c r="S933" s="86"/>
      <c r="T933" s="5"/>
      <c r="U933" s="5"/>
      <c r="V933" s="5"/>
      <c r="W933" s="86"/>
      <c r="X933" s="5"/>
      <c r="Y933" s="5"/>
      <c r="Z933" s="5"/>
      <c r="AA933" s="63"/>
      <c r="AB933" s="63"/>
      <c r="AC933" s="63"/>
      <c r="AD933" s="63"/>
      <c r="AE933" s="63"/>
      <c r="AF933" s="63"/>
      <c r="AG933" s="63"/>
      <c r="AH933" s="63"/>
      <c r="AI933" s="63"/>
      <c r="AJ933" s="63"/>
      <c r="AK933" s="63"/>
      <c r="AL933" s="63"/>
      <c r="AM933" s="63"/>
      <c r="AN933" s="63"/>
      <c r="AO933" s="63"/>
      <c r="AP933" s="63"/>
      <c r="AQ933" s="63"/>
      <c r="AR933" s="63"/>
      <c r="AS933" s="63"/>
      <c r="AT933" s="63"/>
    </row>
    <row r="934" ht="15.75" customHeight="1">
      <c r="A934" s="1"/>
      <c r="B934" s="5"/>
      <c r="C934" s="1"/>
      <c r="D934" s="8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85"/>
      <c r="R934" s="85"/>
      <c r="S934" s="86"/>
      <c r="T934" s="5"/>
      <c r="U934" s="5"/>
      <c r="V934" s="5"/>
      <c r="W934" s="86"/>
      <c r="X934" s="5"/>
      <c r="Y934" s="5"/>
      <c r="Z934" s="5"/>
      <c r="AA934" s="63"/>
      <c r="AB934" s="63"/>
      <c r="AC934" s="63"/>
      <c r="AD934" s="63"/>
      <c r="AE934" s="63"/>
      <c r="AF934" s="63"/>
      <c r="AG934" s="63"/>
      <c r="AH934" s="63"/>
      <c r="AI934" s="63"/>
      <c r="AJ934" s="63"/>
      <c r="AK934" s="63"/>
      <c r="AL934" s="63"/>
      <c r="AM934" s="63"/>
      <c r="AN934" s="63"/>
      <c r="AO934" s="63"/>
      <c r="AP934" s="63"/>
      <c r="AQ934" s="63"/>
      <c r="AR934" s="63"/>
      <c r="AS934" s="63"/>
      <c r="AT934" s="63"/>
    </row>
    <row r="935" ht="15.75" customHeight="1">
      <c r="A935" s="1"/>
      <c r="B935" s="5"/>
      <c r="C935" s="1"/>
      <c r="D935" s="8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85"/>
      <c r="R935" s="85"/>
      <c r="S935" s="86"/>
      <c r="T935" s="5"/>
      <c r="U935" s="5"/>
      <c r="V935" s="5"/>
      <c r="W935" s="86"/>
      <c r="X935" s="5"/>
      <c r="Y935" s="5"/>
      <c r="Z935" s="5"/>
      <c r="AA935" s="63"/>
      <c r="AB935" s="63"/>
      <c r="AC935" s="63"/>
      <c r="AD935" s="63"/>
      <c r="AE935" s="63"/>
      <c r="AF935" s="63"/>
      <c r="AG935" s="63"/>
      <c r="AH935" s="63"/>
      <c r="AI935" s="63"/>
      <c r="AJ935" s="63"/>
      <c r="AK935" s="63"/>
      <c r="AL935" s="63"/>
      <c r="AM935" s="63"/>
      <c r="AN935" s="63"/>
      <c r="AO935" s="63"/>
      <c r="AP935" s="63"/>
      <c r="AQ935" s="63"/>
      <c r="AR935" s="63"/>
      <c r="AS935" s="63"/>
      <c r="AT935" s="63"/>
    </row>
    <row r="936" ht="15.75" customHeight="1">
      <c r="A936" s="1"/>
      <c r="B936" s="5"/>
      <c r="C936" s="1"/>
      <c r="D936" s="8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85"/>
      <c r="R936" s="85"/>
      <c r="S936" s="86"/>
      <c r="T936" s="5"/>
      <c r="U936" s="5"/>
      <c r="V936" s="5"/>
      <c r="W936" s="86"/>
      <c r="X936" s="5"/>
      <c r="Y936" s="5"/>
      <c r="Z936" s="5"/>
      <c r="AA936" s="63"/>
      <c r="AB936" s="63"/>
      <c r="AC936" s="63"/>
      <c r="AD936" s="63"/>
      <c r="AE936" s="63"/>
      <c r="AF936" s="63"/>
      <c r="AG936" s="63"/>
      <c r="AH936" s="63"/>
      <c r="AI936" s="63"/>
      <c r="AJ936" s="63"/>
      <c r="AK936" s="63"/>
      <c r="AL936" s="63"/>
      <c r="AM936" s="63"/>
      <c r="AN936" s="63"/>
      <c r="AO936" s="63"/>
      <c r="AP936" s="63"/>
      <c r="AQ936" s="63"/>
      <c r="AR936" s="63"/>
      <c r="AS936" s="63"/>
      <c r="AT936" s="63"/>
    </row>
    <row r="937" ht="15.75" customHeight="1">
      <c r="A937" s="1"/>
      <c r="B937" s="5"/>
      <c r="C937" s="1"/>
      <c r="D937" s="8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85"/>
      <c r="R937" s="85"/>
      <c r="S937" s="86"/>
      <c r="T937" s="5"/>
      <c r="U937" s="5"/>
      <c r="V937" s="5"/>
      <c r="W937" s="86"/>
      <c r="X937" s="5"/>
      <c r="Y937" s="5"/>
      <c r="Z937" s="5"/>
      <c r="AA937" s="63"/>
      <c r="AB937" s="63"/>
      <c r="AC937" s="63"/>
      <c r="AD937" s="63"/>
      <c r="AE937" s="63"/>
      <c r="AF937" s="63"/>
      <c r="AG937" s="63"/>
      <c r="AH937" s="63"/>
      <c r="AI937" s="63"/>
      <c r="AJ937" s="63"/>
      <c r="AK937" s="63"/>
      <c r="AL937" s="63"/>
      <c r="AM937" s="63"/>
      <c r="AN937" s="63"/>
      <c r="AO937" s="63"/>
      <c r="AP937" s="63"/>
      <c r="AQ937" s="63"/>
      <c r="AR937" s="63"/>
      <c r="AS937" s="63"/>
      <c r="AT937" s="63"/>
    </row>
    <row r="938" ht="15.75" customHeight="1">
      <c r="A938" s="1"/>
      <c r="B938" s="5"/>
      <c r="C938" s="1"/>
      <c r="D938" s="8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85"/>
      <c r="R938" s="85"/>
      <c r="S938" s="86"/>
      <c r="T938" s="5"/>
      <c r="U938" s="5"/>
      <c r="V938" s="5"/>
      <c r="W938" s="86"/>
      <c r="X938" s="5"/>
      <c r="Y938" s="5"/>
      <c r="Z938" s="5"/>
      <c r="AA938" s="63"/>
      <c r="AB938" s="63"/>
      <c r="AC938" s="63"/>
      <c r="AD938" s="63"/>
      <c r="AE938" s="63"/>
      <c r="AF938" s="63"/>
      <c r="AG938" s="63"/>
      <c r="AH938" s="63"/>
      <c r="AI938" s="63"/>
      <c r="AJ938" s="63"/>
      <c r="AK938" s="63"/>
      <c r="AL938" s="63"/>
      <c r="AM938" s="63"/>
      <c r="AN938" s="63"/>
      <c r="AO938" s="63"/>
      <c r="AP938" s="63"/>
      <c r="AQ938" s="63"/>
      <c r="AR938" s="63"/>
      <c r="AS938" s="63"/>
      <c r="AT938" s="63"/>
    </row>
    <row r="939" ht="15.75" customHeight="1">
      <c r="A939" s="1"/>
      <c r="B939" s="5"/>
      <c r="C939" s="1"/>
      <c r="D939" s="8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85"/>
      <c r="R939" s="85"/>
      <c r="S939" s="86"/>
      <c r="T939" s="5"/>
      <c r="U939" s="5"/>
      <c r="V939" s="5"/>
      <c r="W939" s="86"/>
      <c r="X939" s="5"/>
      <c r="Y939" s="5"/>
      <c r="Z939" s="5"/>
      <c r="AA939" s="63"/>
      <c r="AB939" s="63"/>
      <c r="AC939" s="63"/>
      <c r="AD939" s="63"/>
      <c r="AE939" s="63"/>
      <c r="AF939" s="63"/>
      <c r="AG939" s="63"/>
      <c r="AH939" s="63"/>
      <c r="AI939" s="63"/>
      <c r="AJ939" s="63"/>
      <c r="AK939" s="63"/>
      <c r="AL939" s="63"/>
      <c r="AM939" s="63"/>
      <c r="AN939" s="63"/>
      <c r="AO939" s="63"/>
      <c r="AP939" s="63"/>
      <c r="AQ939" s="63"/>
      <c r="AR939" s="63"/>
      <c r="AS939" s="63"/>
      <c r="AT939" s="63"/>
    </row>
    <row r="940" ht="15.75" customHeight="1">
      <c r="A940" s="1"/>
      <c r="B940" s="5"/>
      <c r="C940" s="1"/>
      <c r="D940" s="8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85"/>
      <c r="R940" s="85"/>
      <c r="S940" s="86"/>
      <c r="T940" s="5"/>
      <c r="U940" s="5"/>
      <c r="V940" s="5"/>
      <c r="W940" s="86"/>
      <c r="X940" s="5"/>
      <c r="Y940" s="5"/>
      <c r="Z940" s="5"/>
      <c r="AA940" s="63"/>
      <c r="AB940" s="63"/>
      <c r="AC940" s="63"/>
      <c r="AD940" s="63"/>
      <c r="AE940" s="63"/>
      <c r="AF940" s="63"/>
      <c r="AG940" s="63"/>
      <c r="AH940" s="63"/>
      <c r="AI940" s="63"/>
      <c r="AJ940" s="63"/>
      <c r="AK940" s="63"/>
      <c r="AL940" s="63"/>
      <c r="AM940" s="63"/>
      <c r="AN940" s="63"/>
      <c r="AO940" s="63"/>
      <c r="AP940" s="63"/>
      <c r="AQ940" s="63"/>
      <c r="AR940" s="63"/>
      <c r="AS940" s="63"/>
      <c r="AT940" s="63"/>
    </row>
    <row r="941" ht="15.75" customHeight="1">
      <c r="A941" s="1"/>
      <c r="B941" s="5"/>
      <c r="C941" s="1"/>
      <c r="D941" s="8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85"/>
      <c r="R941" s="85"/>
      <c r="S941" s="86"/>
      <c r="T941" s="5"/>
      <c r="U941" s="5"/>
      <c r="V941" s="5"/>
      <c r="W941" s="86"/>
      <c r="X941" s="5"/>
      <c r="Y941" s="5"/>
      <c r="Z941" s="5"/>
      <c r="AA941" s="63"/>
      <c r="AB941" s="63"/>
      <c r="AC941" s="63"/>
      <c r="AD941" s="63"/>
      <c r="AE941" s="63"/>
      <c r="AF941" s="63"/>
      <c r="AG941" s="63"/>
      <c r="AH941" s="63"/>
      <c r="AI941" s="63"/>
      <c r="AJ941" s="63"/>
      <c r="AK941" s="63"/>
      <c r="AL941" s="63"/>
      <c r="AM941" s="63"/>
      <c r="AN941" s="63"/>
      <c r="AO941" s="63"/>
      <c r="AP941" s="63"/>
      <c r="AQ941" s="63"/>
      <c r="AR941" s="63"/>
      <c r="AS941" s="63"/>
      <c r="AT941" s="63"/>
    </row>
    <row r="942" ht="15.75" customHeight="1">
      <c r="A942" s="1"/>
      <c r="B942" s="5"/>
      <c r="C942" s="1"/>
      <c r="D942" s="8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85"/>
      <c r="R942" s="85"/>
      <c r="S942" s="86"/>
      <c r="T942" s="5"/>
      <c r="U942" s="5"/>
      <c r="V942" s="5"/>
      <c r="W942" s="86"/>
      <c r="X942" s="5"/>
      <c r="Y942" s="5"/>
      <c r="Z942" s="5"/>
      <c r="AA942" s="63"/>
      <c r="AB942" s="63"/>
      <c r="AC942" s="63"/>
      <c r="AD942" s="63"/>
      <c r="AE942" s="63"/>
      <c r="AF942" s="63"/>
      <c r="AG942" s="63"/>
      <c r="AH942" s="63"/>
      <c r="AI942" s="63"/>
      <c r="AJ942" s="63"/>
      <c r="AK942" s="63"/>
      <c r="AL942" s="63"/>
      <c r="AM942" s="63"/>
      <c r="AN942" s="63"/>
      <c r="AO942" s="63"/>
      <c r="AP942" s="63"/>
      <c r="AQ942" s="63"/>
      <c r="AR942" s="63"/>
      <c r="AS942" s="63"/>
      <c r="AT942" s="63"/>
    </row>
    <row r="943" ht="15.75" customHeight="1">
      <c r="A943" s="1"/>
      <c r="B943" s="5"/>
      <c r="C943" s="1"/>
      <c r="D943" s="8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85"/>
      <c r="R943" s="85"/>
      <c r="S943" s="86"/>
      <c r="T943" s="5"/>
      <c r="U943" s="5"/>
      <c r="V943" s="5"/>
      <c r="W943" s="86"/>
      <c r="X943" s="5"/>
      <c r="Y943" s="5"/>
      <c r="Z943" s="5"/>
      <c r="AA943" s="63"/>
      <c r="AB943" s="63"/>
      <c r="AC943" s="63"/>
      <c r="AD943" s="63"/>
      <c r="AE943" s="63"/>
      <c r="AF943" s="63"/>
      <c r="AG943" s="63"/>
      <c r="AH943" s="63"/>
      <c r="AI943" s="63"/>
      <c r="AJ943" s="63"/>
      <c r="AK943" s="63"/>
      <c r="AL943" s="63"/>
      <c r="AM943" s="63"/>
      <c r="AN943" s="63"/>
      <c r="AO943" s="63"/>
      <c r="AP943" s="63"/>
      <c r="AQ943" s="63"/>
      <c r="AR943" s="63"/>
      <c r="AS943" s="63"/>
      <c r="AT943" s="63"/>
    </row>
    <row r="944" ht="15.75" customHeight="1">
      <c r="A944" s="1"/>
      <c r="B944" s="5"/>
      <c r="C944" s="1"/>
      <c r="D944" s="8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85"/>
      <c r="R944" s="85"/>
      <c r="S944" s="86"/>
      <c r="T944" s="5"/>
      <c r="U944" s="5"/>
      <c r="V944" s="5"/>
      <c r="W944" s="86"/>
      <c r="X944" s="5"/>
      <c r="Y944" s="5"/>
      <c r="Z944" s="5"/>
      <c r="AA944" s="63"/>
      <c r="AB944" s="63"/>
      <c r="AC944" s="63"/>
      <c r="AD944" s="63"/>
      <c r="AE944" s="63"/>
      <c r="AF944" s="63"/>
      <c r="AG944" s="63"/>
      <c r="AH944" s="63"/>
      <c r="AI944" s="63"/>
      <c r="AJ944" s="63"/>
      <c r="AK944" s="63"/>
      <c r="AL944" s="63"/>
      <c r="AM944" s="63"/>
      <c r="AN944" s="63"/>
      <c r="AO944" s="63"/>
      <c r="AP944" s="63"/>
      <c r="AQ944" s="63"/>
      <c r="AR944" s="63"/>
      <c r="AS944" s="63"/>
      <c r="AT944" s="63"/>
    </row>
    <row r="945" ht="15.75" customHeight="1">
      <c r="A945" s="1"/>
      <c r="B945" s="5"/>
      <c r="C945" s="1"/>
      <c r="D945" s="8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85"/>
      <c r="R945" s="85"/>
      <c r="S945" s="86"/>
      <c r="T945" s="5"/>
      <c r="U945" s="5"/>
      <c r="V945" s="5"/>
      <c r="W945" s="86"/>
      <c r="X945" s="5"/>
      <c r="Y945" s="5"/>
      <c r="Z945" s="5"/>
      <c r="AA945" s="63"/>
      <c r="AB945" s="63"/>
      <c r="AC945" s="63"/>
      <c r="AD945" s="63"/>
      <c r="AE945" s="63"/>
      <c r="AF945" s="63"/>
      <c r="AG945" s="63"/>
      <c r="AH945" s="63"/>
      <c r="AI945" s="63"/>
      <c r="AJ945" s="63"/>
      <c r="AK945" s="63"/>
      <c r="AL945" s="63"/>
      <c r="AM945" s="63"/>
      <c r="AN945" s="63"/>
      <c r="AO945" s="63"/>
      <c r="AP945" s="63"/>
      <c r="AQ945" s="63"/>
      <c r="AR945" s="63"/>
      <c r="AS945" s="63"/>
      <c r="AT945" s="63"/>
    </row>
    <row r="946" ht="15.75" customHeight="1">
      <c r="A946" s="1"/>
      <c r="B946" s="5"/>
      <c r="C946" s="1"/>
      <c r="D946" s="8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85"/>
      <c r="R946" s="85"/>
      <c r="S946" s="86"/>
      <c r="T946" s="5"/>
      <c r="U946" s="5"/>
      <c r="V946" s="5"/>
      <c r="W946" s="86"/>
      <c r="X946" s="5"/>
      <c r="Y946" s="5"/>
      <c r="Z946" s="5"/>
      <c r="AA946" s="63"/>
      <c r="AB946" s="63"/>
      <c r="AC946" s="63"/>
      <c r="AD946" s="63"/>
      <c r="AE946" s="63"/>
      <c r="AF946" s="63"/>
      <c r="AG946" s="63"/>
      <c r="AH946" s="63"/>
      <c r="AI946" s="63"/>
      <c r="AJ946" s="63"/>
      <c r="AK946" s="63"/>
      <c r="AL946" s="63"/>
      <c r="AM946" s="63"/>
      <c r="AN946" s="63"/>
      <c r="AO946" s="63"/>
      <c r="AP946" s="63"/>
      <c r="AQ946" s="63"/>
      <c r="AR946" s="63"/>
      <c r="AS946" s="63"/>
      <c r="AT946" s="63"/>
    </row>
    <row r="947" ht="15.75" customHeight="1">
      <c r="A947" s="1"/>
      <c r="B947" s="5"/>
      <c r="C947" s="1"/>
      <c r="D947" s="8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85"/>
      <c r="R947" s="85"/>
      <c r="S947" s="86"/>
      <c r="T947" s="5"/>
      <c r="U947" s="5"/>
      <c r="V947" s="5"/>
      <c r="W947" s="86"/>
      <c r="X947" s="5"/>
      <c r="Y947" s="5"/>
      <c r="Z947" s="5"/>
      <c r="AA947" s="63"/>
      <c r="AB947" s="63"/>
      <c r="AC947" s="63"/>
      <c r="AD947" s="63"/>
      <c r="AE947" s="63"/>
      <c r="AF947" s="63"/>
      <c r="AG947" s="63"/>
      <c r="AH947" s="63"/>
      <c r="AI947" s="63"/>
      <c r="AJ947" s="63"/>
      <c r="AK947" s="63"/>
      <c r="AL947" s="63"/>
      <c r="AM947" s="63"/>
      <c r="AN947" s="63"/>
      <c r="AO947" s="63"/>
      <c r="AP947" s="63"/>
      <c r="AQ947" s="63"/>
      <c r="AR947" s="63"/>
      <c r="AS947" s="63"/>
      <c r="AT947" s="63"/>
    </row>
    <row r="948" ht="15.75" customHeight="1">
      <c r="A948" s="1"/>
      <c r="B948" s="5"/>
      <c r="C948" s="1"/>
      <c r="D948" s="8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85"/>
      <c r="R948" s="85"/>
      <c r="S948" s="86"/>
      <c r="T948" s="5"/>
      <c r="U948" s="5"/>
      <c r="V948" s="5"/>
      <c r="W948" s="86"/>
      <c r="X948" s="5"/>
      <c r="Y948" s="5"/>
      <c r="Z948" s="5"/>
      <c r="AA948" s="63"/>
      <c r="AB948" s="63"/>
      <c r="AC948" s="63"/>
      <c r="AD948" s="63"/>
      <c r="AE948" s="63"/>
      <c r="AF948" s="63"/>
      <c r="AG948" s="63"/>
      <c r="AH948" s="63"/>
      <c r="AI948" s="63"/>
      <c r="AJ948" s="63"/>
      <c r="AK948" s="63"/>
      <c r="AL948" s="63"/>
      <c r="AM948" s="63"/>
      <c r="AN948" s="63"/>
      <c r="AO948" s="63"/>
      <c r="AP948" s="63"/>
      <c r="AQ948" s="63"/>
      <c r="AR948" s="63"/>
      <c r="AS948" s="63"/>
      <c r="AT948" s="63"/>
    </row>
    <row r="949" ht="15.75" customHeight="1">
      <c r="A949" s="1"/>
      <c r="B949" s="5"/>
      <c r="C949" s="1"/>
      <c r="D949" s="8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85"/>
      <c r="R949" s="85"/>
      <c r="S949" s="86"/>
      <c r="T949" s="5"/>
      <c r="U949" s="5"/>
      <c r="V949" s="5"/>
      <c r="W949" s="86"/>
      <c r="X949" s="5"/>
      <c r="Y949" s="5"/>
      <c r="Z949" s="5"/>
      <c r="AA949" s="63"/>
      <c r="AB949" s="63"/>
      <c r="AC949" s="63"/>
      <c r="AD949" s="63"/>
      <c r="AE949" s="63"/>
      <c r="AF949" s="63"/>
      <c r="AG949" s="63"/>
      <c r="AH949" s="63"/>
      <c r="AI949" s="63"/>
      <c r="AJ949" s="63"/>
      <c r="AK949" s="63"/>
      <c r="AL949" s="63"/>
      <c r="AM949" s="63"/>
      <c r="AN949" s="63"/>
      <c r="AO949" s="63"/>
      <c r="AP949" s="63"/>
      <c r="AQ949" s="63"/>
      <c r="AR949" s="63"/>
      <c r="AS949" s="63"/>
      <c r="AT949" s="63"/>
    </row>
    <row r="950" ht="15.75" customHeight="1">
      <c r="A950" s="1"/>
      <c r="B950" s="5"/>
      <c r="C950" s="1"/>
      <c r="D950" s="8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85"/>
      <c r="R950" s="85"/>
      <c r="S950" s="86"/>
      <c r="T950" s="5"/>
      <c r="U950" s="5"/>
      <c r="V950" s="5"/>
      <c r="W950" s="86"/>
      <c r="X950" s="5"/>
      <c r="Y950" s="5"/>
      <c r="Z950" s="5"/>
      <c r="AA950" s="63"/>
      <c r="AB950" s="63"/>
      <c r="AC950" s="63"/>
      <c r="AD950" s="63"/>
      <c r="AE950" s="63"/>
      <c r="AF950" s="63"/>
      <c r="AG950" s="63"/>
      <c r="AH950" s="63"/>
      <c r="AI950" s="63"/>
      <c r="AJ950" s="63"/>
      <c r="AK950" s="63"/>
      <c r="AL950" s="63"/>
      <c r="AM950" s="63"/>
      <c r="AN950" s="63"/>
      <c r="AO950" s="63"/>
      <c r="AP950" s="63"/>
      <c r="AQ950" s="63"/>
      <c r="AR950" s="63"/>
      <c r="AS950" s="63"/>
      <c r="AT950" s="63"/>
    </row>
    <row r="951" ht="15.75" customHeight="1">
      <c r="A951" s="1"/>
      <c r="B951" s="5"/>
      <c r="C951" s="1"/>
      <c r="D951" s="8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85"/>
      <c r="R951" s="85"/>
      <c r="S951" s="86"/>
      <c r="T951" s="5"/>
      <c r="U951" s="5"/>
      <c r="V951" s="5"/>
      <c r="W951" s="86"/>
      <c r="X951" s="5"/>
      <c r="Y951" s="5"/>
      <c r="Z951" s="5"/>
      <c r="AA951" s="63"/>
      <c r="AB951" s="63"/>
      <c r="AC951" s="63"/>
      <c r="AD951" s="63"/>
      <c r="AE951" s="63"/>
      <c r="AF951" s="63"/>
      <c r="AG951" s="63"/>
      <c r="AH951" s="63"/>
      <c r="AI951" s="63"/>
      <c r="AJ951" s="63"/>
      <c r="AK951" s="63"/>
      <c r="AL951" s="63"/>
      <c r="AM951" s="63"/>
      <c r="AN951" s="63"/>
      <c r="AO951" s="63"/>
      <c r="AP951" s="63"/>
      <c r="AQ951" s="63"/>
      <c r="AR951" s="63"/>
      <c r="AS951" s="63"/>
      <c r="AT951" s="63"/>
    </row>
    <row r="952" ht="15.75" customHeight="1">
      <c r="A952" s="1"/>
      <c r="B952" s="5"/>
      <c r="C952" s="1"/>
      <c r="D952" s="8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85"/>
      <c r="R952" s="85"/>
      <c r="S952" s="86"/>
      <c r="T952" s="5"/>
      <c r="U952" s="5"/>
      <c r="V952" s="5"/>
      <c r="W952" s="86"/>
      <c r="X952" s="5"/>
      <c r="Y952" s="5"/>
      <c r="Z952" s="5"/>
      <c r="AA952" s="63"/>
      <c r="AB952" s="63"/>
      <c r="AC952" s="63"/>
      <c r="AD952" s="63"/>
      <c r="AE952" s="63"/>
      <c r="AF952" s="63"/>
      <c r="AG952" s="63"/>
      <c r="AH952" s="63"/>
      <c r="AI952" s="63"/>
      <c r="AJ952" s="63"/>
      <c r="AK952" s="63"/>
      <c r="AL952" s="63"/>
      <c r="AM952" s="63"/>
      <c r="AN952" s="63"/>
      <c r="AO952" s="63"/>
      <c r="AP952" s="63"/>
      <c r="AQ952" s="63"/>
      <c r="AR952" s="63"/>
      <c r="AS952" s="63"/>
      <c r="AT952" s="63"/>
    </row>
    <row r="953" ht="15.75" customHeight="1">
      <c r="A953" s="1"/>
      <c r="B953" s="5"/>
      <c r="C953" s="1"/>
      <c r="D953" s="8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85"/>
      <c r="R953" s="85"/>
      <c r="S953" s="86"/>
      <c r="T953" s="5"/>
      <c r="U953" s="5"/>
      <c r="V953" s="5"/>
      <c r="W953" s="86"/>
      <c r="X953" s="5"/>
      <c r="Y953" s="5"/>
      <c r="Z953" s="5"/>
      <c r="AA953" s="63"/>
      <c r="AB953" s="63"/>
      <c r="AC953" s="63"/>
      <c r="AD953" s="63"/>
      <c r="AE953" s="63"/>
      <c r="AF953" s="63"/>
      <c r="AG953" s="63"/>
      <c r="AH953" s="63"/>
      <c r="AI953" s="63"/>
      <c r="AJ953" s="63"/>
      <c r="AK953" s="63"/>
      <c r="AL953" s="63"/>
      <c r="AM953" s="63"/>
      <c r="AN953" s="63"/>
      <c r="AO953" s="63"/>
      <c r="AP953" s="63"/>
      <c r="AQ953" s="63"/>
      <c r="AR953" s="63"/>
      <c r="AS953" s="63"/>
      <c r="AT953" s="63"/>
    </row>
    <row r="954" ht="15.75" customHeight="1">
      <c r="A954" s="1"/>
      <c r="B954" s="5"/>
      <c r="C954" s="1"/>
      <c r="D954" s="8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85"/>
      <c r="R954" s="85"/>
      <c r="S954" s="86"/>
      <c r="T954" s="5"/>
      <c r="U954" s="5"/>
      <c r="V954" s="5"/>
      <c r="W954" s="86"/>
      <c r="X954" s="5"/>
      <c r="Y954" s="5"/>
      <c r="Z954" s="5"/>
      <c r="AA954" s="63"/>
      <c r="AB954" s="63"/>
      <c r="AC954" s="63"/>
      <c r="AD954" s="63"/>
      <c r="AE954" s="63"/>
      <c r="AF954" s="63"/>
      <c r="AG954" s="63"/>
      <c r="AH954" s="63"/>
      <c r="AI954" s="63"/>
      <c r="AJ954" s="63"/>
      <c r="AK954" s="63"/>
      <c r="AL954" s="63"/>
      <c r="AM954" s="63"/>
      <c r="AN954" s="63"/>
      <c r="AO954" s="63"/>
      <c r="AP954" s="63"/>
      <c r="AQ954" s="63"/>
      <c r="AR954" s="63"/>
      <c r="AS954" s="63"/>
      <c r="AT954" s="63"/>
    </row>
    <row r="955" ht="15.75" customHeight="1">
      <c r="A955" s="1"/>
      <c r="B955" s="5"/>
      <c r="C955" s="1"/>
      <c r="D955" s="8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85"/>
      <c r="R955" s="85"/>
      <c r="S955" s="86"/>
      <c r="T955" s="5"/>
      <c r="U955" s="5"/>
      <c r="V955" s="5"/>
      <c r="W955" s="86"/>
      <c r="X955" s="5"/>
      <c r="Y955" s="5"/>
      <c r="Z955" s="5"/>
      <c r="AA955" s="63"/>
      <c r="AB955" s="63"/>
      <c r="AC955" s="63"/>
      <c r="AD955" s="63"/>
      <c r="AE955" s="63"/>
      <c r="AF955" s="63"/>
      <c r="AG955" s="63"/>
      <c r="AH955" s="63"/>
      <c r="AI955" s="63"/>
      <c r="AJ955" s="63"/>
      <c r="AK955" s="63"/>
      <c r="AL955" s="63"/>
      <c r="AM955" s="63"/>
      <c r="AN955" s="63"/>
      <c r="AO955" s="63"/>
      <c r="AP955" s="63"/>
      <c r="AQ955" s="63"/>
      <c r="AR955" s="63"/>
      <c r="AS955" s="63"/>
      <c r="AT955" s="63"/>
    </row>
    <row r="956" ht="15.75" customHeight="1">
      <c r="A956" s="1"/>
      <c r="B956" s="5"/>
      <c r="C956" s="1"/>
      <c r="D956" s="8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85"/>
      <c r="R956" s="85"/>
      <c r="S956" s="86"/>
      <c r="T956" s="5"/>
      <c r="U956" s="5"/>
      <c r="V956" s="5"/>
      <c r="W956" s="86"/>
      <c r="X956" s="5"/>
      <c r="Y956" s="5"/>
      <c r="Z956" s="5"/>
      <c r="AA956" s="63"/>
      <c r="AB956" s="63"/>
      <c r="AC956" s="63"/>
      <c r="AD956" s="63"/>
      <c r="AE956" s="63"/>
      <c r="AF956" s="63"/>
      <c r="AG956" s="63"/>
      <c r="AH956" s="63"/>
      <c r="AI956" s="63"/>
      <c r="AJ956" s="63"/>
      <c r="AK956" s="63"/>
      <c r="AL956" s="63"/>
      <c r="AM956" s="63"/>
      <c r="AN956" s="63"/>
      <c r="AO956" s="63"/>
      <c r="AP956" s="63"/>
      <c r="AQ956" s="63"/>
      <c r="AR956" s="63"/>
      <c r="AS956" s="63"/>
      <c r="AT956" s="63"/>
    </row>
    <row r="957" ht="15.75" customHeight="1">
      <c r="A957" s="1"/>
      <c r="B957" s="5"/>
      <c r="C957" s="1"/>
      <c r="D957" s="8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85"/>
      <c r="R957" s="85"/>
      <c r="S957" s="86"/>
      <c r="T957" s="5"/>
      <c r="U957" s="5"/>
      <c r="V957" s="5"/>
      <c r="W957" s="86"/>
      <c r="X957" s="5"/>
      <c r="Y957" s="5"/>
      <c r="Z957" s="5"/>
      <c r="AA957" s="63"/>
      <c r="AB957" s="63"/>
      <c r="AC957" s="63"/>
      <c r="AD957" s="63"/>
      <c r="AE957" s="63"/>
      <c r="AF957" s="63"/>
      <c r="AG957" s="63"/>
      <c r="AH957" s="63"/>
      <c r="AI957" s="63"/>
      <c r="AJ957" s="63"/>
      <c r="AK957" s="63"/>
      <c r="AL957" s="63"/>
      <c r="AM957" s="63"/>
      <c r="AN957" s="63"/>
      <c r="AO957" s="63"/>
      <c r="AP957" s="63"/>
      <c r="AQ957" s="63"/>
      <c r="AR957" s="63"/>
      <c r="AS957" s="63"/>
      <c r="AT957" s="63"/>
    </row>
    <row r="958" ht="15.75" customHeight="1">
      <c r="A958" s="1"/>
      <c r="B958" s="5"/>
      <c r="C958" s="1"/>
      <c r="D958" s="8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85"/>
      <c r="R958" s="85"/>
      <c r="S958" s="86"/>
      <c r="T958" s="5"/>
      <c r="U958" s="5"/>
      <c r="V958" s="5"/>
      <c r="W958" s="86"/>
      <c r="X958" s="5"/>
      <c r="Y958" s="5"/>
      <c r="Z958" s="5"/>
      <c r="AA958" s="63"/>
      <c r="AB958" s="63"/>
      <c r="AC958" s="63"/>
      <c r="AD958" s="63"/>
      <c r="AE958" s="63"/>
      <c r="AF958" s="63"/>
      <c r="AG958" s="63"/>
      <c r="AH958" s="63"/>
      <c r="AI958" s="63"/>
      <c r="AJ958" s="63"/>
      <c r="AK958" s="63"/>
      <c r="AL958" s="63"/>
      <c r="AM958" s="63"/>
      <c r="AN958" s="63"/>
      <c r="AO958" s="63"/>
      <c r="AP958" s="63"/>
      <c r="AQ958" s="63"/>
      <c r="AR958" s="63"/>
      <c r="AS958" s="63"/>
      <c r="AT958" s="63"/>
    </row>
    <row r="959" ht="15.75" customHeight="1">
      <c r="A959" s="1"/>
      <c r="B959" s="5"/>
      <c r="C959" s="1"/>
      <c r="D959" s="8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85"/>
      <c r="R959" s="85"/>
      <c r="S959" s="86"/>
      <c r="T959" s="5"/>
      <c r="U959" s="5"/>
      <c r="V959" s="5"/>
      <c r="W959" s="86"/>
      <c r="X959" s="5"/>
      <c r="Y959" s="5"/>
      <c r="Z959" s="5"/>
      <c r="AA959" s="63"/>
      <c r="AB959" s="63"/>
      <c r="AC959" s="63"/>
      <c r="AD959" s="63"/>
      <c r="AE959" s="63"/>
      <c r="AF959" s="63"/>
      <c r="AG959" s="63"/>
      <c r="AH959" s="63"/>
      <c r="AI959" s="63"/>
      <c r="AJ959" s="63"/>
      <c r="AK959" s="63"/>
      <c r="AL959" s="63"/>
      <c r="AM959" s="63"/>
      <c r="AN959" s="63"/>
      <c r="AO959" s="63"/>
      <c r="AP959" s="63"/>
      <c r="AQ959" s="63"/>
      <c r="AR959" s="63"/>
      <c r="AS959" s="63"/>
      <c r="AT959" s="63"/>
    </row>
    <row r="960" ht="15.75" customHeight="1">
      <c r="A960" s="1"/>
      <c r="B960" s="5"/>
      <c r="C960" s="1"/>
      <c r="D960" s="8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85"/>
      <c r="R960" s="85"/>
      <c r="S960" s="86"/>
      <c r="T960" s="5"/>
      <c r="U960" s="5"/>
      <c r="V960" s="5"/>
      <c r="W960" s="86"/>
      <c r="X960" s="5"/>
      <c r="Y960" s="5"/>
      <c r="Z960" s="5"/>
      <c r="AA960" s="63"/>
      <c r="AB960" s="63"/>
      <c r="AC960" s="63"/>
      <c r="AD960" s="63"/>
      <c r="AE960" s="63"/>
      <c r="AF960" s="63"/>
      <c r="AG960" s="63"/>
      <c r="AH960" s="63"/>
      <c r="AI960" s="63"/>
      <c r="AJ960" s="63"/>
      <c r="AK960" s="63"/>
      <c r="AL960" s="63"/>
      <c r="AM960" s="63"/>
      <c r="AN960" s="63"/>
      <c r="AO960" s="63"/>
      <c r="AP960" s="63"/>
      <c r="AQ960" s="63"/>
      <c r="AR960" s="63"/>
      <c r="AS960" s="63"/>
      <c r="AT960" s="63"/>
    </row>
    <row r="961" ht="15.75" customHeight="1">
      <c r="A961" s="1"/>
      <c r="B961" s="5"/>
      <c r="C961" s="1"/>
      <c r="D961" s="8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85"/>
      <c r="R961" s="85"/>
      <c r="S961" s="86"/>
      <c r="T961" s="5"/>
      <c r="U961" s="5"/>
      <c r="V961" s="5"/>
      <c r="W961" s="86"/>
      <c r="X961" s="5"/>
      <c r="Y961" s="5"/>
      <c r="Z961" s="5"/>
      <c r="AA961" s="63"/>
      <c r="AB961" s="63"/>
      <c r="AC961" s="63"/>
      <c r="AD961" s="63"/>
      <c r="AE961" s="63"/>
      <c r="AF961" s="63"/>
      <c r="AG961" s="63"/>
      <c r="AH961" s="63"/>
      <c r="AI961" s="63"/>
      <c r="AJ961" s="63"/>
      <c r="AK961" s="63"/>
      <c r="AL961" s="63"/>
      <c r="AM961" s="63"/>
      <c r="AN961" s="63"/>
      <c r="AO961" s="63"/>
      <c r="AP961" s="63"/>
      <c r="AQ961" s="63"/>
      <c r="AR961" s="63"/>
      <c r="AS961" s="63"/>
      <c r="AT961" s="63"/>
    </row>
    <row r="962" ht="15.75" customHeight="1">
      <c r="A962" s="1"/>
      <c r="B962" s="5"/>
      <c r="C962" s="1"/>
      <c r="D962" s="8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85"/>
      <c r="R962" s="85"/>
      <c r="S962" s="86"/>
      <c r="T962" s="5"/>
      <c r="U962" s="5"/>
      <c r="V962" s="5"/>
      <c r="W962" s="86"/>
      <c r="X962" s="5"/>
      <c r="Y962" s="5"/>
      <c r="Z962" s="5"/>
      <c r="AA962" s="63"/>
      <c r="AB962" s="63"/>
      <c r="AC962" s="63"/>
      <c r="AD962" s="63"/>
      <c r="AE962" s="63"/>
      <c r="AF962" s="63"/>
      <c r="AG962" s="63"/>
      <c r="AH962" s="63"/>
      <c r="AI962" s="63"/>
      <c r="AJ962" s="63"/>
      <c r="AK962" s="63"/>
      <c r="AL962" s="63"/>
      <c r="AM962" s="63"/>
      <c r="AN962" s="63"/>
      <c r="AO962" s="63"/>
      <c r="AP962" s="63"/>
      <c r="AQ962" s="63"/>
      <c r="AR962" s="63"/>
      <c r="AS962" s="63"/>
      <c r="AT962" s="63"/>
    </row>
    <row r="963" ht="15.75" customHeight="1">
      <c r="A963" s="1"/>
      <c r="B963" s="5"/>
      <c r="C963" s="1"/>
      <c r="D963" s="8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85"/>
      <c r="R963" s="85"/>
      <c r="S963" s="86"/>
      <c r="T963" s="5"/>
      <c r="U963" s="5"/>
      <c r="V963" s="5"/>
      <c r="W963" s="86"/>
      <c r="X963" s="5"/>
      <c r="Y963" s="5"/>
      <c r="Z963" s="5"/>
      <c r="AA963" s="63"/>
      <c r="AB963" s="63"/>
      <c r="AC963" s="63"/>
      <c r="AD963" s="63"/>
      <c r="AE963" s="63"/>
      <c r="AF963" s="63"/>
      <c r="AG963" s="63"/>
      <c r="AH963" s="63"/>
      <c r="AI963" s="63"/>
      <c r="AJ963" s="63"/>
      <c r="AK963" s="63"/>
      <c r="AL963" s="63"/>
      <c r="AM963" s="63"/>
      <c r="AN963" s="63"/>
      <c r="AO963" s="63"/>
      <c r="AP963" s="63"/>
      <c r="AQ963" s="63"/>
      <c r="AR963" s="63"/>
      <c r="AS963" s="63"/>
      <c r="AT963" s="63"/>
    </row>
    <row r="964" ht="15.75" customHeight="1">
      <c r="A964" s="1"/>
      <c r="B964" s="5"/>
      <c r="C964" s="1"/>
      <c r="D964" s="8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85"/>
      <c r="R964" s="85"/>
      <c r="S964" s="86"/>
      <c r="T964" s="5"/>
      <c r="U964" s="5"/>
      <c r="V964" s="5"/>
      <c r="W964" s="86"/>
      <c r="X964" s="5"/>
      <c r="Y964" s="5"/>
      <c r="Z964" s="5"/>
      <c r="AA964" s="63"/>
      <c r="AB964" s="63"/>
      <c r="AC964" s="63"/>
      <c r="AD964" s="63"/>
      <c r="AE964" s="63"/>
      <c r="AF964" s="63"/>
      <c r="AG964" s="63"/>
      <c r="AH964" s="63"/>
      <c r="AI964" s="63"/>
      <c r="AJ964" s="63"/>
      <c r="AK964" s="63"/>
      <c r="AL964" s="63"/>
      <c r="AM964" s="63"/>
      <c r="AN964" s="63"/>
      <c r="AO964" s="63"/>
      <c r="AP964" s="63"/>
      <c r="AQ964" s="63"/>
      <c r="AR964" s="63"/>
      <c r="AS964" s="63"/>
      <c r="AT964" s="63"/>
    </row>
    <row r="965" ht="15.75" customHeight="1">
      <c r="A965" s="1"/>
      <c r="B965" s="5"/>
      <c r="C965" s="1"/>
      <c r="D965" s="8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85"/>
      <c r="R965" s="85"/>
      <c r="S965" s="86"/>
      <c r="T965" s="5"/>
      <c r="U965" s="5"/>
      <c r="V965" s="5"/>
      <c r="W965" s="86"/>
      <c r="X965" s="5"/>
      <c r="Y965" s="5"/>
      <c r="Z965" s="5"/>
      <c r="AA965" s="63"/>
      <c r="AB965" s="63"/>
      <c r="AC965" s="63"/>
      <c r="AD965" s="63"/>
      <c r="AE965" s="63"/>
      <c r="AF965" s="63"/>
      <c r="AG965" s="63"/>
      <c r="AH965" s="63"/>
      <c r="AI965" s="63"/>
      <c r="AJ965" s="63"/>
      <c r="AK965" s="63"/>
      <c r="AL965" s="63"/>
      <c r="AM965" s="63"/>
      <c r="AN965" s="63"/>
      <c r="AO965" s="63"/>
      <c r="AP965" s="63"/>
      <c r="AQ965" s="63"/>
      <c r="AR965" s="63"/>
      <c r="AS965" s="63"/>
      <c r="AT965" s="63"/>
    </row>
    <row r="966" ht="15.75" customHeight="1">
      <c r="A966" s="1"/>
      <c r="B966" s="5"/>
      <c r="C966" s="1"/>
      <c r="D966" s="8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85"/>
      <c r="R966" s="85"/>
      <c r="S966" s="86"/>
      <c r="T966" s="5"/>
      <c r="U966" s="5"/>
      <c r="V966" s="5"/>
      <c r="W966" s="86"/>
      <c r="X966" s="5"/>
      <c r="Y966" s="5"/>
      <c r="Z966" s="5"/>
      <c r="AA966" s="63"/>
      <c r="AB966" s="63"/>
      <c r="AC966" s="63"/>
      <c r="AD966" s="63"/>
      <c r="AE966" s="63"/>
      <c r="AF966" s="63"/>
      <c r="AG966" s="63"/>
      <c r="AH966" s="63"/>
      <c r="AI966" s="63"/>
      <c r="AJ966" s="63"/>
      <c r="AK966" s="63"/>
      <c r="AL966" s="63"/>
      <c r="AM966" s="63"/>
      <c r="AN966" s="63"/>
      <c r="AO966" s="63"/>
      <c r="AP966" s="63"/>
      <c r="AQ966" s="63"/>
      <c r="AR966" s="63"/>
      <c r="AS966" s="63"/>
      <c r="AT966" s="63"/>
    </row>
    <row r="967" ht="15.75" customHeight="1">
      <c r="A967" s="1"/>
      <c r="B967" s="5"/>
      <c r="C967" s="1"/>
      <c r="D967" s="8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85"/>
      <c r="R967" s="85"/>
      <c r="S967" s="86"/>
      <c r="T967" s="5"/>
      <c r="U967" s="5"/>
      <c r="V967" s="5"/>
      <c r="W967" s="86"/>
      <c r="X967" s="5"/>
      <c r="Y967" s="5"/>
      <c r="Z967" s="5"/>
      <c r="AA967" s="63"/>
      <c r="AB967" s="63"/>
      <c r="AC967" s="63"/>
      <c r="AD967" s="63"/>
      <c r="AE967" s="63"/>
      <c r="AF967" s="63"/>
      <c r="AG967" s="63"/>
      <c r="AH967" s="63"/>
      <c r="AI967" s="63"/>
      <c r="AJ967" s="63"/>
      <c r="AK967" s="63"/>
      <c r="AL967" s="63"/>
      <c r="AM967" s="63"/>
      <c r="AN967" s="63"/>
      <c r="AO967" s="63"/>
      <c r="AP967" s="63"/>
      <c r="AQ967" s="63"/>
      <c r="AR967" s="63"/>
      <c r="AS967" s="63"/>
      <c r="AT967" s="63"/>
    </row>
    <row r="968" ht="15.75" customHeight="1">
      <c r="A968" s="1"/>
      <c r="B968" s="5"/>
      <c r="C968" s="1"/>
      <c r="D968" s="8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85"/>
      <c r="R968" s="85"/>
      <c r="S968" s="86"/>
      <c r="T968" s="5"/>
      <c r="U968" s="5"/>
      <c r="V968" s="5"/>
      <c r="W968" s="86"/>
      <c r="X968" s="5"/>
      <c r="Y968" s="5"/>
      <c r="Z968" s="5"/>
      <c r="AA968" s="63"/>
      <c r="AB968" s="63"/>
      <c r="AC968" s="63"/>
      <c r="AD968" s="63"/>
      <c r="AE968" s="63"/>
      <c r="AF968" s="63"/>
      <c r="AG968" s="63"/>
      <c r="AH968" s="63"/>
      <c r="AI968" s="63"/>
      <c r="AJ968" s="63"/>
      <c r="AK968" s="63"/>
      <c r="AL968" s="63"/>
      <c r="AM968" s="63"/>
      <c r="AN968" s="63"/>
      <c r="AO968" s="63"/>
      <c r="AP968" s="63"/>
      <c r="AQ968" s="63"/>
      <c r="AR968" s="63"/>
      <c r="AS968" s="63"/>
      <c r="AT968" s="63"/>
    </row>
    <row r="969" ht="15.75" customHeight="1">
      <c r="A969" s="1"/>
      <c r="B969" s="5"/>
      <c r="C969" s="1"/>
      <c r="D969" s="8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85"/>
      <c r="R969" s="85"/>
      <c r="S969" s="86"/>
      <c r="T969" s="5"/>
      <c r="U969" s="5"/>
      <c r="V969" s="5"/>
      <c r="W969" s="86"/>
      <c r="X969" s="5"/>
      <c r="Y969" s="5"/>
      <c r="Z969" s="5"/>
      <c r="AA969" s="63"/>
      <c r="AB969" s="63"/>
      <c r="AC969" s="63"/>
      <c r="AD969" s="63"/>
      <c r="AE969" s="63"/>
      <c r="AF969" s="63"/>
      <c r="AG969" s="63"/>
      <c r="AH969" s="63"/>
      <c r="AI969" s="63"/>
      <c r="AJ969" s="63"/>
      <c r="AK969" s="63"/>
      <c r="AL969" s="63"/>
      <c r="AM969" s="63"/>
      <c r="AN969" s="63"/>
      <c r="AO969" s="63"/>
      <c r="AP969" s="63"/>
      <c r="AQ969" s="63"/>
      <c r="AR969" s="63"/>
      <c r="AS969" s="63"/>
      <c r="AT969" s="63"/>
    </row>
    <row r="970" ht="15.75" customHeight="1">
      <c r="A970" s="1"/>
      <c r="B970" s="5"/>
      <c r="C970" s="1"/>
      <c r="D970" s="8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85"/>
      <c r="R970" s="85"/>
      <c r="S970" s="86"/>
      <c r="T970" s="5"/>
      <c r="U970" s="5"/>
      <c r="V970" s="5"/>
      <c r="W970" s="86"/>
      <c r="X970" s="5"/>
      <c r="Y970" s="5"/>
      <c r="Z970" s="5"/>
      <c r="AA970" s="63"/>
      <c r="AB970" s="63"/>
      <c r="AC970" s="63"/>
      <c r="AD970" s="63"/>
      <c r="AE970" s="63"/>
      <c r="AF970" s="63"/>
      <c r="AG970" s="63"/>
      <c r="AH970" s="63"/>
      <c r="AI970" s="63"/>
      <c r="AJ970" s="63"/>
      <c r="AK970" s="63"/>
      <c r="AL970" s="63"/>
      <c r="AM970" s="63"/>
      <c r="AN970" s="63"/>
      <c r="AO970" s="63"/>
      <c r="AP970" s="63"/>
      <c r="AQ970" s="63"/>
      <c r="AR970" s="63"/>
      <c r="AS970" s="63"/>
      <c r="AT970" s="63"/>
    </row>
    <row r="971" ht="15.75" customHeight="1">
      <c r="A971" s="1"/>
      <c r="B971" s="5"/>
      <c r="C971" s="1"/>
      <c r="D971" s="8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85"/>
      <c r="R971" s="85"/>
      <c r="S971" s="86"/>
      <c r="T971" s="5"/>
      <c r="U971" s="5"/>
      <c r="V971" s="5"/>
      <c r="W971" s="86"/>
      <c r="X971" s="5"/>
      <c r="Y971" s="5"/>
      <c r="Z971" s="5"/>
      <c r="AA971" s="63"/>
      <c r="AB971" s="63"/>
      <c r="AC971" s="63"/>
      <c r="AD971" s="63"/>
      <c r="AE971" s="63"/>
      <c r="AF971" s="63"/>
      <c r="AG971" s="63"/>
      <c r="AH971" s="63"/>
      <c r="AI971" s="63"/>
      <c r="AJ971" s="63"/>
      <c r="AK971" s="63"/>
      <c r="AL971" s="63"/>
      <c r="AM971" s="63"/>
      <c r="AN971" s="63"/>
      <c r="AO971" s="63"/>
      <c r="AP971" s="63"/>
      <c r="AQ971" s="63"/>
      <c r="AR971" s="63"/>
      <c r="AS971" s="63"/>
      <c r="AT971" s="63"/>
    </row>
    <row r="972" ht="15.75" customHeight="1">
      <c r="A972" s="1"/>
      <c r="B972" s="5"/>
      <c r="C972" s="1"/>
      <c r="D972" s="8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85"/>
      <c r="R972" s="85"/>
      <c r="S972" s="86"/>
      <c r="T972" s="5"/>
      <c r="U972" s="5"/>
      <c r="V972" s="5"/>
      <c r="W972" s="86"/>
      <c r="X972" s="5"/>
      <c r="Y972" s="5"/>
      <c r="Z972" s="5"/>
      <c r="AA972" s="63"/>
      <c r="AB972" s="63"/>
      <c r="AC972" s="63"/>
      <c r="AD972" s="63"/>
      <c r="AE972" s="63"/>
      <c r="AF972" s="63"/>
      <c r="AG972" s="63"/>
      <c r="AH972" s="63"/>
      <c r="AI972" s="63"/>
      <c r="AJ972" s="63"/>
      <c r="AK972" s="63"/>
      <c r="AL972" s="63"/>
      <c r="AM972" s="63"/>
      <c r="AN972" s="63"/>
      <c r="AO972" s="63"/>
      <c r="AP972" s="63"/>
      <c r="AQ972" s="63"/>
      <c r="AR972" s="63"/>
      <c r="AS972" s="63"/>
      <c r="AT972" s="63"/>
    </row>
    <row r="973" ht="15.75" customHeight="1">
      <c r="A973" s="1"/>
      <c r="B973" s="5"/>
      <c r="C973" s="1"/>
      <c r="D973" s="8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85"/>
      <c r="R973" s="85"/>
      <c r="S973" s="86"/>
      <c r="T973" s="5"/>
      <c r="U973" s="5"/>
      <c r="V973" s="5"/>
      <c r="W973" s="86"/>
      <c r="X973" s="5"/>
      <c r="Y973" s="5"/>
      <c r="Z973" s="5"/>
      <c r="AA973" s="63"/>
      <c r="AB973" s="63"/>
      <c r="AC973" s="63"/>
      <c r="AD973" s="63"/>
      <c r="AE973" s="63"/>
      <c r="AF973" s="63"/>
      <c r="AG973" s="63"/>
      <c r="AH973" s="63"/>
      <c r="AI973" s="63"/>
      <c r="AJ973" s="63"/>
      <c r="AK973" s="63"/>
      <c r="AL973" s="63"/>
      <c r="AM973" s="63"/>
      <c r="AN973" s="63"/>
      <c r="AO973" s="63"/>
      <c r="AP973" s="63"/>
      <c r="AQ973" s="63"/>
      <c r="AR973" s="63"/>
      <c r="AS973" s="63"/>
      <c r="AT973" s="63"/>
    </row>
    <row r="974" ht="15.75" customHeight="1">
      <c r="A974" s="1"/>
      <c r="B974" s="5"/>
      <c r="C974" s="1"/>
      <c r="D974" s="8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85"/>
      <c r="R974" s="85"/>
      <c r="S974" s="86"/>
      <c r="T974" s="5"/>
      <c r="U974" s="5"/>
      <c r="V974" s="5"/>
      <c r="W974" s="86"/>
      <c r="X974" s="5"/>
      <c r="Y974" s="5"/>
      <c r="Z974" s="5"/>
      <c r="AA974" s="63"/>
      <c r="AB974" s="63"/>
      <c r="AC974" s="63"/>
      <c r="AD974" s="63"/>
      <c r="AE974" s="63"/>
      <c r="AF974" s="63"/>
      <c r="AG974" s="63"/>
      <c r="AH974" s="63"/>
      <c r="AI974" s="63"/>
      <c r="AJ974" s="63"/>
      <c r="AK974" s="63"/>
      <c r="AL974" s="63"/>
      <c r="AM974" s="63"/>
      <c r="AN974" s="63"/>
      <c r="AO974" s="63"/>
      <c r="AP974" s="63"/>
      <c r="AQ974" s="63"/>
      <c r="AR974" s="63"/>
      <c r="AS974" s="63"/>
      <c r="AT974" s="63"/>
    </row>
    <row r="975" ht="15.75" customHeight="1">
      <c r="A975" s="1"/>
      <c r="B975" s="5"/>
      <c r="C975" s="1"/>
      <c r="D975" s="8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85"/>
      <c r="R975" s="85"/>
      <c r="S975" s="86"/>
      <c r="T975" s="5"/>
      <c r="U975" s="5"/>
      <c r="V975" s="5"/>
      <c r="W975" s="86"/>
      <c r="X975" s="5"/>
      <c r="Y975" s="5"/>
      <c r="Z975" s="5"/>
      <c r="AA975" s="63"/>
      <c r="AB975" s="63"/>
      <c r="AC975" s="63"/>
      <c r="AD975" s="63"/>
      <c r="AE975" s="63"/>
      <c r="AF975" s="63"/>
      <c r="AG975" s="63"/>
      <c r="AH975" s="63"/>
      <c r="AI975" s="63"/>
      <c r="AJ975" s="63"/>
      <c r="AK975" s="63"/>
      <c r="AL975" s="63"/>
      <c r="AM975" s="63"/>
      <c r="AN975" s="63"/>
      <c r="AO975" s="63"/>
      <c r="AP975" s="63"/>
      <c r="AQ975" s="63"/>
      <c r="AR975" s="63"/>
      <c r="AS975" s="63"/>
      <c r="AT975" s="63"/>
    </row>
    <row r="976" ht="15.75" customHeight="1">
      <c r="A976" s="1"/>
      <c r="B976" s="5"/>
      <c r="C976" s="1"/>
      <c r="D976" s="8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85"/>
      <c r="R976" s="85"/>
      <c r="S976" s="86"/>
      <c r="T976" s="5"/>
      <c r="U976" s="5"/>
      <c r="V976" s="5"/>
      <c r="W976" s="86"/>
      <c r="X976" s="5"/>
      <c r="Y976" s="5"/>
      <c r="Z976" s="5"/>
      <c r="AA976" s="63"/>
      <c r="AB976" s="63"/>
      <c r="AC976" s="63"/>
      <c r="AD976" s="63"/>
      <c r="AE976" s="63"/>
      <c r="AF976" s="63"/>
      <c r="AG976" s="63"/>
      <c r="AH976" s="63"/>
      <c r="AI976" s="63"/>
      <c r="AJ976" s="63"/>
      <c r="AK976" s="63"/>
      <c r="AL976" s="63"/>
      <c r="AM976" s="63"/>
      <c r="AN976" s="63"/>
      <c r="AO976" s="63"/>
      <c r="AP976" s="63"/>
      <c r="AQ976" s="63"/>
      <c r="AR976" s="63"/>
      <c r="AS976" s="63"/>
      <c r="AT976" s="63"/>
    </row>
    <row r="977" ht="15.75" customHeight="1">
      <c r="A977" s="1"/>
      <c r="B977" s="5"/>
      <c r="C977" s="1"/>
      <c r="D977" s="8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85"/>
      <c r="R977" s="85"/>
      <c r="S977" s="86"/>
      <c r="T977" s="5"/>
      <c r="U977" s="5"/>
      <c r="V977" s="5"/>
      <c r="W977" s="86"/>
      <c r="X977" s="5"/>
      <c r="Y977" s="5"/>
      <c r="Z977" s="5"/>
      <c r="AA977" s="63"/>
      <c r="AB977" s="63"/>
      <c r="AC977" s="63"/>
      <c r="AD977" s="63"/>
      <c r="AE977" s="63"/>
      <c r="AF977" s="63"/>
      <c r="AG977" s="63"/>
      <c r="AH977" s="63"/>
      <c r="AI977" s="63"/>
      <c r="AJ977" s="63"/>
      <c r="AK977" s="63"/>
      <c r="AL977" s="63"/>
      <c r="AM977" s="63"/>
      <c r="AN977" s="63"/>
      <c r="AO977" s="63"/>
      <c r="AP977" s="63"/>
      <c r="AQ977" s="63"/>
      <c r="AR977" s="63"/>
      <c r="AS977" s="63"/>
      <c r="AT977" s="63"/>
    </row>
    <row r="978" ht="15.75" customHeight="1">
      <c r="A978" s="1"/>
      <c r="B978" s="5"/>
      <c r="C978" s="1"/>
      <c r="D978" s="8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85"/>
      <c r="R978" s="85"/>
      <c r="S978" s="86"/>
      <c r="T978" s="5"/>
      <c r="U978" s="5"/>
      <c r="V978" s="5"/>
      <c r="W978" s="86"/>
      <c r="X978" s="5"/>
      <c r="Y978" s="5"/>
      <c r="Z978" s="5"/>
      <c r="AA978" s="63"/>
      <c r="AB978" s="63"/>
      <c r="AC978" s="63"/>
      <c r="AD978" s="63"/>
      <c r="AE978" s="63"/>
      <c r="AF978" s="63"/>
      <c r="AG978" s="63"/>
      <c r="AH978" s="63"/>
      <c r="AI978" s="63"/>
      <c r="AJ978" s="63"/>
      <c r="AK978" s="63"/>
      <c r="AL978" s="63"/>
      <c r="AM978" s="63"/>
      <c r="AN978" s="63"/>
      <c r="AO978" s="63"/>
      <c r="AP978" s="63"/>
      <c r="AQ978" s="63"/>
      <c r="AR978" s="63"/>
      <c r="AS978" s="63"/>
      <c r="AT978" s="63"/>
    </row>
    <row r="979" ht="15.75" customHeight="1">
      <c r="A979" s="1"/>
      <c r="B979" s="5"/>
      <c r="C979" s="1"/>
      <c r="D979" s="8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85"/>
      <c r="R979" s="85"/>
      <c r="S979" s="86"/>
      <c r="T979" s="5"/>
      <c r="U979" s="5"/>
      <c r="V979" s="5"/>
      <c r="W979" s="86"/>
      <c r="X979" s="5"/>
      <c r="Y979" s="5"/>
      <c r="Z979" s="5"/>
      <c r="AA979" s="63"/>
      <c r="AB979" s="63"/>
      <c r="AC979" s="63"/>
      <c r="AD979" s="63"/>
      <c r="AE979" s="63"/>
      <c r="AF979" s="63"/>
      <c r="AG979" s="63"/>
      <c r="AH979" s="63"/>
      <c r="AI979" s="63"/>
      <c r="AJ979" s="63"/>
      <c r="AK979" s="63"/>
      <c r="AL979" s="63"/>
      <c r="AM979" s="63"/>
      <c r="AN979" s="63"/>
      <c r="AO979" s="63"/>
      <c r="AP979" s="63"/>
      <c r="AQ979" s="63"/>
      <c r="AR979" s="63"/>
      <c r="AS979" s="63"/>
      <c r="AT979" s="63"/>
    </row>
    <row r="980" ht="15.75" customHeight="1">
      <c r="A980" s="1"/>
      <c r="B980" s="5"/>
      <c r="C980" s="1"/>
      <c r="D980" s="8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85"/>
      <c r="R980" s="85"/>
      <c r="S980" s="86"/>
      <c r="T980" s="5"/>
      <c r="U980" s="5"/>
      <c r="V980" s="5"/>
      <c r="W980" s="86"/>
      <c r="X980" s="5"/>
      <c r="Y980" s="5"/>
      <c r="Z980" s="5"/>
      <c r="AA980" s="63"/>
      <c r="AB980" s="63"/>
      <c r="AC980" s="63"/>
      <c r="AD980" s="63"/>
      <c r="AE980" s="63"/>
      <c r="AF980" s="63"/>
      <c r="AG980" s="63"/>
      <c r="AH980" s="63"/>
      <c r="AI980" s="63"/>
      <c r="AJ980" s="63"/>
      <c r="AK980" s="63"/>
      <c r="AL980" s="63"/>
      <c r="AM980" s="63"/>
      <c r="AN980" s="63"/>
      <c r="AO980" s="63"/>
      <c r="AP980" s="63"/>
      <c r="AQ980" s="63"/>
      <c r="AR980" s="63"/>
      <c r="AS980" s="63"/>
      <c r="AT980" s="63"/>
    </row>
    <row r="981" ht="15.75" customHeight="1">
      <c r="A981" s="1"/>
      <c r="B981" s="5"/>
      <c r="C981" s="1"/>
      <c r="D981" s="8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85"/>
      <c r="R981" s="85"/>
      <c r="S981" s="86"/>
      <c r="T981" s="5"/>
      <c r="U981" s="5"/>
      <c r="V981" s="5"/>
      <c r="W981" s="86"/>
      <c r="X981" s="5"/>
      <c r="Y981" s="5"/>
      <c r="Z981" s="5"/>
      <c r="AA981" s="63"/>
      <c r="AB981" s="63"/>
      <c r="AC981" s="63"/>
      <c r="AD981" s="63"/>
      <c r="AE981" s="63"/>
      <c r="AF981" s="63"/>
      <c r="AG981" s="63"/>
      <c r="AH981" s="63"/>
      <c r="AI981" s="63"/>
      <c r="AJ981" s="63"/>
      <c r="AK981" s="63"/>
      <c r="AL981" s="63"/>
      <c r="AM981" s="63"/>
      <c r="AN981" s="63"/>
      <c r="AO981" s="63"/>
      <c r="AP981" s="63"/>
      <c r="AQ981" s="63"/>
      <c r="AR981" s="63"/>
      <c r="AS981" s="63"/>
      <c r="AT981" s="63"/>
    </row>
    <row r="982" ht="15.75" customHeight="1">
      <c r="A982" s="1"/>
      <c r="B982" s="5"/>
      <c r="C982" s="1"/>
      <c r="D982" s="8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85"/>
      <c r="R982" s="85"/>
      <c r="S982" s="86"/>
      <c r="T982" s="5"/>
      <c r="U982" s="5"/>
      <c r="V982" s="5"/>
      <c r="W982" s="86"/>
      <c r="X982" s="5"/>
      <c r="Y982" s="5"/>
      <c r="Z982" s="5"/>
      <c r="AA982" s="63"/>
      <c r="AB982" s="63"/>
      <c r="AC982" s="63"/>
      <c r="AD982" s="63"/>
      <c r="AE982" s="63"/>
      <c r="AF982" s="63"/>
      <c r="AG982" s="63"/>
      <c r="AH982" s="63"/>
      <c r="AI982" s="63"/>
      <c r="AJ982" s="63"/>
      <c r="AK982" s="63"/>
      <c r="AL982" s="63"/>
      <c r="AM982" s="63"/>
      <c r="AN982" s="63"/>
      <c r="AO982" s="63"/>
      <c r="AP982" s="63"/>
      <c r="AQ982" s="63"/>
      <c r="AR982" s="63"/>
      <c r="AS982" s="63"/>
      <c r="AT982" s="63"/>
    </row>
    <row r="983" ht="15.75" customHeight="1">
      <c r="A983" s="1"/>
      <c r="B983" s="5"/>
      <c r="C983" s="1"/>
      <c r="D983" s="8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85"/>
      <c r="R983" s="85"/>
      <c r="S983" s="86"/>
      <c r="T983" s="5"/>
      <c r="U983" s="5"/>
      <c r="V983" s="5"/>
      <c r="W983" s="86"/>
      <c r="X983" s="5"/>
      <c r="Y983" s="5"/>
      <c r="Z983" s="5"/>
      <c r="AA983" s="63"/>
      <c r="AB983" s="63"/>
      <c r="AC983" s="63"/>
      <c r="AD983" s="63"/>
      <c r="AE983" s="63"/>
      <c r="AF983" s="63"/>
      <c r="AG983" s="63"/>
      <c r="AH983" s="63"/>
      <c r="AI983" s="63"/>
      <c r="AJ983" s="63"/>
      <c r="AK983" s="63"/>
      <c r="AL983" s="63"/>
      <c r="AM983" s="63"/>
      <c r="AN983" s="63"/>
      <c r="AO983" s="63"/>
      <c r="AP983" s="63"/>
      <c r="AQ983" s="63"/>
      <c r="AR983" s="63"/>
      <c r="AS983" s="63"/>
      <c r="AT983" s="63"/>
    </row>
    <row r="984" ht="15.75" customHeight="1">
      <c r="A984" s="1"/>
      <c r="B984" s="5"/>
      <c r="C984" s="1"/>
      <c r="D984" s="8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85"/>
      <c r="R984" s="85"/>
      <c r="S984" s="86"/>
      <c r="T984" s="5"/>
      <c r="U984" s="5"/>
      <c r="V984" s="5"/>
      <c r="W984" s="86"/>
      <c r="X984" s="5"/>
      <c r="Y984" s="5"/>
      <c r="Z984" s="5"/>
      <c r="AA984" s="63"/>
      <c r="AB984" s="63"/>
      <c r="AC984" s="63"/>
      <c r="AD984" s="63"/>
      <c r="AE984" s="63"/>
      <c r="AF984" s="63"/>
      <c r="AG984" s="63"/>
      <c r="AH984" s="63"/>
      <c r="AI984" s="63"/>
      <c r="AJ984" s="63"/>
      <c r="AK984" s="63"/>
      <c r="AL984" s="63"/>
      <c r="AM984" s="63"/>
      <c r="AN984" s="63"/>
      <c r="AO984" s="63"/>
      <c r="AP984" s="63"/>
      <c r="AQ984" s="63"/>
      <c r="AR984" s="63"/>
      <c r="AS984" s="63"/>
      <c r="AT984" s="63"/>
    </row>
    <row r="985" ht="15.75" customHeight="1">
      <c r="A985" s="1"/>
      <c r="B985" s="5"/>
      <c r="C985" s="1"/>
      <c r="D985" s="8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85"/>
      <c r="R985" s="85"/>
      <c r="S985" s="86"/>
      <c r="T985" s="5"/>
      <c r="U985" s="5"/>
      <c r="V985" s="5"/>
      <c r="W985" s="86"/>
      <c r="X985" s="5"/>
      <c r="Y985" s="5"/>
      <c r="Z985" s="5"/>
      <c r="AA985" s="63"/>
      <c r="AB985" s="63"/>
      <c r="AC985" s="63"/>
      <c r="AD985" s="63"/>
      <c r="AE985" s="63"/>
      <c r="AF985" s="63"/>
      <c r="AG985" s="63"/>
      <c r="AH985" s="63"/>
      <c r="AI985" s="63"/>
      <c r="AJ985" s="63"/>
      <c r="AK985" s="63"/>
      <c r="AL985" s="63"/>
      <c r="AM985" s="63"/>
      <c r="AN985" s="63"/>
      <c r="AO985" s="63"/>
      <c r="AP985" s="63"/>
      <c r="AQ985" s="63"/>
      <c r="AR985" s="63"/>
      <c r="AS985" s="63"/>
      <c r="AT985" s="63"/>
    </row>
    <row r="986" ht="15.75" customHeight="1">
      <c r="A986" s="1"/>
      <c r="B986" s="5"/>
      <c r="C986" s="1"/>
      <c r="D986" s="8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85"/>
      <c r="R986" s="85"/>
      <c r="S986" s="86"/>
      <c r="T986" s="5"/>
      <c r="U986" s="5"/>
      <c r="V986" s="5"/>
      <c r="W986" s="86"/>
      <c r="X986" s="5"/>
      <c r="Y986" s="5"/>
      <c r="Z986" s="5"/>
      <c r="AA986" s="63"/>
      <c r="AB986" s="63"/>
      <c r="AC986" s="63"/>
      <c r="AD986" s="63"/>
      <c r="AE986" s="63"/>
      <c r="AF986" s="63"/>
      <c r="AG986" s="63"/>
      <c r="AH986" s="63"/>
      <c r="AI986" s="63"/>
      <c r="AJ986" s="63"/>
      <c r="AK986" s="63"/>
      <c r="AL986" s="63"/>
      <c r="AM986" s="63"/>
      <c r="AN986" s="63"/>
      <c r="AO986" s="63"/>
      <c r="AP986" s="63"/>
      <c r="AQ986" s="63"/>
      <c r="AR986" s="63"/>
      <c r="AS986" s="63"/>
      <c r="AT986" s="63"/>
    </row>
    <row r="987" ht="15.75" customHeight="1">
      <c r="A987" s="1"/>
      <c r="B987" s="5"/>
      <c r="C987" s="1"/>
      <c r="D987" s="8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85"/>
      <c r="R987" s="85"/>
      <c r="S987" s="86"/>
      <c r="T987" s="5"/>
      <c r="U987" s="5"/>
      <c r="V987" s="5"/>
      <c r="W987" s="86"/>
      <c r="X987" s="5"/>
      <c r="Y987" s="5"/>
      <c r="Z987" s="5"/>
      <c r="AA987" s="63"/>
      <c r="AB987" s="63"/>
      <c r="AC987" s="63"/>
      <c r="AD987" s="63"/>
      <c r="AE987" s="63"/>
      <c r="AF987" s="63"/>
      <c r="AG987" s="63"/>
      <c r="AH987" s="63"/>
      <c r="AI987" s="63"/>
      <c r="AJ987" s="63"/>
      <c r="AK987" s="63"/>
      <c r="AL987" s="63"/>
      <c r="AM987" s="63"/>
      <c r="AN987" s="63"/>
      <c r="AO987" s="63"/>
      <c r="AP987" s="63"/>
      <c r="AQ987" s="63"/>
      <c r="AR987" s="63"/>
      <c r="AS987" s="63"/>
      <c r="AT987" s="63"/>
    </row>
    <row r="988" ht="15.75" customHeight="1">
      <c r="A988" s="1"/>
      <c r="B988" s="5"/>
      <c r="C988" s="1"/>
      <c r="D988" s="8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85"/>
      <c r="R988" s="85"/>
      <c r="S988" s="86"/>
      <c r="T988" s="5"/>
      <c r="U988" s="5"/>
      <c r="V988" s="5"/>
      <c r="W988" s="86"/>
      <c r="X988" s="5"/>
      <c r="Y988" s="5"/>
      <c r="Z988" s="5"/>
      <c r="AA988" s="63"/>
      <c r="AB988" s="63"/>
      <c r="AC988" s="63"/>
      <c r="AD988" s="63"/>
      <c r="AE988" s="63"/>
      <c r="AF988" s="63"/>
      <c r="AG988" s="63"/>
      <c r="AH988" s="63"/>
      <c r="AI988" s="63"/>
      <c r="AJ988" s="63"/>
      <c r="AK988" s="63"/>
      <c r="AL988" s="63"/>
      <c r="AM988" s="63"/>
      <c r="AN988" s="63"/>
      <c r="AO988" s="63"/>
      <c r="AP988" s="63"/>
      <c r="AQ988" s="63"/>
      <c r="AR988" s="63"/>
      <c r="AS988" s="63"/>
      <c r="AT988" s="63"/>
    </row>
    <row r="989" ht="15.75" customHeight="1">
      <c r="A989" s="1"/>
      <c r="B989" s="5"/>
      <c r="C989" s="1"/>
      <c r="D989" s="8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85"/>
      <c r="R989" s="85"/>
      <c r="S989" s="86"/>
      <c r="T989" s="5"/>
      <c r="U989" s="5"/>
      <c r="V989" s="5"/>
      <c r="W989" s="86"/>
      <c r="X989" s="5"/>
      <c r="Y989" s="5"/>
      <c r="Z989" s="5"/>
      <c r="AA989" s="63"/>
      <c r="AB989" s="63"/>
      <c r="AC989" s="63"/>
      <c r="AD989" s="63"/>
      <c r="AE989" s="63"/>
      <c r="AF989" s="63"/>
      <c r="AG989" s="63"/>
      <c r="AH989" s="63"/>
      <c r="AI989" s="63"/>
      <c r="AJ989" s="63"/>
      <c r="AK989" s="63"/>
      <c r="AL989" s="63"/>
      <c r="AM989" s="63"/>
      <c r="AN989" s="63"/>
      <c r="AO989" s="63"/>
      <c r="AP989" s="63"/>
      <c r="AQ989" s="63"/>
      <c r="AR989" s="63"/>
      <c r="AS989" s="63"/>
      <c r="AT989" s="63"/>
    </row>
    <row r="990" ht="15.75" customHeight="1">
      <c r="A990" s="1"/>
      <c r="B990" s="5"/>
      <c r="C990" s="1"/>
      <c r="D990" s="8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85"/>
      <c r="R990" s="85"/>
      <c r="S990" s="86"/>
      <c r="T990" s="5"/>
      <c r="U990" s="5"/>
      <c r="V990" s="5"/>
      <c r="W990" s="86"/>
      <c r="X990" s="5"/>
      <c r="Y990" s="5"/>
      <c r="Z990" s="5"/>
      <c r="AA990" s="63"/>
      <c r="AB990" s="63"/>
      <c r="AC990" s="63"/>
      <c r="AD990" s="63"/>
      <c r="AE990" s="63"/>
      <c r="AF990" s="63"/>
      <c r="AG990" s="63"/>
      <c r="AH990" s="63"/>
      <c r="AI990" s="63"/>
      <c r="AJ990" s="63"/>
      <c r="AK990" s="63"/>
      <c r="AL990" s="63"/>
      <c r="AM990" s="63"/>
      <c r="AN990" s="63"/>
      <c r="AO990" s="63"/>
      <c r="AP990" s="63"/>
      <c r="AQ990" s="63"/>
      <c r="AR990" s="63"/>
      <c r="AS990" s="63"/>
      <c r="AT990" s="63"/>
    </row>
    <row r="991" ht="15.75" customHeight="1">
      <c r="A991" s="1"/>
      <c r="B991" s="5"/>
      <c r="C991" s="1"/>
      <c r="D991" s="8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85"/>
      <c r="R991" s="85"/>
      <c r="S991" s="86"/>
      <c r="T991" s="5"/>
      <c r="U991" s="5"/>
      <c r="V991" s="5"/>
      <c r="W991" s="86"/>
      <c r="X991" s="5"/>
      <c r="Y991" s="5"/>
      <c r="Z991" s="5"/>
      <c r="AA991" s="63"/>
      <c r="AB991" s="63"/>
      <c r="AC991" s="63"/>
      <c r="AD991" s="63"/>
      <c r="AE991" s="63"/>
      <c r="AF991" s="63"/>
      <c r="AG991" s="63"/>
      <c r="AH991" s="63"/>
      <c r="AI991" s="63"/>
      <c r="AJ991" s="63"/>
      <c r="AK991" s="63"/>
      <c r="AL991" s="63"/>
      <c r="AM991" s="63"/>
      <c r="AN991" s="63"/>
      <c r="AO991" s="63"/>
      <c r="AP991" s="63"/>
      <c r="AQ991" s="63"/>
      <c r="AR991" s="63"/>
      <c r="AS991" s="63"/>
      <c r="AT991" s="63"/>
    </row>
    <row r="992" ht="15.75" customHeight="1">
      <c r="A992" s="1"/>
      <c r="B992" s="5"/>
      <c r="C992" s="1"/>
      <c r="D992" s="8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85"/>
      <c r="R992" s="85"/>
      <c r="S992" s="86"/>
      <c r="T992" s="5"/>
      <c r="U992" s="5"/>
      <c r="V992" s="5"/>
      <c r="W992" s="86"/>
      <c r="X992" s="5"/>
      <c r="Y992" s="5"/>
      <c r="Z992" s="5"/>
      <c r="AA992" s="63"/>
      <c r="AB992" s="63"/>
      <c r="AC992" s="63"/>
      <c r="AD992" s="63"/>
      <c r="AE992" s="63"/>
      <c r="AF992" s="63"/>
      <c r="AG992" s="63"/>
      <c r="AH992" s="63"/>
      <c r="AI992" s="63"/>
      <c r="AJ992" s="63"/>
      <c r="AK992" s="63"/>
      <c r="AL992" s="63"/>
      <c r="AM992" s="63"/>
      <c r="AN992" s="63"/>
      <c r="AO992" s="63"/>
      <c r="AP992" s="63"/>
      <c r="AQ992" s="63"/>
      <c r="AR992" s="63"/>
      <c r="AS992" s="63"/>
      <c r="AT992" s="63"/>
    </row>
    <row r="993" ht="15.75" customHeight="1">
      <c r="A993" s="1"/>
      <c r="B993" s="5"/>
      <c r="C993" s="1"/>
      <c r="D993" s="8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85"/>
      <c r="R993" s="85"/>
      <c r="S993" s="86"/>
      <c r="T993" s="5"/>
      <c r="U993" s="5"/>
      <c r="V993" s="5"/>
      <c r="W993" s="86"/>
      <c r="X993" s="5"/>
      <c r="Y993" s="5"/>
      <c r="Z993" s="5"/>
      <c r="AA993" s="63"/>
      <c r="AB993" s="63"/>
      <c r="AC993" s="63"/>
      <c r="AD993" s="63"/>
      <c r="AE993" s="63"/>
      <c r="AF993" s="63"/>
      <c r="AG993" s="63"/>
      <c r="AH993" s="63"/>
      <c r="AI993" s="63"/>
      <c r="AJ993" s="63"/>
      <c r="AK993" s="63"/>
      <c r="AL993" s="63"/>
      <c r="AM993" s="63"/>
      <c r="AN993" s="63"/>
      <c r="AO993" s="63"/>
      <c r="AP993" s="63"/>
      <c r="AQ993" s="63"/>
      <c r="AR993" s="63"/>
      <c r="AS993" s="63"/>
      <c r="AT993" s="63"/>
    </row>
    <row r="994" ht="15.75" customHeight="1">
      <c r="A994" s="1"/>
      <c r="B994" s="5"/>
      <c r="C994" s="1"/>
      <c r="D994" s="8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85"/>
      <c r="R994" s="85"/>
      <c r="S994" s="86"/>
      <c r="T994" s="5"/>
      <c r="U994" s="5"/>
      <c r="V994" s="5"/>
      <c r="W994" s="86"/>
      <c r="X994" s="5"/>
      <c r="Y994" s="5"/>
      <c r="Z994" s="5"/>
      <c r="AA994" s="63"/>
      <c r="AB994" s="63"/>
      <c r="AC994" s="63"/>
      <c r="AD994" s="63"/>
      <c r="AE994" s="63"/>
      <c r="AF994" s="63"/>
      <c r="AG994" s="63"/>
      <c r="AH994" s="63"/>
      <c r="AI994" s="63"/>
      <c r="AJ994" s="63"/>
      <c r="AK994" s="63"/>
      <c r="AL994" s="63"/>
      <c r="AM994" s="63"/>
      <c r="AN994" s="63"/>
      <c r="AO994" s="63"/>
      <c r="AP994" s="63"/>
      <c r="AQ994" s="63"/>
      <c r="AR994" s="63"/>
      <c r="AS994" s="63"/>
      <c r="AT994" s="63"/>
    </row>
    <row r="995" ht="15.75" customHeight="1">
      <c r="A995" s="1"/>
      <c r="B995" s="5"/>
      <c r="C995" s="1"/>
      <c r="D995" s="8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85"/>
      <c r="R995" s="85"/>
      <c r="S995" s="86"/>
      <c r="T995" s="5"/>
      <c r="U995" s="5"/>
      <c r="V995" s="5"/>
      <c r="W995" s="86"/>
      <c r="X995" s="5"/>
      <c r="Y995" s="5"/>
      <c r="Z995" s="5"/>
      <c r="AA995" s="63"/>
      <c r="AB995" s="63"/>
      <c r="AC995" s="63"/>
      <c r="AD995" s="63"/>
      <c r="AE995" s="63"/>
      <c r="AF995" s="63"/>
      <c r="AG995" s="63"/>
      <c r="AH995" s="63"/>
      <c r="AI995" s="63"/>
      <c r="AJ995" s="63"/>
      <c r="AK995" s="63"/>
      <c r="AL995" s="63"/>
      <c r="AM995" s="63"/>
      <c r="AN995" s="63"/>
      <c r="AO995" s="63"/>
      <c r="AP995" s="63"/>
      <c r="AQ995" s="63"/>
      <c r="AR995" s="63"/>
      <c r="AS995" s="63"/>
      <c r="AT995" s="63"/>
    </row>
    <row r="996" ht="15.75" customHeight="1">
      <c r="A996" s="1"/>
      <c r="B996" s="5"/>
      <c r="C996" s="1"/>
      <c r="D996" s="8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85"/>
      <c r="R996" s="85"/>
      <c r="S996" s="86"/>
      <c r="T996" s="5"/>
      <c r="U996" s="5"/>
      <c r="V996" s="5"/>
      <c r="W996" s="86"/>
      <c r="X996" s="5"/>
      <c r="Y996" s="5"/>
      <c r="Z996" s="5"/>
      <c r="AA996" s="63"/>
      <c r="AB996" s="63"/>
      <c r="AC996" s="63"/>
      <c r="AD996" s="63"/>
      <c r="AE996" s="63"/>
      <c r="AF996" s="63"/>
      <c r="AG996" s="63"/>
      <c r="AH996" s="63"/>
      <c r="AI996" s="63"/>
      <c r="AJ996" s="63"/>
      <c r="AK996" s="63"/>
      <c r="AL996" s="63"/>
      <c r="AM996" s="63"/>
      <c r="AN996" s="63"/>
      <c r="AO996" s="63"/>
      <c r="AP996" s="63"/>
      <c r="AQ996" s="63"/>
      <c r="AR996" s="63"/>
      <c r="AS996" s="63"/>
      <c r="AT996" s="63"/>
    </row>
    <row r="997" ht="15.75" customHeight="1">
      <c r="A997" s="1"/>
      <c r="B997" s="5"/>
      <c r="C997" s="1"/>
      <c r="D997" s="8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85"/>
      <c r="R997" s="85"/>
      <c r="S997" s="86"/>
      <c r="T997" s="5"/>
      <c r="U997" s="5"/>
      <c r="V997" s="5"/>
      <c r="W997" s="86"/>
      <c r="X997" s="5"/>
      <c r="Y997" s="5"/>
      <c r="Z997" s="5"/>
      <c r="AA997" s="63"/>
      <c r="AB997" s="63"/>
      <c r="AC997" s="63"/>
      <c r="AD997" s="63"/>
      <c r="AE997" s="63"/>
      <c r="AF997" s="63"/>
      <c r="AG997" s="63"/>
      <c r="AH997" s="63"/>
      <c r="AI997" s="63"/>
      <c r="AJ997" s="63"/>
      <c r="AK997" s="63"/>
      <c r="AL997" s="63"/>
      <c r="AM997" s="63"/>
      <c r="AN997" s="63"/>
      <c r="AO997" s="63"/>
      <c r="AP997" s="63"/>
      <c r="AQ997" s="63"/>
      <c r="AR997" s="63"/>
      <c r="AS997" s="63"/>
      <c r="AT997" s="63"/>
    </row>
    <row r="998" ht="15.75" customHeight="1">
      <c r="A998" s="1"/>
      <c r="B998" s="5"/>
      <c r="C998" s="1"/>
      <c r="D998" s="86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85"/>
      <c r="R998" s="85"/>
      <c r="S998" s="86"/>
      <c r="T998" s="5"/>
      <c r="U998" s="5"/>
      <c r="V998" s="5"/>
      <c r="W998" s="86"/>
      <c r="X998" s="5"/>
      <c r="Y998" s="5"/>
      <c r="Z998" s="5"/>
      <c r="AA998" s="63"/>
      <c r="AB998" s="63"/>
      <c r="AC998" s="63"/>
      <c r="AD998" s="63"/>
      <c r="AE998" s="63"/>
      <c r="AF998" s="63"/>
      <c r="AG998" s="63"/>
      <c r="AH998" s="63"/>
      <c r="AI998" s="63"/>
      <c r="AJ998" s="63"/>
      <c r="AK998" s="63"/>
      <c r="AL998" s="63"/>
      <c r="AM998" s="63"/>
      <c r="AN998" s="63"/>
      <c r="AO998" s="63"/>
      <c r="AP998" s="63"/>
      <c r="AQ998" s="63"/>
      <c r="AR998" s="63"/>
      <c r="AS998" s="63"/>
      <c r="AT998" s="63"/>
    </row>
    <row r="999" ht="15.75" customHeight="1">
      <c r="A999" s="1"/>
      <c r="B999" s="5"/>
      <c r="C999" s="1"/>
      <c r="D999" s="8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85"/>
      <c r="R999" s="85"/>
      <c r="S999" s="86"/>
      <c r="T999" s="5"/>
      <c r="U999" s="5"/>
      <c r="V999" s="5"/>
      <c r="W999" s="86"/>
      <c r="X999" s="5"/>
      <c r="Y999" s="5"/>
      <c r="Z999" s="5"/>
      <c r="AA999" s="63"/>
      <c r="AB999" s="63"/>
      <c r="AC999" s="63"/>
      <c r="AD999" s="63"/>
      <c r="AE999" s="63"/>
      <c r="AF999" s="63"/>
      <c r="AG999" s="63"/>
      <c r="AH999" s="63"/>
      <c r="AI999" s="63"/>
      <c r="AJ999" s="63"/>
      <c r="AK999" s="63"/>
      <c r="AL999" s="63"/>
      <c r="AM999" s="63"/>
      <c r="AN999" s="63"/>
      <c r="AO999" s="63"/>
      <c r="AP999" s="63"/>
      <c r="AQ999" s="63"/>
      <c r="AR999" s="63"/>
      <c r="AS999" s="63"/>
      <c r="AT999" s="63"/>
    </row>
    <row r="1000" ht="15.75" customHeight="1">
      <c r="A1000" s="1"/>
      <c r="B1000" s="5"/>
      <c r="C1000" s="1"/>
      <c r="D1000" s="8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85"/>
      <c r="R1000" s="85"/>
      <c r="S1000" s="86"/>
      <c r="T1000" s="5"/>
      <c r="U1000" s="5"/>
      <c r="V1000" s="5"/>
      <c r="W1000" s="86"/>
      <c r="X1000" s="5"/>
      <c r="Y1000" s="5"/>
      <c r="Z1000" s="5"/>
      <c r="AA1000" s="63"/>
      <c r="AB1000" s="63"/>
      <c r="AC1000" s="63"/>
      <c r="AD1000" s="63"/>
      <c r="AE1000" s="63"/>
      <c r="AF1000" s="63"/>
      <c r="AG1000" s="63"/>
      <c r="AH1000" s="63"/>
      <c r="AI1000" s="63"/>
      <c r="AJ1000" s="63"/>
      <c r="AK1000" s="63"/>
      <c r="AL1000" s="63"/>
      <c r="AM1000" s="63"/>
      <c r="AN1000" s="63"/>
      <c r="AO1000" s="63"/>
      <c r="AP1000" s="63"/>
      <c r="AQ1000" s="63"/>
      <c r="AR1000" s="63"/>
      <c r="AS1000" s="63"/>
      <c r="AT1000" s="63"/>
    </row>
  </sheetData>
  <mergeCells count="2">
    <mergeCell ref="U2:V2"/>
    <mergeCell ref="Y2:Z2"/>
  </mergeCells>
  <conditionalFormatting sqref="V4:V153">
    <cfRule type="cellIs" dxfId="0" priority="1" operator="lessThan">
      <formula>0%</formula>
    </cfRule>
  </conditionalFormatting>
  <conditionalFormatting sqref="V4:V153">
    <cfRule type="cellIs" dxfId="1" priority="2" operator="greaterThanOrEqual">
      <formula>1%</formula>
    </cfRule>
  </conditionalFormatting>
  <conditionalFormatting sqref="Z4:Z150">
    <cfRule type="cellIs" dxfId="0" priority="3" operator="lessThan">
      <formula>0%</formula>
    </cfRule>
  </conditionalFormatting>
  <conditionalFormatting sqref="Z4:Z150">
    <cfRule type="cellIs" dxfId="1" priority="4" operator="greaterThanOrEqual">
      <formula>1%</formula>
    </cfRule>
  </conditionalFormatting>
  <conditionalFormatting sqref="Z154">
    <cfRule type="cellIs" dxfId="0" priority="5" operator="lessThan">
      <formula>0%</formula>
    </cfRule>
  </conditionalFormatting>
  <conditionalFormatting sqref="Z154">
    <cfRule type="cellIs" dxfId="1" priority="6" operator="greaterThanOrEqual">
      <formula>1%</formula>
    </cfRule>
  </conditionalFormatting>
  <conditionalFormatting sqref="Z151">
    <cfRule type="cellIs" dxfId="0" priority="7" operator="lessThan">
      <formula>0%</formula>
    </cfRule>
  </conditionalFormatting>
  <conditionalFormatting sqref="Z151">
    <cfRule type="cellIs" dxfId="1" priority="8" operator="greaterThanOrEqual">
      <formula>1%</formula>
    </cfRule>
  </conditionalFormatting>
  <conditionalFormatting sqref="Z152:Z153">
    <cfRule type="cellIs" dxfId="0" priority="9" operator="lessThan">
      <formula>0%</formula>
    </cfRule>
  </conditionalFormatting>
  <conditionalFormatting sqref="Z152:Z153">
    <cfRule type="cellIs" dxfId="1" priority="10" operator="greaterThanOrEqual">
      <formula>1%</formula>
    </cfRule>
  </conditionalFormatting>
  <conditionalFormatting sqref="V154">
    <cfRule type="cellIs" dxfId="0" priority="11" operator="lessThan">
      <formula>0%</formula>
    </cfRule>
  </conditionalFormatting>
  <conditionalFormatting sqref="V154">
    <cfRule type="cellIs" dxfId="1" priority="12" operator="greaterThanOrEqual">
      <formula>1%</formula>
    </cfRule>
  </conditionalFormatting>
  <printOptions/>
  <pageMargins bottom="0.75" footer="0.0" header="0.0" left="0.97" right="0.7" top="0.75"/>
  <pageSetup paperSize="9" orientation="landscape"/>
  <rowBreaks count="3" manualBreakCount="3">
    <brk id="139" man="1"/>
    <brk id="156" man="1"/>
    <brk id="109" man="1"/>
  </row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2012-05-03T18:01:00Z</dcterms:created>
  <dc:creator>Mario Hidalgo Antigoni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6abcbd38-fc9d-4a83-b79c-a05a492b2dd4</vt:lpwstr>
  </property>
</Properties>
</file>