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Resumen" sheetId="2" r:id="rId5"/>
    <sheet state="visible" name="Detalle_partidas" sheetId="3" r:id="rId6"/>
  </sheets>
  <definedNames/>
  <calcPr/>
  <extLst>
    <ext uri="GoogleSheetsCustomDataVersion2">
      <go:sheetsCustomData xmlns:go="http://customooxmlschemas.google.com/" r:id="rId7" roundtripDataChecksum="EpULufFgxNGtwUzGcWByuoXHFRrD1cOwpHxYX44zTdg="/>
    </ext>
  </extLst>
</workbook>
</file>

<file path=xl/sharedStrings.xml><?xml version="1.0" encoding="utf-8"?>
<sst xmlns="http://schemas.openxmlformats.org/spreadsheetml/2006/main" count="191" uniqueCount="38">
  <si>
    <t>IMPORTACION DE SUMINISTROS (Valor FOB US$)</t>
  </si>
  <si>
    <t>N°</t>
  </si>
  <si>
    <t>TIPO DE SUMINISTRO</t>
  </si>
  <si>
    <t>ACUMULADO 
dic 2023</t>
  </si>
  <si>
    <t>% Part ACUM 
2023</t>
  </si>
  <si>
    <t>Dic-19</t>
  </si>
  <si>
    <t>Dic-22</t>
  </si>
  <si>
    <t>Var % Dic 23 vs Dic 22</t>
  </si>
  <si>
    <t>Var % Dic 23 vs Dic 19</t>
  </si>
  <si>
    <t>ACUMULADO 
dic 2022</t>
  </si>
  <si>
    <t>Var %
ACUM 23/22</t>
  </si>
  <si>
    <t>Neumáticos</t>
  </si>
  <si>
    <t>Partes de Motor</t>
  </si>
  <si>
    <t>Lubricantes</t>
  </si>
  <si>
    <t>Filtros</t>
  </si>
  <si>
    <t>Otros consumibles</t>
  </si>
  <si>
    <t>Sistema de transmisión</t>
  </si>
  <si>
    <t>Partes de carrocería</t>
  </si>
  <si>
    <t>Partes eléctricas</t>
  </si>
  <si>
    <t>Sistema de frenos</t>
  </si>
  <si>
    <t>Baterías</t>
  </si>
  <si>
    <t>Sistema de suspensión</t>
  </si>
  <si>
    <t>Accesorios</t>
  </si>
  <si>
    <t>Productos de caucho</t>
  </si>
  <si>
    <t>Ruedas y sus partes</t>
  </si>
  <si>
    <t>Sistema de dirección</t>
  </si>
  <si>
    <t>Sistema de enfriamiento</t>
  </si>
  <si>
    <t>Ejes y diferencial</t>
  </si>
  <si>
    <t>Sistema de escape</t>
  </si>
  <si>
    <t>Total</t>
  </si>
  <si>
    <t>Fuente: ADUANAS - SUNAT</t>
  </si>
  <si>
    <t>Elaboración y Diseño : Asociación Automotriz del Perú AAP.</t>
  </si>
  <si>
    <t>PARTIDA</t>
  </si>
  <si>
    <t>DESCRIPCION</t>
  </si>
  <si>
    <t>N</t>
  </si>
  <si>
    <t>Partida</t>
  </si>
  <si>
    <t>Estructura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</si>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</sst>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0.0%"/>
    <numFmt numFmtId="166" formatCode="_(* #,##0_);_(* \(#,##0\);_(* &quot;-&quot;??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  <font>
      <b/>
      <sz val="11.0"/>
      <color rgb="FFFF0000"/>
      <name val="Calibri"/>
    </font>
    <font>
      <b/>
      <i/>
      <sz val="11.0"/>
      <color theme="1"/>
      <name val="Calibri"/>
    </font>
    <font>
      <sz val="11.0"/>
      <color rgb="FFBFBFBF"/>
      <name val="Calibri"/>
    </font>
    <font>
      <sz val="8.0"/>
      <color rgb="FFBFBFBF"/>
      <name val="Calibri"/>
    </font>
    <font>
      <sz val="11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F497A"/>
        <bgColor rgb="FF5F497A"/>
      </patternFill>
    </fill>
  </fills>
  <borders count="23">
    <border/>
    <border>
      <left/>
      <right/>
      <top/>
      <bottom/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theme="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theme="0"/>
      </top>
      <bottom style="thin">
        <color theme="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3" fillId="3" fontId="4" numFmtId="3" xfId="0" applyAlignment="1" applyBorder="1" applyFill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5" fillId="3" fontId="4" numFmtId="17" xfId="0" applyAlignment="1" applyBorder="1" applyFont="1" applyNumberForma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0" fontId="4" numFmtId="3" xfId="0" applyAlignment="1" applyBorder="1" applyFont="1" applyNumberFormat="1">
      <alignment horizontal="center" shrinkToFit="0" vertical="center" wrapText="1"/>
    </xf>
    <xf quotePrefix="1" borderId="6" fillId="3" fontId="4" numFmtId="17" xfId="0" applyAlignment="1" applyBorder="1" applyFont="1" applyNumberFormat="1">
      <alignment horizontal="center" shrinkToFit="0" vertical="center" wrapText="1"/>
    </xf>
    <xf borderId="9" fillId="3" fontId="4" numFmtId="17" xfId="0" applyAlignment="1" applyBorder="1" applyFont="1" applyNumberFormat="1">
      <alignment horizontal="center" shrinkToFit="0" vertical="center" wrapText="1"/>
    </xf>
    <xf borderId="10" fillId="0" fontId="5" numFmtId="0" xfId="0" applyBorder="1" applyFont="1"/>
    <xf borderId="0" fillId="0" fontId="4" numFmtId="3" xfId="0" applyAlignment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2" fontId="4" numFmtId="3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1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2" fillId="0" fontId="1" numFmtId="164" xfId="0" applyAlignment="1" applyBorder="1" applyFont="1" applyNumberFormat="1">
      <alignment horizontal="right" vertical="center"/>
    </xf>
    <xf borderId="13" fillId="0" fontId="1" numFmtId="164" xfId="0" applyAlignment="1" applyBorder="1" applyFont="1" applyNumberFormat="1">
      <alignment horizontal="right" vertical="center"/>
    </xf>
    <xf borderId="14" fillId="0" fontId="3" numFmtId="165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12" fillId="0" fontId="1" numFmtId="164" xfId="0" applyAlignment="1" applyBorder="1" applyFont="1" applyNumberFormat="1">
      <alignment vertical="center"/>
    </xf>
    <xf borderId="13" fillId="0" fontId="1" numFmtId="166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vertical="center"/>
    </xf>
    <xf borderId="14" fillId="0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8" fillId="0" fontId="1" numFmtId="0" xfId="0" applyAlignment="1" applyBorder="1" applyFont="1">
      <alignment horizontal="left" vertical="center"/>
    </xf>
    <xf borderId="16" fillId="0" fontId="1" numFmtId="164" xfId="0" applyAlignment="1" applyBorder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15" fillId="0" fontId="3" numFmtId="165" xfId="0" applyAlignment="1" applyBorder="1" applyFont="1" applyNumberFormat="1">
      <alignment horizontal="right" vertical="center"/>
    </xf>
    <xf borderId="16" fillId="0" fontId="1" numFmtId="164" xfId="0" applyAlignment="1" applyBorder="1" applyFont="1" applyNumberFormat="1">
      <alignment vertical="center"/>
    </xf>
    <xf borderId="0" fillId="0" fontId="1" numFmtId="166" xfId="0" applyAlignment="1" applyFont="1" applyNumberFormat="1">
      <alignment horizontal="center" vertical="center"/>
    </xf>
    <xf borderId="17" fillId="0" fontId="1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right" vertical="center"/>
    </xf>
    <xf borderId="19" fillId="0" fontId="1" numFmtId="164" xfId="0" applyAlignment="1" applyBorder="1" applyFont="1" applyNumberFormat="1">
      <alignment horizontal="right" vertical="center"/>
    </xf>
    <xf borderId="20" fillId="0" fontId="3" numFmtId="165" xfId="0" applyAlignment="1" applyBorder="1" applyFont="1" applyNumberFormat="1">
      <alignment horizontal="right" vertical="center"/>
    </xf>
    <xf borderId="18" fillId="0" fontId="1" numFmtId="164" xfId="0" applyAlignment="1" applyBorder="1" applyFont="1" applyNumberFormat="1">
      <alignment vertical="center"/>
    </xf>
    <xf borderId="19" fillId="0" fontId="1" numFmtId="166" xfId="0" applyAlignment="1" applyBorder="1" applyFont="1" applyNumberFormat="1">
      <alignment horizontal="center" vertical="center"/>
    </xf>
    <xf borderId="20" fillId="0" fontId="1" numFmtId="165" xfId="0" applyAlignment="1" applyBorder="1" applyFont="1" applyNumberFormat="1">
      <alignment vertical="center"/>
    </xf>
    <xf borderId="1" fillId="2" fontId="4" numFmtId="164" xfId="0" applyAlignment="1" applyBorder="1" applyFont="1" applyNumberFormat="1">
      <alignment horizontal="right" shrinkToFit="0" vertical="center" wrapText="1"/>
    </xf>
    <xf borderId="1" fillId="2" fontId="4" numFmtId="165" xfId="0" applyAlignment="1" applyBorder="1" applyFont="1" applyNumberFormat="1">
      <alignment horizontal="right" shrinkToFit="0" vertical="center" wrapText="1"/>
    </xf>
    <xf borderId="1" fillId="2" fontId="3" numFmtId="165" xfId="0" applyAlignment="1" applyBorder="1" applyFont="1" applyNumberFormat="1">
      <alignment vertical="center"/>
    </xf>
    <xf borderId="21" fillId="0" fontId="4" numFmtId="3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horizontal="right" shrinkToFit="0" vertical="center" wrapText="1"/>
    </xf>
    <xf borderId="6" fillId="3" fontId="4" numFmtId="164" xfId="0" applyAlignment="1" applyBorder="1" applyFont="1" applyNumberFormat="1">
      <alignment horizontal="right" shrinkToFit="0" vertical="center" wrapText="1"/>
    </xf>
    <xf borderId="7" fillId="3" fontId="4" numFmtId="165" xfId="0" applyAlignment="1" applyBorder="1" applyFont="1" applyNumberFormat="1">
      <alignment horizontal="right" shrinkToFit="0" vertical="center" wrapText="1"/>
    </xf>
    <xf borderId="22" fillId="0" fontId="1" numFmtId="166" xfId="0" applyAlignment="1" applyBorder="1" applyFont="1" applyNumberFormat="1">
      <alignment horizontal="center" vertical="center"/>
    </xf>
    <xf borderId="10" fillId="0" fontId="1" numFmtId="165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7" numFmtId="3" xfId="0" applyAlignment="1" applyBorder="1" applyFont="1" applyNumberFormat="1">
      <alignment horizontal="right" shrinkToFit="0" vertical="center" wrapText="1"/>
    </xf>
    <xf borderId="0" fillId="0" fontId="7" numFmtId="3" xfId="0" applyAlignment="1" applyFont="1" applyNumberFormat="1">
      <alignment horizontal="right" shrinkToFit="0" vertical="center" wrapText="1"/>
    </xf>
    <xf borderId="1" fillId="2" fontId="1" numFmtId="3" xfId="0" applyAlignment="1" applyBorder="1" applyFont="1" applyNumberFormat="1">
      <alignment horizontal="right" vertical="center"/>
    </xf>
    <xf borderId="1" fillId="2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" fillId="2" fontId="9" numFmtId="164" xfId="0" applyAlignment="1" applyBorder="1" applyFont="1" applyNumberFormat="1">
      <alignment horizontal="right" vertical="center"/>
    </xf>
    <xf borderId="1" fillId="2" fontId="9" numFmtId="164" xfId="0" applyAlignment="1" applyBorder="1" applyFont="1" applyNumberFormat="1">
      <alignment vertical="center"/>
    </xf>
    <xf borderId="1" fillId="2" fontId="10" numFmtId="164" xfId="0" applyAlignment="1" applyBorder="1" applyFont="1" applyNumberFormat="1">
      <alignment horizontal="right" vertical="center"/>
    </xf>
    <xf borderId="0" fillId="0" fontId="3" numFmtId="0" xfId="0" applyAlignment="1" applyFont="1">
      <alignment vertical="center"/>
    </xf>
    <xf borderId="1" fillId="2" fontId="11" numFmtId="0" xfId="0" applyAlignment="1" applyBorder="1" applyFont="1">
      <alignment vertical="center"/>
    </xf>
    <xf borderId="5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6" fillId="3" fontId="4" numFmtId="17" xfId="0" applyAlignment="1" applyBorder="1" applyFont="1" applyNumberFormat="1">
      <alignment horizontal="center" shrinkToFit="0" vertical="center" wrapText="1"/>
    </xf>
    <xf borderId="1" fillId="2" fontId="11" numFmtId="0" xfId="0" applyAlignment="1" applyBorder="1" applyFont="1">
      <alignment horizontal="center" vertical="center"/>
    </xf>
    <xf borderId="1" fillId="2" fontId="4" numFmtId="2" xfId="0" applyAlignment="1" applyBorder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12" fillId="0" fontId="1" numFmtId="1" xfId="0" applyAlignment="1" applyBorder="1" applyFont="1" applyNumberFormat="1">
      <alignment horizontal="center" vertical="center"/>
    </xf>
    <xf borderId="14" fillId="0" fontId="1" numFmtId="2" xfId="0" applyAlignment="1" applyBorder="1" applyFont="1" applyNumberFormat="1">
      <alignment horizontal="left" vertical="center"/>
    </xf>
    <xf borderId="0" fillId="0" fontId="1" numFmtId="3" xfId="0" applyAlignment="1" applyFont="1" applyNumberFormat="1">
      <alignment horizontal="right" vertical="center"/>
    </xf>
    <xf borderId="16" fillId="0" fontId="1" numFmtId="3" xfId="0" applyAlignment="1" applyBorder="1" applyFont="1" applyNumberFormat="1">
      <alignment horizontal="right" vertical="center"/>
    </xf>
    <xf borderId="16" fillId="0" fontId="1" numFmtId="1" xfId="0" applyAlignment="1" applyBorder="1" applyFont="1" applyNumberFormat="1">
      <alignment horizontal="center" vertical="center"/>
    </xf>
    <xf borderId="15" fillId="0" fontId="1" numFmtId="2" xfId="0" applyAlignment="1" applyBorder="1" applyFont="1" applyNumberFormat="1">
      <alignment horizontal="left" vertical="center"/>
    </xf>
    <xf borderId="0" fillId="0" fontId="11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5" fillId="3" fontId="4" numFmtId="2" xfId="0" applyAlignment="1" applyBorder="1" applyFont="1" applyNumberFormat="1">
      <alignment horizontal="center" vertical="center"/>
    </xf>
    <xf borderId="7" fillId="3" fontId="4" numFmtId="2" xfId="0" applyAlignment="1" applyBorder="1" applyFont="1" applyNumberFormat="1">
      <alignment horizontal="left" shrinkToFit="0" vertical="center" wrapText="1"/>
    </xf>
    <xf borderId="5" fillId="3" fontId="4" numFmtId="164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ont="1" applyNumberFormat="1">
      <alignment horizontal="center" shrinkToFit="0" vertical="center" wrapText="1"/>
    </xf>
    <xf borderId="6" fillId="3" fontId="4" numFmtId="3" xfId="0" applyAlignment="1" applyBorder="1" applyFont="1" applyNumberFormat="1">
      <alignment horizontal="center" shrinkToFit="0" vertical="center" wrapText="1"/>
    </xf>
    <xf borderId="7" fillId="3" fontId="4" numFmtId="165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1" fillId="2" fontId="1" numFmtId="3" xfId="0" applyAlignment="1" applyBorder="1" applyFont="1" applyNumberFormat="1">
      <alignment vertical="center"/>
    </xf>
    <xf borderId="0" fillId="0" fontId="1" numFmtId="3" xfId="0" applyAlignment="1" applyFont="1" applyNumberFormat="1">
      <alignment vertical="center"/>
    </xf>
    <xf borderId="0" fillId="0" fontId="3" numFmtId="3" xfId="0" applyFont="1" applyNumberFormat="1"/>
    <xf borderId="1" fillId="2" fontId="9" numFmtId="3" xfId="0" applyAlignment="1" applyBorder="1" applyFont="1" applyNumberFormat="1">
      <alignment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9</xdr:row>
      <xdr:rowOff>123825</xdr:rowOff>
    </xdr:from>
    <xdr:ext cx="1838325" cy="381000"/>
    <xdr:sp>
      <xdr:nvSpPr>
        <xdr:cNvPr id="3" name="Shape 3"/>
        <xdr:cNvSpPr txBox="1"/>
      </xdr:nvSpPr>
      <xdr:spPr>
        <a:xfrm>
          <a:off x="4428922" y="3592930"/>
          <a:ext cx="1834156" cy="37414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0F243E"/>
              </a:solidFill>
              <a:latin typeface="Calibri"/>
              <a:ea typeface="Calibri"/>
              <a:cs typeface="Calibri"/>
              <a:sym typeface="Calibri"/>
            </a:rPr>
            <a:t>DICIEMBRE </a:t>
          </a:r>
          <a:r>
            <a:rPr b="1" lang="en-US" sz="1800">
              <a:solidFill>
                <a:srgbClr val="17365D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800">
              <a:solidFill>
                <a:srgbClr val="0F243E"/>
              </a:solidFill>
              <a:latin typeface="Calibri"/>
              <a:ea typeface="Calibri"/>
              <a:cs typeface="Calibri"/>
              <a:sym typeface="Calibri"/>
            </a:rPr>
            <a:t>2023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76200</xdr:rowOff>
    </xdr:from>
    <xdr:ext cx="7143750" cy="5610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4.43"/>
    <col customWidth="1" min="2" max="2" width="25.29"/>
    <col customWidth="1" min="3" max="3" width="1.0"/>
    <col customWidth="1" min="4" max="4" width="13.0"/>
    <col customWidth="1" min="5" max="6" width="12.71"/>
    <col customWidth="1" min="7" max="7" width="13.86"/>
    <col customWidth="1" min="8" max="9" width="13.71"/>
    <col customWidth="1" min="10" max="11" width="12.71"/>
    <col customWidth="1" min="12" max="12" width="12.86"/>
    <col customWidth="1" min="13" max="13" width="13.57"/>
    <col customWidth="1" min="14" max="14" width="12.86"/>
    <col customWidth="1" min="15" max="15" width="13.0"/>
    <col customWidth="1" min="16" max="16" width="16.57"/>
    <col customWidth="1" min="17" max="17" width="13.0"/>
    <col customWidth="1" min="18" max="18" width="1.14"/>
    <col customWidth="1" min="19" max="20" width="13.0"/>
    <col customWidth="1" min="21" max="21" width="6.29"/>
    <col customWidth="1" min="22" max="22" width="9.0"/>
    <col customWidth="1" min="23" max="23" width="6.29"/>
    <col customWidth="1" min="24" max="24" width="8.14"/>
    <col customWidth="1" min="25" max="25" width="1.14"/>
    <col customWidth="1" min="26" max="26" width="14.57"/>
    <col customWidth="1" min="27" max="27" width="6.29"/>
    <col customWidth="1" min="28" max="28" width="8.57"/>
    <col customWidth="1" min="29" max="30" width="11.43"/>
  </cols>
  <sheetData>
    <row r="1" ht="36.0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37.5" customHeight="1">
      <c r="A2" s="6" t="s">
        <v>1</v>
      </c>
      <c r="B2" s="7" t="s">
        <v>2</v>
      </c>
      <c r="C2" s="8"/>
      <c r="D2" s="9">
        <v>44927.0</v>
      </c>
      <c r="E2" s="9">
        <v>44958.0</v>
      </c>
      <c r="F2" s="9">
        <v>44986.0</v>
      </c>
      <c r="G2" s="9">
        <v>45017.0</v>
      </c>
      <c r="H2" s="9">
        <v>45047.0</v>
      </c>
      <c r="I2" s="9">
        <v>45078.0</v>
      </c>
      <c r="J2" s="9">
        <v>45108.0</v>
      </c>
      <c r="K2" s="9">
        <v>45139.0</v>
      </c>
      <c r="L2" s="9">
        <v>45170.0</v>
      </c>
      <c r="M2" s="9">
        <v>45200.0</v>
      </c>
      <c r="N2" s="9">
        <v>45231.0</v>
      </c>
      <c r="O2" s="9">
        <v>45261.0</v>
      </c>
      <c r="P2" s="10" t="s">
        <v>3</v>
      </c>
      <c r="Q2" s="11" t="s">
        <v>4</v>
      </c>
      <c r="R2" s="12"/>
      <c r="S2" s="13" t="s">
        <v>5</v>
      </c>
      <c r="T2" s="13" t="s">
        <v>6</v>
      </c>
      <c r="U2" s="14" t="s">
        <v>7</v>
      </c>
      <c r="V2" s="15"/>
      <c r="W2" s="14" t="s">
        <v>8</v>
      </c>
      <c r="X2" s="15"/>
      <c r="Y2" s="16"/>
      <c r="Z2" s="17" t="s">
        <v>9</v>
      </c>
      <c r="AA2" s="14" t="s">
        <v>10</v>
      </c>
      <c r="AB2" s="15"/>
      <c r="AC2" s="6"/>
      <c r="AD2" s="6"/>
    </row>
    <row r="3" ht="6.0" customHeight="1">
      <c r="A3" s="1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21">
        <v>1.0</v>
      </c>
      <c r="B4" s="22" t="s">
        <v>11</v>
      </c>
      <c r="C4" s="23"/>
      <c r="D4" s="24">
        <v>3.567733228599997E7</v>
      </c>
      <c r="E4" s="25">
        <v>3.603011429300004E7</v>
      </c>
      <c r="F4" s="25">
        <v>4.4678035059999995E7</v>
      </c>
      <c r="G4" s="25">
        <v>4.0233311763E7</v>
      </c>
      <c r="H4" s="25">
        <v>4.187444412899997E7</v>
      </c>
      <c r="I4" s="25">
        <v>4.609892087699998E7</v>
      </c>
      <c r="J4" s="25">
        <v>5.2707820748000026E7</v>
      </c>
      <c r="K4" s="25">
        <v>5.255323867800002E7</v>
      </c>
      <c r="L4" s="25">
        <v>4.342527385999999E7</v>
      </c>
      <c r="M4" s="25">
        <v>5.641257372900006E7</v>
      </c>
      <c r="N4" s="25">
        <v>5.355277348199999E7</v>
      </c>
      <c r="O4" s="25">
        <v>4.940817659399998E7</v>
      </c>
      <c r="P4" s="25">
        <f t="shared" ref="P4:P21" si="1">+SUM(D4:O4)</f>
        <v>552652015.5</v>
      </c>
      <c r="Q4" s="26">
        <f t="shared" ref="Q4:Q21" si="2">+P4/$P$23</f>
        <v>0.2631669937</v>
      </c>
      <c r="R4" s="27"/>
      <c r="S4" s="28">
        <v>4.165956239599992E7</v>
      </c>
      <c r="T4" s="28">
        <v>6.115646058299995E7</v>
      </c>
      <c r="U4" s="29">
        <f t="shared" ref="U4:U21" si="3">+V4</f>
        <v>-0.1921020915</v>
      </c>
      <c r="V4" s="30">
        <f t="shared" ref="V4:V21" si="4">IFERROR((O4-T4)/T4,0)</f>
        <v>-0.1921020915</v>
      </c>
      <c r="W4" s="29">
        <f t="shared" ref="W4:W21" si="5">+X4</f>
        <v>0.185998454</v>
      </c>
      <c r="X4" s="30">
        <f t="shared" ref="X4:X21" si="6">IFERROR((O4-S4)/S4,0)</f>
        <v>0.185998454</v>
      </c>
      <c r="Y4" s="27"/>
      <c r="Z4" s="28">
        <v>5.805752499499999E8</v>
      </c>
      <c r="AA4" s="29">
        <f t="shared" ref="AA4:AA21" si="7">+AB4</f>
        <v>-0.04809580576</v>
      </c>
      <c r="AB4" s="31">
        <f t="shared" ref="AB4:AB21" si="8">IFERROR((P4-Z4)/Z4,0)</f>
        <v>-0.04809580576</v>
      </c>
      <c r="AC4" s="32"/>
      <c r="AD4" s="27"/>
    </row>
    <row r="5">
      <c r="A5" s="21">
        <v>2.0</v>
      </c>
      <c r="B5" s="33" t="s">
        <v>12</v>
      </c>
      <c r="C5" s="23"/>
      <c r="D5" s="34">
        <v>2.407721593999999E7</v>
      </c>
      <c r="E5" s="35">
        <v>2.5703428619000018E7</v>
      </c>
      <c r="F5" s="35">
        <v>2.7321119554999977E7</v>
      </c>
      <c r="G5" s="35">
        <v>2.397814785899999E7</v>
      </c>
      <c r="H5" s="35">
        <v>2.746963644399999E7</v>
      </c>
      <c r="I5" s="35">
        <v>3.1405539687999986E7</v>
      </c>
      <c r="J5" s="35">
        <v>2.876946392799999E7</v>
      </c>
      <c r="K5" s="35">
        <v>2.7771050159999978E7</v>
      </c>
      <c r="L5" s="35">
        <v>3.092817196799998E7</v>
      </c>
      <c r="M5" s="35">
        <v>3.624212644599997E7</v>
      </c>
      <c r="N5" s="35">
        <v>3.438440775900001E7</v>
      </c>
      <c r="O5" s="35">
        <v>3.196345463599997E7</v>
      </c>
      <c r="P5" s="35">
        <f t="shared" si="1"/>
        <v>350013763</v>
      </c>
      <c r="Q5" s="36">
        <f t="shared" si="2"/>
        <v>0.1666728198</v>
      </c>
      <c r="R5" s="27"/>
      <c r="S5" s="37">
        <v>2.2362713338999867E7</v>
      </c>
      <c r="T5" s="37">
        <v>2.731927293000002E7</v>
      </c>
      <c r="U5" s="38">
        <f t="shared" si="3"/>
        <v>0.1699965339</v>
      </c>
      <c r="V5" s="30">
        <f t="shared" si="4"/>
        <v>0.1699965339</v>
      </c>
      <c r="W5" s="38">
        <f t="shared" si="5"/>
        <v>0.4293191596</v>
      </c>
      <c r="X5" s="30">
        <f t="shared" si="6"/>
        <v>0.4293191596</v>
      </c>
      <c r="Y5" s="27"/>
      <c r="Z5" s="37">
        <v>3.280324187519999E8</v>
      </c>
      <c r="AA5" s="38">
        <f t="shared" si="7"/>
        <v>0.06700967037</v>
      </c>
      <c r="AB5" s="30">
        <f t="shared" si="8"/>
        <v>0.06700967037</v>
      </c>
      <c r="AC5" s="32"/>
      <c r="AD5" s="27"/>
    </row>
    <row r="6">
      <c r="A6" s="21">
        <v>3.0</v>
      </c>
      <c r="B6" s="33" t="s">
        <v>13</v>
      </c>
      <c r="C6" s="23"/>
      <c r="D6" s="34">
        <v>1.930234340399999E7</v>
      </c>
      <c r="E6" s="35">
        <v>3.451269470200001E7</v>
      </c>
      <c r="F6" s="35">
        <v>3.860858230199997E7</v>
      </c>
      <c r="G6" s="35">
        <v>2.622084562499998E7</v>
      </c>
      <c r="H6" s="35">
        <v>2.4325405048999995E7</v>
      </c>
      <c r="I6" s="35">
        <v>2.4738961783999998E7</v>
      </c>
      <c r="J6" s="35">
        <v>3.122402066300002E7</v>
      </c>
      <c r="K6" s="35">
        <v>3.626126732399997E7</v>
      </c>
      <c r="L6" s="35">
        <v>2.844740734099999E7</v>
      </c>
      <c r="M6" s="35">
        <v>2.4520598088000007E7</v>
      </c>
      <c r="N6" s="35">
        <v>2.9826336169000003E7</v>
      </c>
      <c r="O6" s="35">
        <v>2.7620222248E7</v>
      </c>
      <c r="P6" s="35">
        <f t="shared" si="1"/>
        <v>345608684.7</v>
      </c>
      <c r="Q6" s="36">
        <f t="shared" si="2"/>
        <v>0.1645751685</v>
      </c>
      <c r="R6" s="27"/>
      <c r="S6" s="37">
        <v>2.2085670099999953E7</v>
      </c>
      <c r="T6" s="37">
        <v>3.166296022199998E7</v>
      </c>
      <c r="U6" s="38">
        <f t="shared" si="3"/>
        <v>-0.1276803541</v>
      </c>
      <c r="V6" s="30">
        <f t="shared" si="4"/>
        <v>-0.1276803541</v>
      </c>
      <c r="W6" s="38">
        <f t="shared" si="5"/>
        <v>0.2505947125</v>
      </c>
      <c r="X6" s="30">
        <f t="shared" si="6"/>
        <v>0.2505947125</v>
      </c>
      <c r="Y6" s="27"/>
      <c r="Z6" s="37">
        <v>4.633934999890001E8</v>
      </c>
      <c r="AA6" s="38">
        <f t="shared" si="7"/>
        <v>-0.2541788249</v>
      </c>
      <c r="AB6" s="30">
        <f t="shared" si="8"/>
        <v>-0.2541788249</v>
      </c>
      <c r="AC6" s="32"/>
      <c r="AD6" s="27"/>
    </row>
    <row r="7">
      <c r="A7" s="21">
        <v>4.0</v>
      </c>
      <c r="B7" s="33" t="s">
        <v>14</v>
      </c>
      <c r="C7" s="23"/>
      <c r="D7" s="34">
        <v>1.1808120522999994E7</v>
      </c>
      <c r="E7" s="35">
        <v>1.3548607497999992E7</v>
      </c>
      <c r="F7" s="35">
        <v>1.357306737600001E7</v>
      </c>
      <c r="G7" s="35">
        <v>1.243934298599999E7</v>
      </c>
      <c r="H7" s="35">
        <v>1.3229433780000005E7</v>
      </c>
      <c r="I7" s="35">
        <v>1.5352430818999998E7</v>
      </c>
      <c r="J7" s="35">
        <v>1.5824866467000002E7</v>
      </c>
      <c r="K7" s="35">
        <v>1.8254692353999987E7</v>
      </c>
      <c r="L7" s="35">
        <v>1.4756650118999992E7</v>
      </c>
      <c r="M7" s="35">
        <v>1.6125987892999982E7</v>
      </c>
      <c r="N7" s="35">
        <v>1.582481114499998E7</v>
      </c>
      <c r="O7" s="35">
        <v>1.4591639475999981E7</v>
      </c>
      <c r="P7" s="35">
        <f t="shared" si="1"/>
        <v>175329650.4</v>
      </c>
      <c r="Q7" s="36">
        <f t="shared" si="2"/>
        <v>0.083490109</v>
      </c>
      <c r="R7" s="27"/>
      <c r="S7" s="37">
        <v>1.2147212934000054E7</v>
      </c>
      <c r="T7" s="37">
        <v>1.5632884062000003E7</v>
      </c>
      <c r="U7" s="38">
        <f t="shared" si="3"/>
        <v>-0.06660604543</v>
      </c>
      <c r="V7" s="30">
        <f t="shared" si="4"/>
        <v>-0.06660604543</v>
      </c>
      <c r="W7" s="38">
        <f t="shared" si="5"/>
        <v>0.2012335303</v>
      </c>
      <c r="X7" s="30">
        <f t="shared" si="6"/>
        <v>0.2012335303</v>
      </c>
      <c r="Y7" s="27"/>
      <c r="Z7" s="37">
        <v>1.82780056538E8</v>
      </c>
      <c r="AA7" s="38">
        <f t="shared" si="7"/>
        <v>-0.04076159206</v>
      </c>
      <c r="AB7" s="30">
        <f t="shared" si="8"/>
        <v>-0.04076159206</v>
      </c>
      <c r="AC7" s="32"/>
      <c r="AD7" s="27"/>
    </row>
    <row r="8">
      <c r="A8" s="21">
        <v>5.0</v>
      </c>
      <c r="B8" s="33" t="s">
        <v>15</v>
      </c>
      <c r="C8" s="23"/>
      <c r="D8" s="34">
        <v>1.0415210559000004E7</v>
      </c>
      <c r="E8" s="35">
        <v>8190042.781</v>
      </c>
      <c r="F8" s="35">
        <v>1.202703614200002E7</v>
      </c>
      <c r="G8" s="35">
        <v>9616532.528000006</v>
      </c>
      <c r="H8" s="35">
        <v>1.0874001119999988E7</v>
      </c>
      <c r="I8" s="35">
        <v>1.0766333276000002E7</v>
      </c>
      <c r="J8" s="35">
        <v>1.210400682E7</v>
      </c>
      <c r="K8" s="35">
        <v>1.0747113836000001E7</v>
      </c>
      <c r="L8" s="35">
        <v>1.177384135600001E7</v>
      </c>
      <c r="M8" s="35">
        <v>1.1602648921000024E7</v>
      </c>
      <c r="N8" s="35">
        <v>9560597.690999996</v>
      </c>
      <c r="O8" s="35">
        <v>1.0808994171999997E7</v>
      </c>
      <c r="P8" s="35">
        <f t="shared" si="1"/>
        <v>128486359.2</v>
      </c>
      <c r="Q8" s="36">
        <f t="shared" si="2"/>
        <v>0.06118383347</v>
      </c>
      <c r="R8" s="27"/>
      <c r="S8" s="37">
        <v>8363328.850999984</v>
      </c>
      <c r="T8" s="37">
        <v>1.1493545876000004E7</v>
      </c>
      <c r="U8" s="38">
        <f t="shared" si="3"/>
        <v>-0.05955966169</v>
      </c>
      <c r="V8" s="30">
        <f t="shared" si="4"/>
        <v>-0.05955966169</v>
      </c>
      <c r="W8" s="38">
        <f t="shared" si="5"/>
        <v>0.2924272577</v>
      </c>
      <c r="X8" s="30">
        <f t="shared" si="6"/>
        <v>0.2924272577</v>
      </c>
      <c r="Y8" s="27"/>
      <c r="Z8" s="37">
        <v>1.3603171271299997E8</v>
      </c>
      <c r="AA8" s="38">
        <f t="shared" si="7"/>
        <v>-0.05546760649</v>
      </c>
      <c r="AB8" s="30">
        <f t="shared" si="8"/>
        <v>-0.05546760649</v>
      </c>
      <c r="AC8" s="32"/>
      <c r="AD8" s="27"/>
    </row>
    <row r="9">
      <c r="A9" s="21">
        <v>6.0</v>
      </c>
      <c r="B9" s="33" t="s">
        <v>16</v>
      </c>
      <c r="C9" s="23"/>
      <c r="D9" s="34">
        <v>8459899.281999998</v>
      </c>
      <c r="E9" s="35">
        <v>8016228.559999999</v>
      </c>
      <c r="F9" s="35">
        <v>8203734.572</v>
      </c>
      <c r="G9" s="35">
        <v>8841187.484000012</v>
      </c>
      <c r="H9" s="35">
        <v>7447143.835000012</v>
      </c>
      <c r="I9" s="35">
        <v>9156615.383999998</v>
      </c>
      <c r="J9" s="35">
        <v>6672533.418999999</v>
      </c>
      <c r="K9" s="35">
        <v>7793651.246999993</v>
      </c>
      <c r="L9" s="35">
        <v>6986127.310000004</v>
      </c>
      <c r="M9" s="35">
        <v>8063201.026999998</v>
      </c>
      <c r="N9" s="35">
        <v>1.0257908821E7</v>
      </c>
      <c r="O9" s="35">
        <v>8898452.992999997</v>
      </c>
      <c r="P9" s="35">
        <f t="shared" si="1"/>
        <v>98796683.93</v>
      </c>
      <c r="Q9" s="36">
        <f t="shared" si="2"/>
        <v>0.04704592686</v>
      </c>
      <c r="R9" s="27"/>
      <c r="S9" s="37">
        <v>6553563.337999998</v>
      </c>
      <c r="T9" s="37">
        <v>7709891.906999997</v>
      </c>
      <c r="U9" s="38">
        <f t="shared" si="3"/>
        <v>0.1541605382</v>
      </c>
      <c r="V9" s="30">
        <f t="shared" si="4"/>
        <v>0.1541605382</v>
      </c>
      <c r="W9" s="38">
        <f t="shared" si="5"/>
        <v>0.3578037678</v>
      </c>
      <c r="X9" s="30">
        <f t="shared" si="6"/>
        <v>0.3578037678</v>
      </c>
      <c r="Y9" s="27"/>
      <c r="Z9" s="37">
        <v>9.363758784399997E7</v>
      </c>
      <c r="AA9" s="38">
        <f t="shared" si="7"/>
        <v>0.05509642237</v>
      </c>
      <c r="AB9" s="30">
        <f t="shared" si="8"/>
        <v>0.05509642237</v>
      </c>
      <c r="AC9" s="32"/>
      <c r="AD9" s="27"/>
    </row>
    <row r="10">
      <c r="A10" s="21">
        <v>7.0</v>
      </c>
      <c r="B10" s="33" t="s">
        <v>17</v>
      </c>
      <c r="C10" s="23"/>
      <c r="D10" s="34">
        <v>7661065.49</v>
      </c>
      <c r="E10" s="35">
        <v>8265817.07300001</v>
      </c>
      <c r="F10" s="35">
        <v>6069593.187</v>
      </c>
      <c r="G10" s="35">
        <v>6212448.161000003</v>
      </c>
      <c r="H10" s="35">
        <v>7107381.232000005</v>
      </c>
      <c r="I10" s="35">
        <v>6993256.892</v>
      </c>
      <c r="J10" s="35">
        <v>7555486.28700001</v>
      </c>
      <c r="K10" s="35">
        <v>8955256.675000004</v>
      </c>
      <c r="L10" s="35">
        <v>7055238.2200000165</v>
      </c>
      <c r="M10" s="35">
        <v>1.0103688697000004E7</v>
      </c>
      <c r="N10" s="35">
        <v>8134235.123000013</v>
      </c>
      <c r="O10" s="35">
        <v>8331949.591000001</v>
      </c>
      <c r="P10" s="35">
        <f t="shared" si="1"/>
        <v>92445416.63</v>
      </c>
      <c r="Q10" s="36">
        <f t="shared" si="2"/>
        <v>0.04402152113</v>
      </c>
      <c r="R10" s="27"/>
      <c r="S10" s="37">
        <v>6521219.2030000305</v>
      </c>
      <c r="T10" s="37">
        <v>8474302.402999997</v>
      </c>
      <c r="U10" s="38">
        <f t="shared" si="3"/>
        <v>-0.01679817467</v>
      </c>
      <c r="V10" s="30">
        <f t="shared" si="4"/>
        <v>-0.01679817467</v>
      </c>
      <c r="W10" s="38">
        <f t="shared" si="5"/>
        <v>0.2776674624</v>
      </c>
      <c r="X10" s="30">
        <f t="shared" si="6"/>
        <v>0.2776674624</v>
      </c>
      <c r="Y10" s="27"/>
      <c r="Z10" s="37">
        <v>8.673680965899995E7</v>
      </c>
      <c r="AA10" s="38">
        <f t="shared" si="7"/>
        <v>0.06581527487</v>
      </c>
      <c r="AB10" s="30">
        <f t="shared" si="8"/>
        <v>0.06581527487</v>
      </c>
      <c r="AC10" s="32"/>
      <c r="AD10" s="27"/>
    </row>
    <row r="11">
      <c r="A11" s="21">
        <v>8.0</v>
      </c>
      <c r="B11" s="33" t="s">
        <v>18</v>
      </c>
      <c r="C11" s="23"/>
      <c r="D11" s="34">
        <v>5811509.924000001</v>
      </c>
      <c r="E11" s="35">
        <v>6735350.051999996</v>
      </c>
      <c r="F11" s="35">
        <v>5727405.424999999</v>
      </c>
      <c r="G11" s="35">
        <v>6698249.538000004</v>
      </c>
      <c r="H11" s="35">
        <v>7790756.377000002</v>
      </c>
      <c r="I11" s="35">
        <v>7421086.100999998</v>
      </c>
      <c r="J11" s="35">
        <v>7110205.3370000115</v>
      </c>
      <c r="K11" s="35">
        <v>8290761.008000004</v>
      </c>
      <c r="L11" s="35">
        <v>8026876.155999997</v>
      </c>
      <c r="M11" s="35">
        <v>9521905.763000002</v>
      </c>
      <c r="N11" s="35">
        <v>7342213.569000008</v>
      </c>
      <c r="O11" s="35">
        <v>7932753.134</v>
      </c>
      <c r="P11" s="35">
        <f t="shared" si="1"/>
        <v>88409072.38</v>
      </c>
      <c r="Q11" s="36">
        <f t="shared" si="2"/>
        <v>0.04209945706</v>
      </c>
      <c r="R11" s="27"/>
      <c r="S11" s="37">
        <v>5913504.06199998</v>
      </c>
      <c r="T11" s="37">
        <v>7569497.248999999</v>
      </c>
      <c r="U11" s="38">
        <f t="shared" si="3"/>
        <v>0.04798943352</v>
      </c>
      <c r="V11" s="30">
        <f t="shared" si="4"/>
        <v>0.04798943352</v>
      </c>
      <c r="W11" s="38">
        <f t="shared" si="5"/>
        <v>0.3414640543</v>
      </c>
      <c r="X11" s="30">
        <f t="shared" si="6"/>
        <v>0.3414640543</v>
      </c>
      <c r="Y11" s="27"/>
      <c r="Z11" s="37">
        <v>8.917717212099999E7</v>
      </c>
      <c r="AA11" s="38">
        <f t="shared" si="7"/>
        <v>-0.008613187868</v>
      </c>
      <c r="AB11" s="30">
        <f t="shared" si="8"/>
        <v>-0.008613187868</v>
      </c>
      <c r="AC11" s="32"/>
      <c r="AD11" s="27"/>
    </row>
    <row r="12">
      <c r="A12" s="21">
        <v>9.0</v>
      </c>
      <c r="B12" s="33" t="s">
        <v>19</v>
      </c>
      <c r="C12" s="23"/>
      <c r="D12" s="34">
        <v>3689975.0849999953</v>
      </c>
      <c r="E12" s="35">
        <v>3274804.121999996</v>
      </c>
      <c r="F12" s="35">
        <v>3874799.0489999983</v>
      </c>
      <c r="G12" s="35">
        <v>3585789.206000003</v>
      </c>
      <c r="H12" s="35">
        <v>4399207.306000001</v>
      </c>
      <c r="I12" s="35">
        <v>4685583.710000005</v>
      </c>
      <c r="J12" s="35">
        <v>4874330.600000002</v>
      </c>
      <c r="K12" s="35">
        <v>4373362.372000004</v>
      </c>
      <c r="L12" s="35">
        <v>5514162.802999998</v>
      </c>
      <c r="M12" s="35">
        <v>5013939.109000001</v>
      </c>
      <c r="N12" s="35">
        <v>4176636.7969999905</v>
      </c>
      <c r="O12" s="35">
        <v>5026040.145999992</v>
      </c>
      <c r="P12" s="35">
        <f t="shared" si="1"/>
        <v>52488630.31</v>
      </c>
      <c r="Q12" s="36">
        <f t="shared" si="2"/>
        <v>0.02499452577</v>
      </c>
      <c r="R12" s="27"/>
      <c r="S12" s="37">
        <v>3852424.7910000184</v>
      </c>
      <c r="T12" s="37">
        <v>4153039.6919999914</v>
      </c>
      <c r="U12" s="38">
        <f t="shared" si="3"/>
        <v>0.2102075874</v>
      </c>
      <c r="V12" s="30">
        <f t="shared" si="4"/>
        <v>0.2102075874</v>
      </c>
      <c r="W12" s="38">
        <f t="shared" si="5"/>
        <v>0.304643288</v>
      </c>
      <c r="X12" s="30">
        <f t="shared" si="6"/>
        <v>0.304643288</v>
      </c>
      <c r="Y12" s="27"/>
      <c r="Z12" s="37">
        <v>5.0913039092E7</v>
      </c>
      <c r="AA12" s="38">
        <f t="shared" si="7"/>
        <v>0.03094671308</v>
      </c>
      <c r="AB12" s="30">
        <f t="shared" si="8"/>
        <v>0.03094671308</v>
      </c>
      <c r="AC12" s="32"/>
      <c r="AD12" s="27"/>
    </row>
    <row r="13">
      <c r="A13" s="21">
        <v>10.0</v>
      </c>
      <c r="B13" s="33" t="s">
        <v>20</v>
      </c>
      <c r="C13" s="23"/>
      <c r="D13" s="34">
        <v>2512173.5219999966</v>
      </c>
      <c r="E13" s="35">
        <v>2931872.385999998</v>
      </c>
      <c r="F13" s="35">
        <v>2967750.103</v>
      </c>
      <c r="G13" s="35">
        <v>2763418.4719999954</v>
      </c>
      <c r="H13" s="35">
        <v>3426697.8889999995</v>
      </c>
      <c r="I13" s="35">
        <v>3916680.720000008</v>
      </c>
      <c r="J13" s="35">
        <v>3954943.802000003</v>
      </c>
      <c r="K13" s="35">
        <v>3481704.8670000075</v>
      </c>
      <c r="L13" s="35">
        <v>3547155.657999997</v>
      </c>
      <c r="M13" s="35">
        <v>4309071.6159999985</v>
      </c>
      <c r="N13" s="35">
        <v>4265582.442999999</v>
      </c>
      <c r="O13" s="35">
        <v>3363903.9319999996</v>
      </c>
      <c r="P13" s="35">
        <f t="shared" si="1"/>
        <v>41440955.41</v>
      </c>
      <c r="Q13" s="36">
        <f t="shared" si="2"/>
        <v>0.01973374085</v>
      </c>
      <c r="R13" s="27"/>
      <c r="S13" s="37">
        <v>3389960.3590000025</v>
      </c>
      <c r="T13" s="37">
        <v>2693889.399999999</v>
      </c>
      <c r="U13" s="38">
        <f t="shared" si="3"/>
        <v>0.2487164217</v>
      </c>
      <c r="V13" s="30">
        <f t="shared" si="4"/>
        <v>0.2487164217</v>
      </c>
      <c r="W13" s="38">
        <f t="shared" si="5"/>
        <v>-0.007686351532</v>
      </c>
      <c r="X13" s="30">
        <f t="shared" si="6"/>
        <v>-0.007686351532</v>
      </c>
      <c r="Y13" s="27"/>
      <c r="Z13" s="37">
        <v>4.0152225238E7</v>
      </c>
      <c r="AA13" s="38">
        <f t="shared" si="7"/>
        <v>0.03209610836</v>
      </c>
      <c r="AB13" s="30">
        <f t="shared" si="8"/>
        <v>0.03209610836</v>
      </c>
      <c r="AC13" s="32"/>
      <c r="AD13" s="27"/>
    </row>
    <row r="14">
      <c r="A14" s="21">
        <v>11.0</v>
      </c>
      <c r="B14" s="33" t="s">
        <v>21</v>
      </c>
      <c r="C14" s="23"/>
      <c r="D14" s="34">
        <v>2725531.4420000026</v>
      </c>
      <c r="E14" s="35">
        <v>2652761.098999995</v>
      </c>
      <c r="F14" s="35">
        <v>3303728.6860000007</v>
      </c>
      <c r="G14" s="35">
        <v>2360676.494000001</v>
      </c>
      <c r="H14" s="35">
        <v>3940173.847</v>
      </c>
      <c r="I14" s="35">
        <v>2756493.783000004</v>
      </c>
      <c r="J14" s="35">
        <v>3180705.530000005</v>
      </c>
      <c r="K14" s="35">
        <v>2795052.072000007</v>
      </c>
      <c r="L14" s="35">
        <v>3910103.4150000005</v>
      </c>
      <c r="M14" s="35">
        <v>3701156.7250000006</v>
      </c>
      <c r="N14" s="35">
        <v>3454390.8229999985</v>
      </c>
      <c r="O14" s="35">
        <v>3245023.3610000024</v>
      </c>
      <c r="P14" s="35">
        <f t="shared" si="1"/>
        <v>38025797.28</v>
      </c>
      <c r="Q14" s="36">
        <f t="shared" si="2"/>
        <v>0.01810747898</v>
      </c>
      <c r="R14" s="27"/>
      <c r="S14" s="37">
        <v>3296525.2860000073</v>
      </c>
      <c r="T14" s="37">
        <v>4113488.713000002</v>
      </c>
      <c r="U14" s="38">
        <f t="shared" si="3"/>
        <v>-0.2111262271</v>
      </c>
      <c r="V14" s="30">
        <f t="shared" si="4"/>
        <v>-0.2111262271</v>
      </c>
      <c r="W14" s="38">
        <f t="shared" si="5"/>
        <v>-0.01562309418</v>
      </c>
      <c r="X14" s="30">
        <f t="shared" si="6"/>
        <v>-0.01562309418</v>
      </c>
      <c r="Y14" s="27"/>
      <c r="Z14" s="37">
        <v>4.578975215100002E7</v>
      </c>
      <c r="AA14" s="38">
        <f t="shared" si="7"/>
        <v>-0.169556604</v>
      </c>
      <c r="AB14" s="30">
        <f t="shared" si="8"/>
        <v>-0.169556604</v>
      </c>
      <c r="AC14" s="32"/>
      <c r="AD14" s="27"/>
    </row>
    <row r="15">
      <c r="A15" s="21">
        <v>12.0</v>
      </c>
      <c r="B15" s="33" t="s">
        <v>22</v>
      </c>
      <c r="C15" s="23"/>
      <c r="D15" s="34">
        <v>2682827.668</v>
      </c>
      <c r="E15" s="35">
        <v>1945827.0960000001</v>
      </c>
      <c r="F15" s="35">
        <v>3628483.1990000005</v>
      </c>
      <c r="G15" s="35">
        <v>2195154.163</v>
      </c>
      <c r="H15" s="35">
        <v>2813902.0639999993</v>
      </c>
      <c r="I15" s="35">
        <v>2793501.1950000003</v>
      </c>
      <c r="J15" s="35">
        <v>3047855.7509999997</v>
      </c>
      <c r="K15" s="35">
        <v>2435712.842999999</v>
      </c>
      <c r="L15" s="35">
        <v>2969522.3859999995</v>
      </c>
      <c r="M15" s="35">
        <v>2910591.9399999995</v>
      </c>
      <c r="N15" s="35">
        <v>2524081.692</v>
      </c>
      <c r="O15" s="35">
        <v>2702417.8159999996</v>
      </c>
      <c r="P15" s="35">
        <f t="shared" si="1"/>
        <v>32649877.81</v>
      </c>
      <c r="Q15" s="36">
        <f t="shared" si="2"/>
        <v>0.01554752348</v>
      </c>
      <c r="R15" s="27"/>
      <c r="S15" s="37">
        <v>2580617.641999992</v>
      </c>
      <c r="T15" s="37">
        <v>3185469.3959999997</v>
      </c>
      <c r="U15" s="38">
        <f t="shared" si="3"/>
        <v>-0.1516421977</v>
      </c>
      <c r="V15" s="30">
        <f t="shared" si="4"/>
        <v>-0.1516421977</v>
      </c>
      <c r="W15" s="38">
        <f t="shared" si="5"/>
        <v>0.04719807073</v>
      </c>
      <c r="X15" s="30">
        <f t="shared" si="6"/>
        <v>0.04719807073</v>
      </c>
      <c r="Y15" s="27"/>
      <c r="Z15" s="37">
        <v>3.2288908314000003E7</v>
      </c>
      <c r="AA15" s="38">
        <f t="shared" si="7"/>
        <v>0.01117936523</v>
      </c>
      <c r="AB15" s="30">
        <f t="shared" si="8"/>
        <v>0.01117936523</v>
      </c>
      <c r="AC15" s="32"/>
      <c r="AD15" s="27"/>
    </row>
    <row r="16">
      <c r="A16" s="21">
        <v>13.0</v>
      </c>
      <c r="B16" s="33" t="s">
        <v>23</v>
      </c>
      <c r="C16" s="23"/>
      <c r="D16" s="34">
        <v>1601073.5950000011</v>
      </c>
      <c r="E16" s="35">
        <v>1799666.5920000002</v>
      </c>
      <c r="F16" s="35">
        <v>2792710.520999997</v>
      </c>
      <c r="G16" s="35">
        <v>2332489.8180000014</v>
      </c>
      <c r="H16" s="35">
        <v>3149905.777</v>
      </c>
      <c r="I16" s="35">
        <v>2885465.4280000012</v>
      </c>
      <c r="J16" s="35">
        <v>1650860.0730000008</v>
      </c>
      <c r="K16" s="35">
        <v>2829259.815000001</v>
      </c>
      <c r="L16" s="35">
        <v>2533712.2460000007</v>
      </c>
      <c r="M16" s="35">
        <v>3059253.1020000023</v>
      </c>
      <c r="N16" s="35">
        <v>2375865.3130000005</v>
      </c>
      <c r="O16" s="35">
        <v>2277515.666000001</v>
      </c>
      <c r="P16" s="35">
        <f t="shared" si="1"/>
        <v>29287777.95</v>
      </c>
      <c r="Q16" s="36">
        <f t="shared" si="2"/>
        <v>0.0139465274</v>
      </c>
      <c r="R16" s="27"/>
      <c r="S16" s="37">
        <v>1759372.0209999958</v>
      </c>
      <c r="T16" s="37">
        <v>2343772.7240000013</v>
      </c>
      <c r="U16" s="38">
        <f t="shared" si="3"/>
        <v>-0.02826940399</v>
      </c>
      <c r="V16" s="30">
        <f t="shared" si="4"/>
        <v>-0.02826940399</v>
      </c>
      <c r="W16" s="38">
        <f t="shared" si="5"/>
        <v>0.2945048795</v>
      </c>
      <c r="X16" s="30">
        <f t="shared" si="6"/>
        <v>0.2945048795</v>
      </c>
      <c r="Y16" s="27"/>
      <c r="Z16" s="37">
        <v>2.5890523016999997E7</v>
      </c>
      <c r="AA16" s="38">
        <f t="shared" si="7"/>
        <v>0.1312161568</v>
      </c>
      <c r="AB16" s="30">
        <f t="shared" si="8"/>
        <v>0.1312161568</v>
      </c>
      <c r="AC16" s="32"/>
      <c r="AD16" s="27"/>
    </row>
    <row r="17">
      <c r="A17" s="21">
        <v>14.0</v>
      </c>
      <c r="B17" s="33" t="s">
        <v>24</v>
      </c>
      <c r="C17" s="23"/>
      <c r="D17" s="34">
        <v>1229418.1610000005</v>
      </c>
      <c r="E17" s="35">
        <v>1016508.2799999996</v>
      </c>
      <c r="F17" s="35">
        <v>1862734.0849999997</v>
      </c>
      <c r="G17" s="35">
        <v>1177913.663000001</v>
      </c>
      <c r="H17" s="35">
        <v>1214237.914000001</v>
      </c>
      <c r="I17" s="35">
        <v>1784880.0160000045</v>
      </c>
      <c r="J17" s="35">
        <v>1735087.4069999983</v>
      </c>
      <c r="K17" s="35">
        <v>1919175.3179999948</v>
      </c>
      <c r="L17" s="35">
        <v>2208486.548999998</v>
      </c>
      <c r="M17" s="35">
        <v>1951798.9459999963</v>
      </c>
      <c r="N17" s="35">
        <v>2037939.1289999995</v>
      </c>
      <c r="O17" s="35">
        <v>1587177.0170000002</v>
      </c>
      <c r="P17" s="35">
        <f t="shared" si="1"/>
        <v>19725356.49</v>
      </c>
      <c r="Q17" s="36">
        <f t="shared" si="2"/>
        <v>0.009393004315</v>
      </c>
      <c r="R17" s="27"/>
      <c r="S17" s="37">
        <v>1374109.5329999966</v>
      </c>
      <c r="T17" s="37">
        <v>1752135.46</v>
      </c>
      <c r="U17" s="38">
        <f t="shared" si="3"/>
        <v>-0.09414708324</v>
      </c>
      <c r="V17" s="30">
        <f t="shared" si="4"/>
        <v>-0.09414708324</v>
      </c>
      <c r="W17" s="38">
        <f t="shared" si="5"/>
        <v>0.155058588</v>
      </c>
      <c r="X17" s="30">
        <f t="shared" si="6"/>
        <v>0.155058588</v>
      </c>
      <c r="Y17" s="27"/>
      <c r="Z17" s="37">
        <v>2.1862147310000006E7</v>
      </c>
      <c r="AA17" s="38">
        <f t="shared" si="7"/>
        <v>-0.09773929316</v>
      </c>
      <c r="AB17" s="30">
        <f t="shared" si="8"/>
        <v>-0.09773929316</v>
      </c>
      <c r="AC17" s="32"/>
      <c r="AD17" s="27"/>
    </row>
    <row r="18">
      <c r="A18" s="21">
        <v>15.0</v>
      </c>
      <c r="B18" s="33" t="s">
        <v>25</v>
      </c>
      <c r="C18" s="23"/>
      <c r="D18" s="34">
        <v>1530423.7740000002</v>
      </c>
      <c r="E18" s="35">
        <v>1440440.304000001</v>
      </c>
      <c r="F18" s="35">
        <v>892958.1709999988</v>
      </c>
      <c r="G18" s="35">
        <v>1657804.0710000002</v>
      </c>
      <c r="H18" s="35">
        <v>1391844.8610000003</v>
      </c>
      <c r="I18" s="35">
        <v>1526234.585</v>
      </c>
      <c r="J18" s="35">
        <v>1839860.7380000006</v>
      </c>
      <c r="K18" s="35">
        <v>1727867.7699999989</v>
      </c>
      <c r="L18" s="35">
        <v>1823197.571000001</v>
      </c>
      <c r="M18" s="35">
        <v>1744184.1500000004</v>
      </c>
      <c r="N18" s="35">
        <v>1875313.8479999998</v>
      </c>
      <c r="O18" s="35">
        <v>2110113.487000001</v>
      </c>
      <c r="P18" s="35">
        <f t="shared" si="1"/>
        <v>19560243.33</v>
      </c>
      <c r="Q18" s="36">
        <f t="shared" si="2"/>
        <v>0.009314379192</v>
      </c>
      <c r="R18" s="27"/>
      <c r="S18" s="37">
        <v>1645321.9279999977</v>
      </c>
      <c r="T18" s="37">
        <v>1897132.669999999</v>
      </c>
      <c r="U18" s="38">
        <f t="shared" si="3"/>
        <v>0.1122645877</v>
      </c>
      <c r="V18" s="30">
        <f t="shared" si="4"/>
        <v>0.1122645877</v>
      </c>
      <c r="W18" s="38">
        <f t="shared" si="5"/>
        <v>0.2824927761</v>
      </c>
      <c r="X18" s="30">
        <f t="shared" si="6"/>
        <v>0.2824927761</v>
      </c>
      <c r="Y18" s="27"/>
      <c r="Z18" s="37">
        <v>2.2362148198000003E7</v>
      </c>
      <c r="AA18" s="38">
        <f t="shared" si="7"/>
        <v>-0.1252967668</v>
      </c>
      <c r="AB18" s="30">
        <f t="shared" si="8"/>
        <v>-0.1252967668</v>
      </c>
      <c r="AC18" s="32"/>
      <c r="AD18" s="27"/>
    </row>
    <row r="19">
      <c r="A19" s="21">
        <v>16.0</v>
      </c>
      <c r="B19" s="33" t="s">
        <v>26</v>
      </c>
      <c r="C19" s="23"/>
      <c r="D19" s="34">
        <v>1023082.2209999977</v>
      </c>
      <c r="E19" s="35">
        <v>836444.0120000007</v>
      </c>
      <c r="F19" s="35">
        <v>1016877.4789999989</v>
      </c>
      <c r="G19" s="35">
        <v>1009083.3099999973</v>
      </c>
      <c r="H19" s="35">
        <v>1203499.9149999989</v>
      </c>
      <c r="I19" s="35">
        <v>1485560.7690000006</v>
      </c>
      <c r="J19" s="35">
        <v>1151752.123000003</v>
      </c>
      <c r="K19" s="35">
        <v>1390336.8150000004</v>
      </c>
      <c r="L19" s="35">
        <v>1637822.8240000024</v>
      </c>
      <c r="M19" s="35">
        <v>1696729.6269999982</v>
      </c>
      <c r="N19" s="35">
        <v>1223084.2249999978</v>
      </c>
      <c r="O19" s="35">
        <v>1591462.398999995</v>
      </c>
      <c r="P19" s="35">
        <f t="shared" si="1"/>
        <v>15265735.72</v>
      </c>
      <c r="Q19" s="36">
        <f t="shared" si="2"/>
        <v>0.007269380484</v>
      </c>
      <c r="R19" s="27"/>
      <c r="S19" s="37">
        <v>1094090.342</v>
      </c>
      <c r="T19" s="37">
        <v>1308867.1390000014</v>
      </c>
      <c r="U19" s="38">
        <f t="shared" si="3"/>
        <v>0.2159082856</v>
      </c>
      <c r="V19" s="30">
        <f t="shared" si="4"/>
        <v>0.2159082856</v>
      </c>
      <c r="W19" s="38">
        <f t="shared" si="5"/>
        <v>0.454598709</v>
      </c>
      <c r="X19" s="30">
        <f t="shared" si="6"/>
        <v>0.454598709</v>
      </c>
      <c r="Y19" s="27"/>
      <c r="Z19" s="37">
        <v>1.3231272918000005E7</v>
      </c>
      <c r="AA19" s="38">
        <f t="shared" si="7"/>
        <v>0.1537616837</v>
      </c>
      <c r="AB19" s="30">
        <f t="shared" si="8"/>
        <v>0.1537616837</v>
      </c>
      <c r="AC19" s="32"/>
      <c r="AD19" s="27"/>
    </row>
    <row r="20">
      <c r="A20" s="21">
        <v>17.0</v>
      </c>
      <c r="B20" s="33" t="s">
        <v>27</v>
      </c>
      <c r="C20" s="23"/>
      <c r="D20" s="34">
        <v>1060993.162999999</v>
      </c>
      <c r="E20" s="35">
        <v>1151109.160999999</v>
      </c>
      <c r="F20" s="35">
        <v>882945.8950000003</v>
      </c>
      <c r="G20" s="35">
        <v>970450.2769999997</v>
      </c>
      <c r="H20" s="35">
        <v>1054928.6089999992</v>
      </c>
      <c r="I20" s="35">
        <v>970723.9779999993</v>
      </c>
      <c r="J20" s="35">
        <v>782271.6520000006</v>
      </c>
      <c r="K20" s="35">
        <v>1099629.2219999996</v>
      </c>
      <c r="L20" s="35">
        <v>1380710.127</v>
      </c>
      <c r="M20" s="35">
        <v>1165666.0079999992</v>
      </c>
      <c r="N20" s="35">
        <v>1217872.3620000002</v>
      </c>
      <c r="O20" s="35">
        <v>1173645.1349999995</v>
      </c>
      <c r="P20" s="35">
        <f t="shared" si="1"/>
        <v>12910945.59</v>
      </c>
      <c r="Q20" s="36">
        <f t="shared" si="2"/>
        <v>0.006148054547</v>
      </c>
      <c r="R20" s="27"/>
      <c r="S20" s="37">
        <v>744840.586</v>
      </c>
      <c r="T20" s="37">
        <v>1145149.169999998</v>
      </c>
      <c r="U20" s="38">
        <f t="shared" si="3"/>
        <v>0.02488406379</v>
      </c>
      <c r="V20" s="30">
        <f t="shared" si="4"/>
        <v>0.02488406379</v>
      </c>
      <c r="W20" s="38">
        <f t="shared" si="5"/>
        <v>0.5756997632</v>
      </c>
      <c r="X20" s="30">
        <f t="shared" si="6"/>
        <v>0.5756997632</v>
      </c>
      <c r="Y20" s="27"/>
      <c r="Z20" s="37">
        <v>1.2284769049999995E7</v>
      </c>
      <c r="AA20" s="38">
        <f t="shared" si="7"/>
        <v>0.05097177948</v>
      </c>
      <c r="AB20" s="30">
        <f t="shared" si="8"/>
        <v>0.05097177948</v>
      </c>
      <c r="AC20" s="32"/>
      <c r="AD20" s="27"/>
    </row>
    <row r="21" ht="15.75" customHeight="1">
      <c r="A21" s="21">
        <v>18.0</v>
      </c>
      <c r="B21" s="39" t="s">
        <v>28</v>
      </c>
      <c r="C21" s="23"/>
      <c r="D21" s="40">
        <v>301436.8629999999</v>
      </c>
      <c r="E21" s="41">
        <v>442032.8640000002</v>
      </c>
      <c r="F21" s="41">
        <v>460532.3070000001</v>
      </c>
      <c r="G21" s="41">
        <v>392262.07999999984</v>
      </c>
      <c r="H21" s="41">
        <v>522357.008</v>
      </c>
      <c r="I21" s="41">
        <v>575652.3840000002</v>
      </c>
      <c r="J21" s="41">
        <v>664883.9230000001</v>
      </c>
      <c r="K21" s="41">
        <v>602904.1360000003</v>
      </c>
      <c r="L21" s="41">
        <v>603038.8370000006</v>
      </c>
      <c r="M21" s="41">
        <v>793958.8599999995</v>
      </c>
      <c r="N21" s="41">
        <v>782775.4289999993</v>
      </c>
      <c r="O21" s="41">
        <v>766248.5440000001</v>
      </c>
      <c r="P21" s="41">
        <f t="shared" si="1"/>
        <v>6908083.235</v>
      </c>
      <c r="Q21" s="42">
        <f t="shared" si="2"/>
        <v>0.003289555536</v>
      </c>
      <c r="R21" s="27"/>
      <c r="S21" s="43">
        <v>315175.91799999983</v>
      </c>
      <c r="T21" s="43">
        <v>446428.5180000002</v>
      </c>
      <c r="U21" s="44">
        <f t="shared" si="3"/>
        <v>0.716396944</v>
      </c>
      <c r="V21" s="30">
        <f t="shared" si="4"/>
        <v>0.716396944</v>
      </c>
      <c r="W21" s="44">
        <f t="shared" si="5"/>
        <v>1.431177321</v>
      </c>
      <c r="X21" s="45">
        <f t="shared" si="6"/>
        <v>1.431177321</v>
      </c>
      <c r="Y21" s="27"/>
      <c r="Z21" s="43">
        <v>5988553.331000001</v>
      </c>
      <c r="AA21" s="44">
        <f t="shared" si="7"/>
        <v>0.1535479194</v>
      </c>
      <c r="AB21" s="45">
        <f t="shared" si="8"/>
        <v>0.1535479194</v>
      </c>
      <c r="AC21" s="32"/>
      <c r="AD21" s="27"/>
    </row>
    <row r="22" ht="6.0" customHeight="1">
      <c r="A22" s="1"/>
      <c r="B22" s="18"/>
      <c r="C22" s="19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5"/>
      <c r="S22" s="5"/>
      <c r="T22" s="5"/>
      <c r="U22" s="5"/>
      <c r="V22" s="48"/>
      <c r="W22" s="5"/>
      <c r="X22" s="48"/>
      <c r="Y22" s="5"/>
      <c r="Z22" s="5"/>
      <c r="AA22" s="5"/>
      <c r="AB22" s="48"/>
      <c r="AC22" s="5"/>
      <c r="AD22" s="5"/>
    </row>
    <row r="23" ht="15.75" customHeight="1">
      <c r="A23" s="4"/>
      <c r="B23" s="7" t="s">
        <v>29</v>
      </c>
      <c r="C23" s="49"/>
      <c r="D23" s="50">
        <f t="shared" ref="D23:T23" si="9">SUM(D4:D21)</f>
        <v>141569632.9</v>
      </c>
      <c r="E23" s="51">
        <f t="shared" si="9"/>
        <v>158493749.5</v>
      </c>
      <c r="F23" s="51">
        <f t="shared" si="9"/>
        <v>177892093.1</v>
      </c>
      <c r="G23" s="51">
        <f t="shared" si="9"/>
        <v>152685107.5</v>
      </c>
      <c r="H23" s="51">
        <f t="shared" si="9"/>
        <v>163234957.2</v>
      </c>
      <c r="I23" s="51">
        <f t="shared" si="9"/>
        <v>175313921.4</v>
      </c>
      <c r="J23" s="51">
        <f t="shared" si="9"/>
        <v>184850955.3</v>
      </c>
      <c r="K23" s="51">
        <f t="shared" si="9"/>
        <v>193282036.5</v>
      </c>
      <c r="L23" s="51">
        <f t="shared" si="9"/>
        <v>177527498.7</v>
      </c>
      <c r="M23" s="51">
        <f t="shared" si="9"/>
        <v>198939080.6</v>
      </c>
      <c r="N23" s="51">
        <f t="shared" si="9"/>
        <v>192816825.8</v>
      </c>
      <c r="O23" s="51">
        <f t="shared" si="9"/>
        <v>183399190.3</v>
      </c>
      <c r="P23" s="51">
        <f t="shared" si="9"/>
        <v>2100005049</v>
      </c>
      <c r="Q23" s="52">
        <f t="shared" si="9"/>
        <v>1</v>
      </c>
      <c r="R23" s="4">
        <f t="shared" si="9"/>
        <v>0</v>
      </c>
      <c r="S23" s="50">
        <f t="shared" si="9"/>
        <v>145659212.6</v>
      </c>
      <c r="T23" s="50">
        <f t="shared" si="9"/>
        <v>194058188.1</v>
      </c>
      <c r="U23" s="53">
        <f>+V23</f>
        <v>-0.05492681278</v>
      </c>
      <c r="V23" s="54">
        <f>IFERROR((O23-T23)/T23,0)</f>
        <v>-0.05492681278</v>
      </c>
      <c r="W23" s="53">
        <f>+X23</f>
        <v>0.2590977737</v>
      </c>
      <c r="X23" s="54">
        <f>IFERROR((O23-S23)/S23,0)</f>
        <v>0.2590977737</v>
      </c>
      <c r="Y23" s="4">
        <f t="shared" ref="Y23:Z23" si="10">SUM(Y4:Y21)</f>
        <v>0</v>
      </c>
      <c r="Z23" s="50">
        <f t="shared" si="10"/>
        <v>2231127846</v>
      </c>
      <c r="AA23" s="53">
        <f>+AB23</f>
        <v>-0.05876973725</v>
      </c>
      <c r="AB23" s="54">
        <f>IFERROR((P23-Z23)/Z23,0)</f>
        <v>-0.05876973725</v>
      </c>
      <c r="AC23" s="4"/>
      <c r="AD23" s="48"/>
    </row>
    <row r="24" ht="15.75" customHeight="1">
      <c r="A24" s="1"/>
      <c r="B24" s="55" t="s">
        <v>30</v>
      </c>
      <c r="C24" s="19"/>
      <c r="D24" s="56"/>
      <c r="E24" s="56"/>
      <c r="F24" s="56"/>
      <c r="G24" s="56"/>
      <c r="H24" s="57"/>
      <c r="I24" s="57"/>
      <c r="J24" s="57"/>
      <c r="K24" s="57"/>
      <c r="L24" s="57"/>
      <c r="M24" s="20"/>
      <c r="N24" s="20"/>
      <c r="O24" s="20"/>
      <c r="P24" s="20"/>
      <c r="Q24" s="20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1"/>
      <c r="B25" s="55" t="s">
        <v>31</v>
      </c>
      <c r="C25" s="2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1"/>
      <c r="B26" s="5"/>
      <c r="C26" s="2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1"/>
      <c r="B27" s="59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58"/>
      <c r="AB27" s="58"/>
      <c r="AC27" s="5"/>
      <c r="AD27" s="5"/>
    </row>
    <row r="28" ht="15.75" customHeight="1">
      <c r="A28" s="1"/>
      <c r="B28" s="5"/>
      <c r="C28" s="27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  <c r="S28" s="62"/>
      <c r="T28" s="62"/>
      <c r="U28" s="62"/>
      <c r="V28" s="62"/>
      <c r="W28" s="62"/>
      <c r="X28" s="62"/>
      <c r="Y28" s="62"/>
      <c r="Z28" s="62"/>
      <c r="AA28" s="5"/>
      <c r="AB28" s="5"/>
      <c r="AC28" s="5"/>
      <c r="AD28" s="5"/>
    </row>
    <row r="29" ht="15.75" customHeight="1">
      <c r="A29" s="1"/>
      <c r="B29" s="5"/>
      <c r="C29" s="27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1"/>
      <c r="P29" s="61"/>
      <c r="Q29" s="61"/>
      <c r="R29" s="62"/>
      <c r="S29" s="61"/>
      <c r="T29" s="61"/>
      <c r="U29" s="62"/>
      <c r="V29" s="62"/>
      <c r="W29" s="62"/>
      <c r="X29" s="62"/>
      <c r="Y29" s="62"/>
      <c r="Z29" s="61"/>
      <c r="AA29" s="5"/>
      <c r="AB29" s="5"/>
      <c r="AC29" s="5"/>
      <c r="AD29" s="5"/>
    </row>
    <row r="30" ht="15.75" customHeight="1">
      <c r="A30" s="1"/>
      <c r="B30" s="5"/>
      <c r="C30" s="2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1"/>
      <c r="B31" s="5"/>
      <c r="C31" s="2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1"/>
      <c r="B32" s="5"/>
      <c r="C32" s="2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1"/>
      <c r="B33" s="5"/>
      <c r="C33" s="2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1"/>
      <c r="B34" s="5"/>
      <c r="C34" s="2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1"/>
      <c r="B35" s="5"/>
      <c r="C35" s="2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1"/>
      <c r="B36" s="5"/>
      <c r="C36" s="2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1"/>
      <c r="B37" s="5"/>
      <c r="C37" s="2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1"/>
      <c r="B38" s="5"/>
      <c r="C38" s="2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1"/>
      <c r="B39" s="5"/>
      <c r="C39" s="2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1"/>
      <c r="B40" s="5"/>
      <c r="C40" s="2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1"/>
      <c r="B41" s="5"/>
      <c r="C41" s="2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1"/>
      <c r="B42" s="5"/>
      <c r="C42" s="2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1"/>
      <c r="B43" s="5"/>
      <c r="C43" s="2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1"/>
      <c r="B44" s="5"/>
      <c r="C44" s="2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1"/>
      <c r="B45" s="5"/>
      <c r="C45" s="2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1"/>
      <c r="B46" s="5"/>
      <c r="C46" s="27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1"/>
      <c r="B47" s="5"/>
      <c r="C47" s="27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1"/>
      <c r="B48" s="5"/>
      <c r="C48" s="2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1"/>
      <c r="B49" s="5"/>
      <c r="C49" s="2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1"/>
      <c r="B50" s="5"/>
      <c r="C50" s="2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1"/>
      <c r="B51" s="5"/>
      <c r="C51" s="2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1"/>
      <c r="B52" s="5"/>
      <c r="C52" s="2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1"/>
      <c r="B53" s="5"/>
      <c r="C53" s="2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1"/>
      <c r="B54" s="5"/>
      <c r="C54" s="2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1"/>
      <c r="B55" s="5"/>
      <c r="C55" s="2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1"/>
      <c r="B56" s="5"/>
      <c r="C56" s="27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1"/>
      <c r="B57" s="5"/>
      <c r="C57" s="2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1"/>
      <c r="B58" s="5"/>
      <c r="C58" s="27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1"/>
      <c r="B59" s="5"/>
      <c r="C59" s="2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1"/>
      <c r="B60" s="5"/>
      <c r="C60" s="27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1"/>
      <c r="B61" s="5"/>
      <c r="C61" s="2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1"/>
      <c r="B62" s="5"/>
      <c r="C62" s="2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1"/>
      <c r="B63" s="5"/>
      <c r="C63" s="27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1"/>
      <c r="B64" s="5"/>
      <c r="C64" s="27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1"/>
      <c r="B65" s="5"/>
      <c r="C65" s="2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1"/>
      <c r="B66" s="5"/>
      <c r="C66" s="2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1"/>
      <c r="B67" s="5"/>
      <c r="C67" s="27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1"/>
      <c r="B68" s="5"/>
      <c r="C68" s="27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1"/>
      <c r="B69" s="5"/>
      <c r="C69" s="27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1"/>
      <c r="B70" s="5"/>
      <c r="C70" s="27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1"/>
      <c r="B71" s="5"/>
      <c r="C71" s="27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1"/>
      <c r="B72" s="5"/>
      <c r="C72" s="27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1"/>
      <c r="B73" s="5"/>
      <c r="C73" s="27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1"/>
      <c r="B74" s="5"/>
      <c r="C74" s="27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1"/>
      <c r="B75" s="5"/>
      <c r="C75" s="27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1"/>
      <c r="B76" s="5"/>
      <c r="C76" s="27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1"/>
      <c r="B77" s="5"/>
      <c r="C77" s="27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1"/>
      <c r="B78" s="5"/>
      <c r="C78" s="27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1"/>
      <c r="B79" s="5"/>
      <c r="C79" s="27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1"/>
      <c r="B80" s="5"/>
      <c r="C80" s="27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1"/>
      <c r="B81" s="5"/>
      <c r="C81" s="27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1"/>
      <c r="B82" s="5"/>
      <c r="C82" s="27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1"/>
      <c r="B83" s="5"/>
      <c r="C83" s="27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1"/>
      <c r="B84" s="5"/>
      <c r="C84" s="27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1"/>
      <c r="B85" s="5"/>
      <c r="C85" s="27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1"/>
      <c r="B86" s="5"/>
      <c r="C86" s="27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1"/>
      <c r="B87" s="5"/>
      <c r="C87" s="27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1"/>
      <c r="B88" s="5"/>
      <c r="C88" s="2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1"/>
      <c r="B89" s="5"/>
      <c r="C89" s="27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1"/>
      <c r="B90" s="5"/>
      <c r="C90" s="27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1"/>
      <c r="B91" s="5"/>
      <c r="C91" s="27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1"/>
      <c r="B92" s="5"/>
      <c r="C92" s="27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1"/>
      <c r="B93" s="5"/>
      <c r="C93" s="27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1"/>
      <c r="B94" s="5"/>
      <c r="C94" s="27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1"/>
      <c r="B95" s="5"/>
      <c r="C95" s="27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1"/>
      <c r="B96" s="5"/>
      <c r="C96" s="27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1"/>
      <c r="B97" s="5"/>
      <c r="C97" s="27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1"/>
      <c r="B98" s="5"/>
      <c r="C98" s="27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1"/>
      <c r="B99" s="5"/>
      <c r="C99" s="27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1"/>
      <c r="B100" s="5"/>
      <c r="C100" s="27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1"/>
      <c r="B101" s="5"/>
      <c r="C101" s="27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1"/>
      <c r="B102" s="5"/>
      <c r="C102" s="27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1"/>
      <c r="B103" s="5"/>
      <c r="C103" s="27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1"/>
      <c r="B104" s="5"/>
      <c r="C104" s="27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1"/>
      <c r="B105" s="5"/>
      <c r="C105" s="27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1"/>
      <c r="B106" s="5"/>
      <c r="C106" s="27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1"/>
      <c r="B107" s="5"/>
      <c r="C107" s="27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1"/>
      <c r="B108" s="5"/>
      <c r="C108" s="27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1"/>
      <c r="B109" s="5"/>
      <c r="C109" s="27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1"/>
      <c r="B110" s="5"/>
      <c r="C110" s="27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1"/>
      <c r="B111" s="5"/>
      <c r="C111" s="27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1"/>
      <c r="B112" s="5"/>
      <c r="C112" s="27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1"/>
      <c r="B113" s="5"/>
      <c r="C113" s="27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1"/>
      <c r="B114" s="5"/>
      <c r="C114" s="27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1"/>
      <c r="B115" s="5"/>
      <c r="C115" s="27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1"/>
      <c r="B116" s="5"/>
      <c r="C116" s="27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1"/>
      <c r="B117" s="5"/>
      <c r="C117" s="27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1"/>
      <c r="B118" s="5"/>
      <c r="C118" s="27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1"/>
      <c r="B119" s="5"/>
      <c r="C119" s="27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1"/>
      <c r="B120" s="5"/>
      <c r="C120" s="27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1"/>
      <c r="B121" s="5"/>
      <c r="C121" s="27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1"/>
      <c r="B122" s="5"/>
      <c r="C122" s="27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1"/>
      <c r="B123" s="5"/>
      <c r="C123" s="27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1"/>
      <c r="B124" s="5"/>
      <c r="C124" s="27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1"/>
      <c r="B125" s="5"/>
      <c r="C125" s="27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1"/>
      <c r="B126" s="5"/>
      <c r="C126" s="27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1"/>
      <c r="B127" s="5"/>
      <c r="C127" s="27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1"/>
      <c r="B128" s="5"/>
      <c r="C128" s="27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1"/>
      <c r="B129" s="5"/>
      <c r="C129" s="27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1"/>
      <c r="B130" s="5"/>
      <c r="C130" s="27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1"/>
      <c r="B131" s="5"/>
      <c r="C131" s="27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1"/>
      <c r="B132" s="5"/>
      <c r="C132" s="2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1"/>
      <c r="B133" s="5"/>
      <c r="C133" s="27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1"/>
      <c r="B134" s="5"/>
      <c r="C134" s="27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1"/>
      <c r="B135" s="5"/>
      <c r="C135" s="27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1"/>
      <c r="B136" s="5"/>
      <c r="C136" s="2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1"/>
      <c r="B137" s="5"/>
      <c r="C137" s="27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1"/>
      <c r="B138" s="5"/>
      <c r="C138" s="27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1"/>
      <c r="B139" s="5"/>
      <c r="C139" s="27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1"/>
      <c r="B140" s="5"/>
      <c r="C140" s="2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1"/>
      <c r="B141" s="5"/>
      <c r="C141" s="27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1"/>
      <c r="B142" s="5"/>
      <c r="C142" s="27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1"/>
      <c r="B143" s="5"/>
      <c r="C143" s="27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1"/>
      <c r="B144" s="5"/>
      <c r="C144" s="2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1"/>
      <c r="B145" s="5"/>
      <c r="C145" s="27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1"/>
      <c r="B146" s="5"/>
      <c r="C146" s="27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1"/>
      <c r="B147" s="5"/>
      <c r="C147" s="27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1"/>
      <c r="B148" s="5"/>
      <c r="C148" s="2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1"/>
      <c r="B149" s="5"/>
      <c r="C149" s="27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1"/>
      <c r="B150" s="5"/>
      <c r="C150" s="27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1"/>
      <c r="B151" s="5"/>
      <c r="C151" s="27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1"/>
      <c r="B152" s="5"/>
      <c r="C152" s="27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1"/>
      <c r="B153" s="5"/>
      <c r="C153" s="27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1"/>
      <c r="B154" s="5"/>
      <c r="C154" s="27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1"/>
      <c r="B155" s="5"/>
      <c r="C155" s="27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1"/>
      <c r="B156" s="5"/>
      <c r="C156" s="27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1"/>
      <c r="B157" s="5"/>
      <c r="C157" s="27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1"/>
      <c r="B158" s="5"/>
      <c r="C158" s="27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1"/>
      <c r="B159" s="5"/>
      <c r="C159" s="27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1"/>
      <c r="B160" s="5"/>
      <c r="C160" s="2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1"/>
      <c r="B161" s="5"/>
      <c r="C161" s="27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1"/>
      <c r="B162" s="5"/>
      <c r="C162" s="27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1"/>
      <c r="B163" s="5"/>
      <c r="C163" s="27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1"/>
      <c r="B164" s="5"/>
      <c r="C164" s="2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1"/>
      <c r="B165" s="5"/>
      <c r="C165" s="27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1"/>
      <c r="B166" s="5"/>
      <c r="C166" s="27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1"/>
      <c r="B167" s="5"/>
      <c r="C167" s="27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1"/>
      <c r="B168" s="5"/>
      <c r="C168" s="27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1"/>
      <c r="B169" s="5"/>
      <c r="C169" s="27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1"/>
      <c r="B170" s="5"/>
      <c r="C170" s="27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1"/>
      <c r="B171" s="5"/>
      <c r="C171" s="27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1"/>
      <c r="B172" s="5"/>
      <c r="C172" s="27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1"/>
      <c r="B173" s="5"/>
      <c r="C173" s="27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1"/>
      <c r="B174" s="5"/>
      <c r="C174" s="27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1"/>
      <c r="B175" s="5"/>
      <c r="C175" s="27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1"/>
      <c r="B176" s="5"/>
      <c r="C176" s="27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1"/>
      <c r="B177" s="5"/>
      <c r="C177" s="27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1"/>
      <c r="B178" s="5"/>
      <c r="C178" s="27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1"/>
      <c r="B179" s="5"/>
      <c r="C179" s="27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1"/>
      <c r="B180" s="5"/>
      <c r="C180" s="27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1"/>
      <c r="B181" s="5"/>
      <c r="C181" s="27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1"/>
      <c r="B182" s="5"/>
      <c r="C182" s="27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1"/>
      <c r="B183" s="5"/>
      <c r="C183" s="27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1"/>
      <c r="B184" s="5"/>
      <c r="C184" s="27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1"/>
      <c r="B185" s="5"/>
      <c r="C185" s="27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1"/>
      <c r="B186" s="5"/>
      <c r="C186" s="27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1"/>
      <c r="B187" s="5"/>
      <c r="C187" s="27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1"/>
      <c r="B188" s="5"/>
      <c r="C188" s="27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1"/>
      <c r="B189" s="5"/>
      <c r="C189" s="27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1"/>
      <c r="B190" s="5"/>
      <c r="C190" s="27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1"/>
      <c r="B191" s="5"/>
      <c r="C191" s="27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1"/>
      <c r="B192" s="5"/>
      <c r="C192" s="27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1"/>
      <c r="B193" s="5"/>
      <c r="C193" s="27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1"/>
      <c r="B194" s="5"/>
      <c r="C194" s="27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1"/>
      <c r="B195" s="5"/>
      <c r="C195" s="27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1"/>
      <c r="B196" s="5"/>
      <c r="C196" s="27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1"/>
      <c r="B197" s="5"/>
      <c r="C197" s="27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1"/>
      <c r="B198" s="5"/>
      <c r="C198" s="27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1"/>
      <c r="B199" s="5"/>
      <c r="C199" s="27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1"/>
      <c r="B200" s="5"/>
      <c r="C200" s="27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1"/>
      <c r="B201" s="5"/>
      <c r="C201" s="27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1"/>
      <c r="B202" s="5"/>
      <c r="C202" s="27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1"/>
      <c r="B203" s="5"/>
      <c r="C203" s="27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1"/>
      <c r="B204" s="5"/>
      <c r="C204" s="27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1"/>
      <c r="B205" s="5"/>
      <c r="C205" s="27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1"/>
      <c r="B206" s="5"/>
      <c r="C206" s="27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1"/>
      <c r="B207" s="5"/>
      <c r="C207" s="27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1"/>
      <c r="B208" s="5"/>
      <c r="C208" s="27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1"/>
      <c r="B209" s="5"/>
      <c r="C209" s="27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1"/>
      <c r="B210" s="5"/>
      <c r="C210" s="27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1"/>
      <c r="B211" s="5"/>
      <c r="C211" s="27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1"/>
      <c r="B212" s="5"/>
      <c r="C212" s="27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1"/>
      <c r="B213" s="5"/>
      <c r="C213" s="27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1"/>
      <c r="B214" s="5"/>
      <c r="C214" s="27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1"/>
      <c r="B215" s="5"/>
      <c r="C215" s="27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1"/>
      <c r="B216" s="5"/>
      <c r="C216" s="27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1"/>
      <c r="B217" s="5"/>
      <c r="C217" s="27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1"/>
      <c r="B218" s="5"/>
      <c r="C218" s="27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1"/>
      <c r="B219" s="5"/>
      <c r="C219" s="27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1"/>
      <c r="B220" s="5"/>
      <c r="C220" s="27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1"/>
      <c r="B221" s="5"/>
      <c r="C221" s="27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>
      <c r="A222" s="1"/>
      <c r="B222" s="5"/>
      <c r="C222" s="27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5.75" customHeight="1">
      <c r="A223" s="1"/>
      <c r="B223" s="5"/>
      <c r="C223" s="27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5.75" customHeight="1">
      <c r="A224" s="1"/>
      <c r="B224" s="5"/>
      <c r="C224" s="27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5.75" customHeight="1">
      <c r="A225" s="1"/>
      <c r="B225" s="5"/>
      <c r="C225" s="27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5.75" customHeight="1">
      <c r="A226" s="1"/>
      <c r="B226" s="5"/>
      <c r="C226" s="27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5.75" customHeight="1">
      <c r="A227" s="1"/>
      <c r="B227" s="5"/>
      <c r="C227" s="27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5.75" customHeight="1">
      <c r="A228" s="1"/>
      <c r="B228" s="5"/>
      <c r="C228" s="27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5.75" customHeight="1">
      <c r="A229" s="1"/>
      <c r="B229" s="5"/>
      <c r="C229" s="27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5.75" customHeight="1">
      <c r="A230" s="1"/>
      <c r="B230" s="5"/>
      <c r="C230" s="27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5.75" customHeight="1">
      <c r="A231" s="1"/>
      <c r="B231" s="5"/>
      <c r="C231" s="27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5.75" customHeight="1">
      <c r="A232" s="1"/>
      <c r="B232" s="5"/>
      <c r="C232" s="27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5.75" customHeight="1">
      <c r="A233" s="1"/>
      <c r="B233" s="5"/>
      <c r="C233" s="27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5.75" customHeight="1">
      <c r="A234" s="1"/>
      <c r="B234" s="5"/>
      <c r="C234" s="27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5.75" customHeight="1">
      <c r="A235" s="1"/>
      <c r="B235" s="5"/>
      <c r="C235" s="27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1"/>
      <c r="B236" s="5"/>
      <c r="C236" s="27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5.75" customHeight="1">
      <c r="A237" s="1"/>
      <c r="B237" s="5"/>
      <c r="C237" s="27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5.75" customHeight="1">
      <c r="A238" s="1"/>
      <c r="B238" s="5"/>
      <c r="C238" s="27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5.75" customHeight="1">
      <c r="A239" s="1"/>
      <c r="B239" s="5"/>
      <c r="C239" s="27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5.75" customHeight="1">
      <c r="A240" s="1"/>
      <c r="B240" s="5"/>
      <c r="C240" s="2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5.75" customHeight="1">
      <c r="A241" s="1"/>
      <c r="B241" s="5"/>
      <c r="C241" s="2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5.75" customHeight="1">
      <c r="A242" s="1"/>
      <c r="B242" s="5"/>
      <c r="C242" s="2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5.75" customHeight="1">
      <c r="A243" s="1"/>
      <c r="B243" s="5"/>
      <c r="C243" s="2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5.75" customHeight="1">
      <c r="A244" s="1"/>
      <c r="B244" s="5"/>
      <c r="C244" s="2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5.75" customHeight="1">
      <c r="A245" s="1"/>
      <c r="B245" s="5"/>
      <c r="C245" s="2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5.75" customHeight="1">
      <c r="A246" s="1"/>
      <c r="B246" s="5"/>
      <c r="C246" s="27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5.75" customHeight="1">
      <c r="A247" s="1"/>
      <c r="B247" s="5"/>
      <c r="C247" s="27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5.75" customHeight="1">
      <c r="A248" s="1"/>
      <c r="B248" s="5"/>
      <c r="C248" s="27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5.75" customHeight="1">
      <c r="A249" s="1"/>
      <c r="B249" s="5"/>
      <c r="C249" s="27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5.75" customHeight="1">
      <c r="A250" s="1"/>
      <c r="B250" s="5"/>
      <c r="C250" s="27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5.75" customHeight="1">
      <c r="A251" s="1"/>
      <c r="B251" s="5"/>
      <c r="C251" s="27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5.75" customHeight="1">
      <c r="A252" s="1"/>
      <c r="B252" s="5"/>
      <c r="C252" s="27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5.75" customHeight="1">
      <c r="A253" s="1"/>
      <c r="B253" s="5"/>
      <c r="C253" s="27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5.75" customHeight="1">
      <c r="A254" s="1"/>
      <c r="B254" s="5"/>
      <c r="C254" s="27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5.75" customHeight="1">
      <c r="A255" s="1"/>
      <c r="B255" s="5"/>
      <c r="C255" s="27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5.75" customHeight="1">
      <c r="A256" s="1"/>
      <c r="B256" s="5"/>
      <c r="C256" s="27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5.75" customHeight="1">
      <c r="A257" s="1"/>
      <c r="B257" s="5"/>
      <c r="C257" s="27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5.75" customHeight="1">
      <c r="A258" s="1"/>
      <c r="B258" s="5"/>
      <c r="C258" s="27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5.75" customHeight="1">
      <c r="A259" s="1"/>
      <c r="B259" s="5"/>
      <c r="C259" s="27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5.75" customHeight="1">
      <c r="A260" s="1"/>
      <c r="B260" s="5"/>
      <c r="C260" s="27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5.75" customHeight="1">
      <c r="A261" s="1"/>
      <c r="B261" s="5"/>
      <c r="C261" s="27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1"/>
      <c r="B262" s="5"/>
      <c r="C262" s="27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1"/>
      <c r="B263" s="5"/>
      <c r="C263" s="27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5.75" customHeight="1">
      <c r="A264" s="1"/>
      <c r="B264" s="5"/>
      <c r="C264" s="27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5.75" customHeight="1">
      <c r="A265" s="1"/>
      <c r="B265" s="5"/>
      <c r="C265" s="27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5.75" customHeight="1">
      <c r="A266" s="1"/>
      <c r="B266" s="5"/>
      <c r="C266" s="27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5.75" customHeight="1">
      <c r="A267" s="1"/>
      <c r="B267" s="5"/>
      <c r="C267" s="27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5.75" customHeight="1">
      <c r="A268" s="1"/>
      <c r="B268" s="5"/>
      <c r="C268" s="27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5.75" customHeight="1">
      <c r="A269" s="1"/>
      <c r="B269" s="5"/>
      <c r="C269" s="27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5.75" customHeight="1">
      <c r="A270" s="1"/>
      <c r="B270" s="5"/>
      <c r="C270" s="27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5.75" customHeight="1">
      <c r="A271" s="1"/>
      <c r="B271" s="5"/>
      <c r="C271" s="27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5.75" customHeight="1">
      <c r="A272" s="1"/>
      <c r="B272" s="5"/>
      <c r="C272" s="27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5.75" customHeight="1">
      <c r="A273" s="1"/>
      <c r="B273" s="5"/>
      <c r="C273" s="27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5.75" customHeight="1">
      <c r="A274" s="1"/>
      <c r="B274" s="5"/>
      <c r="C274" s="27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5.75" customHeight="1">
      <c r="A275" s="1"/>
      <c r="B275" s="5"/>
      <c r="C275" s="27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5.75" customHeight="1">
      <c r="A276" s="1"/>
      <c r="B276" s="5"/>
      <c r="C276" s="27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5.75" customHeight="1">
      <c r="A277" s="1"/>
      <c r="B277" s="5"/>
      <c r="C277" s="27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5.75" customHeight="1">
      <c r="A278" s="1"/>
      <c r="B278" s="5"/>
      <c r="C278" s="27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5.75" customHeight="1">
      <c r="A279" s="1"/>
      <c r="B279" s="5"/>
      <c r="C279" s="27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5.75" customHeight="1">
      <c r="A280" s="1"/>
      <c r="B280" s="5"/>
      <c r="C280" s="27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5.75" customHeight="1">
      <c r="A281" s="1"/>
      <c r="B281" s="5"/>
      <c r="C281" s="27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5.75" customHeight="1">
      <c r="A282" s="1"/>
      <c r="B282" s="5"/>
      <c r="C282" s="27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5.75" customHeight="1">
      <c r="A283" s="1"/>
      <c r="B283" s="5"/>
      <c r="C283" s="27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5.75" customHeight="1">
      <c r="A284" s="1"/>
      <c r="B284" s="5"/>
      <c r="C284" s="27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5.75" customHeight="1">
      <c r="A285" s="1"/>
      <c r="B285" s="5"/>
      <c r="C285" s="27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5.75" customHeight="1">
      <c r="A286" s="1"/>
      <c r="B286" s="5"/>
      <c r="C286" s="27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5.75" customHeight="1">
      <c r="A287" s="1"/>
      <c r="B287" s="5"/>
      <c r="C287" s="27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5.75" customHeight="1">
      <c r="A288" s="1"/>
      <c r="B288" s="5"/>
      <c r="C288" s="27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5.75" customHeight="1">
      <c r="A289" s="1"/>
      <c r="B289" s="5"/>
      <c r="C289" s="27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5.75" customHeight="1">
      <c r="A290" s="1"/>
      <c r="B290" s="5"/>
      <c r="C290" s="27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5.75" customHeight="1">
      <c r="A291" s="1"/>
      <c r="B291" s="5"/>
      <c r="C291" s="27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5.75" customHeight="1">
      <c r="A292" s="1"/>
      <c r="B292" s="5"/>
      <c r="C292" s="27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5.75" customHeight="1">
      <c r="A293" s="1"/>
      <c r="B293" s="5"/>
      <c r="C293" s="27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5.75" customHeight="1">
      <c r="A294" s="1"/>
      <c r="B294" s="5"/>
      <c r="C294" s="27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5.75" customHeight="1">
      <c r="A295" s="1"/>
      <c r="B295" s="5"/>
      <c r="C295" s="27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5.75" customHeight="1">
      <c r="A296" s="1"/>
      <c r="B296" s="5"/>
      <c r="C296" s="27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5.75" customHeight="1">
      <c r="A297" s="1"/>
      <c r="B297" s="5"/>
      <c r="C297" s="27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5.75" customHeight="1">
      <c r="A298" s="1"/>
      <c r="B298" s="5"/>
      <c r="C298" s="27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5.75" customHeight="1">
      <c r="A299" s="1"/>
      <c r="B299" s="5"/>
      <c r="C299" s="27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5.75" customHeight="1">
      <c r="A300" s="1"/>
      <c r="B300" s="5"/>
      <c r="C300" s="27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5.75" customHeight="1">
      <c r="A301" s="1"/>
      <c r="B301" s="5"/>
      <c r="C301" s="27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5.75" customHeight="1">
      <c r="A302" s="1"/>
      <c r="B302" s="5"/>
      <c r="C302" s="27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5.75" customHeight="1">
      <c r="A303" s="1"/>
      <c r="B303" s="5"/>
      <c r="C303" s="27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5.75" customHeight="1">
      <c r="A304" s="1"/>
      <c r="B304" s="5"/>
      <c r="C304" s="27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5.75" customHeight="1">
      <c r="A305" s="1"/>
      <c r="B305" s="5"/>
      <c r="C305" s="27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5.75" customHeight="1">
      <c r="A306" s="1"/>
      <c r="B306" s="5"/>
      <c r="C306" s="27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5.75" customHeight="1">
      <c r="A307" s="1"/>
      <c r="B307" s="5"/>
      <c r="C307" s="27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5.75" customHeight="1">
      <c r="A308" s="1"/>
      <c r="B308" s="5"/>
      <c r="C308" s="27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5.75" customHeight="1">
      <c r="A309" s="1"/>
      <c r="B309" s="5"/>
      <c r="C309" s="27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5.75" customHeight="1">
      <c r="A310" s="1"/>
      <c r="B310" s="5"/>
      <c r="C310" s="27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5.75" customHeight="1">
      <c r="A311" s="1"/>
      <c r="B311" s="5"/>
      <c r="C311" s="27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5.75" customHeight="1">
      <c r="A312" s="1"/>
      <c r="B312" s="5"/>
      <c r="C312" s="27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5.75" customHeight="1">
      <c r="A313" s="1"/>
      <c r="B313" s="5"/>
      <c r="C313" s="27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5.75" customHeight="1">
      <c r="A314" s="1"/>
      <c r="B314" s="5"/>
      <c r="C314" s="27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5.75" customHeight="1">
      <c r="A315" s="1"/>
      <c r="B315" s="5"/>
      <c r="C315" s="27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5.75" customHeight="1">
      <c r="A316" s="1"/>
      <c r="B316" s="5"/>
      <c r="C316" s="27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5.75" customHeight="1">
      <c r="A317" s="1"/>
      <c r="B317" s="5"/>
      <c r="C317" s="27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5.75" customHeight="1">
      <c r="A318" s="1"/>
      <c r="B318" s="5"/>
      <c r="C318" s="27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5.75" customHeight="1">
      <c r="A319" s="1"/>
      <c r="B319" s="5"/>
      <c r="C319" s="27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5.75" customHeight="1">
      <c r="A320" s="1"/>
      <c r="B320" s="5"/>
      <c r="C320" s="27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5.75" customHeight="1">
      <c r="A321" s="1"/>
      <c r="B321" s="5"/>
      <c r="C321" s="27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5.75" customHeight="1">
      <c r="A322" s="1"/>
      <c r="B322" s="5"/>
      <c r="C322" s="27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5.75" customHeight="1">
      <c r="A323" s="1"/>
      <c r="B323" s="5"/>
      <c r="C323" s="27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5.75" customHeight="1">
      <c r="A324" s="1"/>
      <c r="B324" s="5"/>
      <c r="C324" s="27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5.75" customHeight="1">
      <c r="A325" s="1"/>
      <c r="B325" s="5"/>
      <c r="C325" s="27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5.75" customHeight="1">
      <c r="A326" s="1"/>
      <c r="B326" s="5"/>
      <c r="C326" s="27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5.75" customHeight="1">
      <c r="A327" s="1"/>
      <c r="B327" s="5"/>
      <c r="C327" s="27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5.75" customHeight="1">
      <c r="A328" s="1"/>
      <c r="B328" s="5"/>
      <c r="C328" s="27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5.75" customHeight="1">
      <c r="A329" s="1"/>
      <c r="B329" s="5"/>
      <c r="C329" s="27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5.75" customHeight="1">
      <c r="A330" s="1"/>
      <c r="B330" s="5"/>
      <c r="C330" s="27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5.75" customHeight="1">
      <c r="A331" s="1"/>
      <c r="B331" s="5"/>
      <c r="C331" s="27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5.75" customHeight="1">
      <c r="A332" s="1"/>
      <c r="B332" s="5"/>
      <c r="C332" s="27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5.75" customHeight="1">
      <c r="A333" s="1"/>
      <c r="B333" s="5"/>
      <c r="C333" s="27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5.75" customHeight="1">
      <c r="A334" s="1"/>
      <c r="B334" s="5"/>
      <c r="C334" s="27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5.75" customHeight="1">
      <c r="A335" s="1"/>
      <c r="B335" s="5"/>
      <c r="C335" s="27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5.75" customHeight="1">
      <c r="A336" s="1"/>
      <c r="B336" s="5"/>
      <c r="C336" s="27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5.75" customHeight="1">
      <c r="A337" s="1"/>
      <c r="B337" s="5"/>
      <c r="C337" s="27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5.75" customHeight="1">
      <c r="A338" s="1"/>
      <c r="B338" s="5"/>
      <c r="C338" s="27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5.75" customHeight="1">
      <c r="A339" s="1"/>
      <c r="B339" s="5"/>
      <c r="C339" s="27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5.75" customHeight="1">
      <c r="A340" s="1"/>
      <c r="B340" s="5"/>
      <c r="C340" s="27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5.75" customHeight="1">
      <c r="A341" s="1"/>
      <c r="B341" s="5"/>
      <c r="C341" s="27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5.75" customHeight="1">
      <c r="A342" s="1"/>
      <c r="B342" s="5"/>
      <c r="C342" s="27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5.75" customHeight="1">
      <c r="A343" s="1"/>
      <c r="B343" s="5"/>
      <c r="C343" s="27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5.75" customHeight="1">
      <c r="A344" s="1"/>
      <c r="B344" s="5"/>
      <c r="C344" s="27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5.75" customHeight="1">
      <c r="A345" s="1"/>
      <c r="B345" s="5"/>
      <c r="C345" s="27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5.75" customHeight="1">
      <c r="A346" s="1"/>
      <c r="B346" s="5"/>
      <c r="C346" s="27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5.75" customHeight="1">
      <c r="A347" s="1"/>
      <c r="B347" s="5"/>
      <c r="C347" s="27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5.75" customHeight="1">
      <c r="A348" s="1"/>
      <c r="B348" s="5"/>
      <c r="C348" s="27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5.75" customHeight="1">
      <c r="A349" s="1"/>
      <c r="B349" s="5"/>
      <c r="C349" s="27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5.75" customHeight="1">
      <c r="A350" s="1"/>
      <c r="B350" s="5"/>
      <c r="C350" s="27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5.75" customHeight="1">
      <c r="A351" s="1"/>
      <c r="B351" s="5"/>
      <c r="C351" s="27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5.75" customHeight="1">
      <c r="A352" s="1"/>
      <c r="B352" s="5"/>
      <c r="C352" s="27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5.75" customHeight="1">
      <c r="A353" s="1"/>
      <c r="B353" s="5"/>
      <c r="C353" s="27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5.75" customHeight="1">
      <c r="A354" s="1"/>
      <c r="B354" s="5"/>
      <c r="C354" s="27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5.75" customHeight="1">
      <c r="A355" s="1"/>
      <c r="B355" s="5"/>
      <c r="C355" s="27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5.75" customHeight="1">
      <c r="A356" s="1"/>
      <c r="B356" s="5"/>
      <c r="C356" s="27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5.75" customHeight="1">
      <c r="A357" s="1"/>
      <c r="B357" s="5"/>
      <c r="C357" s="27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5.75" customHeight="1">
      <c r="A358" s="1"/>
      <c r="B358" s="5"/>
      <c r="C358" s="27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5.75" customHeight="1">
      <c r="A359" s="1"/>
      <c r="B359" s="5"/>
      <c r="C359" s="27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5.75" customHeight="1">
      <c r="A360" s="1"/>
      <c r="B360" s="5"/>
      <c r="C360" s="2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5.75" customHeight="1">
      <c r="A361" s="1"/>
      <c r="B361" s="5"/>
      <c r="C361" s="2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5.75" customHeight="1">
      <c r="A362" s="1"/>
      <c r="B362" s="5"/>
      <c r="C362" s="27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5.75" customHeight="1">
      <c r="A363" s="1"/>
      <c r="B363" s="5"/>
      <c r="C363" s="27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5.75" customHeight="1">
      <c r="A364" s="1"/>
      <c r="B364" s="5"/>
      <c r="C364" s="27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5.75" customHeight="1">
      <c r="A365" s="1"/>
      <c r="B365" s="5"/>
      <c r="C365" s="27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5.75" customHeight="1">
      <c r="A366" s="1"/>
      <c r="B366" s="5"/>
      <c r="C366" s="27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5.75" customHeight="1">
      <c r="A367" s="1"/>
      <c r="B367" s="5"/>
      <c r="C367" s="27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5.75" customHeight="1">
      <c r="A368" s="1"/>
      <c r="B368" s="5"/>
      <c r="C368" s="27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5.75" customHeight="1">
      <c r="A369" s="1"/>
      <c r="B369" s="5"/>
      <c r="C369" s="27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5.75" customHeight="1">
      <c r="A370" s="1"/>
      <c r="B370" s="5"/>
      <c r="C370" s="27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5.75" customHeight="1">
      <c r="A371" s="1"/>
      <c r="B371" s="5"/>
      <c r="C371" s="27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5.75" customHeight="1">
      <c r="A372" s="1"/>
      <c r="B372" s="5"/>
      <c r="C372" s="27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5.75" customHeight="1">
      <c r="A373" s="1"/>
      <c r="B373" s="5"/>
      <c r="C373" s="27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5.75" customHeight="1">
      <c r="A374" s="1"/>
      <c r="B374" s="5"/>
      <c r="C374" s="27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5.75" customHeight="1">
      <c r="A375" s="1"/>
      <c r="B375" s="5"/>
      <c r="C375" s="27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5.75" customHeight="1">
      <c r="A376" s="1"/>
      <c r="B376" s="5"/>
      <c r="C376" s="27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5.75" customHeight="1">
      <c r="A377" s="1"/>
      <c r="B377" s="5"/>
      <c r="C377" s="27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5.75" customHeight="1">
      <c r="A378" s="1"/>
      <c r="B378" s="5"/>
      <c r="C378" s="27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5.75" customHeight="1">
      <c r="A379" s="1"/>
      <c r="B379" s="5"/>
      <c r="C379" s="27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5.75" customHeight="1">
      <c r="A380" s="1"/>
      <c r="B380" s="5"/>
      <c r="C380" s="27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5.75" customHeight="1">
      <c r="A381" s="1"/>
      <c r="B381" s="5"/>
      <c r="C381" s="27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5.75" customHeight="1">
      <c r="A382" s="1"/>
      <c r="B382" s="5"/>
      <c r="C382" s="27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5.75" customHeight="1">
      <c r="A383" s="1"/>
      <c r="B383" s="5"/>
      <c r="C383" s="27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5.75" customHeight="1">
      <c r="A384" s="1"/>
      <c r="B384" s="5"/>
      <c r="C384" s="27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5.75" customHeight="1">
      <c r="A385" s="1"/>
      <c r="B385" s="5"/>
      <c r="C385" s="27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5.75" customHeight="1">
      <c r="A386" s="1"/>
      <c r="B386" s="5"/>
      <c r="C386" s="27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5.75" customHeight="1">
      <c r="A387" s="1"/>
      <c r="B387" s="5"/>
      <c r="C387" s="27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5.75" customHeight="1">
      <c r="A388" s="1"/>
      <c r="B388" s="5"/>
      <c r="C388" s="27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5.75" customHeight="1">
      <c r="A389" s="1"/>
      <c r="B389" s="5"/>
      <c r="C389" s="27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5.75" customHeight="1">
      <c r="A390" s="1"/>
      <c r="B390" s="5"/>
      <c r="C390" s="27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5.75" customHeight="1">
      <c r="A391" s="1"/>
      <c r="B391" s="5"/>
      <c r="C391" s="27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5.75" customHeight="1">
      <c r="A392" s="1"/>
      <c r="B392" s="5"/>
      <c r="C392" s="27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5.75" customHeight="1">
      <c r="A393" s="1"/>
      <c r="B393" s="5"/>
      <c r="C393" s="27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5.75" customHeight="1">
      <c r="A394" s="1"/>
      <c r="B394" s="5"/>
      <c r="C394" s="27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5.75" customHeight="1">
      <c r="A395" s="1"/>
      <c r="B395" s="5"/>
      <c r="C395" s="27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5.75" customHeight="1">
      <c r="A396" s="1"/>
      <c r="B396" s="5"/>
      <c r="C396" s="27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5.75" customHeight="1">
      <c r="A397" s="1"/>
      <c r="B397" s="5"/>
      <c r="C397" s="27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5.75" customHeight="1">
      <c r="A398" s="1"/>
      <c r="B398" s="5"/>
      <c r="C398" s="27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5.75" customHeight="1">
      <c r="A399" s="1"/>
      <c r="B399" s="5"/>
      <c r="C399" s="27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5.75" customHeight="1">
      <c r="A400" s="1"/>
      <c r="B400" s="5"/>
      <c r="C400" s="27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5.75" customHeight="1">
      <c r="A401" s="1"/>
      <c r="B401" s="5"/>
      <c r="C401" s="27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5.75" customHeight="1">
      <c r="A402" s="1"/>
      <c r="B402" s="5"/>
      <c r="C402" s="27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5.75" customHeight="1">
      <c r="A403" s="1"/>
      <c r="B403" s="5"/>
      <c r="C403" s="27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5.75" customHeight="1">
      <c r="A404" s="1"/>
      <c r="B404" s="5"/>
      <c r="C404" s="27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5.75" customHeight="1">
      <c r="A405" s="1"/>
      <c r="B405" s="5"/>
      <c r="C405" s="27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5.75" customHeight="1">
      <c r="A406" s="1"/>
      <c r="B406" s="5"/>
      <c r="C406" s="27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5.75" customHeight="1">
      <c r="A407" s="1"/>
      <c r="B407" s="5"/>
      <c r="C407" s="27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5.75" customHeight="1">
      <c r="A408" s="1"/>
      <c r="B408" s="5"/>
      <c r="C408" s="27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5.75" customHeight="1">
      <c r="A409" s="1"/>
      <c r="B409" s="5"/>
      <c r="C409" s="27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5.75" customHeight="1">
      <c r="A410" s="1"/>
      <c r="B410" s="5"/>
      <c r="C410" s="27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5.75" customHeight="1">
      <c r="A411" s="1"/>
      <c r="B411" s="5"/>
      <c r="C411" s="27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5.75" customHeight="1">
      <c r="A412" s="1"/>
      <c r="B412" s="5"/>
      <c r="C412" s="27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5.75" customHeight="1">
      <c r="A413" s="1"/>
      <c r="B413" s="5"/>
      <c r="C413" s="27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5.75" customHeight="1">
      <c r="A414" s="1"/>
      <c r="B414" s="5"/>
      <c r="C414" s="27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5.75" customHeight="1">
      <c r="A415" s="1"/>
      <c r="B415" s="5"/>
      <c r="C415" s="27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5.75" customHeight="1">
      <c r="A416" s="1"/>
      <c r="B416" s="5"/>
      <c r="C416" s="27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5.75" customHeight="1">
      <c r="A417" s="1"/>
      <c r="B417" s="5"/>
      <c r="C417" s="27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5.75" customHeight="1">
      <c r="A418" s="1"/>
      <c r="B418" s="5"/>
      <c r="C418" s="27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5.75" customHeight="1">
      <c r="A419" s="1"/>
      <c r="B419" s="5"/>
      <c r="C419" s="27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5.75" customHeight="1">
      <c r="A420" s="1"/>
      <c r="B420" s="5"/>
      <c r="C420" s="27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5.75" customHeight="1">
      <c r="A421" s="1"/>
      <c r="B421" s="5"/>
      <c r="C421" s="27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5.75" customHeight="1">
      <c r="A422" s="1"/>
      <c r="B422" s="5"/>
      <c r="C422" s="27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5.75" customHeight="1">
      <c r="A423" s="1"/>
      <c r="B423" s="5"/>
      <c r="C423" s="27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5.75" customHeight="1">
      <c r="A424" s="1"/>
      <c r="B424" s="5"/>
      <c r="C424" s="27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5.75" customHeight="1">
      <c r="A425" s="1"/>
      <c r="B425" s="5"/>
      <c r="C425" s="27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5.75" customHeight="1">
      <c r="A426" s="1"/>
      <c r="B426" s="5"/>
      <c r="C426" s="27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5.75" customHeight="1">
      <c r="A427" s="1"/>
      <c r="B427" s="5"/>
      <c r="C427" s="27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5.75" customHeight="1">
      <c r="A428" s="1"/>
      <c r="B428" s="5"/>
      <c r="C428" s="27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5.75" customHeight="1">
      <c r="A429" s="1"/>
      <c r="B429" s="5"/>
      <c r="C429" s="27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5.75" customHeight="1">
      <c r="A430" s="1"/>
      <c r="B430" s="5"/>
      <c r="C430" s="27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5.75" customHeight="1">
      <c r="A431" s="1"/>
      <c r="B431" s="5"/>
      <c r="C431" s="27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5.75" customHeight="1">
      <c r="A432" s="1"/>
      <c r="B432" s="5"/>
      <c r="C432" s="27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5.75" customHeight="1">
      <c r="A433" s="1"/>
      <c r="B433" s="5"/>
      <c r="C433" s="27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5.75" customHeight="1">
      <c r="A434" s="1"/>
      <c r="B434" s="5"/>
      <c r="C434" s="27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5.75" customHeight="1">
      <c r="A435" s="1"/>
      <c r="B435" s="5"/>
      <c r="C435" s="27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5.75" customHeight="1">
      <c r="A436" s="1"/>
      <c r="B436" s="5"/>
      <c r="C436" s="27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5.75" customHeight="1">
      <c r="A437" s="1"/>
      <c r="B437" s="5"/>
      <c r="C437" s="27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5.75" customHeight="1">
      <c r="A438" s="1"/>
      <c r="B438" s="5"/>
      <c r="C438" s="27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5.75" customHeight="1">
      <c r="A439" s="1"/>
      <c r="B439" s="5"/>
      <c r="C439" s="27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5.75" customHeight="1">
      <c r="A440" s="1"/>
      <c r="B440" s="5"/>
      <c r="C440" s="27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5.75" customHeight="1">
      <c r="A441" s="1"/>
      <c r="B441" s="5"/>
      <c r="C441" s="27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5.75" customHeight="1">
      <c r="A442" s="1"/>
      <c r="B442" s="5"/>
      <c r="C442" s="27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5.75" customHeight="1">
      <c r="A443" s="1"/>
      <c r="B443" s="5"/>
      <c r="C443" s="27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5.75" customHeight="1">
      <c r="A444" s="1"/>
      <c r="B444" s="5"/>
      <c r="C444" s="27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5.75" customHeight="1">
      <c r="A445" s="1"/>
      <c r="B445" s="5"/>
      <c r="C445" s="27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5.75" customHeight="1">
      <c r="A446" s="1"/>
      <c r="B446" s="5"/>
      <c r="C446" s="27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5.75" customHeight="1">
      <c r="A447" s="1"/>
      <c r="B447" s="5"/>
      <c r="C447" s="27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5.75" customHeight="1">
      <c r="A448" s="1"/>
      <c r="B448" s="5"/>
      <c r="C448" s="27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5.75" customHeight="1">
      <c r="A449" s="1"/>
      <c r="B449" s="5"/>
      <c r="C449" s="27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5.75" customHeight="1">
      <c r="A450" s="1"/>
      <c r="B450" s="5"/>
      <c r="C450" s="27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5.75" customHeight="1">
      <c r="A451" s="1"/>
      <c r="B451" s="5"/>
      <c r="C451" s="27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5.75" customHeight="1">
      <c r="A452" s="1"/>
      <c r="B452" s="5"/>
      <c r="C452" s="27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5.75" customHeight="1">
      <c r="A453" s="1"/>
      <c r="B453" s="5"/>
      <c r="C453" s="27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5.75" customHeight="1">
      <c r="A454" s="1"/>
      <c r="B454" s="5"/>
      <c r="C454" s="27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5.75" customHeight="1">
      <c r="A455" s="1"/>
      <c r="B455" s="5"/>
      <c r="C455" s="27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5.75" customHeight="1">
      <c r="A456" s="1"/>
      <c r="B456" s="5"/>
      <c r="C456" s="27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5.75" customHeight="1">
      <c r="A457" s="1"/>
      <c r="B457" s="5"/>
      <c r="C457" s="27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5.75" customHeight="1">
      <c r="A458" s="1"/>
      <c r="B458" s="5"/>
      <c r="C458" s="27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5.75" customHeight="1">
      <c r="A459" s="1"/>
      <c r="B459" s="5"/>
      <c r="C459" s="27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5.75" customHeight="1">
      <c r="A460" s="1"/>
      <c r="B460" s="5"/>
      <c r="C460" s="27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5.75" customHeight="1">
      <c r="A461" s="1"/>
      <c r="B461" s="5"/>
      <c r="C461" s="27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5.75" customHeight="1">
      <c r="A462" s="1"/>
      <c r="B462" s="5"/>
      <c r="C462" s="27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5.75" customHeight="1">
      <c r="A463" s="1"/>
      <c r="B463" s="5"/>
      <c r="C463" s="27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5.75" customHeight="1">
      <c r="A464" s="1"/>
      <c r="B464" s="5"/>
      <c r="C464" s="27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5.75" customHeight="1">
      <c r="A465" s="1"/>
      <c r="B465" s="5"/>
      <c r="C465" s="27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5.75" customHeight="1">
      <c r="A466" s="1"/>
      <c r="B466" s="5"/>
      <c r="C466" s="27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5.75" customHeight="1">
      <c r="A467" s="1"/>
      <c r="B467" s="5"/>
      <c r="C467" s="27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5.75" customHeight="1">
      <c r="A468" s="1"/>
      <c r="B468" s="5"/>
      <c r="C468" s="27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5.75" customHeight="1">
      <c r="A469" s="1"/>
      <c r="B469" s="5"/>
      <c r="C469" s="27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5.75" customHeight="1">
      <c r="A470" s="1"/>
      <c r="B470" s="5"/>
      <c r="C470" s="27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5.75" customHeight="1">
      <c r="A471" s="1"/>
      <c r="B471" s="5"/>
      <c r="C471" s="27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5.75" customHeight="1">
      <c r="A472" s="1"/>
      <c r="B472" s="5"/>
      <c r="C472" s="27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5.75" customHeight="1">
      <c r="A473" s="1"/>
      <c r="B473" s="5"/>
      <c r="C473" s="27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5.75" customHeight="1">
      <c r="A474" s="1"/>
      <c r="B474" s="5"/>
      <c r="C474" s="27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5.75" customHeight="1">
      <c r="A475" s="1"/>
      <c r="B475" s="5"/>
      <c r="C475" s="27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5.75" customHeight="1">
      <c r="A476" s="1"/>
      <c r="B476" s="5"/>
      <c r="C476" s="27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5.75" customHeight="1">
      <c r="A477" s="1"/>
      <c r="B477" s="5"/>
      <c r="C477" s="27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5.75" customHeight="1">
      <c r="A478" s="1"/>
      <c r="B478" s="5"/>
      <c r="C478" s="27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5.75" customHeight="1">
      <c r="A479" s="1"/>
      <c r="B479" s="5"/>
      <c r="C479" s="27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5.75" customHeight="1">
      <c r="A480" s="1"/>
      <c r="B480" s="5"/>
      <c r="C480" s="27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5.75" customHeight="1">
      <c r="A481" s="1"/>
      <c r="B481" s="5"/>
      <c r="C481" s="27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5.75" customHeight="1">
      <c r="A482" s="1"/>
      <c r="B482" s="5"/>
      <c r="C482" s="27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5.75" customHeight="1">
      <c r="A483" s="1"/>
      <c r="B483" s="5"/>
      <c r="C483" s="27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5.75" customHeight="1">
      <c r="A484" s="1"/>
      <c r="B484" s="5"/>
      <c r="C484" s="27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5.75" customHeight="1">
      <c r="A485" s="1"/>
      <c r="B485" s="5"/>
      <c r="C485" s="27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5.75" customHeight="1">
      <c r="A486" s="1"/>
      <c r="B486" s="5"/>
      <c r="C486" s="27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5.75" customHeight="1">
      <c r="A487" s="1"/>
      <c r="B487" s="5"/>
      <c r="C487" s="27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5.75" customHeight="1">
      <c r="A488" s="1"/>
      <c r="B488" s="5"/>
      <c r="C488" s="27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5.75" customHeight="1">
      <c r="A489" s="1"/>
      <c r="B489" s="5"/>
      <c r="C489" s="27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5.75" customHeight="1">
      <c r="A490" s="1"/>
      <c r="B490" s="5"/>
      <c r="C490" s="27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5.75" customHeight="1">
      <c r="A491" s="1"/>
      <c r="B491" s="5"/>
      <c r="C491" s="27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5.75" customHeight="1">
      <c r="A492" s="1"/>
      <c r="B492" s="5"/>
      <c r="C492" s="27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5.75" customHeight="1">
      <c r="A493" s="1"/>
      <c r="B493" s="5"/>
      <c r="C493" s="27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5.75" customHeight="1">
      <c r="A494" s="1"/>
      <c r="B494" s="5"/>
      <c r="C494" s="27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5.75" customHeight="1">
      <c r="A495" s="1"/>
      <c r="B495" s="5"/>
      <c r="C495" s="27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5.75" customHeight="1">
      <c r="A496" s="1"/>
      <c r="B496" s="5"/>
      <c r="C496" s="27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5.75" customHeight="1">
      <c r="A497" s="1"/>
      <c r="B497" s="5"/>
      <c r="C497" s="27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5.75" customHeight="1">
      <c r="A498" s="1"/>
      <c r="B498" s="5"/>
      <c r="C498" s="27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5.75" customHeight="1">
      <c r="A499" s="1"/>
      <c r="B499" s="5"/>
      <c r="C499" s="27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5.75" customHeight="1">
      <c r="A500" s="1"/>
      <c r="B500" s="5"/>
      <c r="C500" s="27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5.75" customHeight="1">
      <c r="A501" s="1"/>
      <c r="B501" s="5"/>
      <c r="C501" s="27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5.75" customHeight="1">
      <c r="A502" s="1"/>
      <c r="B502" s="5"/>
      <c r="C502" s="27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5.75" customHeight="1">
      <c r="A503" s="1"/>
      <c r="B503" s="5"/>
      <c r="C503" s="27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5.75" customHeight="1">
      <c r="A504" s="1"/>
      <c r="B504" s="5"/>
      <c r="C504" s="27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5.75" customHeight="1">
      <c r="A505" s="1"/>
      <c r="B505" s="5"/>
      <c r="C505" s="27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5.75" customHeight="1">
      <c r="A506" s="1"/>
      <c r="B506" s="5"/>
      <c r="C506" s="27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5.75" customHeight="1">
      <c r="A507" s="1"/>
      <c r="B507" s="5"/>
      <c r="C507" s="27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5.75" customHeight="1">
      <c r="A508" s="1"/>
      <c r="B508" s="5"/>
      <c r="C508" s="27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5.75" customHeight="1">
      <c r="A509" s="1"/>
      <c r="B509" s="5"/>
      <c r="C509" s="27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5.75" customHeight="1">
      <c r="A510" s="1"/>
      <c r="B510" s="5"/>
      <c r="C510" s="27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5.75" customHeight="1">
      <c r="A511" s="1"/>
      <c r="B511" s="5"/>
      <c r="C511" s="27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5.75" customHeight="1">
      <c r="A512" s="1"/>
      <c r="B512" s="5"/>
      <c r="C512" s="27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5.75" customHeight="1">
      <c r="A513" s="1"/>
      <c r="B513" s="5"/>
      <c r="C513" s="27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5.75" customHeight="1">
      <c r="A514" s="1"/>
      <c r="B514" s="5"/>
      <c r="C514" s="27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5.75" customHeight="1">
      <c r="A515" s="1"/>
      <c r="B515" s="5"/>
      <c r="C515" s="27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5.75" customHeight="1">
      <c r="A516" s="1"/>
      <c r="B516" s="5"/>
      <c r="C516" s="27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5.75" customHeight="1">
      <c r="A517" s="1"/>
      <c r="B517" s="5"/>
      <c r="C517" s="27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5.75" customHeight="1">
      <c r="A518" s="1"/>
      <c r="B518" s="5"/>
      <c r="C518" s="27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5.75" customHeight="1">
      <c r="A519" s="1"/>
      <c r="B519" s="5"/>
      <c r="C519" s="27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5.75" customHeight="1">
      <c r="A520" s="1"/>
      <c r="B520" s="5"/>
      <c r="C520" s="27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5.75" customHeight="1">
      <c r="A521" s="1"/>
      <c r="B521" s="5"/>
      <c r="C521" s="27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5.75" customHeight="1">
      <c r="A522" s="1"/>
      <c r="B522" s="5"/>
      <c r="C522" s="27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5.75" customHeight="1">
      <c r="A523" s="1"/>
      <c r="B523" s="5"/>
      <c r="C523" s="27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5.75" customHeight="1">
      <c r="A524" s="1"/>
      <c r="B524" s="5"/>
      <c r="C524" s="27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5.75" customHeight="1">
      <c r="A525" s="1"/>
      <c r="B525" s="5"/>
      <c r="C525" s="27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5.75" customHeight="1">
      <c r="A526" s="1"/>
      <c r="B526" s="5"/>
      <c r="C526" s="27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5.75" customHeight="1">
      <c r="A527" s="1"/>
      <c r="B527" s="5"/>
      <c r="C527" s="27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5.75" customHeight="1">
      <c r="A528" s="1"/>
      <c r="B528" s="5"/>
      <c r="C528" s="27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5.75" customHeight="1">
      <c r="A529" s="1"/>
      <c r="B529" s="5"/>
      <c r="C529" s="27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5.75" customHeight="1">
      <c r="A530" s="1"/>
      <c r="B530" s="5"/>
      <c r="C530" s="27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5.75" customHeight="1">
      <c r="A531" s="1"/>
      <c r="B531" s="5"/>
      <c r="C531" s="27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5.75" customHeight="1">
      <c r="A532" s="1"/>
      <c r="B532" s="5"/>
      <c r="C532" s="27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5.75" customHeight="1">
      <c r="A533" s="1"/>
      <c r="B533" s="5"/>
      <c r="C533" s="27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5.75" customHeight="1">
      <c r="A534" s="1"/>
      <c r="B534" s="5"/>
      <c r="C534" s="27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5.75" customHeight="1">
      <c r="A535" s="1"/>
      <c r="B535" s="5"/>
      <c r="C535" s="27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5.75" customHeight="1">
      <c r="A536" s="1"/>
      <c r="B536" s="5"/>
      <c r="C536" s="27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5.75" customHeight="1">
      <c r="A537" s="1"/>
      <c r="B537" s="5"/>
      <c r="C537" s="27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5.75" customHeight="1">
      <c r="A538" s="1"/>
      <c r="B538" s="5"/>
      <c r="C538" s="27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5.75" customHeight="1">
      <c r="A539" s="1"/>
      <c r="B539" s="5"/>
      <c r="C539" s="27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5.75" customHeight="1">
      <c r="A540" s="1"/>
      <c r="B540" s="5"/>
      <c r="C540" s="27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5.75" customHeight="1">
      <c r="A541" s="1"/>
      <c r="B541" s="5"/>
      <c r="C541" s="27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5.75" customHeight="1">
      <c r="A542" s="1"/>
      <c r="B542" s="5"/>
      <c r="C542" s="27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5.75" customHeight="1">
      <c r="A543" s="1"/>
      <c r="B543" s="5"/>
      <c r="C543" s="27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5.75" customHeight="1">
      <c r="A544" s="1"/>
      <c r="B544" s="5"/>
      <c r="C544" s="27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5.75" customHeight="1">
      <c r="A545" s="1"/>
      <c r="B545" s="5"/>
      <c r="C545" s="27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5.75" customHeight="1">
      <c r="A546" s="1"/>
      <c r="B546" s="5"/>
      <c r="C546" s="27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5.75" customHeight="1">
      <c r="A547" s="1"/>
      <c r="B547" s="5"/>
      <c r="C547" s="27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5.75" customHeight="1">
      <c r="A548" s="1"/>
      <c r="B548" s="5"/>
      <c r="C548" s="27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5.75" customHeight="1">
      <c r="A549" s="1"/>
      <c r="B549" s="5"/>
      <c r="C549" s="27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5.75" customHeight="1">
      <c r="A550" s="1"/>
      <c r="B550" s="5"/>
      <c r="C550" s="27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5.75" customHeight="1">
      <c r="A551" s="1"/>
      <c r="B551" s="5"/>
      <c r="C551" s="27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5.75" customHeight="1">
      <c r="A552" s="1"/>
      <c r="B552" s="5"/>
      <c r="C552" s="27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5.75" customHeight="1">
      <c r="A553" s="1"/>
      <c r="B553" s="5"/>
      <c r="C553" s="27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5.75" customHeight="1">
      <c r="A554" s="1"/>
      <c r="B554" s="5"/>
      <c r="C554" s="27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5.75" customHeight="1">
      <c r="A555" s="1"/>
      <c r="B555" s="5"/>
      <c r="C555" s="27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5.75" customHeight="1">
      <c r="A556" s="1"/>
      <c r="B556" s="5"/>
      <c r="C556" s="27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5.75" customHeight="1">
      <c r="A557" s="1"/>
      <c r="B557" s="5"/>
      <c r="C557" s="27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5.75" customHeight="1">
      <c r="A558" s="1"/>
      <c r="B558" s="5"/>
      <c r="C558" s="27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5.75" customHeight="1">
      <c r="A559" s="1"/>
      <c r="B559" s="5"/>
      <c r="C559" s="27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5.75" customHeight="1">
      <c r="A560" s="1"/>
      <c r="B560" s="5"/>
      <c r="C560" s="27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5.75" customHeight="1">
      <c r="A561" s="1"/>
      <c r="B561" s="5"/>
      <c r="C561" s="27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5.75" customHeight="1">
      <c r="A562" s="1"/>
      <c r="B562" s="5"/>
      <c r="C562" s="27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5.75" customHeight="1">
      <c r="A563" s="1"/>
      <c r="B563" s="5"/>
      <c r="C563" s="27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5.75" customHeight="1">
      <c r="A564" s="1"/>
      <c r="B564" s="5"/>
      <c r="C564" s="27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5.75" customHeight="1">
      <c r="A565" s="1"/>
      <c r="B565" s="5"/>
      <c r="C565" s="27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5.75" customHeight="1">
      <c r="A566" s="1"/>
      <c r="B566" s="5"/>
      <c r="C566" s="27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5.75" customHeight="1">
      <c r="A567" s="1"/>
      <c r="B567" s="5"/>
      <c r="C567" s="27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5.75" customHeight="1">
      <c r="A568" s="1"/>
      <c r="B568" s="5"/>
      <c r="C568" s="27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5.75" customHeight="1">
      <c r="A569" s="1"/>
      <c r="B569" s="5"/>
      <c r="C569" s="27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5.75" customHeight="1">
      <c r="A570" s="1"/>
      <c r="B570" s="5"/>
      <c r="C570" s="27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5.75" customHeight="1">
      <c r="A571" s="1"/>
      <c r="B571" s="5"/>
      <c r="C571" s="27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5.75" customHeight="1">
      <c r="A572" s="1"/>
      <c r="B572" s="5"/>
      <c r="C572" s="27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5.75" customHeight="1">
      <c r="A573" s="1"/>
      <c r="B573" s="5"/>
      <c r="C573" s="27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5.75" customHeight="1">
      <c r="A574" s="1"/>
      <c r="B574" s="5"/>
      <c r="C574" s="27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5.75" customHeight="1">
      <c r="A575" s="1"/>
      <c r="B575" s="5"/>
      <c r="C575" s="27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5.75" customHeight="1">
      <c r="A576" s="1"/>
      <c r="B576" s="5"/>
      <c r="C576" s="27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5.75" customHeight="1">
      <c r="A577" s="1"/>
      <c r="B577" s="5"/>
      <c r="C577" s="27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5.75" customHeight="1">
      <c r="A578" s="1"/>
      <c r="B578" s="5"/>
      <c r="C578" s="27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5.75" customHeight="1">
      <c r="A579" s="1"/>
      <c r="B579" s="5"/>
      <c r="C579" s="27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5.75" customHeight="1">
      <c r="A580" s="1"/>
      <c r="B580" s="5"/>
      <c r="C580" s="27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5.75" customHeight="1">
      <c r="A581" s="1"/>
      <c r="B581" s="5"/>
      <c r="C581" s="27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5.75" customHeight="1">
      <c r="A582" s="1"/>
      <c r="B582" s="5"/>
      <c r="C582" s="27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5.75" customHeight="1">
      <c r="A583" s="1"/>
      <c r="B583" s="5"/>
      <c r="C583" s="27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5.75" customHeight="1">
      <c r="A584" s="1"/>
      <c r="B584" s="5"/>
      <c r="C584" s="27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5.75" customHeight="1">
      <c r="A585" s="1"/>
      <c r="B585" s="5"/>
      <c r="C585" s="27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5.75" customHeight="1">
      <c r="A586" s="1"/>
      <c r="B586" s="5"/>
      <c r="C586" s="27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5.75" customHeight="1">
      <c r="A587" s="1"/>
      <c r="B587" s="5"/>
      <c r="C587" s="27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5.75" customHeight="1">
      <c r="A588" s="1"/>
      <c r="B588" s="5"/>
      <c r="C588" s="27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5.75" customHeight="1">
      <c r="A589" s="1"/>
      <c r="B589" s="5"/>
      <c r="C589" s="27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5.75" customHeight="1">
      <c r="A590" s="1"/>
      <c r="B590" s="5"/>
      <c r="C590" s="27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5.75" customHeight="1">
      <c r="A591" s="1"/>
      <c r="B591" s="5"/>
      <c r="C591" s="27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5.75" customHeight="1">
      <c r="A592" s="1"/>
      <c r="B592" s="5"/>
      <c r="C592" s="27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5.75" customHeight="1">
      <c r="A593" s="1"/>
      <c r="B593" s="5"/>
      <c r="C593" s="27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5.75" customHeight="1">
      <c r="A594" s="1"/>
      <c r="B594" s="5"/>
      <c r="C594" s="27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5.75" customHeight="1">
      <c r="A595" s="1"/>
      <c r="B595" s="5"/>
      <c r="C595" s="27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5.75" customHeight="1">
      <c r="A596" s="1"/>
      <c r="B596" s="5"/>
      <c r="C596" s="27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5.75" customHeight="1">
      <c r="A597" s="1"/>
      <c r="B597" s="5"/>
      <c r="C597" s="27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5.75" customHeight="1">
      <c r="A598" s="1"/>
      <c r="B598" s="5"/>
      <c r="C598" s="27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5.75" customHeight="1">
      <c r="A599" s="1"/>
      <c r="B599" s="5"/>
      <c r="C599" s="27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5.75" customHeight="1">
      <c r="A600" s="1"/>
      <c r="B600" s="5"/>
      <c r="C600" s="27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5.75" customHeight="1">
      <c r="A601" s="1"/>
      <c r="B601" s="5"/>
      <c r="C601" s="27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5.75" customHeight="1">
      <c r="A602" s="1"/>
      <c r="B602" s="5"/>
      <c r="C602" s="27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5.75" customHeight="1">
      <c r="A603" s="1"/>
      <c r="B603" s="5"/>
      <c r="C603" s="27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5.75" customHeight="1">
      <c r="A604" s="1"/>
      <c r="B604" s="5"/>
      <c r="C604" s="27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5.75" customHeight="1">
      <c r="A605" s="1"/>
      <c r="B605" s="5"/>
      <c r="C605" s="27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5.75" customHeight="1">
      <c r="A606" s="1"/>
      <c r="B606" s="5"/>
      <c r="C606" s="27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5.75" customHeight="1">
      <c r="A607" s="1"/>
      <c r="B607" s="5"/>
      <c r="C607" s="27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5.75" customHeight="1">
      <c r="A608" s="1"/>
      <c r="B608" s="5"/>
      <c r="C608" s="27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5.75" customHeight="1">
      <c r="A609" s="1"/>
      <c r="B609" s="5"/>
      <c r="C609" s="27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5.75" customHeight="1">
      <c r="A610" s="1"/>
      <c r="B610" s="5"/>
      <c r="C610" s="27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5.75" customHeight="1">
      <c r="A611" s="1"/>
      <c r="B611" s="5"/>
      <c r="C611" s="27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5.75" customHeight="1">
      <c r="A612" s="1"/>
      <c r="B612" s="5"/>
      <c r="C612" s="27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5.75" customHeight="1">
      <c r="A613" s="1"/>
      <c r="B613" s="5"/>
      <c r="C613" s="27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5.75" customHeight="1">
      <c r="A614" s="1"/>
      <c r="B614" s="5"/>
      <c r="C614" s="27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5.75" customHeight="1">
      <c r="A615" s="1"/>
      <c r="B615" s="5"/>
      <c r="C615" s="27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5.75" customHeight="1">
      <c r="A616" s="1"/>
      <c r="B616" s="5"/>
      <c r="C616" s="27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5.75" customHeight="1">
      <c r="A617" s="1"/>
      <c r="B617" s="5"/>
      <c r="C617" s="27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5.75" customHeight="1">
      <c r="A618" s="1"/>
      <c r="B618" s="5"/>
      <c r="C618" s="27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5.75" customHeight="1">
      <c r="A619" s="1"/>
      <c r="B619" s="5"/>
      <c r="C619" s="27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5.75" customHeight="1">
      <c r="A620" s="1"/>
      <c r="B620" s="5"/>
      <c r="C620" s="27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5.75" customHeight="1">
      <c r="A621" s="1"/>
      <c r="B621" s="5"/>
      <c r="C621" s="27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5.75" customHeight="1">
      <c r="A622" s="1"/>
      <c r="B622" s="5"/>
      <c r="C622" s="27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5.75" customHeight="1">
      <c r="A623" s="1"/>
      <c r="B623" s="5"/>
      <c r="C623" s="27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5.75" customHeight="1">
      <c r="A624" s="1"/>
      <c r="B624" s="5"/>
      <c r="C624" s="27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5.75" customHeight="1">
      <c r="A625" s="1"/>
      <c r="B625" s="5"/>
      <c r="C625" s="27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5.75" customHeight="1">
      <c r="A626" s="1"/>
      <c r="B626" s="5"/>
      <c r="C626" s="27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5.75" customHeight="1">
      <c r="A627" s="1"/>
      <c r="B627" s="5"/>
      <c r="C627" s="27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5.75" customHeight="1">
      <c r="A628" s="1"/>
      <c r="B628" s="5"/>
      <c r="C628" s="27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5.75" customHeight="1">
      <c r="A629" s="1"/>
      <c r="B629" s="5"/>
      <c r="C629" s="27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5.75" customHeight="1">
      <c r="A630" s="1"/>
      <c r="B630" s="5"/>
      <c r="C630" s="27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5.75" customHeight="1">
      <c r="A631" s="1"/>
      <c r="B631" s="5"/>
      <c r="C631" s="27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5.75" customHeight="1">
      <c r="A632" s="1"/>
      <c r="B632" s="5"/>
      <c r="C632" s="27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5.75" customHeight="1">
      <c r="A633" s="1"/>
      <c r="B633" s="5"/>
      <c r="C633" s="27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5.75" customHeight="1">
      <c r="A634" s="1"/>
      <c r="B634" s="5"/>
      <c r="C634" s="27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5.75" customHeight="1">
      <c r="A635" s="1"/>
      <c r="B635" s="5"/>
      <c r="C635" s="27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5.75" customHeight="1">
      <c r="A636" s="1"/>
      <c r="B636" s="5"/>
      <c r="C636" s="27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5.75" customHeight="1">
      <c r="A637" s="1"/>
      <c r="B637" s="5"/>
      <c r="C637" s="27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5.75" customHeight="1">
      <c r="A638" s="1"/>
      <c r="B638" s="5"/>
      <c r="C638" s="27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5.75" customHeight="1">
      <c r="A639" s="1"/>
      <c r="B639" s="5"/>
      <c r="C639" s="27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5.75" customHeight="1">
      <c r="A640" s="1"/>
      <c r="B640" s="5"/>
      <c r="C640" s="27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5.75" customHeight="1">
      <c r="A641" s="1"/>
      <c r="B641" s="5"/>
      <c r="C641" s="27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5.75" customHeight="1">
      <c r="A642" s="1"/>
      <c r="B642" s="5"/>
      <c r="C642" s="27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5.75" customHeight="1">
      <c r="A643" s="1"/>
      <c r="B643" s="5"/>
      <c r="C643" s="27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5.75" customHeight="1">
      <c r="A644" s="1"/>
      <c r="B644" s="5"/>
      <c r="C644" s="27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5.75" customHeight="1">
      <c r="A645" s="1"/>
      <c r="B645" s="5"/>
      <c r="C645" s="27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5.75" customHeight="1">
      <c r="A646" s="1"/>
      <c r="B646" s="5"/>
      <c r="C646" s="27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5.75" customHeight="1">
      <c r="A647" s="1"/>
      <c r="B647" s="5"/>
      <c r="C647" s="27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5.75" customHeight="1">
      <c r="A648" s="1"/>
      <c r="B648" s="5"/>
      <c r="C648" s="27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5.75" customHeight="1">
      <c r="A649" s="1"/>
      <c r="B649" s="5"/>
      <c r="C649" s="27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5.75" customHeight="1">
      <c r="A650" s="1"/>
      <c r="B650" s="5"/>
      <c r="C650" s="27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5.75" customHeight="1">
      <c r="A651" s="1"/>
      <c r="B651" s="5"/>
      <c r="C651" s="27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5.75" customHeight="1">
      <c r="A652" s="1"/>
      <c r="B652" s="5"/>
      <c r="C652" s="27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5.75" customHeight="1">
      <c r="A653" s="1"/>
      <c r="B653" s="5"/>
      <c r="C653" s="27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5.75" customHeight="1">
      <c r="A654" s="1"/>
      <c r="B654" s="5"/>
      <c r="C654" s="27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5.75" customHeight="1">
      <c r="A655" s="1"/>
      <c r="B655" s="5"/>
      <c r="C655" s="27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5.75" customHeight="1">
      <c r="A656" s="1"/>
      <c r="B656" s="5"/>
      <c r="C656" s="27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5.75" customHeight="1">
      <c r="A657" s="1"/>
      <c r="B657" s="5"/>
      <c r="C657" s="27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5.75" customHeight="1">
      <c r="A658" s="1"/>
      <c r="B658" s="5"/>
      <c r="C658" s="27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5.75" customHeight="1">
      <c r="A659" s="1"/>
      <c r="B659" s="5"/>
      <c r="C659" s="27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5.75" customHeight="1">
      <c r="A660" s="1"/>
      <c r="B660" s="5"/>
      <c r="C660" s="27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5.75" customHeight="1">
      <c r="A661" s="1"/>
      <c r="B661" s="5"/>
      <c r="C661" s="27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5.75" customHeight="1">
      <c r="A662" s="1"/>
      <c r="B662" s="5"/>
      <c r="C662" s="27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5.75" customHeight="1">
      <c r="A663" s="1"/>
      <c r="B663" s="5"/>
      <c r="C663" s="27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5.75" customHeight="1">
      <c r="A664" s="1"/>
      <c r="B664" s="5"/>
      <c r="C664" s="27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5.75" customHeight="1">
      <c r="A665" s="1"/>
      <c r="B665" s="5"/>
      <c r="C665" s="27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5.75" customHeight="1">
      <c r="A666" s="1"/>
      <c r="B666" s="5"/>
      <c r="C666" s="27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5.75" customHeight="1">
      <c r="A667" s="1"/>
      <c r="B667" s="5"/>
      <c r="C667" s="27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5.75" customHeight="1">
      <c r="A668" s="1"/>
      <c r="B668" s="5"/>
      <c r="C668" s="27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5.75" customHeight="1">
      <c r="A669" s="1"/>
      <c r="B669" s="5"/>
      <c r="C669" s="27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5.75" customHeight="1">
      <c r="A670" s="1"/>
      <c r="B670" s="5"/>
      <c r="C670" s="27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5.75" customHeight="1">
      <c r="A671" s="1"/>
      <c r="B671" s="5"/>
      <c r="C671" s="27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5.75" customHeight="1">
      <c r="A672" s="1"/>
      <c r="B672" s="5"/>
      <c r="C672" s="27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5.75" customHeight="1">
      <c r="A673" s="1"/>
      <c r="B673" s="5"/>
      <c r="C673" s="27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5.75" customHeight="1">
      <c r="A674" s="1"/>
      <c r="B674" s="5"/>
      <c r="C674" s="27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5.75" customHeight="1">
      <c r="A675" s="1"/>
      <c r="B675" s="5"/>
      <c r="C675" s="27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5.75" customHeight="1">
      <c r="A676" s="1"/>
      <c r="B676" s="5"/>
      <c r="C676" s="27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5.75" customHeight="1">
      <c r="A677" s="1"/>
      <c r="B677" s="5"/>
      <c r="C677" s="27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5.75" customHeight="1">
      <c r="A678" s="1"/>
      <c r="B678" s="5"/>
      <c r="C678" s="27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5.75" customHeight="1">
      <c r="A679" s="1"/>
      <c r="B679" s="5"/>
      <c r="C679" s="27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5.75" customHeight="1">
      <c r="A680" s="1"/>
      <c r="B680" s="5"/>
      <c r="C680" s="27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5.75" customHeight="1">
      <c r="A681" s="1"/>
      <c r="B681" s="5"/>
      <c r="C681" s="27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5.75" customHeight="1">
      <c r="A682" s="1"/>
      <c r="B682" s="5"/>
      <c r="C682" s="27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5.75" customHeight="1">
      <c r="A683" s="1"/>
      <c r="B683" s="5"/>
      <c r="C683" s="27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5.75" customHeight="1">
      <c r="A684" s="1"/>
      <c r="B684" s="5"/>
      <c r="C684" s="27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5.75" customHeight="1">
      <c r="A685" s="1"/>
      <c r="B685" s="5"/>
      <c r="C685" s="27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5.75" customHeight="1">
      <c r="A686" s="1"/>
      <c r="B686" s="5"/>
      <c r="C686" s="27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5.75" customHeight="1">
      <c r="A687" s="1"/>
      <c r="B687" s="5"/>
      <c r="C687" s="27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5.75" customHeight="1">
      <c r="A688" s="1"/>
      <c r="B688" s="5"/>
      <c r="C688" s="27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5.75" customHeight="1">
      <c r="A689" s="1"/>
      <c r="B689" s="5"/>
      <c r="C689" s="27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5.75" customHeight="1">
      <c r="A690" s="1"/>
      <c r="B690" s="5"/>
      <c r="C690" s="27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5.75" customHeight="1">
      <c r="A691" s="1"/>
      <c r="B691" s="5"/>
      <c r="C691" s="27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5.75" customHeight="1">
      <c r="A692" s="1"/>
      <c r="B692" s="5"/>
      <c r="C692" s="27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5.75" customHeight="1">
      <c r="A693" s="1"/>
      <c r="B693" s="5"/>
      <c r="C693" s="27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5.75" customHeight="1">
      <c r="A694" s="1"/>
      <c r="B694" s="5"/>
      <c r="C694" s="27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5.75" customHeight="1">
      <c r="A695" s="1"/>
      <c r="B695" s="5"/>
      <c r="C695" s="27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5.75" customHeight="1">
      <c r="A696" s="1"/>
      <c r="B696" s="5"/>
      <c r="C696" s="27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5.75" customHeight="1">
      <c r="A697" s="1"/>
      <c r="B697" s="5"/>
      <c r="C697" s="27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5.75" customHeight="1">
      <c r="A698" s="1"/>
      <c r="B698" s="5"/>
      <c r="C698" s="27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5.75" customHeight="1">
      <c r="A699" s="1"/>
      <c r="B699" s="5"/>
      <c r="C699" s="27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5.75" customHeight="1">
      <c r="A700" s="1"/>
      <c r="B700" s="5"/>
      <c r="C700" s="27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5.75" customHeight="1">
      <c r="A701" s="1"/>
      <c r="B701" s="5"/>
      <c r="C701" s="27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5.75" customHeight="1">
      <c r="A702" s="1"/>
      <c r="B702" s="5"/>
      <c r="C702" s="27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5.75" customHeight="1">
      <c r="A703" s="1"/>
      <c r="B703" s="5"/>
      <c r="C703" s="27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5.75" customHeight="1">
      <c r="A704" s="1"/>
      <c r="B704" s="5"/>
      <c r="C704" s="27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5.75" customHeight="1">
      <c r="A705" s="1"/>
      <c r="B705" s="5"/>
      <c r="C705" s="27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5.75" customHeight="1">
      <c r="A706" s="1"/>
      <c r="B706" s="5"/>
      <c r="C706" s="27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5.75" customHeight="1">
      <c r="A707" s="1"/>
      <c r="B707" s="5"/>
      <c r="C707" s="27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5.75" customHeight="1">
      <c r="A708" s="1"/>
      <c r="B708" s="5"/>
      <c r="C708" s="27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5.75" customHeight="1">
      <c r="A709" s="1"/>
      <c r="B709" s="5"/>
      <c r="C709" s="27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5.75" customHeight="1">
      <c r="A710" s="1"/>
      <c r="B710" s="5"/>
      <c r="C710" s="27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5.75" customHeight="1">
      <c r="A711" s="1"/>
      <c r="B711" s="5"/>
      <c r="C711" s="27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5.75" customHeight="1">
      <c r="A712" s="1"/>
      <c r="B712" s="5"/>
      <c r="C712" s="27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5.75" customHeight="1">
      <c r="A713" s="1"/>
      <c r="B713" s="5"/>
      <c r="C713" s="27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5.75" customHeight="1">
      <c r="A714" s="1"/>
      <c r="B714" s="5"/>
      <c r="C714" s="27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5.75" customHeight="1">
      <c r="A715" s="1"/>
      <c r="B715" s="5"/>
      <c r="C715" s="27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5.75" customHeight="1">
      <c r="A716" s="1"/>
      <c r="B716" s="5"/>
      <c r="C716" s="27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5.75" customHeight="1">
      <c r="A717" s="1"/>
      <c r="B717" s="5"/>
      <c r="C717" s="27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5.75" customHeight="1">
      <c r="A718" s="1"/>
      <c r="B718" s="5"/>
      <c r="C718" s="27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5.75" customHeight="1">
      <c r="A719" s="1"/>
      <c r="B719" s="5"/>
      <c r="C719" s="27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5.75" customHeight="1">
      <c r="A720" s="1"/>
      <c r="B720" s="5"/>
      <c r="C720" s="27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5.75" customHeight="1">
      <c r="A721" s="1"/>
      <c r="B721" s="5"/>
      <c r="C721" s="27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5.75" customHeight="1">
      <c r="A722" s="1"/>
      <c r="B722" s="5"/>
      <c r="C722" s="27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5.75" customHeight="1">
      <c r="A723" s="1"/>
      <c r="B723" s="5"/>
      <c r="C723" s="27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5.75" customHeight="1">
      <c r="A724" s="1"/>
      <c r="B724" s="5"/>
      <c r="C724" s="27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5.75" customHeight="1">
      <c r="A725" s="1"/>
      <c r="B725" s="5"/>
      <c r="C725" s="27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5.75" customHeight="1">
      <c r="A726" s="1"/>
      <c r="B726" s="5"/>
      <c r="C726" s="27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5.75" customHeight="1">
      <c r="A727" s="1"/>
      <c r="B727" s="5"/>
      <c r="C727" s="27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5.75" customHeight="1">
      <c r="A728" s="1"/>
      <c r="B728" s="5"/>
      <c r="C728" s="27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5.75" customHeight="1">
      <c r="A729" s="1"/>
      <c r="B729" s="5"/>
      <c r="C729" s="27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5.75" customHeight="1">
      <c r="A730" s="1"/>
      <c r="B730" s="5"/>
      <c r="C730" s="27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5.75" customHeight="1">
      <c r="A731" s="1"/>
      <c r="B731" s="5"/>
      <c r="C731" s="27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5.75" customHeight="1">
      <c r="A732" s="1"/>
      <c r="B732" s="5"/>
      <c r="C732" s="27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5.75" customHeight="1">
      <c r="A733" s="1"/>
      <c r="B733" s="5"/>
      <c r="C733" s="27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5.75" customHeight="1">
      <c r="A734" s="1"/>
      <c r="B734" s="5"/>
      <c r="C734" s="27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5.75" customHeight="1">
      <c r="A735" s="1"/>
      <c r="B735" s="5"/>
      <c r="C735" s="27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5.75" customHeight="1">
      <c r="A736" s="1"/>
      <c r="B736" s="5"/>
      <c r="C736" s="27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5.75" customHeight="1">
      <c r="A737" s="1"/>
      <c r="B737" s="5"/>
      <c r="C737" s="27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5.75" customHeight="1">
      <c r="A738" s="1"/>
      <c r="B738" s="5"/>
      <c r="C738" s="27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5.75" customHeight="1">
      <c r="A739" s="1"/>
      <c r="B739" s="5"/>
      <c r="C739" s="27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5.75" customHeight="1">
      <c r="A740" s="1"/>
      <c r="B740" s="5"/>
      <c r="C740" s="27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5.75" customHeight="1">
      <c r="A741" s="1"/>
      <c r="B741" s="5"/>
      <c r="C741" s="27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5.75" customHeight="1">
      <c r="A742" s="1"/>
      <c r="B742" s="5"/>
      <c r="C742" s="27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5.75" customHeight="1">
      <c r="A743" s="1"/>
      <c r="B743" s="5"/>
      <c r="C743" s="27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5.75" customHeight="1">
      <c r="A744" s="1"/>
      <c r="B744" s="5"/>
      <c r="C744" s="27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5.75" customHeight="1">
      <c r="A745" s="1"/>
      <c r="B745" s="5"/>
      <c r="C745" s="27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5.75" customHeight="1">
      <c r="A746" s="1"/>
      <c r="B746" s="5"/>
      <c r="C746" s="27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5.75" customHeight="1">
      <c r="A747" s="1"/>
      <c r="B747" s="5"/>
      <c r="C747" s="27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5.75" customHeight="1">
      <c r="A748" s="1"/>
      <c r="B748" s="5"/>
      <c r="C748" s="27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5.75" customHeight="1">
      <c r="A749" s="1"/>
      <c r="B749" s="5"/>
      <c r="C749" s="27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5.75" customHeight="1">
      <c r="A750" s="1"/>
      <c r="B750" s="5"/>
      <c r="C750" s="27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5.75" customHeight="1">
      <c r="A751" s="1"/>
      <c r="B751" s="5"/>
      <c r="C751" s="27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5.75" customHeight="1">
      <c r="A752" s="1"/>
      <c r="B752" s="5"/>
      <c r="C752" s="27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5.75" customHeight="1">
      <c r="A753" s="1"/>
      <c r="B753" s="5"/>
      <c r="C753" s="27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5.75" customHeight="1">
      <c r="A754" s="1"/>
      <c r="B754" s="5"/>
      <c r="C754" s="27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5.75" customHeight="1">
      <c r="A755" s="1"/>
      <c r="B755" s="5"/>
      <c r="C755" s="27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5.75" customHeight="1">
      <c r="A756" s="1"/>
      <c r="B756" s="5"/>
      <c r="C756" s="27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5.75" customHeight="1">
      <c r="A757" s="1"/>
      <c r="B757" s="5"/>
      <c r="C757" s="27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5.75" customHeight="1">
      <c r="A758" s="1"/>
      <c r="B758" s="5"/>
      <c r="C758" s="27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5.75" customHeight="1">
      <c r="A759" s="1"/>
      <c r="B759" s="5"/>
      <c r="C759" s="27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5.75" customHeight="1">
      <c r="A760" s="1"/>
      <c r="B760" s="5"/>
      <c r="C760" s="27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5.75" customHeight="1">
      <c r="A761" s="1"/>
      <c r="B761" s="5"/>
      <c r="C761" s="27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5.75" customHeight="1">
      <c r="A762" s="1"/>
      <c r="B762" s="5"/>
      <c r="C762" s="27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5.75" customHeight="1">
      <c r="A763" s="1"/>
      <c r="B763" s="5"/>
      <c r="C763" s="27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5.75" customHeight="1">
      <c r="A764" s="1"/>
      <c r="B764" s="5"/>
      <c r="C764" s="27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5.75" customHeight="1">
      <c r="A765" s="1"/>
      <c r="B765" s="5"/>
      <c r="C765" s="27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5.75" customHeight="1">
      <c r="A766" s="1"/>
      <c r="B766" s="5"/>
      <c r="C766" s="27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5.75" customHeight="1">
      <c r="A767" s="1"/>
      <c r="B767" s="5"/>
      <c r="C767" s="27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5.75" customHeight="1">
      <c r="A768" s="1"/>
      <c r="B768" s="5"/>
      <c r="C768" s="27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5.75" customHeight="1">
      <c r="A769" s="1"/>
      <c r="B769" s="5"/>
      <c r="C769" s="27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5.75" customHeight="1">
      <c r="A770" s="1"/>
      <c r="B770" s="5"/>
      <c r="C770" s="27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5.75" customHeight="1">
      <c r="A771" s="1"/>
      <c r="B771" s="5"/>
      <c r="C771" s="27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5.75" customHeight="1">
      <c r="A772" s="1"/>
      <c r="B772" s="5"/>
      <c r="C772" s="27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5.75" customHeight="1">
      <c r="A773" s="1"/>
      <c r="B773" s="5"/>
      <c r="C773" s="27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5.75" customHeight="1">
      <c r="A774" s="1"/>
      <c r="B774" s="5"/>
      <c r="C774" s="27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5.75" customHeight="1">
      <c r="A775" s="1"/>
      <c r="B775" s="5"/>
      <c r="C775" s="27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5.75" customHeight="1">
      <c r="A776" s="1"/>
      <c r="B776" s="5"/>
      <c r="C776" s="27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5.75" customHeight="1">
      <c r="A777" s="1"/>
      <c r="B777" s="5"/>
      <c r="C777" s="27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5.75" customHeight="1">
      <c r="A778" s="1"/>
      <c r="B778" s="5"/>
      <c r="C778" s="27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5.75" customHeight="1">
      <c r="A779" s="1"/>
      <c r="B779" s="5"/>
      <c r="C779" s="27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5.75" customHeight="1">
      <c r="A780" s="1"/>
      <c r="B780" s="5"/>
      <c r="C780" s="27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5.75" customHeight="1">
      <c r="A781" s="1"/>
      <c r="B781" s="5"/>
      <c r="C781" s="27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5.75" customHeight="1">
      <c r="A782" s="1"/>
      <c r="B782" s="5"/>
      <c r="C782" s="27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5.75" customHeight="1">
      <c r="A783" s="1"/>
      <c r="B783" s="5"/>
      <c r="C783" s="27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5.75" customHeight="1">
      <c r="A784" s="1"/>
      <c r="B784" s="5"/>
      <c r="C784" s="27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5.75" customHeight="1">
      <c r="A785" s="1"/>
      <c r="B785" s="5"/>
      <c r="C785" s="27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5.75" customHeight="1">
      <c r="A786" s="1"/>
      <c r="B786" s="5"/>
      <c r="C786" s="27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5.75" customHeight="1">
      <c r="A787" s="1"/>
      <c r="B787" s="5"/>
      <c r="C787" s="27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5.75" customHeight="1">
      <c r="A788" s="1"/>
      <c r="B788" s="5"/>
      <c r="C788" s="27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5.75" customHeight="1">
      <c r="A789" s="1"/>
      <c r="B789" s="5"/>
      <c r="C789" s="27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5.75" customHeight="1">
      <c r="A790" s="1"/>
      <c r="B790" s="5"/>
      <c r="C790" s="27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5.75" customHeight="1">
      <c r="A791" s="1"/>
      <c r="B791" s="5"/>
      <c r="C791" s="27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5.75" customHeight="1">
      <c r="A792" s="1"/>
      <c r="B792" s="5"/>
      <c r="C792" s="27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5.75" customHeight="1">
      <c r="A793" s="1"/>
      <c r="B793" s="5"/>
      <c r="C793" s="27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5.75" customHeight="1">
      <c r="A794" s="1"/>
      <c r="B794" s="5"/>
      <c r="C794" s="27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5.75" customHeight="1">
      <c r="A795" s="1"/>
      <c r="B795" s="5"/>
      <c r="C795" s="27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5.75" customHeight="1">
      <c r="A796" s="1"/>
      <c r="B796" s="5"/>
      <c r="C796" s="27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5.75" customHeight="1">
      <c r="A797" s="1"/>
      <c r="B797" s="5"/>
      <c r="C797" s="27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5.75" customHeight="1">
      <c r="A798" s="1"/>
      <c r="B798" s="5"/>
      <c r="C798" s="27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5.75" customHeight="1">
      <c r="A799" s="1"/>
      <c r="B799" s="5"/>
      <c r="C799" s="27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5.75" customHeight="1">
      <c r="A800" s="1"/>
      <c r="B800" s="5"/>
      <c r="C800" s="27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5.75" customHeight="1">
      <c r="A801" s="1"/>
      <c r="B801" s="5"/>
      <c r="C801" s="27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5.75" customHeight="1">
      <c r="A802" s="1"/>
      <c r="B802" s="5"/>
      <c r="C802" s="27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5.75" customHeight="1">
      <c r="A803" s="1"/>
      <c r="B803" s="5"/>
      <c r="C803" s="27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5.75" customHeight="1">
      <c r="A804" s="1"/>
      <c r="B804" s="5"/>
      <c r="C804" s="27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5.75" customHeight="1">
      <c r="A805" s="1"/>
      <c r="B805" s="5"/>
      <c r="C805" s="27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5.75" customHeight="1">
      <c r="A806" s="1"/>
      <c r="B806" s="5"/>
      <c r="C806" s="27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5.75" customHeight="1">
      <c r="A807" s="1"/>
      <c r="B807" s="5"/>
      <c r="C807" s="27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5.75" customHeight="1">
      <c r="A808" s="1"/>
      <c r="B808" s="5"/>
      <c r="C808" s="27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5.75" customHeight="1">
      <c r="A809" s="1"/>
      <c r="B809" s="5"/>
      <c r="C809" s="27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5.75" customHeight="1">
      <c r="A810" s="1"/>
      <c r="B810" s="5"/>
      <c r="C810" s="27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5.75" customHeight="1">
      <c r="A811" s="1"/>
      <c r="B811" s="5"/>
      <c r="C811" s="27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5.75" customHeight="1">
      <c r="A812" s="1"/>
      <c r="B812" s="5"/>
      <c r="C812" s="27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5.75" customHeight="1">
      <c r="A813" s="1"/>
      <c r="B813" s="5"/>
      <c r="C813" s="27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5.75" customHeight="1">
      <c r="A814" s="1"/>
      <c r="B814" s="5"/>
      <c r="C814" s="27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5.75" customHeight="1">
      <c r="A815" s="1"/>
      <c r="B815" s="5"/>
      <c r="C815" s="27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5.75" customHeight="1">
      <c r="A816" s="1"/>
      <c r="B816" s="5"/>
      <c r="C816" s="27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5.75" customHeight="1">
      <c r="A817" s="1"/>
      <c r="B817" s="5"/>
      <c r="C817" s="27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5.75" customHeight="1">
      <c r="A818" s="1"/>
      <c r="B818" s="5"/>
      <c r="C818" s="27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5.75" customHeight="1">
      <c r="A819" s="1"/>
      <c r="B819" s="5"/>
      <c r="C819" s="27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5.75" customHeight="1">
      <c r="A820" s="1"/>
      <c r="B820" s="5"/>
      <c r="C820" s="27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5.75" customHeight="1">
      <c r="A821" s="1"/>
      <c r="B821" s="5"/>
      <c r="C821" s="27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5.75" customHeight="1">
      <c r="A822" s="1"/>
      <c r="B822" s="5"/>
      <c r="C822" s="27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5.75" customHeight="1">
      <c r="A823" s="1"/>
      <c r="B823" s="5"/>
      <c r="C823" s="27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5.75" customHeight="1">
      <c r="A824" s="1"/>
      <c r="B824" s="5"/>
      <c r="C824" s="27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5.75" customHeight="1">
      <c r="A825" s="1"/>
      <c r="B825" s="5"/>
      <c r="C825" s="27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5.75" customHeight="1">
      <c r="A826" s="1"/>
      <c r="B826" s="5"/>
      <c r="C826" s="27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5.75" customHeight="1">
      <c r="A827" s="1"/>
      <c r="B827" s="5"/>
      <c r="C827" s="27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5.75" customHeight="1">
      <c r="A828" s="1"/>
      <c r="B828" s="5"/>
      <c r="C828" s="27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5.75" customHeight="1">
      <c r="A829" s="1"/>
      <c r="B829" s="5"/>
      <c r="C829" s="27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5.75" customHeight="1">
      <c r="A830" s="1"/>
      <c r="B830" s="5"/>
      <c r="C830" s="27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5.75" customHeight="1">
      <c r="A831" s="1"/>
      <c r="B831" s="5"/>
      <c r="C831" s="27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5.75" customHeight="1">
      <c r="A832" s="1"/>
      <c r="B832" s="5"/>
      <c r="C832" s="27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5.75" customHeight="1">
      <c r="A833" s="1"/>
      <c r="B833" s="5"/>
      <c r="C833" s="27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5.75" customHeight="1">
      <c r="A834" s="1"/>
      <c r="B834" s="5"/>
      <c r="C834" s="27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5.75" customHeight="1">
      <c r="A835" s="1"/>
      <c r="B835" s="5"/>
      <c r="C835" s="27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5.75" customHeight="1">
      <c r="A836" s="1"/>
      <c r="B836" s="5"/>
      <c r="C836" s="27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5.75" customHeight="1">
      <c r="A837" s="1"/>
      <c r="B837" s="5"/>
      <c r="C837" s="27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5.75" customHeight="1">
      <c r="A838" s="1"/>
      <c r="B838" s="5"/>
      <c r="C838" s="27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5.75" customHeight="1">
      <c r="A839" s="1"/>
      <c r="B839" s="5"/>
      <c r="C839" s="27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5.75" customHeight="1">
      <c r="A840" s="1"/>
      <c r="B840" s="5"/>
      <c r="C840" s="27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5.75" customHeight="1">
      <c r="A841" s="1"/>
      <c r="B841" s="5"/>
      <c r="C841" s="27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5.75" customHeight="1">
      <c r="A842" s="1"/>
      <c r="B842" s="5"/>
      <c r="C842" s="27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5.75" customHeight="1">
      <c r="A843" s="1"/>
      <c r="B843" s="5"/>
      <c r="C843" s="27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5.75" customHeight="1">
      <c r="A844" s="1"/>
      <c r="B844" s="5"/>
      <c r="C844" s="27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5.75" customHeight="1">
      <c r="A845" s="1"/>
      <c r="B845" s="5"/>
      <c r="C845" s="27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5.75" customHeight="1">
      <c r="A846" s="1"/>
      <c r="B846" s="5"/>
      <c r="C846" s="27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5.75" customHeight="1">
      <c r="A847" s="1"/>
      <c r="B847" s="5"/>
      <c r="C847" s="27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5.75" customHeight="1">
      <c r="A848" s="1"/>
      <c r="B848" s="5"/>
      <c r="C848" s="27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5.75" customHeight="1">
      <c r="A849" s="1"/>
      <c r="B849" s="5"/>
      <c r="C849" s="27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5.75" customHeight="1">
      <c r="A850" s="1"/>
      <c r="B850" s="5"/>
      <c r="C850" s="27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5.75" customHeight="1">
      <c r="A851" s="1"/>
      <c r="B851" s="5"/>
      <c r="C851" s="27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5.75" customHeight="1">
      <c r="A852" s="1"/>
      <c r="B852" s="5"/>
      <c r="C852" s="27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5.75" customHeight="1">
      <c r="A853" s="1"/>
      <c r="B853" s="5"/>
      <c r="C853" s="27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5.75" customHeight="1">
      <c r="A854" s="1"/>
      <c r="B854" s="5"/>
      <c r="C854" s="27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5.75" customHeight="1">
      <c r="A855" s="1"/>
      <c r="B855" s="5"/>
      <c r="C855" s="27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5.75" customHeight="1">
      <c r="A856" s="1"/>
      <c r="B856" s="5"/>
      <c r="C856" s="27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5.75" customHeight="1">
      <c r="A857" s="1"/>
      <c r="B857" s="5"/>
      <c r="C857" s="27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5.75" customHeight="1">
      <c r="A858" s="1"/>
      <c r="B858" s="5"/>
      <c r="C858" s="27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5.75" customHeight="1">
      <c r="A859" s="1"/>
      <c r="B859" s="5"/>
      <c r="C859" s="27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5.75" customHeight="1">
      <c r="A860" s="1"/>
      <c r="B860" s="5"/>
      <c r="C860" s="27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5.75" customHeight="1">
      <c r="A861" s="1"/>
      <c r="B861" s="5"/>
      <c r="C861" s="27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5.75" customHeight="1">
      <c r="A862" s="1"/>
      <c r="B862" s="5"/>
      <c r="C862" s="27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5.75" customHeight="1">
      <c r="A863" s="1"/>
      <c r="B863" s="5"/>
      <c r="C863" s="27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5.75" customHeight="1">
      <c r="A864" s="1"/>
      <c r="B864" s="5"/>
      <c r="C864" s="27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5.75" customHeight="1">
      <c r="A865" s="1"/>
      <c r="B865" s="5"/>
      <c r="C865" s="27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5.75" customHeight="1">
      <c r="A866" s="1"/>
      <c r="B866" s="5"/>
      <c r="C866" s="27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5.75" customHeight="1">
      <c r="A867" s="1"/>
      <c r="B867" s="5"/>
      <c r="C867" s="27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5.75" customHeight="1">
      <c r="A868" s="1"/>
      <c r="B868" s="5"/>
      <c r="C868" s="27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5.75" customHeight="1">
      <c r="A869" s="1"/>
      <c r="B869" s="5"/>
      <c r="C869" s="27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5.75" customHeight="1">
      <c r="A870" s="1"/>
      <c r="B870" s="5"/>
      <c r="C870" s="27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5.75" customHeight="1">
      <c r="A871" s="1"/>
      <c r="B871" s="5"/>
      <c r="C871" s="27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5.75" customHeight="1">
      <c r="A872" s="1"/>
      <c r="B872" s="5"/>
      <c r="C872" s="27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5.75" customHeight="1">
      <c r="A873" s="1"/>
      <c r="B873" s="5"/>
      <c r="C873" s="27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5.75" customHeight="1">
      <c r="A874" s="1"/>
      <c r="B874" s="5"/>
      <c r="C874" s="27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5.75" customHeight="1">
      <c r="A875" s="1"/>
      <c r="B875" s="5"/>
      <c r="C875" s="27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5.75" customHeight="1">
      <c r="A876" s="1"/>
      <c r="B876" s="5"/>
      <c r="C876" s="27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5.75" customHeight="1">
      <c r="A877" s="1"/>
      <c r="B877" s="5"/>
      <c r="C877" s="27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5.75" customHeight="1">
      <c r="A878" s="1"/>
      <c r="B878" s="5"/>
      <c r="C878" s="27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5.75" customHeight="1">
      <c r="A879" s="1"/>
      <c r="B879" s="5"/>
      <c r="C879" s="27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5.75" customHeight="1">
      <c r="A880" s="1"/>
      <c r="B880" s="5"/>
      <c r="C880" s="27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5.75" customHeight="1">
      <c r="A881" s="1"/>
      <c r="B881" s="5"/>
      <c r="C881" s="27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5.75" customHeight="1">
      <c r="A882" s="1"/>
      <c r="B882" s="5"/>
      <c r="C882" s="27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5.75" customHeight="1">
      <c r="A883" s="1"/>
      <c r="B883" s="5"/>
      <c r="C883" s="27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5.75" customHeight="1">
      <c r="A884" s="1"/>
      <c r="B884" s="5"/>
      <c r="C884" s="27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5.75" customHeight="1">
      <c r="A885" s="1"/>
      <c r="B885" s="5"/>
      <c r="C885" s="27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5.75" customHeight="1">
      <c r="A886" s="1"/>
      <c r="B886" s="5"/>
      <c r="C886" s="27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5.75" customHeight="1">
      <c r="A887" s="1"/>
      <c r="B887" s="5"/>
      <c r="C887" s="27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5.75" customHeight="1">
      <c r="A888" s="1"/>
      <c r="B888" s="5"/>
      <c r="C888" s="27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5.75" customHeight="1">
      <c r="A889" s="1"/>
      <c r="B889" s="5"/>
      <c r="C889" s="27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5.75" customHeight="1">
      <c r="A890" s="1"/>
      <c r="B890" s="5"/>
      <c r="C890" s="27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5.75" customHeight="1">
      <c r="A891" s="1"/>
      <c r="B891" s="5"/>
      <c r="C891" s="27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5.75" customHeight="1">
      <c r="A892" s="1"/>
      <c r="B892" s="5"/>
      <c r="C892" s="27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5.75" customHeight="1">
      <c r="A893" s="1"/>
      <c r="B893" s="5"/>
      <c r="C893" s="27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5.75" customHeight="1">
      <c r="A894" s="1"/>
      <c r="B894" s="5"/>
      <c r="C894" s="27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5.75" customHeight="1">
      <c r="A895" s="1"/>
      <c r="B895" s="5"/>
      <c r="C895" s="27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5.75" customHeight="1">
      <c r="A896" s="1"/>
      <c r="B896" s="5"/>
      <c r="C896" s="27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5.75" customHeight="1">
      <c r="A897" s="1"/>
      <c r="B897" s="5"/>
      <c r="C897" s="27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5.75" customHeight="1">
      <c r="A898" s="1"/>
      <c r="B898" s="5"/>
      <c r="C898" s="27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5.75" customHeight="1">
      <c r="A899" s="1"/>
      <c r="B899" s="5"/>
      <c r="C899" s="27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5.75" customHeight="1">
      <c r="A900" s="1"/>
      <c r="B900" s="5"/>
      <c r="C900" s="27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5.75" customHeight="1">
      <c r="A901" s="1"/>
      <c r="B901" s="5"/>
      <c r="C901" s="27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5.75" customHeight="1">
      <c r="A902" s="1"/>
      <c r="B902" s="5"/>
      <c r="C902" s="27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5.75" customHeight="1">
      <c r="A903" s="1"/>
      <c r="B903" s="5"/>
      <c r="C903" s="27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5.75" customHeight="1">
      <c r="A904" s="1"/>
      <c r="B904" s="5"/>
      <c r="C904" s="27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5.75" customHeight="1">
      <c r="A905" s="1"/>
      <c r="B905" s="5"/>
      <c r="C905" s="27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5.75" customHeight="1">
      <c r="A906" s="1"/>
      <c r="B906" s="5"/>
      <c r="C906" s="27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5.75" customHeight="1">
      <c r="A907" s="1"/>
      <c r="B907" s="5"/>
      <c r="C907" s="27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5.75" customHeight="1">
      <c r="A908" s="1"/>
      <c r="B908" s="5"/>
      <c r="C908" s="27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5.75" customHeight="1">
      <c r="A909" s="1"/>
      <c r="B909" s="5"/>
      <c r="C909" s="27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5.75" customHeight="1">
      <c r="A910" s="1"/>
      <c r="B910" s="5"/>
      <c r="C910" s="27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5.75" customHeight="1">
      <c r="A911" s="1"/>
      <c r="B911" s="5"/>
      <c r="C911" s="27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5.75" customHeight="1">
      <c r="A912" s="1"/>
      <c r="B912" s="5"/>
      <c r="C912" s="27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5.75" customHeight="1">
      <c r="A913" s="1"/>
      <c r="B913" s="5"/>
      <c r="C913" s="27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5.75" customHeight="1">
      <c r="A914" s="1"/>
      <c r="B914" s="5"/>
      <c r="C914" s="27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5.75" customHeight="1">
      <c r="A915" s="1"/>
      <c r="B915" s="5"/>
      <c r="C915" s="27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5.75" customHeight="1">
      <c r="A916" s="1"/>
      <c r="B916" s="5"/>
      <c r="C916" s="27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5.75" customHeight="1">
      <c r="A917" s="1"/>
      <c r="B917" s="5"/>
      <c r="C917" s="27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5.75" customHeight="1">
      <c r="A918" s="1"/>
      <c r="B918" s="5"/>
      <c r="C918" s="27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5.75" customHeight="1">
      <c r="A919" s="1"/>
      <c r="B919" s="5"/>
      <c r="C919" s="27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5.75" customHeight="1">
      <c r="A920" s="1"/>
      <c r="B920" s="5"/>
      <c r="C920" s="27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5.75" customHeight="1">
      <c r="A921" s="1"/>
      <c r="B921" s="5"/>
      <c r="C921" s="27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5.75" customHeight="1">
      <c r="A922" s="1"/>
      <c r="B922" s="5"/>
      <c r="C922" s="27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5.75" customHeight="1">
      <c r="A923" s="1"/>
      <c r="B923" s="5"/>
      <c r="C923" s="27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5.75" customHeight="1">
      <c r="A924" s="1"/>
      <c r="B924" s="5"/>
      <c r="C924" s="27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5.75" customHeight="1">
      <c r="A925" s="1"/>
      <c r="B925" s="5"/>
      <c r="C925" s="27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5.75" customHeight="1">
      <c r="A926" s="1"/>
      <c r="B926" s="5"/>
      <c r="C926" s="27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5.75" customHeight="1">
      <c r="A927" s="1"/>
      <c r="B927" s="5"/>
      <c r="C927" s="27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5.75" customHeight="1">
      <c r="A928" s="1"/>
      <c r="B928" s="5"/>
      <c r="C928" s="27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5.75" customHeight="1">
      <c r="A929" s="1"/>
      <c r="B929" s="5"/>
      <c r="C929" s="27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5.75" customHeight="1">
      <c r="A930" s="1"/>
      <c r="B930" s="5"/>
      <c r="C930" s="27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5.75" customHeight="1">
      <c r="A931" s="1"/>
      <c r="B931" s="5"/>
      <c r="C931" s="27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5.75" customHeight="1">
      <c r="A932" s="1"/>
      <c r="B932" s="5"/>
      <c r="C932" s="27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5.75" customHeight="1">
      <c r="A933" s="1"/>
      <c r="B933" s="5"/>
      <c r="C933" s="27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5.75" customHeight="1">
      <c r="A934" s="1"/>
      <c r="B934" s="5"/>
      <c r="C934" s="27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5.75" customHeight="1">
      <c r="A935" s="1"/>
      <c r="B935" s="5"/>
      <c r="C935" s="27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5.75" customHeight="1">
      <c r="A936" s="1"/>
      <c r="B936" s="5"/>
      <c r="C936" s="27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5.75" customHeight="1">
      <c r="A937" s="1"/>
      <c r="B937" s="5"/>
      <c r="C937" s="27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5.75" customHeight="1">
      <c r="A938" s="1"/>
      <c r="B938" s="5"/>
      <c r="C938" s="27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5.75" customHeight="1">
      <c r="A939" s="1"/>
      <c r="B939" s="5"/>
      <c r="C939" s="27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5.75" customHeight="1">
      <c r="A940" s="1"/>
      <c r="B940" s="5"/>
      <c r="C940" s="27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5.75" customHeight="1">
      <c r="A941" s="1"/>
      <c r="B941" s="5"/>
      <c r="C941" s="27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5.75" customHeight="1">
      <c r="A942" s="1"/>
      <c r="B942" s="5"/>
      <c r="C942" s="27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5.75" customHeight="1">
      <c r="A943" s="1"/>
      <c r="B943" s="5"/>
      <c r="C943" s="27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5.75" customHeight="1">
      <c r="A944" s="1"/>
      <c r="B944" s="5"/>
      <c r="C944" s="27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5.75" customHeight="1">
      <c r="A945" s="1"/>
      <c r="B945" s="5"/>
      <c r="C945" s="27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5.75" customHeight="1">
      <c r="A946" s="1"/>
      <c r="B946" s="5"/>
      <c r="C946" s="27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5.75" customHeight="1">
      <c r="A947" s="1"/>
      <c r="B947" s="5"/>
      <c r="C947" s="27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5.75" customHeight="1">
      <c r="A948" s="1"/>
      <c r="B948" s="5"/>
      <c r="C948" s="27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5.75" customHeight="1">
      <c r="A949" s="1"/>
      <c r="B949" s="5"/>
      <c r="C949" s="27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5.75" customHeight="1">
      <c r="A950" s="1"/>
      <c r="B950" s="5"/>
      <c r="C950" s="27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5.75" customHeight="1">
      <c r="A951" s="1"/>
      <c r="B951" s="5"/>
      <c r="C951" s="27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5.75" customHeight="1">
      <c r="A952" s="1"/>
      <c r="B952" s="5"/>
      <c r="C952" s="27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5.75" customHeight="1">
      <c r="A953" s="1"/>
      <c r="B953" s="5"/>
      <c r="C953" s="27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5.75" customHeight="1">
      <c r="A954" s="1"/>
      <c r="B954" s="5"/>
      <c r="C954" s="27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5.75" customHeight="1">
      <c r="A955" s="1"/>
      <c r="B955" s="5"/>
      <c r="C955" s="27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5.75" customHeight="1">
      <c r="A956" s="1"/>
      <c r="B956" s="5"/>
      <c r="C956" s="27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5.75" customHeight="1">
      <c r="A957" s="1"/>
      <c r="B957" s="5"/>
      <c r="C957" s="27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5.75" customHeight="1">
      <c r="A958" s="1"/>
      <c r="B958" s="5"/>
      <c r="C958" s="27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5.75" customHeight="1">
      <c r="A959" s="1"/>
      <c r="B959" s="5"/>
      <c r="C959" s="27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5.75" customHeight="1">
      <c r="A960" s="1"/>
      <c r="B960" s="5"/>
      <c r="C960" s="27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5.75" customHeight="1">
      <c r="A961" s="1"/>
      <c r="B961" s="5"/>
      <c r="C961" s="27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5.75" customHeight="1">
      <c r="A962" s="1"/>
      <c r="B962" s="5"/>
      <c r="C962" s="27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5.75" customHeight="1">
      <c r="A963" s="1"/>
      <c r="B963" s="5"/>
      <c r="C963" s="27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5.75" customHeight="1">
      <c r="A964" s="1"/>
      <c r="B964" s="5"/>
      <c r="C964" s="27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5.75" customHeight="1">
      <c r="A965" s="1"/>
      <c r="B965" s="5"/>
      <c r="C965" s="27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5.75" customHeight="1">
      <c r="A966" s="1"/>
      <c r="B966" s="5"/>
      <c r="C966" s="27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5.75" customHeight="1">
      <c r="A967" s="1"/>
      <c r="B967" s="5"/>
      <c r="C967" s="27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5.75" customHeight="1">
      <c r="A968" s="1"/>
      <c r="B968" s="5"/>
      <c r="C968" s="27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5.75" customHeight="1">
      <c r="A969" s="1"/>
      <c r="B969" s="5"/>
      <c r="C969" s="27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5.75" customHeight="1">
      <c r="A970" s="1"/>
      <c r="B970" s="5"/>
      <c r="C970" s="27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5.75" customHeight="1">
      <c r="A971" s="1"/>
      <c r="B971" s="5"/>
      <c r="C971" s="27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5.75" customHeight="1">
      <c r="A972" s="1"/>
      <c r="B972" s="5"/>
      <c r="C972" s="27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5.75" customHeight="1">
      <c r="A973" s="1"/>
      <c r="B973" s="5"/>
      <c r="C973" s="27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5.75" customHeight="1">
      <c r="A974" s="1"/>
      <c r="B974" s="5"/>
      <c r="C974" s="27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5.75" customHeight="1">
      <c r="A975" s="1"/>
      <c r="B975" s="5"/>
      <c r="C975" s="27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5.75" customHeight="1">
      <c r="A976" s="1"/>
      <c r="B976" s="5"/>
      <c r="C976" s="27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5.75" customHeight="1">
      <c r="A977" s="1"/>
      <c r="B977" s="5"/>
      <c r="C977" s="27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5.75" customHeight="1">
      <c r="A978" s="1"/>
      <c r="B978" s="5"/>
      <c r="C978" s="27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5.75" customHeight="1">
      <c r="A979" s="1"/>
      <c r="B979" s="5"/>
      <c r="C979" s="27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5.75" customHeight="1">
      <c r="A980" s="1"/>
      <c r="B980" s="5"/>
      <c r="C980" s="27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5.75" customHeight="1">
      <c r="A981" s="1"/>
      <c r="B981" s="5"/>
      <c r="C981" s="27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5.75" customHeight="1">
      <c r="A982" s="1"/>
      <c r="B982" s="5"/>
      <c r="C982" s="27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5.75" customHeight="1">
      <c r="A983" s="1"/>
      <c r="B983" s="5"/>
      <c r="C983" s="27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5.75" customHeight="1">
      <c r="A984" s="1"/>
      <c r="B984" s="5"/>
      <c r="C984" s="27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5.75" customHeight="1">
      <c r="A985" s="1"/>
      <c r="B985" s="5"/>
      <c r="C985" s="27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5.75" customHeight="1">
      <c r="A986" s="1"/>
      <c r="B986" s="5"/>
      <c r="C986" s="27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5.75" customHeight="1">
      <c r="A987" s="1"/>
      <c r="B987" s="5"/>
      <c r="C987" s="27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5.75" customHeight="1">
      <c r="A988" s="1"/>
      <c r="B988" s="5"/>
      <c r="C988" s="27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5.75" customHeight="1">
      <c r="A989" s="1"/>
      <c r="B989" s="5"/>
      <c r="C989" s="27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5.75" customHeight="1">
      <c r="A990" s="1"/>
      <c r="B990" s="5"/>
      <c r="C990" s="27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5.75" customHeight="1">
      <c r="A991" s="1"/>
      <c r="B991" s="5"/>
      <c r="C991" s="27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5.75" customHeight="1">
      <c r="A992" s="1"/>
      <c r="B992" s="5"/>
      <c r="C992" s="27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5.75" customHeight="1">
      <c r="A993" s="1"/>
      <c r="B993" s="5"/>
      <c r="C993" s="27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5.75" customHeight="1">
      <c r="A994" s="1"/>
      <c r="B994" s="5"/>
      <c r="C994" s="27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5.75" customHeight="1">
      <c r="A995" s="1"/>
      <c r="B995" s="5"/>
      <c r="C995" s="27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5.75" customHeight="1">
      <c r="A996" s="1"/>
      <c r="B996" s="5"/>
      <c r="C996" s="27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5.75" customHeight="1">
      <c r="A997" s="1"/>
      <c r="B997" s="5"/>
      <c r="C997" s="27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5.75" customHeight="1">
      <c r="A998" s="1"/>
      <c r="B998" s="5"/>
      <c r="C998" s="27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ht="15.75" customHeight="1">
      <c r="A999" s="1"/>
      <c r="B999" s="5"/>
      <c r="C999" s="27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ht="15.75" customHeight="1">
      <c r="A1000" s="1"/>
      <c r="B1000" s="5"/>
      <c r="C1000" s="27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3">
    <mergeCell ref="U2:V2"/>
    <mergeCell ref="W2:X2"/>
    <mergeCell ref="AA2:AB2"/>
  </mergeCells>
  <conditionalFormatting sqref="V4:V21">
    <cfRule type="cellIs" dxfId="0" priority="1" operator="lessThan">
      <formula>0%</formula>
    </cfRule>
  </conditionalFormatting>
  <conditionalFormatting sqref="V4:V21">
    <cfRule type="cellIs" dxfId="1" priority="2" operator="greaterThanOrEqual">
      <formula>1%</formula>
    </cfRule>
  </conditionalFormatting>
  <conditionalFormatting sqref="V23">
    <cfRule type="cellIs" dxfId="0" priority="3" operator="lessThan">
      <formula>0%</formula>
    </cfRule>
  </conditionalFormatting>
  <conditionalFormatting sqref="V23">
    <cfRule type="cellIs" dxfId="1" priority="4" operator="greaterThanOrEqual">
      <formula>1%</formula>
    </cfRule>
  </conditionalFormatting>
  <conditionalFormatting sqref="X4:X21">
    <cfRule type="cellIs" dxfId="0" priority="5" operator="lessThan">
      <formula>0%</formula>
    </cfRule>
  </conditionalFormatting>
  <conditionalFormatting sqref="X4:X21">
    <cfRule type="cellIs" dxfId="1" priority="6" operator="greaterThanOrEqual">
      <formula>1%</formula>
    </cfRule>
  </conditionalFormatting>
  <conditionalFormatting sqref="X23">
    <cfRule type="cellIs" dxfId="0" priority="7" operator="lessThan">
      <formula>0%</formula>
    </cfRule>
  </conditionalFormatting>
  <conditionalFormatting sqref="X23">
    <cfRule type="cellIs" dxfId="1" priority="8" operator="greaterThanOrEqual">
      <formula>1%</formula>
    </cfRule>
  </conditionalFormatting>
  <conditionalFormatting sqref="AB4:AB21">
    <cfRule type="cellIs" dxfId="0" priority="9" operator="lessThan">
      <formula>0%</formula>
    </cfRule>
  </conditionalFormatting>
  <conditionalFormatting sqref="AB4:AB21">
    <cfRule type="cellIs" dxfId="1" priority="10" operator="greaterThanOrEqual">
      <formula>1%</formula>
    </cfRule>
  </conditionalFormatting>
  <conditionalFormatting sqref="AB23">
    <cfRule type="cellIs" dxfId="0" priority="11" operator="lessThan">
      <formula>0%</formula>
    </cfRule>
  </conditionalFormatting>
  <conditionalFormatting sqref="AB23">
    <cfRule type="cellIs" dxfId="1" priority="12" operator="greaterThanOrEqual">
      <formula>1%</formula>
    </cfRule>
  </conditionalFormatting>
  <printOptions/>
  <pageMargins bottom="0.7480314960629921" footer="0.0" header="0.0" left="1.1023622047244095" right="0.7086614173228347" top="0.7480314960629921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5.0"/>
    <col customWidth="1" min="2" max="2" width="18.43"/>
    <col customWidth="1" min="3" max="3" width="25.29"/>
    <col customWidth="1" min="4" max="4" width="1.29"/>
    <col customWidth="1" min="5" max="5" width="15.0"/>
    <col customWidth="1" min="6" max="6" width="13.57"/>
    <col customWidth="1" min="7" max="7" width="12.71"/>
    <col customWidth="1" min="8" max="8" width="13.29"/>
    <col customWidth="1" min="9" max="9" width="12.86"/>
    <col customWidth="1" min="10" max="10" width="13.14"/>
    <col customWidth="1" min="11" max="11" width="13.0"/>
    <col customWidth="1" min="12" max="12" width="12.71"/>
    <col customWidth="1" min="13" max="13" width="13.57"/>
    <col customWidth="1" min="14" max="14" width="12.71"/>
    <col customWidth="1" min="15" max="15" width="13.0"/>
    <col customWidth="1" min="16" max="16" width="14.57"/>
    <col customWidth="1" min="17" max="17" width="13.86"/>
    <col customWidth="1" min="18" max="18" width="12.71"/>
    <col customWidth="1" min="19" max="19" width="1.29"/>
    <col customWidth="1" min="20" max="20" width="16.29"/>
    <col customWidth="1" min="21" max="21" width="13.71"/>
    <col customWidth="1" min="22" max="22" width="5.57"/>
    <col customWidth="1" min="23" max="23" width="9.71"/>
    <col customWidth="1" min="24" max="24" width="5.57"/>
    <col customWidth="1" min="25" max="25" width="9.86"/>
    <col customWidth="1" min="26" max="26" width="1.29"/>
    <col customWidth="1" min="27" max="27" width="17.43"/>
    <col customWidth="1" min="28" max="28" width="5.57"/>
    <col customWidth="1" min="29" max="29" width="10.71"/>
    <col customWidth="1" min="30" max="49" width="11.43"/>
  </cols>
  <sheetData>
    <row r="1" ht="33.0" customHeight="1">
      <c r="A1" s="1"/>
      <c r="B1" s="2" t="s">
        <v>0</v>
      </c>
      <c r="C1" s="1"/>
      <c r="D1" s="6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4"/>
      <c r="T1" s="4"/>
      <c r="U1" s="4"/>
      <c r="V1" s="4"/>
      <c r="W1" s="4"/>
      <c r="X1" s="4"/>
      <c r="Y1" s="4"/>
      <c r="Z1" s="64"/>
      <c r="AA1" s="4"/>
      <c r="AB1" s="4"/>
      <c r="AC1" s="4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</row>
    <row r="2" ht="39.75" customHeight="1">
      <c r="A2" s="1"/>
      <c r="B2" s="66" t="s">
        <v>32</v>
      </c>
      <c r="C2" s="67" t="s">
        <v>33</v>
      </c>
      <c r="D2" s="16"/>
      <c r="E2" s="9">
        <v>44927.0</v>
      </c>
      <c r="F2" s="9">
        <v>44958.0</v>
      </c>
      <c r="G2" s="9">
        <v>44986.0</v>
      </c>
      <c r="H2" s="9">
        <v>45017.0</v>
      </c>
      <c r="I2" s="9">
        <v>45047.0</v>
      </c>
      <c r="J2" s="9">
        <v>45078.0</v>
      </c>
      <c r="K2" s="9">
        <v>45108.0</v>
      </c>
      <c r="L2" s="9">
        <v>45139.0</v>
      </c>
      <c r="M2" s="9">
        <v>45170.0</v>
      </c>
      <c r="N2" s="9">
        <v>45200.0</v>
      </c>
      <c r="O2" s="9">
        <v>45231.0</v>
      </c>
      <c r="P2" s="9">
        <v>45261.0</v>
      </c>
      <c r="Q2" s="10" t="str">
        <f>Resumen!P2</f>
        <v>ACUMULADO 
dic 2023</v>
      </c>
      <c r="R2" s="11" t="str">
        <f>Resumen!Q2</f>
        <v>% Part ACUM 
2023</v>
      </c>
      <c r="S2" s="12"/>
      <c r="T2" s="68" t="str">
        <f>Resumen!S2</f>
        <v>Dic-19</v>
      </c>
      <c r="U2" s="68" t="str">
        <f>Resumen!T2</f>
        <v>Dic-22</v>
      </c>
      <c r="V2" s="14" t="str">
        <f>Resumen!U2</f>
        <v>Var % Dic 23 vs Dic 22</v>
      </c>
      <c r="W2" s="15"/>
      <c r="X2" s="14" t="str">
        <f>Resumen!W2</f>
        <v>Var % Dic 23 vs Dic 19</v>
      </c>
      <c r="Y2" s="15"/>
      <c r="Z2" s="16"/>
      <c r="AA2" s="17" t="str">
        <f>Resumen!Z2</f>
        <v>ACUMULADO 
dic 2022</v>
      </c>
      <c r="AB2" s="14" t="str">
        <f>Resumen!AA2</f>
        <v>Var %
ACUM 23/22</v>
      </c>
      <c r="AC2" s="15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</row>
    <row r="3" ht="6.0" customHeight="1">
      <c r="A3" s="70" t="s">
        <v>34</v>
      </c>
      <c r="B3" s="70" t="s">
        <v>35</v>
      </c>
      <c r="C3" s="70" t="s">
        <v>36</v>
      </c>
      <c r="D3" s="71"/>
      <c r="E3" s="70">
        <v>41640.0</v>
      </c>
      <c r="F3" s="70">
        <v>41671.0</v>
      </c>
      <c r="G3" s="70">
        <v>41699.0</v>
      </c>
      <c r="H3" s="70">
        <v>41730.0</v>
      </c>
      <c r="I3" s="70">
        <v>41760.0</v>
      </c>
      <c r="J3" s="70">
        <v>41791.0</v>
      </c>
      <c r="K3" s="70">
        <v>41821.0</v>
      </c>
      <c r="L3" s="70">
        <v>41821.0</v>
      </c>
      <c r="M3" s="70"/>
      <c r="N3" s="70"/>
      <c r="O3" s="70"/>
      <c r="P3" s="70"/>
      <c r="Q3" s="70">
        <v>7.0</v>
      </c>
      <c r="R3" s="70"/>
      <c r="S3" s="71"/>
      <c r="T3" s="70">
        <v>41821.0</v>
      </c>
      <c r="U3" s="70">
        <v>41821.0</v>
      </c>
      <c r="V3" s="70"/>
      <c r="W3" s="70"/>
      <c r="X3" s="70"/>
      <c r="Y3" s="70"/>
      <c r="Z3" s="71"/>
      <c r="AA3" s="5"/>
      <c r="AB3" s="5"/>
      <c r="AC3" s="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</row>
    <row r="4">
      <c r="A4" s="21">
        <v>1.0</v>
      </c>
      <c r="B4" s="72">
        <v>4.0118E9</v>
      </c>
      <c r="C4" s="73" t="s">
        <v>11</v>
      </c>
      <c r="D4" s="74"/>
      <c r="E4" s="24">
        <v>1.2894199891999993E7</v>
      </c>
      <c r="F4" s="25">
        <v>1.3327235098000025E7</v>
      </c>
      <c r="G4" s="25">
        <v>2.0949521581000008E7</v>
      </c>
      <c r="H4" s="25">
        <v>1.4879230567999993E7</v>
      </c>
      <c r="I4" s="25">
        <v>1.4775754856999995E7</v>
      </c>
      <c r="J4" s="25">
        <v>1.7079393529E7</v>
      </c>
      <c r="K4" s="25">
        <v>2.282265114399999E7</v>
      </c>
      <c r="L4" s="25">
        <v>1.9665624962E7</v>
      </c>
      <c r="M4" s="25">
        <v>1.6743712461999994E7</v>
      </c>
      <c r="N4" s="25">
        <v>2.4211253876000013E7</v>
      </c>
      <c r="O4" s="25">
        <v>2.9350454255999986E7</v>
      </c>
      <c r="P4" s="25">
        <v>2.2350362253999986E7</v>
      </c>
      <c r="Q4" s="25">
        <f t="shared" ref="Q4:Q153" si="1">SUM(E4:P4)</f>
        <v>229049394.5</v>
      </c>
      <c r="R4" s="26">
        <f t="shared" ref="R4:R153" si="2">+Q4/$Q$154</f>
        <v>0.109070878</v>
      </c>
      <c r="S4" s="75"/>
      <c r="T4" s="24">
        <v>1.9057474035E7</v>
      </c>
      <c r="U4" s="24">
        <v>3.285070780299998E7</v>
      </c>
      <c r="V4" s="29">
        <f t="shared" ref="V4:V154" si="3">+W4</f>
        <v>-0.3196383351</v>
      </c>
      <c r="W4" s="31">
        <f t="shared" ref="W4:W154" si="4">IFERROR((P4-U4)/U4,0)</f>
        <v>-0.3196383351</v>
      </c>
      <c r="X4" s="29">
        <f t="shared" ref="X4:X154" si="5">+Y4</f>
        <v>0.1727872337</v>
      </c>
      <c r="Y4" s="31">
        <f t="shared" ref="Y4:Y154" si="6">IFERROR((P4-T4)/T4,0)</f>
        <v>0.1727872337</v>
      </c>
      <c r="Z4" s="74"/>
      <c r="AA4" s="24">
        <v>2.77279692982E8</v>
      </c>
      <c r="AB4" s="29">
        <f t="shared" ref="AB4:AB154" si="7">+AC4</f>
        <v>-0.1739409691</v>
      </c>
      <c r="AC4" s="31">
        <f t="shared" ref="AC4:AC154" si="8">IFERROR((Q4-AA4)/AA4,0)</f>
        <v>-0.1739409691</v>
      </c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</row>
    <row r="5">
      <c r="A5" s="21">
        <v>2.0</v>
      </c>
      <c r="B5" s="76">
        <v>4.011201E9</v>
      </c>
      <c r="C5" s="77" t="s">
        <v>11</v>
      </c>
      <c r="D5" s="74"/>
      <c r="E5" s="34">
        <v>1.2926923793999996E7</v>
      </c>
      <c r="F5" s="35">
        <v>1.3430308548000023E7</v>
      </c>
      <c r="G5" s="35">
        <v>1.4194868004999982E7</v>
      </c>
      <c r="H5" s="35">
        <v>1.5104193177000007E7</v>
      </c>
      <c r="I5" s="35">
        <v>1.5322020041999973E7</v>
      </c>
      <c r="J5" s="35">
        <v>1.8105277392999977E7</v>
      </c>
      <c r="K5" s="35">
        <v>1.753580211500002E7</v>
      </c>
      <c r="L5" s="35">
        <v>1.8618254245000016E7</v>
      </c>
      <c r="M5" s="35">
        <v>1.4717055092000017E7</v>
      </c>
      <c r="N5" s="35">
        <v>1.940267028000004E7</v>
      </c>
      <c r="O5" s="35">
        <v>1.3989294202000003E7</v>
      </c>
      <c r="P5" s="35">
        <v>1.4954530529999984E7</v>
      </c>
      <c r="Q5" s="35">
        <f t="shared" si="1"/>
        <v>188301197.4</v>
      </c>
      <c r="R5" s="36">
        <f t="shared" si="2"/>
        <v>0.08966702129</v>
      </c>
      <c r="S5" s="75"/>
      <c r="T5" s="34">
        <v>1.3174454096999977E7</v>
      </c>
      <c r="U5" s="34">
        <v>1.787458057899998E7</v>
      </c>
      <c r="V5" s="38">
        <f t="shared" si="3"/>
        <v>-0.1633632765</v>
      </c>
      <c r="W5" s="30">
        <f t="shared" si="4"/>
        <v>-0.1633632765</v>
      </c>
      <c r="X5" s="38">
        <f t="shared" si="5"/>
        <v>0.1351157642</v>
      </c>
      <c r="Y5" s="30">
        <f t="shared" si="6"/>
        <v>0.1351157642</v>
      </c>
      <c r="Z5" s="74"/>
      <c r="AA5" s="34">
        <v>1.6886885545999998E8</v>
      </c>
      <c r="AB5" s="38">
        <f t="shared" si="7"/>
        <v>0.1150735694</v>
      </c>
      <c r="AC5" s="30">
        <f t="shared" si="8"/>
        <v>0.1150735694</v>
      </c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</row>
    <row r="6">
      <c r="A6" s="21">
        <v>3.0</v>
      </c>
      <c r="B6" s="76">
        <v>2.7101938E9</v>
      </c>
      <c r="C6" s="77" t="s">
        <v>13</v>
      </c>
      <c r="D6" s="74"/>
      <c r="E6" s="34">
        <v>9912873.714999992</v>
      </c>
      <c r="F6" s="35">
        <v>1.3075026875000006E7</v>
      </c>
      <c r="G6" s="35">
        <v>1.8916139547999974E7</v>
      </c>
      <c r="H6" s="35">
        <v>1.1437649774999982E7</v>
      </c>
      <c r="I6" s="35">
        <v>1.1677016605E7</v>
      </c>
      <c r="J6" s="35">
        <v>1.0919307450000005E7</v>
      </c>
      <c r="K6" s="35">
        <v>1.4146962435000021E7</v>
      </c>
      <c r="L6" s="35">
        <v>1.7271613817999974E7</v>
      </c>
      <c r="M6" s="35">
        <v>1.3687132530999998E7</v>
      </c>
      <c r="N6" s="35">
        <v>1.3930652526000008E7</v>
      </c>
      <c r="O6" s="35">
        <v>1.2979917610000009E7</v>
      </c>
      <c r="P6" s="35">
        <v>1.2242875346999995E7</v>
      </c>
      <c r="Q6" s="35">
        <f t="shared" si="1"/>
        <v>160197168.2</v>
      </c>
      <c r="R6" s="36">
        <f t="shared" si="2"/>
        <v>0.07628418242</v>
      </c>
      <c r="S6" s="75"/>
      <c r="T6" s="34">
        <v>1.5493548242999977E7</v>
      </c>
      <c r="U6" s="34">
        <v>1.5072195549999982E7</v>
      </c>
      <c r="V6" s="38">
        <f t="shared" si="3"/>
        <v>-0.187717854</v>
      </c>
      <c r="W6" s="30">
        <f t="shared" si="4"/>
        <v>-0.187717854</v>
      </c>
      <c r="X6" s="38">
        <f t="shared" si="5"/>
        <v>-0.2098081631</v>
      </c>
      <c r="Y6" s="30">
        <f t="shared" si="6"/>
        <v>-0.2098081631</v>
      </c>
      <c r="Z6" s="74"/>
      <c r="AA6" s="34">
        <v>2.2579792204300007E8</v>
      </c>
      <c r="AB6" s="38">
        <f t="shared" si="7"/>
        <v>-0.2905285984</v>
      </c>
      <c r="AC6" s="30">
        <f t="shared" si="8"/>
        <v>-0.2905285984</v>
      </c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</row>
    <row r="7">
      <c r="A7" s="21">
        <v>4.0</v>
      </c>
      <c r="B7" s="76">
        <v>2.7101935E9</v>
      </c>
      <c r="C7" s="77" t="s">
        <v>13</v>
      </c>
      <c r="D7" s="74"/>
      <c r="E7" s="34">
        <v>4253645.226000001</v>
      </c>
      <c r="F7" s="35">
        <v>1.5009101490000002E7</v>
      </c>
      <c r="G7" s="35">
        <v>9746965.610999994</v>
      </c>
      <c r="H7" s="35">
        <v>1.0680496345E7</v>
      </c>
      <c r="I7" s="35">
        <v>1.0297298546999995E7</v>
      </c>
      <c r="J7" s="35">
        <v>1.0161999679999992E7</v>
      </c>
      <c r="K7" s="35">
        <v>1.0204159525999999E7</v>
      </c>
      <c r="L7" s="35">
        <v>1.2551991139E7</v>
      </c>
      <c r="M7" s="35">
        <v>8881706.815999996</v>
      </c>
      <c r="N7" s="35">
        <v>5421018.57</v>
      </c>
      <c r="O7" s="35">
        <v>1.1212457935999995E7</v>
      </c>
      <c r="P7" s="35">
        <v>9488522.657000002</v>
      </c>
      <c r="Q7" s="35">
        <f t="shared" si="1"/>
        <v>117909363.5</v>
      </c>
      <c r="R7" s="36">
        <f t="shared" si="2"/>
        <v>0.05614718098</v>
      </c>
      <c r="S7" s="75"/>
      <c r="T7" s="34">
        <v>772238.9930000002</v>
      </c>
      <c r="U7" s="34">
        <v>1.077205476E7</v>
      </c>
      <c r="V7" s="38">
        <f t="shared" si="3"/>
        <v>-0.1191538784</v>
      </c>
      <c r="W7" s="30">
        <f t="shared" si="4"/>
        <v>-0.1191538784</v>
      </c>
      <c r="X7" s="38">
        <f t="shared" si="5"/>
        <v>11.28702868</v>
      </c>
      <c r="Y7" s="30">
        <f t="shared" si="6"/>
        <v>11.28702868</v>
      </c>
      <c r="Z7" s="74"/>
      <c r="AA7" s="34">
        <v>1.38917739629E8</v>
      </c>
      <c r="AB7" s="38">
        <f t="shared" si="7"/>
        <v>-0.1512288937</v>
      </c>
      <c r="AC7" s="30">
        <f t="shared" si="8"/>
        <v>-0.1512288937</v>
      </c>
      <c r="AD7" s="65"/>
      <c r="AE7" s="38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</row>
    <row r="8">
      <c r="A8" s="21">
        <v>5.0</v>
      </c>
      <c r="B8" s="76">
        <v>4.011101E9</v>
      </c>
      <c r="C8" s="77" t="s">
        <v>11</v>
      </c>
      <c r="D8" s="74"/>
      <c r="E8" s="34">
        <v>4761938.723999992</v>
      </c>
      <c r="F8" s="35">
        <v>4603666.5929999985</v>
      </c>
      <c r="G8" s="35">
        <v>4848961.8500000015</v>
      </c>
      <c r="H8" s="35">
        <v>4463269.769000003</v>
      </c>
      <c r="I8" s="35">
        <v>5885902.069000003</v>
      </c>
      <c r="J8" s="35">
        <v>5406281.665000006</v>
      </c>
      <c r="K8" s="35">
        <v>6211386.630000013</v>
      </c>
      <c r="L8" s="35">
        <v>7296891.678999999</v>
      </c>
      <c r="M8" s="35">
        <v>6108673.870999986</v>
      </c>
      <c r="N8" s="35">
        <v>6786222.221000005</v>
      </c>
      <c r="O8" s="35">
        <v>5718674.07900001</v>
      </c>
      <c r="P8" s="35">
        <v>6135999.937000013</v>
      </c>
      <c r="Q8" s="35">
        <f t="shared" si="1"/>
        <v>68227869.09</v>
      </c>
      <c r="R8" s="36">
        <f t="shared" si="2"/>
        <v>0.03248938336</v>
      </c>
      <c r="S8" s="75"/>
      <c r="T8" s="34">
        <v>5209908.707999995</v>
      </c>
      <c r="U8" s="34">
        <v>5798148.146999993</v>
      </c>
      <c r="V8" s="38">
        <f t="shared" si="3"/>
        <v>0.05826891301</v>
      </c>
      <c r="W8" s="30">
        <f t="shared" si="4"/>
        <v>0.05826891301</v>
      </c>
      <c r="X8" s="38">
        <f t="shared" si="5"/>
        <v>0.1777557498</v>
      </c>
      <c r="Y8" s="30">
        <f t="shared" si="6"/>
        <v>0.1777557498</v>
      </c>
      <c r="Z8" s="74"/>
      <c r="AA8" s="34">
        <v>7.749708766499999E7</v>
      </c>
      <c r="AB8" s="38">
        <f t="shared" si="7"/>
        <v>-0.119607315</v>
      </c>
      <c r="AC8" s="30">
        <f t="shared" si="8"/>
        <v>-0.119607315</v>
      </c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</row>
    <row r="9">
      <c r="A9" s="21">
        <v>6.0</v>
      </c>
      <c r="B9" s="76">
        <v>8.42123E9</v>
      </c>
      <c r="C9" s="77" t="s">
        <v>14</v>
      </c>
      <c r="D9" s="74"/>
      <c r="E9" s="34">
        <v>3778642.3309999877</v>
      </c>
      <c r="F9" s="35">
        <v>3797089.2180000017</v>
      </c>
      <c r="G9" s="35">
        <v>4563122.48600001</v>
      </c>
      <c r="H9" s="35">
        <v>3921403.729000001</v>
      </c>
      <c r="I9" s="35">
        <v>4073022.374000007</v>
      </c>
      <c r="J9" s="35">
        <v>4884567.498000002</v>
      </c>
      <c r="K9" s="35">
        <v>5081590.470000004</v>
      </c>
      <c r="L9" s="35">
        <v>5934365.743999982</v>
      </c>
      <c r="M9" s="35">
        <v>5318724.833</v>
      </c>
      <c r="N9" s="35">
        <v>5710095.380999984</v>
      </c>
      <c r="O9" s="35">
        <v>5728068.127999981</v>
      </c>
      <c r="P9" s="35">
        <v>4862589.395999987</v>
      </c>
      <c r="Q9" s="35">
        <f t="shared" si="1"/>
        <v>57653281.59</v>
      </c>
      <c r="R9" s="36">
        <f t="shared" si="2"/>
        <v>0.02745387761</v>
      </c>
      <c r="S9" s="75"/>
      <c r="T9" s="34">
        <v>3469721.8999999953</v>
      </c>
      <c r="U9" s="34">
        <v>5526257.540000008</v>
      </c>
      <c r="V9" s="38">
        <f t="shared" si="3"/>
        <v>-0.1200935967</v>
      </c>
      <c r="W9" s="30">
        <f t="shared" si="4"/>
        <v>-0.1200935967</v>
      </c>
      <c r="X9" s="38">
        <f t="shared" si="5"/>
        <v>0.4014349092</v>
      </c>
      <c r="Y9" s="30">
        <f t="shared" si="6"/>
        <v>0.4014349092</v>
      </c>
      <c r="Z9" s="74"/>
      <c r="AA9" s="34">
        <v>6.029749279699999E7</v>
      </c>
      <c r="AB9" s="38">
        <f t="shared" si="7"/>
        <v>-0.0438527555</v>
      </c>
      <c r="AC9" s="30">
        <f t="shared" si="8"/>
        <v>-0.0438527555</v>
      </c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</row>
    <row r="10">
      <c r="A10" s="21">
        <v>7.0</v>
      </c>
      <c r="B10" s="76">
        <v>8.5071E9</v>
      </c>
      <c r="C10" s="77" t="s">
        <v>20</v>
      </c>
      <c r="D10" s="74"/>
      <c r="E10" s="34">
        <v>2512173.5219999966</v>
      </c>
      <c r="F10" s="35">
        <v>2931872.385999998</v>
      </c>
      <c r="G10" s="35">
        <v>2967750.103</v>
      </c>
      <c r="H10" s="35">
        <v>2763418.4719999954</v>
      </c>
      <c r="I10" s="35">
        <v>3426697.8889999995</v>
      </c>
      <c r="J10" s="35">
        <v>3916680.720000008</v>
      </c>
      <c r="K10" s="35">
        <v>3954943.802000003</v>
      </c>
      <c r="L10" s="35">
        <v>3481704.8670000075</v>
      </c>
      <c r="M10" s="35">
        <v>3547155.657999997</v>
      </c>
      <c r="N10" s="35">
        <v>4309071.6159999985</v>
      </c>
      <c r="O10" s="35">
        <v>4265582.442999999</v>
      </c>
      <c r="P10" s="35">
        <v>3363903.9319999996</v>
      </c>
      <c r="Q10" s="35">
        <f t="shared" si="1"/>
        <v>41440955.41</v>
      </c>
      <c r="R10" s="36">
        <f t="shared" si="2"/>
        <v>0.01973374085</v>
      </c>
      <c r="S10" s="75"/>
      <c r="T10" s="34">
        <v>3389960.3590000025</v>
      </c>
      <c r="U10" s="34">
        <v>2693889.399999999</v>
      </c>
      <c r="V10" s="38">
        <f t="shared" si="3"/>
        <v>0.2487164217</v>
      </c>
      <c r="W10" s="30">
        <f t="shared" si="4"/>
        <v>0.2487164217</v>
      </c>
      <c r="X10" s="38">
        <f t="shared" si="5"/>
        <v>-0.007686351532</v>
      </c>
      <c r="Y10" s="30">
        <f t="shared" si="6"/>
        <v>-0.007686351532</v>
      </c>
      <c r="Z10" s="74"/>
      <c r="AA10" s="34">
        <v>4.0152225238E7</v>
      </c>
      <c r="AB10" s="38">
        <f t="shared" si="7"/>
        <v>0.03209610836</v>
      </c>
      <c r="AC10" s="30">
        <f t="shared" si="8"/>
        <v>0.03209610836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</row>
    <row r="11">
      <c r="A11" s="21">
        <v>8.0</v>
      </c>
      <c r="B11" s="76">
        <v>8.409993E9</v>
      </c>
      <c r="C11" s="77" t="s">
        <v>12</v>
      </c>
      <c r="D11" s="74"/>
      <c r="E11" s="34">
        <v>2264027.322</v>
      </c>
      <c r="F11" s="35">
        <v>2090046.8210000037</v>
      </c>
      <c r="G11" s="35">
        <v>2386592.169999998</v>
      </c>
      <c r="H11" s="35">
        <v>2297417.194000003</v>
      </c>
      <c r="I11" s="35">
        <v>2676829.1749999947</v>
      </c>
      <c r="J11" s="35">
        <v>3752993.627</v>
      </c>
      <c r="K11" s="35">
        <v>3081298.182</v>
      </c>
      <c r="L11" s="35">
        <v>3080056.169999994</v>
      </c>
      <c r="M11" s="35">
        <v>3575090.5509999897</v>
      </c>
      <c r="N11" s="35">
        <v>3888710.6319999904</v>
      </c>
      <c r="O11" s="35">
        <v>4530005.973999999</v>
      </c>
      <c r="P11" s="35">
        <v>4321504.023999989</v>
      </c>
      <c r="Q11" s="35">
        <f t="shared" si="1"/>
        <v>37944571.84</v>
      </c>
      <c r="R11" s="36">
        <f t="shared" si="2"/>
        <v>0.01806880029</v>
      </c>
      <c r="S11" s="75"/>
      <c r="T11" s="34">
        <v>1832565.0860000078</v>
      </c>
      <c r="U11" s="34">
        <v>2208054.349000003</v>
      </c>
      <c r="V11" s="38">
        <f t="shared" si="3"/>
        <v>0.9571547349</v>
      </c>
      <c r="W11" s="30">
        <f t="shared" si="4"/>
        <v>0.9571547349</v>
      </c>
      <c r="X11" s="38">
        <f t="shared" si="5"/>
        <v>1.358172191</v>
      </c>
      <c r="Y11" s="30">
        <f t="shared" si="6"/>
        <v>1.358172191</v>
      </c>
      <c r="Z11" s="74"/>
      <c r="AA11" s="34">
        <v>3.167817675399999E7</v>
      </c>
      <c r="AB11" s="38">
        <f t="shared" si="7"/>
        <v>0.1978142599</v>
      </c>
      <c r="AC11" s="30">
        <f t="shared" si="8"/>
        <v>0.1978142599</v>
      </c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</row>
    <row r="12">
      <c r="A12" s="21">
        <v>9.0</v>
      </c>
      <c r="B12" s="76">
        <v>8.4821E9</v>
      </c>
      <c r="C12" s="77" t="s">
        <v>15</v>
      </c>
      <c r="D12" s="74"/>
      <c r="E12" s="34">
        <v>3434379.900000006</v>
      </c>
      <c r="F12" s="35">
        <v>2228164.140999999</v>
      </c>
      <c r="G12" s="35">
        <v>4244827.206000015</v>
      </c>
      <c r="H12" s="35">
        <v>2010176.4760000014</v>
      </c>
      <c r="I12" s="35">
        <v>3218243.0190000082</v>
      </c>
      <c r="J12" s="35">
        <v>3307414.8050000006</v>
      </c>
      <c r="K12" s="35">
        <v>3262767.559999998</v>
      </c>
      <c r="L12" s="35">
        <v>2468366.684000001</v>
      </c>
      <c r="M12" s="35">
        <v>3291358.148000011</v>
      </c>
      <c r="N12" s="35">
        <v>4185458.693000025</v>
      </c>
      <c r="O12" s="35">
        <v>2405865.8109999993</v>
      </c>
      <c r="P12" s="35">
        <v>2762462.7969999993</v>
      </c>
      <c r="Q12" s="35">
        <f t="shared" si="1"/>
        <v>36819485.24</v>
      </c>
      <c r="R12" s="36">
        <f t="shared" si="2"/>
        <v>0.01753304606</v>
      </c>
      <c r="S12" s="75"/>
      <c r="T12" s="34">
        <v>2834388.6469999873</v>
      </c>
      <c r="U12" s="34">
        <v>3411812.391000005</v>
      </c>
      <c r="V12" s="38">
        <f t="shared" si="3"/>
        <v>-0.190323945</v>
      </c>
      <c r="W12" s="30">
        <f t="shared" si="4"/>
        <v>-0.190323945</v>
      </c>
      <c r="X12" s="38">
        <f t="shared" si="5"/>
        <v>-0.02537614243</v>
      </c>
      <c r="Y12" s="30">
        <f t="shared" si="6"/>
        <v>-0.02537614243</v>
      </c>
      <c r="Z12" s="74"/>
      <c r="AA12" s="34">
        <v>4.1531917818999976E7</v>
      </c>
      <c r="AB12" s="38">
        <f t="shared" si="7"/>
        <v>-0.1134653256</v>
      </c>
      <c r="AC12" s="30">
        <f t="shared" si="8"/>
        <v>-0.1134653256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</row>
    <row r="13">
      <c r="A13" s="21">
        <v>10.0</v>
      </c>
      <c r="B13" s="76">
        <v>4.01693E9</v>
      </c>
      <c r="C13" s="77" t="s">
        <v>12</v>
      </c>
      <c r="D13" s="74"/>
      <c r="E13" s="34">
        <v>2464776.9069999997</v>
      </c>
      <c r="F13" s="35">
        <v>2673184.898000014</v>
      </c>
      <c r="G13" s="35">
        <v>3079836.1100000017</v>
      </c>
      <c r="H13" s="35">
        <v>2682505.2429999905</v>
      </c>
      <c r="I13" s="35">
        <v>2876190.695999987</v>
      </c>
      <c r="J13" s="35">
        <v>3016917.0989999883</v>
      </c>
      <c r="K13" s="35">
        <v>3365101.595</v>
      </c>
      <c r="L13" s="35">
        <v>2974158.7939999807</v>
      </c>
      <c r="M13" s="35">
        <v>3220776.5969999824</v>
      </c>
      <c r="N13" s="35">
        <v>3480944.575000005</v>
      </c>
      <c r="O13" s="35">
        <v>3047719.356000017</v>
      </c>
      <c r="P13" s="35">
        <v>3889595.8899999703</v>
      </c>
      <c r="Q13" s="35">
        <f t="shared" si="1"/>
        <v>36771707.76</v>
      </c>
      <c r="R13" s="36">
        <f t="shared" si="2"/>
        <v>0.01751029493</v>
      </c>
      <c r="S13" s="75"/>
      <c r="T13" s="34">
        <v>1962085.1700000057</v>
      </c>
      <c r="U13" s="34">
        <v>3142284.930000012</v>
      </c>
      <c r="V13" s="38">
        <f t="shared" si="3"/>
        <v>0.2378240601</v>
      </c>
      <c r="W13" s="30">
        <f t="shared" si="4"/>
        <v>0.2378240601</v>
      </c>
      <c r="X13" s="38">
        <f t="shared" si="5"/>
        <v>0.9823787211</v>
      </c>
      <c r="Y13" s="30">
        <f t="shared" si="6"/>
        <v>0.9823787211</v>
      </c>
      <c r="Z13" s="74"/>
      <c r="AA13" s="34">
        <v>3.455956512E7</v>
      </c>
      <c r="AB13" s="38">
        <f t="shared" si="7"/>
        <v>0.0640095624</v>
      </c>
      <c r="AC13" s="30">
        <f t="shared" si="8"/>
        <v>0.0640095624</v>
      </c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</row>
    <row r="14">
      <c r="A14" s="21">
        <v>11.0</v>
      </c>
      <c r="B14" s="76">
        <v>8.421399E9</v>
      </c>
      <c r="C14" s="77" t="s">
        <v>14</v>
      </c>
      <c r="D14" s="74"/>
      <c r="E14" s="34">
        <v>2318394.700999999</v>
      </c>
      <c r="F14" s="35">
        <v>2807295.388000001</v>
      </c>
      <c r="G14" s="35">
        <v>2643198.096999998</v>
      </c>
      <c r="H14" s="35">
        <v>2299680.8940000013</v>
      </c>
      <c r="I14" s="35">
        <v>2342227.3929999988</v>
      </c>
      <c r="J14" s="35">
        <v>3779497.750000003</v>
      </c>
      <c r="K14" s="35">
        <v>3197370.3819999998</v>
      </c>
      <c r="L14" s="35">
        <v>4886773.834000009</v>
      </c>
      <c r="M14" s="35">
        <v>2416147.9529999983</v>
      </c>
      <c r="N14" s="35">
        <v>2822254.8909999947</v>
      </c>
      <c r="O14" s="35">
        <v>2627080.0960000004</v>
      </c>
      <c r="P14" s="35">
        <v>3038906.415000002</v>
      </c>
      <c r="Q14" s="35">
        <f t="shared" si="1"/>
        <v>35178827.79</v>
      </c>
      <c r="R14" s="36">
        <f t="shared" si="2"/>
        <v>0.01675178248</v>
      </c>
      <c r="S14" s="75"/>
      <c r="T14" s="34">
        <v>2207810.486999999</v>
      </c>
      <c r="U14" s="34">
        <v>3625791.7789999996</v>
      </c>
      <c r="V14" s="38">
        <f t="shared" si="3"/>
        <v>-0.1618640561</v>
      </c>
      <c r="W14" s="30">
        <f t="shared" si="4"/>
        <v>-0.1618640561</v>
      </c>
      <c r="X14" s="38">
        <f t="shared" si="5"/>
        <v>0.3764344507</v>
      </c>
      <c r="Y14" s="30">
        <f t="shared" si="6"/>
        <v>0.3764344507</v>
      </c>
      <c r="Z14" s="74"/>
      <c r="AA14" s="34">
        <v>3.653900067499998E7</v>
      </c>
      <c r="AB14" s="38">
        <f t="shared" si="7"/>
        <v>-0.03722523484</v>
      </c>
      <c r="AC14" s="30">
        <f t="shared" si="8"/>
        <v>-0.03722523484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</row>
    <row r="15">
      <c r="A15" s="21">
        <v>12.0</v>
      </c>
      <c r="B15" s="76">
        <v>4.0114E9</v>
      </c>
      <c r="C15" s="77" t="s">
        <v>11</v>
      </c>
      <c r="D15" s="74"/>
      <c r="E15" s="34">
        <v>3001811.8609999954</v>
      </c>
      <c r="F15" s="35">
        <v>2118084.0370000014</v>
      </c>
      <c r="G15" s="35">
        <v>2365445.9130000006</v>
      </c>
      <c r="H15" s="35">
        <v>2432466.2489999984</v>
      </c>
      <c r="I15" s="35">
        <v>2938890.317999997</v>
      </c>
      <c r="J15" s="35">
        <v>3181825.752999998</v>
      </c>
      <c r="K15" s="35">
        <v>2954948.887</v>
      </c>
      <c r="L15" s="35">
        <v>3280713.659000004</v>
      </c>
      <c r="M15" s="35">
        <v>2828125.123000003</v>
      </c>
      <c r="N15" s="35">
        <v>2977883.666000005</v>
      </c>
      <c r="O15" s="35">
        <v>1842327.001999998</v>
      </c>
      <c r="P15" s="35">
        <v>3007346.6109999996</v>
      </c>
      <c r="Q15" s="35">
        <f t="shared" si="1"/>
        <v>32929869.08</v>
      </c>
      <c r="R15" s="36">
        <f t="shared" si="2"/>
        <v>0.01568085234</v>
      </c>
      <c r="S15" s="75"/>
      <c r="T15" s="34">
        <v>2307701.3299999875</v>
      </c>
      <c r="U15" s="34">
        <v>2469981.2039999994</v>
      </c>
      <c r="V15" s="38">
        <f t="shared" si="3"/>
        <v>0.2175585005</v>
      </c>
      <c r="W15" s="30">
        <f t="shared" si="4"/>
        <v>0.2175585005</v>
      </c>
      <c r="X15" s="38">
        <f t="shared" si="5"/>
        <v>0.3031784364</v>
      </c>
      <c r="Y15" s="30">
        <f t="shared" si="6"/>
        <v>0.3031784364</v>
      </c>
      <c r="Z15" s="74"/>
      <c r="AA15" s="34">
        <v>2.8114190133E7</v>
      </c>
      <c r="AB15" s="38">
        <f t="shared" si="7"/>
        <v>0.1712899757</v>
      </c>
      <c r="AC15" s="30">
        <f t="shared" si="8"/>
        <v>0.1712899757</v>
      </c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</row>
    <row r="16">
      <c r="A16" s="21">
        <v>13.0</v>
      </c>
      <c r="B16" s="76">
        <v>8.42131E9</v>
      </c>
      <c r="C16" s="77" t="s">
        <v>14</v>
      </c>
      <c r="D16" s="74"/>
      <c r="E16" s="34">
        <v>2174665.3970000045</v>
      </c>
      <c r="F16" s="35">
        <v>2331223.4139999975</v>
      </c>
      <c r="G16" s="35">
        <v>2405162.305000001</v>
      </c>
      <c r="H16" s="35">
        <v>2624634.83399999</v>
      </c>
      <c r="I16" s="35">
        <v>2679269.5220000017</v>
      </c>
      <c r="J16" s="35">
        <v>2351420.4979999955</v>
      </c>
      <c r="K16" s="35">
        <v>2933734.4949999917</v>
      </c>
      <c r="L16" s="35">
        <v>3114477.693000009</v>
      </c>
      <c r="M16" s="35">
        <v>2292433.5400000014</v>
      </c>
      <c r="N16" s="35">
        <v>2713084.4380000057</v>
      </c>
      <c r="O16" s="35">
        <v>3184748.462000003</v>
      </c>
      <c r="P16" s="35">
        <v>3033654.284999997</v>
      </c>
      <c r="Q16" s="35">
        <f t="shared" si="1"/>
        <v>31838508.88</v>
      </c>
      <c r="R16" s="36">
        <f t="shared" si="2"/>
        <v>0.01516115826</v>
      </c>
      <c r="S16" s="75"/>
      <c r="T16" s="34">
        <v>1857595.041999971</v>
      </c>
      <c r="U16" s="34">
        <v>3114650.6259999988</v>
      </c>
      <c r="V16" s="38">
        <f t="shared" si="3"/>
        <v>-0.02600495231</v>
      </c>
      <c r="W16" s="30">
        <f t="shared" si="4"/>
        <v>-0.02600495231</v>
      </c>
      <c r="X16" s="38">
        <f t="shared" si="5"/>
        <v>0.6331085174</v>
      </c>
      <c r="Y16" s="30">
        <f t="shared" si="6"/>
        <v>0.6331085174</v>
      </c>
      <c r="Z16" s="74"/>
      <c r="AA16" s="34">
        <v>3.4093263823999986E7</v>
      </c>
      <c r="AB16" s="38">
        <f t="shared" si="7"/>
        <v>-0.06613491019</v>
      </c>
      <c r="AC16" s="30">
        <f t="shared" si="8"/>
        <v>-0.06613491019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</row>
    <row r="17">
      <c r="A17" s="21">
        <v>14.0</v>
      </c>
      <c r="B17" s="76">
        <v>8.421991E9</v>
      </c>
      <c r="C17" s="77" t="s">
        <v>14</v>
      </c>
      <c r="D17" s="74"/>
      <c r="E17" s="34">
        <v>1795533.6000000057</v>
      </c>
      <c r="F17" s="35">
        <v>3008125.0719999922</v>
      </c>
      <c r="G17" s="35">
        <v>2217858.6169999978</v>
      </c>
      <c r="H17" s="35">
        <v>2244225.203000002</v>
      </c>
      <c r="I17" s="35">
        <v>2120841.1819999972</v>
      </c>
      <c r="J17" s="35">
        <v>2694227.465999996</v>
      </c>
      <c r="K17" s="35">
        <v>2694316.9570000046</v>
      </c>
      <c r="L17" s="35">
        <v>2061899.1179999933</v>
      </c>
      <c r="M17" s="35">
        <v>3191301.2509999946</v>
      </c>
      <c r="N17" s="35">
        <v>3272726.653</v>
      </c>
      <c r="O17" s="35">
        <v>2781623.4289999977</v>
      </c>
      <c r="P17" s="35">
        <v>2109233.089999996</v>
      </c>
      <c r="Q17" s="35">
        <f t="shared" si="1"/>
        <v>30191911.64</v>
      </c>
      <c r="R17" s="36">
        <f t="shared" si="2"/>
        <v>0.01437706621</v>
      </c>
      <c r="S17" s="75"/>
      <c r="T17" s="34">
        <v>2442815.8039999963</v>
      </c>
      <c r="U17" s="34">
        <v>2091710.2159999947</v>
      </c>
      <c r="V17" s="38">
        <f t="shared" si="3"/>
        <v>0.008377295223</v>
      </c>
      <c r="W17" s="30">
        <f t="shared" si="4"/>
        <v>0.008377295223</v>
      </c>
      <c r="X17" s="38">
        <f t="shared" si="5"/>
        <v>-0.1365566382</v>
      </c>
      <c r="Y17" s="30">
        <f t="shared" si="6"/>
        <v>-0.1365566382</v>
      </c>
      <c r="Z17" s="74"/>
      <c r="AA17" s="34">
        <v>2.959271348500003E7</v>
      </c>
      <c r="AB17" s="38">
        <f t="shared" si="7"/>
        <v>0.02024816526</v>
      </c>
      <c r="AC17" s="30">
        <f t="shared" si="8"/>
        <v>0.02024816526</v>
      </c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</row>
    <row r="18">
      <c r="A18" s="21">
        <v>15.0</v>
      </c>
      <c r="B18" s="76">
        <v>8.4835E9</v>
      </c>
      <c r="C18" s="77" t="s">
        <v>16</v>
      </c>
      <c r="D18" s="74"/>
      <c r="E18" s="34">
        <v>1815172.9670000002</v>
      </c>
      <c r="F18" s="35">
        <v>3270711.8259999994</v>
      </c>
      <c r="G18" s="35">
        <v>2533844.829</v>
      </c>
      <c r="H18" s="35">
        <v>2147358.0939999996</v>
      </c>
      <c r="I18" s="35">
        <v>2572571.838000005</v>
      </c>
      <c r="J18" s="35">
        <v>3704372.6850000033</v>
      </c>
      <c r="K18" s="35">
        <v>1045523.228000002</v>
      </c>
      <c r="L18" s="35">
        <v>2522104.1849999977</v>
      </c>
      <c r="M18" s="35">
        <v>1725972.0470000007</v>
      </c>
      <c r="N18" s="35">
        <v>1933681.8229999999</v>
      </c>
      <c r="O18" s="35">
        <v>3751988.6409999947</v>
      </c>
      <c r="P18" s="35">
        <v>2582164.7119999984</v>
      </c>
      <c r="Q18" s="35">
        <f t="shared" si="1"/>
        <v>29605466.88</v>
      </c>
      <c r="R18" s="36">
        <f t="shared" si="2"/>
        <v>0.01409780747</v>
      </c>
      <c r="S18" s="75"/>
      <c r="T18" s="34">
        <v>1176820.4189999998</v>
      </c>
      <c r="U18" s="34">
        <v>1448433.000999997</v>
      </c>
      <c r="V18" s="38">
        <f t="shared" si="3"/>
        <v>0.7827298261</v>
      </c>
      <c r="W18" s="30">
        <f t="shared" si="4"/>
        <v>0.7827298261</v>
      </c>
      <c r="X18" s="38">
        <f t="shared" si="5"/>
        <v>1.19418755</v>
      </c>
      <c r="Y18" s="30">
        <f t="shared" si="6"/>
        <v>1.19418755</v>
      </c>
      <c r="Z18" s="74"/>
      <c r="AA18" s="34">
        <v>1.859203326099999E7</v>
      </c>
      <c r="AB18" s="38">
        <f t="shared" si="7"/>
        <v>0.5923738119</v>
      </c>
      <c r="AC18" s="30">
        <f t="shared" si="8"/>
        <v>0.5923738119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</row>
    <row r="19">
      <c r="A19" s="21">
        <v>16.0</v>
      </c>
      <c r="B19" s="76">
        <v>3.40399E9</v>
      </c>
      <c r="C19" s="77" t="s">
        <v>13</v>
      </c>
      <c r="D19" s="74"/>
      <c r="E19" s="34">
        <v>3037806.464000001</v>
      </c>
      <c r="F19" s="35">
        <v>2985541.299999998</v>
      </c>
      <c r="G19" s="35">
        <v>3321301.8960000006</v>
      </c>
      <c r="H19" s="35">
        <v>1995213.559</v>
      </c>
      <c r="I19" s="35">
        <v>1105521.6339999996</v>
      </c>
      <c r="J19" s="35">
        <v>1753111.0909999998</v>
      </c>
      <c r="K19" s="35">
        <v>2366724.053000001</v>
      </c>
      <c r="L19" s="35">
        <v>2802611.568999999</v>
      </c>
      <c r="M19" s="35">
        <v>2110979.630999999</v>
      </c>
      <c r="N19" s="35">
        <v>2191726.6399999987</v>
      </c>
      <c r="O19" s="35">
        <v>2786956.114000001</v>
      </c>
      <c r="P19" s="35">
        <v>2360917.718</v>
      </c>
      <c r="Q19" s="35">
        <f t="shared" si="1"/>
        <v>28818411.67</v>
      </c>
      <c r="R19" s="36">
        <f t="shared" si="2"/>
        <v>0.01372302018</v>
      </c>
      <c r="S19" s="75"/>
      <c r="T19" s="34">
        <v>2168722.669000001</v>
      </c>
      <c r="U19" s="34">
        <v>2543110.505</v>
      </c>
      <c r="V19" s="38">
        <f t="shared" si="3"/>
        <v>-0.07164171067</v>
      </c>
      <c r="W19" s="30">
        <f t="shared" si="4"/>
        <v>-0.07164171067</v>
      </c>
      <c r="X19" s="38">
        <f t="shared" si="5"/>
        <v>0.08862131233</v>
      </c>
      <c r="Y19" s="30">
        <f t="shared" si="6"/>
        <v>0.08862131233</v>
      </c>
      <c r="Z19" s="74"/>
      <c r="AA19" s="34">
        <v>4.1667419173E7</v>
      </c>
      <c r="AB19" s="38">
        <f t="shared" si="7"/>
        <v>-0.3083706109</v>
      </c>
      <c r="AC19" s="30">
        <f t="shared" si="8"/>
        <v>-0.3083706109</v>
      </c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</row>
    <row r="20">
      <c r="A20" s="21">
        <v>17.0</v>
      </c>
      <c r="B20" s="76">
        <v>8.4099999E9</v>
      </c>
      <c r="C20" s="77" t="s">
        <v>12</v>
      </c>
      <c r="D20" s="74"/>
      <c r="E20" s="34">
        <v>2067103.2969999984</v>
      </c>
      <c r="F20" s="35">
        <v>2380242.193000002</v>
      </c>
      <c r="G20" s="35">
        <v>2430582.7249999917</v>
      </c>
      <c r="H20" s="35">
        <v>2367411.2159999995</v>
      </c>
      <c r="I20" s="35">
        <v>1774550.9640000018</v>
      </c>
      <c r="J20" s="35">
        <v>2487668.2519999957</v>
      </c>
      <c r="K20" s="35">
        <v>2116822.0919999965</v>
      </c>
      <c r="L20" s="35">
        <v>1585946.8800000036</v>
      </c>
      <c r="M20" s="35">
        <v>2525447.1689999993</v>
      </c>
      <c r="N20" s="35">
        <v>3183050.9280000003</v>
      </c>
      <c r="O20" s="35">
        <v>2216427.4839999974</v>
      </c>
      <c r="P20" s="35">
        <v>2442252.8200000003</v>
      </c>
      <c r="Q20" s="35">
        <f t="shared" si="1"/>
        <v>27577506.02</v>
      </c>
      <c r="R20" s="36">
        <f t="shared" si="2"/>
        <v>0.01313211415</v>
      </c>
      <c r="S20" s="75"/>
      <c r="T20" s="34">
        <v>1613785.6090000013</v>
      </c>
      <c r="U20" s="34">
        <v>1930007.9109999985</v>
      </c>
      <c r="V20" s="38">
        <f t="shared" si="3"/>
        <v>0.265410782</v>
      </c>
      <c r="W20" s="30">
        <f t="shared" si="4"/>
        <v>0.265410782</v>
      </c>
      <c r="X20" s="38">
        <f t="shared" si="5"/>
        <v>0.5133688182</v>
      </c>
      <c r="Y20" s="30">
        <f t="shared" si="6"/>
        <v>0.5133688182</v>
      </c>
      <c r="Z20" s="74"/>
      <c r="AA20" s="34">
        <v>2.6068816296000008E7</v>
      </c>
      <c r="AB20" s="38">
        <f t="shared" si="7"/>
        <v>0.05787334979</v>
      </c>
      <c r="AC20" s="30">
        <f t="shared" si="8"/>
        <v>0.05787334979</v>
      </c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</row>
    <row r="21" ht="15.75" customHeight="1">
      <c r="A21" s="21">
        <v>18.0</v>
      </c>
      <c r="B21" s="76">
        <v>8.7089391E9</v>
      </c>
      <c r="C21" s="77" t="s">
        <v>16</v>
      </c>
      <c r="D21" s="74"/>
      <c r="E21" s="34">
        <v>2806030.181999999</v>
      </c>
      <c r="F21" s="35">
        <v>1513992.3550000004</v>
      </c>
      <c r="G21" s="35">
        <v>1945634.9140000024</v>
      </c>
      <c r="H21" s="35">
        <v>2862511.3830000106</v>
      </c>
      <c r="I21" s="35">
        <v>1660003.2030000042</v>
      </c>
      <c r="J21" s="35">
        <v>1926712.199999995</v>
      </c>
      <c r="K21" s="35">
        <v>2610531.9799999977</v>
      </c>
      <c r="L21" s="35">
        <v>1742735.3039999974</v>
      </c>
      <c r="M21" s="35">
        <v>1901082.0749999995</v>
      </c>
      <c r="N21" s="35">
        <v>2340456.5459999978</v>
      </c>
      <c r="O21" s="35">
        <v>2412699.286000003</v>
      </c>
      <c r="P21" s="35">
        <v>2497228.7560000005</v>
      </c>
      <c r="Q21" s="35">
        <f t="shared" si="1"/>
        <v>26219618.18</v>
      </c>
      <c r="R21" s="36">
        <f t="shared" si="2"/>
        <v>0.01248550245</v>
      </c>
      <c r="S21" s="75"/>
      <c r="T21" s="34">
        <v>2507117.530999997</v>
      </c>
      <c r="U21" s="34">
        <v>2150351.451000002</v>
      </c>
      <c r="V21" s="38">
        <f t="shared" si="3"/>
        <v>0.1613119124</v>
      </c>
      <c r="W21" s="30">
        <f t="shared" si="4"/>
        <v>0.1613119124</v>
      </c>
      <c r="X21" s="38">
        <f t="shared" si="5"/>
        <v>-0.003944280584</v>
      </c>
      <c r="Y21" s="30">
        <f t="shared" si="6"/>
        <v>-0.003944280584</v>
      </c>
      <c r="Z21" s="74"/>
      <c r="AA21" s="34">
        <v>2.8033963700999998E7</v>
      </c>
      <c r="AB21" s="38">
        <f t="shared" si="7"/>
        <v>-0.06471955006</v>
      </c>
      <c r="AC21" s="30">
        <f t="shared" si="8"/>
        <v>-0.06471955006</v>
      </c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</row>
    <row r="22" ht="15.75" customHeight="1">
      <c r="A22" s="21">
        <v>19.0</v>
      </c>
      <c r="B22" s="76">
        <v>8.487902E9</v>
      </c>
      <c r="C22" s="77" t="s">
        <v>12</v>
      </c>
      <c r="D22" s="74"/>
      <c r="E22" s="34">
        <v>1734570.1539999961</v>
      </c>
      <c r="F22" s="35">
        <v>2170187.662000001</v>
      </c>
      <c r="G22" s="35">
        <v>2129064.7579999827</v>
      </c>
      <c r="H22" s="35">
        <v>1323664.5639999982</v>
      </c>
      <c r="I22" s="35">
        <v>1966674.089</v>
      </c>
      <c r="J22" s="35">
        <v>2162406.5240000035</v>
      </c>
      <c r="K22" s="35">
        <v>2128791.244999992</v>
      </c>
      <c r="L22" s="35">
        <v>1859821.7260000047</v>
      </c>
      <c r="M22" s="35">
        <v>1906536.706000009</v>
      </c>
      <c r="N22" s="35">
        <v>2107652.425999992</v>
      </c>
      <c r="O22" s="35">
        <v>1945404.314</v>
      </c>
      <c r="P22" s="35">
        <v>1993793.9800000007</v>
      </c>
      <c r="Q22" s="35">
        <f t="shared" si="1"/>
        <v>23428568.15</v>
      </c>
      <c r="R22" s="36">
        <f t="shared" si="2"/>
        <v>0.0111564342</v>
      </c>
      <c r="S22" s="75"/>
      <c r="T22" s="34">
        <v>1437310.0310000048</v>
      </c>
      <c r="U22" s="34">
        <v>1676578.5619999967</v>
      </c>
      <c r="V22" s="38">
        <f t="shared" si="3"/>
        <v>0.1892040285</v>
      </c>
      <c r="W22" s="30">
        <f t="shared" si="4"/>
        <v>0.1892040285</v>
      </c>
      <c r="X22" s="38">
        <f t="shared" si="5"/>
        <v>0.3871704344</v>
      </c>
      <c r="Y22" s="30">
        <f t="shared" si="6"/>
        <v>0.3871704344</v>
      </c>
      <c r="Z22" s="74"/>
      <c r="AA22" s="34">
        <v>2.234069358099998E7</v>
      </c>
      <c r="AB22" s="38">
        <f t="shared" si="7"/>
        <v>0.0486947535</v>
      </c>
      <c r="AC22" s="30">
        <f t="shared" si="8"/>
        <v>0.0486947535</v>
      </c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</row>
    <row r="23" ht="15.75" customHeight="1">
      <c r="A23" s="21">
        <v>20.0</v>
      </c>
      <c r="B23" s="76">
        <v>8.708802E9</v>
      </c>
      <c r="C23" s="77" t="s">
        <v>21</v>
      </c>
      <c r="D23" s="74"/>
      <c r="E23" s="34">
        <v>1628451.5630000026</v>
      </c>
      <c r="F23" s="35">
        <v>1683151.529999995</v>
      </c>
      <c r="G23" s="35">
        <v>1796793.758000001</v>
      </c>
      <c r="H23" s="35">
        <v>1377702.4470000002</v>
      </c>
      <c r="I23" s="35">
        <v>2501286.623999999</v>
      </c>
      <c r="J23" s="35">
        <v>1473314.9840000025</v>
      </c>
      <c r="K23" s="35">
        <v>1869057.8110000053</v>
      </c>
      <c r="L23" s="35">
        <v>1715645.0180000064</v>
      </c>
      <c r="M23" s="35">
        <v>2473493.488000001</v>
      </c>
      <c r="N23" s="35">
        <v>2299450.133000001</v>
      </c>
      <c r="O23" s="35">
        <v>2179148.8259999976</v>
      </c>
      <c r="P23" s="35">
        <v>1775665.9560000016</v>
      </c>
      <c r="Q23" s="35">
        <f t="shared" si="1"/>
        <v>22773162.14</v>
      </c>
      <c r="R23" s="36">
        <f t="shared" si="2"/>
        <v>0.01084433685</v>
      </c>
      <c r="S23" s="75"/>
      <c r="T23" s="34">
        <v>2464430.2610000097</v>
      </c>
      <c r="U23" s="34">
        <v>2654714.647000003</v>
      </c>
      <c r="V23" s="38">
        <f t="shared" si="3"/>
        <v>-0.3311273745</v>
      </c>
      <c r="W23" s="30">
        <f t="shared" si="4"/>
        <v>-0.3311273745</v>
      </c>
      <c r="X23" s="38">
        <f t="shared" si="5"/>
        <v>-0.2794821651</v>
      </c>
      <c r="Y23" s="30">
        <f t="shared" si="6"/>
        <v>-0.2794821651</v>
      </c>
      <c r="Z23" s="74"/>
      <c r="AA23" s="34">
        <v>2.935850475200002E7</v>
      </c>
      <c r="AB23" s="38">
        <f t="shared" si="7"/>
        <v>-0.2243078341</v>
      </c>
      <c r="AC23" s="30">
        <f t="shared" si="8"/>
        <v>-0.2243078341</v>
      </c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</row>
    <row r="24" ht="15.75" customHeight="1">
      <c r="A24" s="21">
        <v>21.0</v>
      </c>
      <c r="B24" s="76">
        <v>8.7083029E9</v>
      </c>
      <c r="C24" s="77" t="s">
        <v>19</v>
      </c>
      <c r="D24" s="74"/>
      <c r="E24" s="34">
        <v>1461088.5539999974</v>
      </c>
      <c r="F24" s="35">
        <v>1461276.6839999948</v>
      </c>
      <c r="G24" s="35">
        <v>1445580.873000001</v>
      </c>
      <c r="H24" s="35">
        <v>1374293.9060000018</v>
      </c>
      <c r="I24" s="35">
        <v>2018791.8940000029</v>
      </c>
      <c r="J24" s="35">
        <v>2071995.126000005</v>
      </c>
      <c r="K24" s="35">
        <v>2278322.0550000053</v>
      </c>
      <c r="L24" s="35">
        <v>1563253.470000005</v>
      </c>
      <c r="M24" s="35">
        <v>2383050.9499999965</v>
      </c>
      <c r="N24" s="35">
        <v>2040082.6450000012</v>
      </c>
      <c r="O24" s="35">
        <v>1791596.4049999923</v>
      </c>
      <c r="P24" s="35">
        <v>2582342.3459999976</v>
      </c>
      <c r="Q24" s="35">
        <f t="shared" si="1"/>
        <v>22471674.91</v>
      </c>
      <c r="R24" s="36">
        <f t="shared" si="2"/>
        <v>0.01070077185</v>
      </c>
      <c r="S24" s="75"/>
      <c r="T24" s="34">
        <v>1911065.6649999935</v>
      </c>
      <c r="U24" s="34">
        <v>1996941.7079999913</v>
      </c>
      <c r="V24" s="38">
        <f t="shared" si="3"/>
        <v>0.293148586</v>
      </c>
      <c r="W24" s="30">
        <f t="shared" si="4"/>
        <v>0.293148586</v>
      </c>
      <c r="X24" s="38">
        <f t="shared" si="5"/>
        <v>0.351257779</v>
      </c>
      <c r="Y24" s="30">
        <f t="shared" si="6"/>
        <v>0.351257779</v>
      </c>
      <c r="Z24" s="74"/>
      <c r="AA24" s="34">
        <v>2.2564931093999997E7</v>
      </c>
      <c r="AB24" s="38">
        <f t="shared" si="7"/>
        <v>-0.004132792855</v>
      </c>
      <c r="AC24" s="30">
        <f t="shared" si="8"/>
        <v>-0.004132792855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</row>
    <row r="25" ht="15.75" customHeight="1">
      <c r="A25" s="21">
        <v>22.0</v>
      </c>
      <c r="B25" s="76">
        <v>8.4159E9</v>
      </c>
      <c r="C25" s="77" t="s">
        <v>12</v>
      </c>
      <c r="D25" s="74"/>
      <c r="E25" s="34">
        <v>1727469.803000002</v>
      </c>
      <c r="F25" s="35">
        <v>1204981.9780000001</v>
      </c>
      <c r="G25" s="35">
        <v>1872732.5280000013</v>
      </c>
      <c r="H25" s="35">
        <v>2306898.236</v>
      </c>
      <c r="I25" s="35">
        <v>959471.7509999996</v>
      </c>
      <c r="J25" s="35">
        <v>1649181.651000001</v>
      </c>
      <c r="K25" s="35">
        <v>948736.2000000003</v>
      </c>
      <c r="L25" s="35">
        <v>1545596.591</v>
      </c>
      <c r="M25" s="35">
        <v>2208506.757000002</v>
      </c>
      <c r="N25" s="35">
        <v>3286360.875999999</v>
      </c>
      <c r="O25" s="35">
        <v>2705914.335000002</v>
      </c>
      <c r="P25" s="35">
        <v>2010135.0350000018</v>
      </c>
      <c r="Q25" s="35">
        <f t="shared" si="1"/>
        <v>22425985.74</v>
      </c>
      <c r="R25" s="36">
        <f t="shared" si="2"/>
        <v>0.01067901515</v>
      </c>
      <c r="S25" s="75"/>
      <c r="T25" s="34">
        <v>1954431.9130000009</v>
      </c>
      <c r="U25" s="34">
        <v>2059024.6470000015</v>
      </c>
      <c r="V25" s="38">
        <f t="shared" si="3"/>
        <v>-0.02374406352</v>
      </c>
      <c r="W25" s="30">
        <f t="shared" si="4"/>
        <v>-0.02374406352</v>
      </c>
      <c r="X25" s="38">
        <f t="shared" si="5"/>
        <v>0.02850092737</v>
      </c>
      <c r="Y25" s="30">
        <f t="shared" si="6"/>
        <v>0.02850092737</v>
      </c>
      <c r="Z25" s="74"/>
      <c r="AA25" s="34">
        <v>1.5849291604E7</v>
      </c>
      <c r="AB25" s="38">
        <f t="shared" si="7"/>
        <v>0.4149519298</v>
      </c>
      <c r="AC25" s="30">
        <f t="shared" si="8"/>
        <v>0.4149519298</v>
      </c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</row>
    <row r="26" ht="15.75" customHeight="1">
      <c r="A26" s="21">
        <v>23.0</v>
      </c>
      <c r="B26" s="76">
        <v>8.4822E9</v>
      </c>
      <c r="C26" s="77" t="s">
        <v>15</v>
      </c>
      <c r="D26" s="74"/>
      <c r="E26" s="34">
        <v>1797203.4609999964</v>
      </c>
      <c r="F26" s="35">
        <v>1666963.1229999994</v>
      </c>
      <c r="G26" s="35">
        <v>2166119.870000004</v>
      </c>
      <c r="H26" s="35">
        <v>1571136.77</v>
      </c>
      <c r="I26" s="35">
        <v>1561761.4169999987</v>
      </c>
      <c r="J26" s="35">
        <v>1840286.261999999</v>
      </c>
      <c r="K26" s="35">
        <v>2052330.3810000012</v>
      </c>
      <c r="L26" s="35">
        <v>1616518.0790000004</v>
      </c>
      <c r="M26" s="35">
        <v>2217243.8690000023</v>
      </c>
      <c r="N26" s="35">
        <v>2066896.5630000012</v>
      </c>
      <c r="O26" s="35">
        <v>1448381.4569999992</v>
      </c>
      <c r="P26" s="35">
        <v>1630111.071999999</v>
      </c>
      <c r="Q26" s="35">
        <f t="shared" si="1"/>
        <v>21634952.32</v>
      </c>
      <c r="R26" s="36">
        <f t="shared" si="2"/>
        <v>0.01030233348</v>
      </c>
      <c r="S26" s="75"/>
      <c r="T26" s="34">
        <v>1184403.2699999998</v>
      </c>
      <c r="U26" s="34">
        <v>1714578.0509999993</v>
      </c>
      <c r="V26" s="38">
        <f t="shared" si="3"/>
        <v>-0.04926400344</v>
      </c>
      <c r="W26" s="30">
        <f t="shared" si="4"/>
        <v>-0.04926400344</v>
      </c>
      <c r="X26" s="38">
        <f t="shared" si="5"/>
        <v>0.3763142278</v>
      </c>
      <c r="Y26" s="30">
        <f t="shared" si="6"/>
        <v>0.3763142278</v>
      </c>
      <c r="Z26" s="74"/>
      <c r="AA26" s="34">
        <v>2.4143720134999998E7</v>
      </c>
      <c r="AB26" s="38">
        <f t="shared" si="7"/>
        <v>-0.1039097453</v>
      </c>
      <c r="AC26" s="30">
        <f t="shared" si="8"/>
        <v>-0.1039097453</v>
      </c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</row>
    <row r="27" ht="15.75" customHeight="1">
      <c r="A27" s="21">
        <v>24.0</v>
      </c>
      <c r="B27" s="76">
        <v>8.421299E9</v>
      </c>
      <c r="C27" s="77" t="s">
        <v>14</v>
      </c>
      <c r="D27" s="74"/>
      <c r="E27" s="34">
        <v>1740884.4939999979</v>
      </c>
      <c r="F27" s="35">
        <v>1604874.4059999997</v>
      </c>
      <c r="G27" s="35">
        <v>1743725.8710000014</v>
      </c>
      <c r="H27" s="35">
        <v>1349398.325999997</v>
      </c>
      <c r="I27" s="35">
        <v>2014073.3090000004</v>
      </c>
      <c r="J27" s="35">
        <v>1642717.6070000024</v>
      </c>
      <c r="K27" s="35">
        <v>1917854.1630000027</v>
      </c>
      <c r="L27" s="35">
        <v>2257175.9649999957</v>
      </c>
      <c r="M27" s="35">
        <v>1538042.5419999994</v>
      </c>
      <c r="N27" s="35">
        <v>1607826.5299999965</v>
      </c>
      <c r="O27" s="35">
        <v>1503291.0299999998</v>
      </c>
      <c r="P27" s="35">
        <v>1547256.2899999984</v>
      </c>
      <c r="Q27" s="35">
        <f t="shared" si="1"/>
        <v>20467120.53</v>
      </c>
      <c r="R27" s="36">
        <f t="shared" si="2"/>
        <v>0.009746224441</v>
      </c>
      <c r="S27" s="75"/>
      <c r="T27" s="34">
        <v>2169269.7010000017</v>
      </c>
      <c r="U27" s="34">
        <v>1274473.9010000005</v>
      </c>
      <c r="V27" s="38">
        <f t="shared" si="3"/>
        <v>0.2140352884</v>
      </c>
      <c r="W27" s="30">
        <f t="shared" si="4"/>
        <v>0.2140352884</v>
      </c>
      <c r="X27" s="38">
        <f t="shared" si="5"/>
        <v>-0.2867386249</v>
      </c>
      <c r="Y27" s="30">
        <f t="shared" si="6"/>
        <v>-0.2867386249</v>
      </c>
      <c r="Z27" s="74"/>
      <c r="AA27" s="34">
        <v>2.2257585757E7</v>
      </c>
      <c r="AB27" s="38">
        <f t="shared" si="7"/>
        <v>-0.08044292151</v>
      </c>
      <c r="AC27" s="30">
        <f t="shared" si="8"/>
        <v>-0.08044292151</v>
      </c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</row>
    <row r="28" ht="15.75" customHeight="1">
      <c r="A28" s="21">
        <v>25.0</v>
      </c>
      <c r="B28" s="76">
        <v>7.31512E9</v>
      </c>
      <c r="C28" s="77" t="s">
        <v>12</v>
      </c>
      <c r="D28" s="74"/>
      <c r="E28" s="34">
        <v>1022141.7459999999</v>
      </c>
      <c r="F28" s="35">
        <v>1934994.7270000027</v>
      </c>
      <c r="G28" s="35">
        <v>1142676.0369999995</v>
      </c>
      <c r="H28" s="35">
        <v>1206709.3450000004</v>
      </c>
      <c r="I28" s="35">
        <v>1626329.4880000008</v>
      </c>
      <c r="J28" s="35">
        <v>1726993.5800000012</v>
      </c>
      <c r="K28" s="35">
        <v>1977324.5189999999</v>
      </c>
      <c r="L28" s="35">
        <v>1726137.9260000004</v>
      </c>
      <c r="M28" s="35">
        <v>1764140.3299999996</v>
      </c>
      <c r="N28" s="35">
        <v>2207996.596999998</v>
      </c>
      <c r="O28" s="35">
        <v>2338500.259999999</v>
      </c>
      <c r="P28" s="35">
        <v>1745616.2760000008</v>
      </c>
      <c r="Q28" s="35">
        <f t="shared" si="1"/>
        <v>20419560.83</v>
      </c>
      <c r="R28" s="36">
        <f t="shared" si="2"/>
        <v>0.009723577018</v>
      </c>
      <c r="S28" s="75"/>
      <c r="T28" s="34">
        <v>1301005.182000001</v>
      </c>
      <c r="U28" s="34">
        <v>1583123.872</v>
      </c>
      <c r="V28" s="38">
        <f t="shared" si="3"/>
        <v>0.1026403599</v>
      </c>
      <c r="W28" s="30">
        <f t="shared" si="4"/>
        <v>0.1026403599</v>
      </c>
      <c r="X28" s="38">
        <f t="shared" si="5"/>
        <v>0.3417442914</v>
      </c>
      <c r="Y28" s="30">
        <f t="shared" si="6"/>
        <v>0.3417442914</v>
      </c>
      <c r="Z28" s="74"/>
      <c r="AA28" s="34">
        <v>1.5368771622999996E7</v>
      </c>
      <c r="AB28" s="38">
        <f t="shared" si="7"/>
        <v>0.3286397464</v>
      </c>
      <c r="AC28" s="30">
        <f t="shared" si="8"/>
        <v>0.3286397464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</row>
    <row r="29" ht="15.75" customHeight="1">
      <c r="A29" s="21">
        <v>26.0</v>
      </c>
      <c r="B29" s="76">
        <v>2.7101936E9</v>
      </c>
      <c r="C29" s="77" t="s">
        <v>13</v>
      </c>
      <c r="D29" s="74"/>
      <c r="E29" s="34">
        <v>662910.024</v>
      </c>
      <c r="F29" s="35">
        <v>1521627.2839999998</v>
      </c>
      <c r="G29" s="35">
        <v>4453270.787</v>
      </c>
      <c r="H29" s="35">
        <v>770638.2609999998</v>
      </c>
      <c r="I29" s="35">
        <v>437192.35700000013</v>
      </c>
      <c r="J29" s="35">
        <v>890259.4180000004</v>
      </c>
      <c r="K29" s="35">
        <v>2331555.349999999</v>
      </c>
      <c r="L29" s="35">
        <v>1993972.1109999989</v>
      </c>
      <c r="M29" s="35">
        <v>2378784.2579999994</v>
      </c>
      <c r="N29" s="35">
        <v>1306787.048</v>
      </c>
      <c r="O29" s="35">
        <v>1846157.4010000012</v>
      </c>
      <c r="P29" s="35">
        <v>1792440.621000001</v>
      </c>
      <c r="Q29" s="35">
        <f t="shared" si="1"/>
        <v>20385594.92</v>
      </c>
      <c r="R29" s="36">
        <f t="shared" si="2"/>
        <v>0.009707402814</v>
      </c>
      <c r="S29" s="75"/>
      <c r="T29" s="34">
        <v>1771352.8259999994</v>
      </c>
      <c r="U29" s="34">
        <v>1300795.813999999</v>
      </c>
      <c r="V29" s="38">
        <f t="shared" si="3"/>
        <v>0.3779569412</v>
      </c>
      <c r="W29" s="30">
        <f t="shared" si="4"/>
        <v>0.3779569412</v>
      </c>
      <c r="X29" s="38">
        <f t="shared" si="5"/>
        <v>0.01190490945</v>
      </c>
      <c r="Y29" s="30">
        <f t="shared" si="6"/>
        <v>0.01190490945</v>
      </c>
      <c r="Z29" s="74"/>
      <c r="AA29" s="34">
        <v>3.737597605399999E7</v>
      </c>
      <c r="AB29" s="38">
        <f t="shared" si="7"/>
        <v>-0.4545802659</v>
      </c>
      <c r="AC29" s="30">
        <f t="shared" si="8"/>
        <v>-0.4545802659</v>
      </c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</row>
    <row r="30" ht="15.75" customHeight="1">
      <c r="A30" s="21">
        <v>27.0</v>
      </c>
      <c r="B30" s="76">
        <v>8.708701E9</v>
      </c>
      <c r="C30" s="77" t="s">
        <v>24</v>
      </c>
      <c r="D30" s="74"/>
      <c r="E30" s="34">
        <v>1229418.1610000005</v>
      </c>
      <c r="F30" s="35">
        <v>1016508.2799999996</v>
      </c>
      <c r="G30" s="35">
        <v>1862734.0849999997</v>
      </c>
      <c r="H30" s="35">
        <v>1177913.663000001</v>
      </c>
      <c r="I30" s="35">
        <v>1214237.914000001</v>
      </c>
      <c r="J30" s="35">
        <v>1784880.0160000045</v>
      </c>
      <c r="K30" s="35">
        <v>1735087.4069999983</v>
      </c>
      <c r="L30" s="35">
        <v>1919175.3179999948</v>
      </c>
      <c r="M30" s="35">
        <v>2208486.548999998</v>
      </c>
      <c r="N30" s="35">
        <v>1951798.9459999963</v>
      </c>
      <c r="O30" s="35">
        <v>2037939.1289999995</v>
      </c>
      <c r="P30" s="35">
        <v>1587177.0170000002</v>
      </c>
      <c r="Q30" s="35">
        <f t="shared" si="1"/>
        <v>19725356.49</v>
      </c>
      <c r="R30" s="36">
        <f t="shared" si="2"/>
        <v>0.009393004315</v>
      </c>
      <c r="S30" s="75"/>
      <c r="T30" s="34">
        <v>1374109.5329999966</v>
      </c>
      <c r="U30" s="34">
        <v>1752135.46</v>
      </c>
      <c r="V30" s="38">
        <f t="shared" si="3"/>
        <v>-0.09414708324</v>
      </c>
      <c r="W30" s="30">
        <f t="shared" si="4"/>
        <v>-0.09414708324</v>
      </c>
      <c r="X30" s="38">
        <f t="shared" si="5"/>
        <v>0.155058588</v>
      </c>
      <c r="Y30" s="30">
        <f t="shared" si="6"/>
        <v>0.155058588</v>
      </c>
      <c r="Z30" s="74"/>
      <c r="AA30" s="34">
        <v>2.1862147310000006E7</v>
      </c>
      <c r="AB30" s="38">
        <f t="shared" si="7"/>
        <v>-0.09773929316</v>
      </c>
      <c r="AC30" s="30">
        <f t="shared" si="8"/>
        <v>-0.09773929316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</row>
    <row r="31" ht="15.75" customHeight="1">
      <c r="A31" s="21">
        <v>28.0</v>
      </c>
      <c r="B31" s="76">
        <v>8.414801E9</v>
      </c>
      <c r="C31" s="77" t="s">
        <v>12</v>
      </c>
      <c r="D31" s="74"/>
      <c r="E31" s="34">
        <v>1013613.2050000001</v>
      </c>
      <c r="F31" s="35">
        <v>1052542.7900000003</v>
      </c>
      <c r="G31" s="35">
        <v>1418748.460999999</v>
      </c>
      <c r="H31" s="35">
        <v>1153342.115</v>
      </c>
      <c r="I31" s="35">
        <v>1332514.5659999999</v>
      </c>
      <c r="J31" s="35">
        <v>1609390.5319999969</v>
      </c>
      <c r="K31" s="35">
        <v>1761127.8329999987</v>
      </c>
      <c r="L31" s="35">
        <v>1872670.3559999992</v>
      </c>
      <c r="M31" s="35">
        <v>1676907.579</v>
      </c>
      <c r="N31" s="35">
        <v>2467284.606999992</v>
      </c>
      <c r="O31" s="35">
        <v>1870340.8920000005</v>
      </c>
      <c r="P31" s="35">
        <v>1425091.868000001</v>
      </c>
      <c r="Q31" s="35">
        <f t="shared" si="1"/>
        <v>18653574.8</v>
      </c>
      <c r="R31" s="36">
        <f t="shared" si="2"/>
        <v>0.008882633313</v>
      </c>
      <c r="S31" s="75"/>
      <c r="T31" s="34">
        <v>913592.8540000003</v>
      </c>
      <c r="U31" s="34">
        <v>1217520.1080000007</v>
      </c>
      <c r="V31" s="38">
        <f t="shared" si="3"/>
        <v>0.1704873362</v>
      </c>
      <c r="W31" s="30">
        <f t="shared" si="4"/>
        <v>0.1704873362</v>
      </c>
      <c r="X31" s="38">
        <f t="shared" si="5"/>
        <v>0.5598763298</v>
      </c>
      <c r="Y31" s="30">
        <f t="shared" si="6"/>
        <v>0.5598763298</v>
      </c>
      <c r="Z31" s="74"/>
      <c r="AA31" s="34">
        <v>1.7629749494E7</v>
      </c>
      <c r="AB31" s="38">
        <f t="shared" si="7"/>
        <v>0.05807372988</v>
      </c>
      <c r="AC31" s="30">
        <f t="shared" si="8"/>
        <v>0.05807372988</v>
      </c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</row>
    <row r="32" ht="15.75" customHeight="1">
      <c r="A32" s="21">
        <v>29.0</v>
      </c>
      <c r="B32" s="76">
        <v>2.7101934E9</v>
      </c>
      <c r="C32" s="77" t="s">
        <v>13</v>
      </c>
      <c r="D32" s="74"/>
      <c r="E32" s="34">
        <v>1435107.9749999996</v>
      </c>
      <c r="F32" s="35">
        <v>1921397.7529999998</v>
      </c>
      <c r="G32" s="35">
        <v>2170904.4600000004</v>
      </c>
      <c r="H32" s="35">
        <v>1336847.685</v>
      </c>
      <c r="I32" s="35">
        <v>808375.906</v>
      </c>
      <c r="J32" s="35">
        <v>1014284.1450000006</v>
      </c>
      <c r="K32" s="35">
        <v>2174619.299</v>
      </c>
      <c r="L32" s="35">
        <v>1641078.6870000004</v>
      </c>
      <c r="M32" s="35">
        <v>1388804.105000001</v>
      </c>
      <c r="N32" s="35">
        <v>1670413.304000002</v>
      </c>
      <c r="O32" s="35">
        <v>1000847.1079999998</v>
      </c>
      <c r="P32" s="35">
        <v>1735465.9049999998</v>
      </c>
      <c r="Q32" s="35">
        <f t="shared" si="1"/>
        <v>18298146.33</v>
      </c>
      <c r="R32" s="36">
        <f t="shared" si="2"/>
        <v>0.008713382066</v>
      </c>
      <c r="S32" s="75"/>
      <c r="T32" s="34">
        <v>1879807.3689999997</v>
      </c>
      <c r="U32" s="34">
        <v>1974803.593000001</v>
      </c>
      <c r="V32" s="38">
        <f t="shared" si="3"/>
        <v>-0.121195692</v>
      </c>
      <c r="W32" s="30">
        <f t="shared" si="4"/>
        <v>-0.121195692</v>
      </c>
      <c r="X32" s="38">
        <f t="shared" si="5"/>
        <v>-0.07678524214</v>
      </c>
      <c r="Y32" s="30">
        <f t="shared" si="6"/>
        <v>-0.07678524214</v>
      </c>
      <c r="Z32" s="74"/>
      <c r="AA32" s="34">
        <v>1.9634443090000004E7</v>
      </c>
      <c r="AB32" s="38">
        <f t="shared" si="7"/>
        <v>-0.06805880625</v>
      </c>
      <c r="AC32" s="30">
        <f t="shared" si="8"/>
        <v>-0.06805880625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</row>
    <row r="33" ht="15.75" customHeight="1">
      <c r="A33" s="21">
        <v>30.0</v>
      </c>
      <c r="B33" s="76">
        <v>8.409994E9</v>
      </c>
      <c r="C33" s="77" t="s">
        <v>12</v>
      </c>
      <c r="D33" s="74"/>
      <c r="E33" s="34">
        <v>637427.6560000001</v>
      </c>
      <c r="F33" s="35">
        <v>888748.3929999996</v>
      </c>
      <c r="G33" s="35">
        <v>1361822.5590000001</v>
      </c>
      <c r="H33" s="35">
        <v>1097216.6720000003</v>
      </c>
      <c r="I33" s="35">
        <v>1283286.7480000004</v>
      </c>
      <c r="J33" s="35">
        <v>1992642.2920000006</v>
      </c>
      <c r="K33" s="35">
        <v>1833058.597</v>
      </c>
      <c r="L33" s="35">
        <v>998447.6009999996</v>
      </c>
      <c r="M33" s="35">
        <v>2055787.0399999986</v>
      </c>
      <c r="N33" s="35">
        <v>2093305.5159999998</v>
      </c>
      <c r="O33" s="35">
        <v>2018675.2599999984</v>
      </c>
      <c r="P33" s="35">
        <v>2030880.135999996</v>
      </c>
      <c r="Q33" s="35">
        <f t="shared" si="1"/>
        <v>18291298.47</v>
      </c>
      <c r="R33" s="36">
        <f t="shared" si="2"/>
        <v>0.008710121187</v>
      </c>
      <c r="S33" s="75"/>
      <c r="T33" s="34">
        <v>1116616.5050000001</v>
      </c>
      <c r="U33" s="34">
        <v>1471069.24</v>
      </c>
      <c r="V33" s="38">
        <f t="shared" si="3"/>
        <v>0.3805469388</v>
      </c>
      <c r="W33" s="30">
        <f t="shared" si="4"/>
        <v>0.3805469388</v>
      </c>
      <c r="X33" s="38">
        <f t="shared" si="5"/>
        <v>0.8187803305</v>
      </c>
      <c r="Y33" s="30">
        <f t="shared" si="6"/>
        <v>0.8187803305</v>
      </c>
      <c r="Z33" s="74"/>
      <c r="AA33" s="34">
        <v>1.2134110115999997E7</v>
      </c>
      <c r="AB33" s="38">
        <f t="shared" si="7"/>
        <v>0.5074280928</v>
      </c>
      <c r="AC33" s="30">
        <f t="shared" si="8"/>
        <v>0.5074280928</v>
      </c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</row>
    <row r="34" ht="15.75" customHeight="1">
      <c r="A34" s="21">
        <v>31.0</v>
      </c>
      <c r="B34" s="76">
        <v>8.708299E9</v>
      </c>
      <c r="C34" s="77" t="s">
        <v>17</v>
      </c>
      <c r="D34" s="74"/>
      <c r="E34" s="34">
        <v>1284538.7099999988</v>
      </c>
      <c r="F34" s="35">
        <v>1541929.933000002</v>
      </c>
      <c r="G34" s="35">
        <v>1344456.192000002</v>
      </c>
      <c r="H34" s="35">
        <v>1092910.5740000037</v>
      </c>
      <c r="I34" s="35">
        <v>1425023.1380000026</v>
      </c>
      <c r="J34" s="35">
        <v>1564443.1999999948</v>
      </c>
      <c r="K34" s="35">
        <v>1659782.9860000056</v>
      </c>
      <c r="L34" s="35">
        <v>1655747.0920000123</v>
      </c>
      <c r="M34" s="35">
        <v>1437055.8670000178</v>
      </c>
      <c r="N34" s="35">
        <v>1632668.2370000086</v>
      </c>
      <c r="O34" s="35">
        <v>1555937.0690000115</v>
      </c>
      <c r="P34" s="35">
        <v>1728316.9569999997</v>
      </c>
      <c r="Q34" s="35">
        <f t="shared" si="1"/>
        <v>17922809.96</v>
      </c>
      <c r="R34" s="36">
        <f t="shared" si="2"/>
        <v>0.008534650888</v>
      </c>
      <c r="S34" s="75"/>
      <c r="T34" s="34">
        <v>2353773.014000002</v>
      </c>
      <c r="U34" s="34">
        <v>1601851.2730000026</v>
      </c>
      <c r="V34" s="38">
        <f t="shared" si="3"/>
        <v>0.07894970409</v>
      </c>
      <c r="W34" s="30">
        <f t="shared" si="4"/>
        <v>0.07894970409</v>
      </c>
      <c r="X34" s="38">
        <f t="shared" si="5"/>
        <v>-0.2657248823</v>
      </c>
      <c r="Y34" s="30">
        <f t="shared" si="6"/>
        <v>-0.2657248823</v>
      </c>
      <c r="Z34" s="74"/>
      <c r="AA34" s="34">
        <v>2.0296352556999996E7</v>
      </c>
      <c r="AB34" s="38">
        <f t="shared" si="7"/>
        <v>-0.1169442931</v>
      </c>
      <c r="AC34" s="30">
        <f t="shared" si="8"/>
        <v>-0.1169442931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</row>
    <row r="35" ht="15.75" customHeight="1">
      <c r="A35" s="21">
        <v>32.0</v>
      </c>
      <c r="B35" s="76">
        <v>8.4849E9</v>
      </c>
      <c r="C35" s="77" t="s">
        <v>12</v>
      </c>
      <c r="D35" s="74"/>
      <c r="E35" s="34">
        <v>1790747.104999998</v>
      </c>
      <c r="F35" s="35">
        <v>1273642.9050000024</v>
      </c>
      <c r="G35" s="35">
        <v>1699912.9770000004</v>
      </c>
      <c r="H35" s="35">
        <v>1100138.6930000011</v>
      </c>
      <c r="I35" s="35">
        <v>1591964.7520000036</v>
      </c>
      <c r="J35" s="35">
        <v>1602340.3230000017</v>
      </c>
      <c r="K35" s="35">
        <v>1591304.0340000018</v>
      </c>
      <c r="L35" s="35">
        <v>1155009.8630000006</v>
      </c>
      <c r="M35" s="35">
        <v>1323254.3809999996</v>
      </c>
      <c r="N35" s="35">
        <v>1403003.5480000004</v>
      </c>
      <c r="O35" s="35">
        <v>1438278.5399999993</v>
      </c>
      <c r="P35" s="35">
        <v>1497757.7710000034</v>
      </c>
      <c r="Q35" s="35">
        <f t="shared" si="1"/>
        <v>17467354.89</v>
      </c>
      <c r="R35" s="36">
        <f t="shared" si="2"/>
        <v>0.008317768046</v>
      </c>
      <c r="S35" s="75"/>
      <c r="T35" s="34">
        <v>1008125.2699999993</v>
      </c>
      <c r="U35" s="34">
        <v>1289028.3970000024</v>
      </c>
      <c r="V35" s="38">
        <f t="shared" si="3"/>
        <v>0.1619276771</v>
      </c>
      <c r="W35" s="30">
        <f t="shared" si="4"/>
        <v>0.1619276771</v>
      </c>
      <c r="X35" s="38">
        <f t="shared" si="5"/>
        <v>0.4856861697</v>
      </c>
      <c r="Y35" s="30">
        <f t="shared" si="6"/>
        <v>0.4856861697</v>
      </c>
      <c r="Z35" s="74"/>
      <c r="AA35" s="34">
        <v>1.7888292338000007E7</v>
      </c>
      <c r="AB35" s="38">
        <f t="shared" si="7"/>
        <v>-0.0235314494</v>
      </c>
      <c r="AC35" s="30">
        <f t="shared" si="8"/>
        <v>-0.0235314494</v>
      </c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</row>
    <row r="36" ht="15.75" customHeight="1">
      <c r="A36" s="21">
        <v>33.0</v>
      </c>
      <c r="B36" s="76">
        <v>8.708301E9</v>
      </c>
      <c r="C36" s="77" t="s">
        <v>19</v>
      </c>
      <c r="D36" s="74"/>
      <c r="E36" s="34">
        <v>1382389.7559999998</v>
      </c>
      <c r="F36" s="35">
        <v>868153.7770000009</v>
      </c>
      <c r="G36" s="35">
        <v>1443098.6219999972</v>
      </c>
      <c r="H36" s="35">
        <v>1260204.6780000015</v>
      </c>
      <c r="I36" s="35">
        <v>1600469.041999997</v>
      </c>
      <c r="J36" s="35">
        <v>1249042.4019999972</v>
      </c>
      <c r="K36" s="35">
        <v>1704064.1739999978</v>
      </c>
      <c r="L36" s="35">
        <v>1724230.0629999985</v>
      </c>
      <c r="M36" s="35">
        <v>1980794.0990000025</v>
      </c>
      <c r="N36" s="35">
        <v>1516299.5970000015</v>
      </c>
      <c r="O36" s="35">
        <v>1529533.6809999985</v>
      </c>
      <c r="P36" s="35">
        <v>1122987.375999998</v>
      </c>
      <c r="Q36" s="35">
        <f t="shared" si="1"/>
        <v>17381267.27</v>
      </c>
      <c r="R36" s="36">
        <f t="shared" si="2"/>
        <v>0.008276774037</v>
      </c>
      <c r="S36" s="75"/>
      <c r="T36" s="34">
        <v>1292181.4059999983</v>
      </c>
      <c r="U36" s="34">
        <v>1253245.9729999995</v>
      </c>
      <c r="V36" s="38">
        <f t="shared" si="3"/>
        <v>-0.1039369763</v>
      </c>
      <c r="W36" s="30">
        <f t="shared" si="4"/>
        <v>-0.1039369763</v>
      </c>
      <c r="X36" s="38">
        <f t="shared" si="5"/>
        <v>-0.1309367471</v>
      </c>
      <c r="Y36" s="30">
        <f t="shared" si="6"/>
        <v>-0.1309367471</v>
      </c>
      <c r="Z36" s="74"/>
      <c r="AA36" s="34">
        <v>1.7958430805000003E7</v>
      </c>
      <c r="AB36" s="38">
        <f t="shared" si="7"/>
        <v>-0.03213886248</v>
      </c>
      <c r="AC36" s="30">
        <f t="shared" si="8"/>
        <v>-0.03213886248</v>
      </c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</row>
    <row r="37" ht="15.75" customHeight="1">
      <c r="A37" s="21">
        <v>34.0</v>
      </c>
      <c r="B37" s="76">
        <v>8.512201E9</v>
      </c>
      <c r="C37" s="77" t="s">
        <v>18</v>
      </c>
      <c r="D37" s="74"/>
      <c r="E37" s="34">
        <v>1283345.3109999995</v>
      </c>
      <c r="F37" s="35">
        <v>889446.7329999997</v>
      </c>
      <c r="G37" s="35">
        <v>1166878.746000001</v>
      </c>
      <c r="H37" s="35">
        <v>1169883.1490000018</v>
      </c>
      <c r="I37" s="35">
        <v>1849790.0170000002</v>
      </c>
      <c r="J37" s="35">
        <v>1333434.0559999992</v>
      </c>
      <c r="K37" s="35">
        <v>1470109.5800000026</v>
      </c>
      <c r="L37" s="35">
        <v>1502544.6639999961</v>
      </c>
      <c r="M37" s="35">
        <v>1726410.0409999983</v>
      </c>
      <c r="N37" s="35">
        <v>1743346.0359999975</v>
      </c>
      <c r="O37" s="35">
        <v>1362906.0629999982</v>
      </c>
      <c r="P37" s="35">
        <v>1510468.3849999984</v>
      </c>
      <c r="Q37" s="35">
        <f t="shared" si="1"/>
        <v>17008562.78</v>
      </c>
      <c r="R37" s="36">
        <f t="shared" si="2"/>
        <v>0.008099296137</v>
      </c>
      <c r="S37" s="75"/>
      <c r="T37" s="34">
        <v>1143551.231000004</v>
      </c>
      <c r="U37" s="34">
        <v>1612512.4330000007</v>
      </c>
      <c r="V37" s="38">
        <f t="shared" si="3"/>
        <v>-0.06328264261</v>
      </c>
      <c r="W37" s="30">
        <f t="shared" si="4"/>
        <v>-0.06328264261</v>
      </c>
      <c r="X37" s="38">
        <f t="shared" si="5"/>
        <v>0.3208576442</v>
      </c>
      <c r="Y37" s="30">
        <f t="shared" si="6"/>
        <v>0.3208576442</v>
      </c>
      <c r="Z37" s="74"/>
      <c r="AA37" s="34">
        <v>1.601347573100001E7</v>
      </c>
      <c r="AB37" s="38">
        <f t="shared" si="7"/>
        <v>0.06214060375</v>
      </c>
      <c r="AC37" s="30">
        <f t="shared" si="8"/>
        <v>0.06214060375</v>
      </c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</row>
    <row r="38" ht="15.75" customHeight="1">
      <c r="A38" s="21">
        <v>35.0</v>
      </c>
      <c r="B38" s="76">
        <v>7.00721E9</v>
      </c>
      <c r="C38" s="77" t="s">
        <v>17</v>
      </c>
      <c r="D38" s="74"/>
      <c r="E38" s="34">
        <v>736894.4819999998</v>
      </c>
      <c r="F38" s="35">
        <v>530750.2059999999</v>
      </c>
      <c r="G38" s="35">
        <v>292117.2579999999</v>
      </c>
      <c r="H38" s="35">
        <v>1480308.505999997</v>
      </c>
      <c r="I38" s="35">
        <v>1360423.9359999995</v>
      </c>
      <c r="J38" s="35">
        <v>910556.6550000015</v>
      </c>
      <c r="K38" s="35">
        <v>1362090.0670000017</v>
      </c>
      <c r="L38" s="35">
        <v>1701326.553</v>
      </c>
      <c r="M38" s="35">
        <v>1191478.7449999978</v>
      </c>
      <c r="N38" s="35">
        <v>2932295.7620000015</v>
      </c>
      <c r="O38" s="35">
        <v>2017887.754999999</v>
      </c>
      <c r="P38" s="35">
        <v>1879665.927</v>
      </c>
      <c r="Q38" s="35">
        <f t="shared" si="1"/>
        <v>16395795.85</v>
      </c>
      <c r="R38" s="36">
        <f t="shared" si="2"/>
        <v>0.007807503063</v>
      </c>
      <c r="S38" s="75"/>
      <c r="T38" s="34">
        <v>368173.1129999995</v>
      </c>
      <c r="U38" s="34">
        <v>604373.5169999996</v>
      </c>
      <c r="V38" s="38">
        <f t="shared" si="3"/>
        <v>2.110106373</v>
      </c>
      <c r="W38" s="30">
        <f t="shared" si="4"/>
        <v>2.110106373</v>
      </c>
      <c r="X38" s="38">
        <f t="shared" si="5"/>
        <v>4.105386191</v>
      </c>
      <c r="Y38" s="30">
        <f t="shared" si="6"/>
        <v>4.105386191</v>
      </c>
      <c r="Z38" s="74"/>
      <c r="AA38" s="34">
        <v>6267359.559999998</v>
      </c>
      <c r="AB38" s="38">
        <f t="shared" si="7"/>
        <v>1.616061149</v>
      </c>
      <c r="AC38" s="30">
        <f t="shared" si="8"/>
        <v>1.616061149</v>
      </c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</row>
    <row r="39" ht="15.75" customHeight="1">
      <c r="A39" s="21">
        <v>36.0</v>
      </c>
      <c r="B39" s="76">
        <v>8.512209E9</v>
      </c>
      <c r="C39" s="77" t="s">
        <v>18</v>
      </c>
      <c r="D39" s="74"/>
      <c r="E39" s="34">
        <v>1032380.3020000028</v>
      </c>
      <c r="F39" s="35">
        <v>1108416.372</v>
      </c>
      <c r="G39" s="35">
        <v>916777.8639999995</v>
      </c>
      <c r="H39" s="35">
        <v>903719.9420000025</v>
      </c>
      <c r="I39" s="35">
        <v>1318039.712000003</v>
      </c>
      <c r="J39" s="35">
        <v>1199521.9639999974</v>
      </c>
      <c r="K39" s="35">
        <v>1340946.6710000075</v>
      </c>
      <c r="L39" s="35">
        <v>1174901.8270000021</v>
      </c>
      <c r="M39" s="35">
        <v>1485915.4489999984</v>
      </c>
      <c r="N39" s="35">
        <v>1704901.424000004</v>
      </c>
      <c r="O39" s="35">
        <v>1717142.8680000096</v>
      </c>
      <c r="P39" s="35">
        <v>1696628.6620000007</v>
      </c>
      <c r="Q39" s="35">
        <f t="shared" si="1"/>
        <v>15599293.06</v>
      </c>
      <c r="R39" s="36">
        <f t="shared" si="2"/>
        <v>0.00742821693</v>
      </c>
      <c r="S39" s="75"/>
      <c r="T39" s="34">
        <v>1334021.4539999973</v>
      </c>
      <c r="U39" s="34">
        <v>1387786.0459999982</v>
      </c>
      <c r="V39" s="38">
        <f t="shared" si="3"/>
        <v>0.2225433934</v>
      </c>
      <c r="W39" s="30">
        <f t="shared" si="4"/>
        <v>0.2225433934</v>
      </c>
      <c r="X39" s="38">
        <f t="shared" si="5"/>
        <v>0.2718151248</v>
      </c>
      <c r="Y39" s="30">
        <f t="shared" si="6"/>
        <v>0.2718151248</v>
      </c>
      <c r="Z39" s="74"/>
      <c r="AA39" s="34">
        <v>1.6484421204999989E7</v>
      </c>
      <c r="AB39" s="38">
        <f t="shared" si="7"/>
        <v>-0.05369482719</v>
      </c>
      <c r="AC39" s="30">
        <f t="shared" si="8"/>
        <v>-0.05369482719</v>
      </c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</row>
    <row r="40" ht="15.75" customHeight="1">
      <c r="A40" s="21">
        <v>37.0</v>
      </c>
      <c r="B40" s="76">
        <v>8.70891E9</v>
      </c>
      <c r="C40" s="77" t="s">
        <v>26</v>
      </c>
      <c r="D40" s="74"/>
      <c r="E40" s="34">
        <v>1023082.2209999977</v>
      </c>
      <c r="F40" s="35">
        <v>836444.0120000007</v>
      </c>
      <c r="G40" s="35">
        <v>1016877.4789999989</v>
      </c>
      <c r="H40" s="35">
        <v>1009083.3099999973</v>
      </c>
      <c r="I40" s="35">
        <v>1203499.9149999989</v>
      </c>
      <c r="J40" s="35">
        <v>1485560.7690000006</v>
      </c>
      <c r="K40" s="35">
        <v>1151752.123000003</v>
      </c>
      <c r="L40" s="35">
        <v>1390336.8150000004</v>
      </c>
      <c r="M40" s="35">
        <v>1637822.8240000024</v>
      </c>
      <c r="N40" s="35">
        <v>1696729.6269999982</v>
      </c>
      <c r="O40" s="35">
        <v>1223084.2249999978</v>
      </c>
      <c r="P40" s="35">
        <v>1591462.398999995</v>
      </c>
      <c r="Q40" s="35">
        <f t="shared" si="1"/>
        <v>15265735.72</v>
      </c>
      <c r="R40" s="36">
        <f t="shared" si="2"/>
        <v>0.007269380484</v>
      </c>
      <c r="S40" s="75"/>
      <c r="T40" s="34">
        <v>1094090.342</v>
      </c>
      <c r="U40" s="34">
        <v>1308867.1390000014</v>
      </c>
      <c r="V40" s="38">
        <f t="shared" si="3"/>
        <v>0.2159082856</v>
      </c>
      <c r="W40" s="30">
        <f t="shared" si="4"/>
        <v>0.2159082856</v>
      </c>
      <c r="X40" s="38">
        <f t="shared" si="5"/>
        <v>0.454598709</v>
      </c>
      <c r="Y40" s="30">
        <f t="shared" si="6"/>
        <v>0.454598709</v>
      </c>
      <c r="Z40" s="74"/>
      <c r="AA40" s="34">
        <v>1.3231272918000005E7</v>
      </c>
      <c r="AB40" s="38">
        <f t="shared" si="7"/>
        <v>0.1537616837</v>
      </c>
      <c r="AC40" s="30">
        <f t="shared" si="8"/>
        <v>0.1537616837</v>
      </c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</row>
    <row r="41" ht="15.75" customHeight="1">
      <c r="A41" s="21">
        <v>38.0</v>
      </c>
      <c r="B41" s="76">
        <v>8.708409E9</v>
      </c>
      <c r="C41" s="77" t="s">
        <v>16</v>
      </c>
      <c r="D41" s="74"/>
      <c r="E41" s="34">
        <v>988947.3619999995</v>
      </c>
      <c r="F41" s="35">
        <v>854664.5540000001</v>
      </c>
      <c r="G41" s="35">
        <v>1432308.3549999986</v>
      </c>
      <c r="H41" s="35">
        <v>1193136.7960000008</v>
      </c>
      <c r="I41" s="35">
        <v>1074003.0810000005</v>
      </c>
      <c r="J41" s="35">
        <v>1266834.892000001</v>
      </c>
      <c r="K41" s="35">
        <v>874395.0389999993</v>
      </c>
      <c r="L41" s="35">
        <v>1047203.8420000006</v>
      </c>
      <c r="M41" s="35">
        <v>993131.6080000005</v>
      </c>
      <c r="N41" s="35">
        <v>1265811.009999998</v>
      </c>
      <c r="O41" s="35">
        <v>1480880.9260000037</v>
      </c>
      <c r="P41" s="35">
        <v>1164555.331</v>
      </c>
      <c r="Q41" s="35">
        <f t="shared" si="1"/>
        <v>13635872.8</v>
      </c>
      <c r="R41" s="36">
        <f t="shared" si="2"/>
        <v>0.006493257149</v>
      </c>
      <c r="S41" s="75"/>
      <c r="T41" s="34">
        <v>1006371.0700000003</v>
      </c>
      <c r="U41" s="34">
        <v>1058224.3110000025</v>
      </c>
      <c r="V41" s="38">
        <f t="shared" si="3"/>
        <v>0.1004806059</v>
      </c>
      <c r="W41" s="30">
        <f t="shared" si="4"/>
        <v>0.1004806059</v>
      </c>
      <c r="X41" s="38">
        <f t="shared" si="5"/>
        <v>0.1571828381</v>
      </c>
      <c r="Y41" s="30">
        <f t="shared" si="6"/>
        <v>0.1571828381</v>
      </c>
      <c r="Z41" s="74"/>
      <c r="AA41" s="34">
        <v>1.2129913664999995E7</v>
      </c>
      <c r="AB41" s="38">
        <f t="shared" si="7"/>
        <v>0.124152502</v>
      </c>
      <c r="AC41" s="30">
        <f t="shared" si="8"/>
        <v>0.124152502</v>
      </c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</row>
    <row r="42" ht="15.75" customHeight="1">
      <c r="A42" s="21">
        <v>39.0</v>
      </c>
      <c r="B42" s="76">
        <v>8.4823E9</v>
      </c>
      <c r="C42" s="77" t="s">
        <v>15</v>
      </c>
      <c r="D42" s="74"/>
      <c r="E42" s="34">
        <v>1102240.1970000004</v>
      </c>
      <c r="F42" s="35">
        <v>312951.74899999995</v>
      </c>
      <c r="G42" s="35">
        <v>744465.3280000002</v>
      </c>
      <c r="H42" s="35">
        <v>1317786.2619999992</v>
      </c>
      <c r="I42" s="35">
        <v>1539708.323</v>
      </c>
      <c r="J42" s="35">
        <v>1179826.2270000007</v>
      </c>
      <c r="K42" s="35">
        <v>2272626.8079999997</v>
      </c>
      <c r="L42" s="35">
        <v>1011982.928</v>
      </c>
      <c r="M42" s="35">
        <v>662393.2149999996</v>
      </c>
      <c r="N42" s="35">
        <v>1077069.38</v>
      </c>
      <c r="O42" s="35">
        <v>978485.378999998</v>
      </c>
      <c r="P42" s="35">
        <v>1062669.0819999995</v>
      </c>
      <c r="Q42" s="35">
        <f t="shared" si="1"/>
        <v>13262204.88</v>
      </c>
      <c r="R42" s="36">
        <f t="shared" si="2"/>
        <v>0.006315320473</v>
      </c>
      <c r="S42" s="75"/>
      <c r="T42" s="34">
        <v>590361.1900000002</v>
      </c>
      <c r="U42" s="34">
        <v>1091666.1789999998</v>
      </c>
      <c r="V42" s="38">
        <f t="shared" si="3"/>
        <v>-0.02656223813</v>
      </c>
      <c r="W42" s="30">
        <f t="shared" si="4"/>
        <v>-0.02656223813</v>
      </c>
      <c r="X42" s="38">
        <f t="shared" si="5"/>
        <v>0.8000320821</v>
      </c>
      <c r="Y42" s="30">
        <f t="shared" si="6"/>
        <v>0.8000320821</v>
      </c>
      <c r="Z42" s="74"/>
      <c r="AA42" s="34">
        <v>1.1403181249E7</v>
      </c>
      <c r="AB42" s="38">
        <f t="shared" si="7"/>
        <v>0.1630267544</v>
      </c>
      <c r="AC42" s="30">
        <f t="shared" si="8"/>
        <v>0.1630267544</v>
      </c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</row>
    <row r="43" ht="15.75" customHeight="1">
      <c r="A43" s="21">
        <v>40.0</v>
      </c>
      <c r="B43" s="76">
        <v>3.82E9</v>
      </c>
      <c r="C43" s="77" t="s">
        <v>15</v>
      </c>
      <c r="D43" s="74"/>
      <c r="E43" s="34">
        <v>767883.0950000006</v>
      </c>
      <c r="F43" s="35">
        <v>671551.0030000001</v>
      </c>
      <c r="G43" s="35">
        <v>719389.1109999997</v>
      </c>
      <c r="H43" s="35">
        <v>564966.902</v>
      </c>
      <c r="I43" s="35">
        <v>1145797.9369999988</v>
      </c>
      <c r="J43" s="35">
        <v>695928.018</v>
      </c>
      <c r="K43" s="35">
        <v>1082626.8380000007</v>
      </c>
      <c r="L43" s="35">
        <v>2481355.042000001</v>
      </c>
      <c r="M43" s="35">
        <v>978831.9539999996</v>
      </c>
      <c r="N43" s="35">
        <v>1292111.4139999987</v>
      </c>
      <c r="O43" s="35">
        <v>1105735.593000001</v>
      </c>
      <c r="P43" s="35">
        <v>1282634.5370000005</v>
      </c>
      <c r="Q43" s="35">
        <f t="shared" si="1"/>
        <v>12788811.44</v>
      </c>
      <c r="R43" s="36">
        <f t="shared" si="2"/>
        <v>0.00608989557</v>
      </c>
      <c r="S43" s="75"/>
      <c r="T43" s="34">
        <v>655978.0290000001</v>
      </c>
      <c r="U43" s="34">
        <v>1701824.4700000002</v>
      </c>
      <c r="V43" s="38">
        <f t="shared" si="3"/>
        <v>-0.2463179607</v>
      </c>
      <c r="W43" s="30">
        <f t="shared" si="4"/>
        <v>-0.2463179607</v>
      </c>
      <c r="X43" s="38">
        <f t="shared" si="5"/>
        <v>0.9553010624</v>
      </c>
      <c r="Y43" s="30">
        <f t="shared" si="6"/>
        <v>0.9553010624</v>
      </c>
      <c r="Z43" s="74"/>
      <c r="AA43" s="34">
        <v>1.437224948E7</v>
      </c>
      <c r="AB43" s="38">
        <f t="shared" si="7"/>
        <v>-0.1101732918</v>
      </c>
      <c r="AC43" s="30">
        <f t="shared" si="8"/>
        <v>-0.1101732918</v>
      </c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</row>
    <row r="44" ht="15.75" customHeight="1">
      <c r="A44" s="21">
        <v>41.0</v>
      </c>
      <c r="B44" s="76">
        <v>8.511109E9</v>
      </c>
      <c r="C44" s="77" t="s">
        <v>15</v>
      </c>
      <c r="D44" s="74"/>
      <c r="E44" s="34">
        <v>1053434.8220000004</v>
      </c>
      <c r="F44" s="35">
        <v>527616.0619999998</v>
      </c>
      <c r="G44" s="35">
        <v>1158429.1550000005</v>
      </c>
      <c r="H44" s="35">
        <v>1264919.1730000046</v>
      </c>
      <c r="I44" s="35">
        <v>1622918.8599999824</v>
      </c>
      <c r="J44" s="35">
        <v>910082.8360000004</v>
      </c>
      <c r="K44" s="35">
        <v>959686.0260000008</v>
      </c>
      <c r="L44" s="35">
        <v>816934.1020000001</v>
      </c>
      <c r="M44" s="35">
        <v>1497441.3479999988</v>
      </c>
      <c r="N44" s="35">
        <v>640271.4880000006</v>
      </c>
      <c r="O44" s="35">
        <v>850719.8770000001</v>
      </c>
      <c r="P44" s="35">
        <v>999378.7329999994</v>
      </c>
      <c r="Q44" s="35">
        <f t="shared" si="1"/>
        <v>12301832.48</v>
      </c>
      <c r="R44" s="36">
        <f t="shared" si="2"/>
        <v>0.005858001384</v>
      </c>
      <c r="S44" s="75"/>
      <c r="T44" s="34">
        <v>936428.9800000003</v>
      </c>
      <c r="U44" s="34">
        <v>651819.4430000004</v>
      </c>
      <c r="V44" s="38">
        <f t="shared" si="3"/>
        <v>0.5332140576</v>
      </c>
      <c r="W44" s="30">
        <f t="shared" si="4"/>
        <v>0.5332140576</v>
      </c>
      <c r="X44" s="38">
        <f t="shared" si="5"/>
        <v>0.06722320042</v>
      </c>
      <c r="Y44" s="30">
        <f t="shared" si="6"/>
        <v>0.06722320042</v>
      </c>
      <c r="Z44" s="74"/>
      <c r="AA44" s="34">
        <v>1.1898040138999999E7</v>
      </c>
      <c r="AB44" s="38">
        <f t="shared" si="7"/>
        <v>0.03393771901</v>
      </c>
      <c r="AC44" s="30">
        <f t="shared" si="8"/>
        <v>0.03393771901</v>
      </c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</row>
    <row r="45" ht="15.75" customHeight="1">
      <c r="A45" s="21">
        <v>42.0</v>
      </c>
      <c r="B45" s="76">
        <v>8.409991E9</v>
      </c>
      <c r="C45" s="77" t="s">
        <v>12</v>
      </c>
      <c r="D45" s="74"/>
      <c r="E45" s="34">
        <v>986512.1429999993</v>
      </c>
      <c r="F45" s="35">
        <v>734440.2129999996</v>
      </c>
      <c r="G45" s="35">
        <v>907737.6469999994</v>
      </c>
      <c r="H45" s="35">
        <v>666626.5050000007</v>
      </c>
      <c r="I45" s="35">
        <v>847775.6230000003</v>
      </c>
      <c r="J45" s="35">
        <v>986368.8719999999</v>
      </c>
      <c r="K45" s="35">
        <v>917031.1170000016</v>
      </c>
      <c r="L45" s="35">
        <v>1025423.6929999993</v>
      </c>
      <c r="M45" s="35">
        <v>1329350.8350000004</v>
      </c>
      <c r="N45" s="35">
        <v>1133082.3229999999</v>
      </c>
      <c r="O45" s="35">
        <v>1280109.1230000001</v>
      </c>
      <c r="P45" s="35">
        <v>1247506.7569999998</v>
      </c>
      <c r="Q45" s="35">
        <f t="shared" si="1"/>
        <v>12061964.85</v>
      </c>
      <c r="R45" s="36">
        <f t="shared" si="2"/>
        <v>0.005743778977</v>
      </c>
      <c r="S45" s="75"/>
      <c r="T45" s="34">
        <v>819535.1960000005</v>
      </c>
      <c r="U45" s="34">
        <v>442078.02000000025</v>
      </c>
      <c r="V45" s="38">
        <f t="shared" si="3"/>
        <v>1.821915365</v>
      </c>
      <c r="W45" s="30">
        <f t="shared" si="4"/>
        <v>1.821915365</v>
      </c>
      <c r="X45" s="38">
        <f t="shared" si="5"/>
        <v>0.5222125457</v>
      </c>
      <c r="Y45" s="30">
        <f t="shared" si="6"/>
        <v>0.5222125457</v>
      </c>
      <c r="Z45" s="74"/>
      <c r="AA45" s="34">
        <v>1.0999798996E7</v>
      </c>
      <c r="AB45" s="38">
        <f t="shared" si="7"/>
        <v>0.09656229676</v>
      </c>
      <c r="AC45" s="30">
        <f t="shared" si="8"/>
        <v>0.09656229676</v>
      </c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</row>
    <row r="46" ht="15.75" customHeight="1">
      <c r="A46" s="21">
        <v>43.0</v>
      </c>
      <c r="B46" s="76">
        <v>8.7089399E9</v>
      </c>
      <c r="C46" s="77" t="s">
        <v>16</v>
      </c>
      <c r="D46" s="74"/>
      <c r="E46" s="34">
        <v>1299286.9340000006</v>
      </c>
      <c r="F46" s="35">
        <v>1087333.2479999992</v>
      </c>
      <c r="G46" s="35">
        <v>750116.1129999998</v>
      </c>
      <c r="H46" s="35">
        <v>949900.3360000006</v>
      </c>
      <c r="I46" s="35">
        <v>885844.9850000013</v>
      </c>
      <c r="J46" s="35">
        <v>854979.3410000002</v>
      </c>
      <c r="K46" s="35">
        <v>882500.0510000011</v>
      </c>
      <c r="L46" s="35">
        <v>968759.9710000013</v>
      </c>
      <c r="M46" s="35">
        <v>1142857.2330000023</v>
      </c>
      <c r="N46" s="35">
        <v>926180.8450000017</v>
      </c>
      <c r="O46" s="35">
        <v>1201644.3989999997</v>
      </c>
      <c r="P46" s="35">
        <v>1108948.5759999985</v>
      </c>
      <c r="Q46" s="35">
        <f t="shared" si="1"/>
        <v>12058352.03</v>
      </c>
      <c r="R46" s="36">
        <f t="shared" si="2"/>
        <v>0.005742058591</v>
      </c>
      <c r="S46" s="75"/>
      <c r="T46" s="34">
        <v>649792.7069999992</v>
      </c>
      <c r="U46" s="34">
        <v>1485192.4589999963</v>
      </c>
      <c r="V46" s="38">
        <f t="shared" si="3"/>
        <v>-0.2533300521</v>
      </c>
      <c r="W46" s="30">
        <f t="shared" si="4"/>
        <v>-0.2533300521</v>
      </c>
      <c r="X46" s="38">
        <f t="shared" si="5"/>
        <v>0.7066189941</v>
      </c>
      <c r="Y46" s="30">
        <f t="shared" si="6"/>
        <v>0.7066189941</v>
      </c>
      <c r="Z46" s="74"/>
      <c r="AA46" s="34">
        <v>1.7932299392999984E7</v>
      </c>
      <c r="AB46" s="38">
        <f t="shared" si="7"/>
        <v>-0.3275624186</v>
      </c>
      <c r="AC46" s="30">
        <f t="shared" si="8"/>
        <v>-0.3275624186</v>
      </c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</row>
    <row r="47" ht="15.75" customHeight="1">
      <c r="A47" s="21">
        <v>44.0</v>
      </c>
      <c r="B47" s="76">
        <v>8.51829E9</v>
      </c>
      <c r="C47" s="77" t="s">
        <v>22</v>
      </c>
      <c r="D47" s="74"/>
      <c r="E47" s="34">
        <v>808740.5399999999</v>
      </c>
      <c r="F47" s="35">
        <v>804618.2810000002</v>
      </c>
      <c r="G47" s="35">
        <v>1172786.546</v>
      </c>
      <c r="H47" s="35">
        <v>536202.6660000002</v>
      </c>
      <c r="I47" s="35">
        <v>1122090.9859999998</v>
      </c>
      <c r="J47" s="35">
        <v>919295.7380000005</v>
      </c>
      <c r="K47" s="35">
        <v>793661.9769999994</v>
      </c>
      <c r="L47" s="35">
        <v>862455.316999999</v>
      </c>
      <c r="M47" s="35">
        <v>1256843.0919999997</v>
      </c>
      <c r="N47" s="35">
        <v>1172670.895</v>
      </c>
      <c r="O47" s="35">
        <v>1065459.2799999993</v>
      </c>
      <c r="P47" s="35">
        <v>845374.9569999997</v>
      </c>
      <c r="Q47" s="35">
        <f t="shared" si="1"/>
        <v>11360200.28</v>
      </c>
      <c r="R47" s="36">
        <f t="shared" si="2"/>
        <v>0.005409606173</v>
      </c>
      <c r="S47" s="75"/>
      <c r="T47" s="34">
        <v>827452.9060000007</v>
      </c>
      <c r="U47" s="34">
        <v>920731.0800000008</v>
      </c>
      <c r="V47" s="38">
        <f t="shared" si="3"/>
        <v>-0.081843792</v>
      </c>
      <c r="W47" s="30">
        <f t="shared" si="4"/>
        <v>-0.081843792</v>
      </c>
      <c r="X47" s="38">
        <f t="shared" si="5"/>
        <v>0.02165930033</v>
      </c>
      <c r="Y47" s="30">
        <f t="shared" si="6"/>
        <v>0.02165930033</v>
      </c>
      <c r="Z47" s="74"/>
      <c r="AA47" s="34">
        <v>1.1185959761000006E7</v>
      </c>
      <c r="AB47" s="38">
        <f t="shared" si="7"/>
        <v>0.01557671561</v>
      </c>
      <c r="AC47" s="30">
        <f t="shared" si="8"/>
        <v>0.01557671561</v>
      </c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</row>
    <row r="48" ht="15.75" customHeight="1">
      <c r="A48" s="21">
        <v>45.0</v>
      </c>
      <c r="B48" s="76">
        <v>8.7089929E9</v>
      </c>
      <c r="C48" s="77" t="s">
        <v>27</v>
      </c>
      <c r="D48" s="74"/>
      <c r="E48" s="34">
        <v>992556.7999999991</v>
      </c>
      <c r="F48" s="35">
        <v>1064554.858999999</v>
      </c>
      <c r="G48" s="35">
        <v>837997.0390000002</v>
      </c>
      <c r="H48" s="35">
        <v>903070.9419999996</v>
      </c>
      <c r="I48" s="35">
        <v>676168.7709999993</v>
      </c>
      <c r="J48" s="35">
        <v>889374.6069999993</v>
      </c>
      <c r="K48" s="35">
        <v>706566.1710000006</v>
      </c>
      <c r="L48" s="35">
        <v>984156.2829999997</v>
      </c>
      <c r="M48" s="35">
        <v>1182950.8710000003</v>
      </c>
      <c r="N48" s="35">
        <v>974476.7349999993</v>
      </c>
      <c r="O48" s="35">
        <v>1103536.5520000004</v>
      </c>
      <c r="P48" s="35">
        <v>1038941.4359999995</v>
      </c>
      <c r="Q48" s="35">
        <f t="shared" si="1"/>
        <v>11354351.07</v>
      </c>
      <c r="R48" s="36">
        <f t="shared" si="2"/>
        <v>0.005406820842</v>
      </c>
      <c r="S48" s="75"/>
      <c r="T48" s="34">
        <v>724944.7109999995</v>
      </c>
      <c r="U48" s="34">
        <v>1036871.474999998</v>
      </c>
      <c r="V48" s="38">
        <f t="shared" si="3"/>
        <v>0.001996352537</v>
      </c>
      <c r="W48" s="30">
        <f t="shared" si="4"/>
        <v>0.001996352537</v>
      </c>
      <c r="X48" s="38">
        <f t="shared" si="5"/>
        <v>0.433131962</v>
      </c>
      <c r="Y48" s="30">
        <f t="shared" si="6"/>
        <v>0.433131962</v>
      </c>
      <c r="Z48" s="74"/>
      <c r="AA48" s="34">
        <v>1.1284110939999996E7</v>
      </c>
      <c r="AB48" s="38">
        <f t="shared" si="7"/>
        <v>0.006224692966</v>
      </c>
      <c r="AC48" s="30">
        <f t="shared" si="8"/>
        <v>0.006224692966</v>
      </c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</row>
    <row r="49" ht="15.75" customHeight="1">
      <c r="A49" s="21">
        <v>46.0</v>
      </c>
      <c r="B49" s="76">
        <v>8.7081E9</v>
      </c>
      <c r="C49" s="77" t="s">
        <v>17</v>
      </c>
      <c r="D49" s="74"/>
      <c r="E49" s="34">
        <v>830589.3070000014</v>
      </c>
      <c r="F49" s="35">
        <v>781930.2380000023</v>
      </c>
      <c r="G49" s="35">
        <v>774436.0239999992</v>
      </c>
      <c r="H49" s="35">
        <v>764794.3640000034</v>
      </c>
      <c r="I49" s="35">
        <v>1071187.5990000016</v>
      </c>
      <c r="J49" s="35">
        <v>892936.7610000024</v>
      </c>
      <c r="K49" s="35">
        <v>1115842.349000002</v>
      </c>
      <c r="L49" s="35">
        <v>1036941.560999996</v>
      </c>
      <c r="M49" s="35">
        <v>954433.7259999999</v>
      </c>
      <c r="N49" s="35">
        <v>1166090.2529999954</v>
      </c>
      <c r="O49" s="35">
        <v>926935.2400000013</v>
      </c>
      <c r="P49" s="35">
        <v>959587.419</v>
      </c>
      <c r="Q49" s="35">
        <f t="shared" si="1"/>
        <v>11275704.84</v>
      </c>
      <c r="R49" s="36">
        <f t="shared" si="2"/>
        <v>0.005369370348</v>
      </c>
      <c r="S49" s="75"/>
      <c r="T49" s="34">
        <v>918827.577999999</v>
      </c>
      <c r="U49" s="34">
        <v>1268534.7369999965</v>
      </c>
      <c r="V49" s="38">
        <f t="shared" si="3"/>
        <v>-0.2435465967</v>
      </c>
      <c r="W49" s="30">
        <f t="shared" si="4"/>
        <v>-0.2435465967</v>
      </c>
      <c r="X49" s="38">
        <f t="shared" si="5"/>
        <v>0.04436070703</v>
      </c>
      <c r="Y49" s="30">
        <f t="shared" si="6"/>
        <v>0.04436070703</v>
      </c>
      <c r="Z49" s="74"/>
      <c r="AA49" s="34">
        <v>1.2062749905999983E7</v>
      </c>
      <c r="AB49" s="38">
        <f t="shared" si="7"/>
        <v>-0.06524590754</v>
      </c>
      <c r="AC49" s="30">
        <f t="shared" si="8"/>
        <v>-0.06524590754</v>
      </c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</row>
    <row r="50" ht="15.75" customHeight="1">
      <c r="A50" s="21">
        <v>47.0</v>
      </c>
      <c r="B50" s="76">
        <v>8.708292E9</v>
      </c>
      <c r="C50" s="77" t="s">
        <v>17</v>
      </c>
      <c r="D50" s="74"/>
      <c r="E50" s="34">
        <v>952167.9099999979</v>
      </c>
      <c r="F50" s="35">
        <v>770379.2960000023</v>
      </c>
      <c r="G50" s="35">
        <v>715755.7729999998</v>
      </c>
      <c r="H50" s="35">
        <v>620782.8089999995</v>
      </c>
      <c r="I50" s="35">
        <v>831338.375000002</v>
      </c>
      <c r="J50" s="35">
        <v>910402.380000001</v>
      </c>
      <c r="K50" s="35">
        <v>1011316.7949999984</v>
      </c>
      <c r="L50" s="35">
        <v>1655796.3349999972</v>
      </c>
      <c r="M50" s="35">
        <v>860837.4890000005</v>
      </c>
      <c r="N50" s="35">
        <v>982664.7180000016</v>
      </c>
      <c r="O50" s="35">
        <v>912912.0939999993</v>
      </c>
      <c r="P50" s="35">
        <v>840293.427999999</v>
      </c>
      <c r="Q50" s="35">
        <f t="shared" si="1"/>
        <v>11064647.4</v>
      </c>
      <c r="R50" s="36">
        <f t="shared" si="2"/>
        <v>0.005268867048</v>
      </c>
      <c r="S50" s="75"/>
      <c r="T50" s="34">
        <v>764037.8569999991</v>
      </c>
      <c r="U50" s="34">
        <v>1068422.485000002</v>
      </c>
      <c r="V50" s="38">
        <f t="shared" si="3"/>
        <v>-0.2135195208</v>
      </c>
      <c r="W50" s="30">
        <f t="shared" si="4"/>
        <v>-0.2135195208</v>
      </c>
      <c r="X50" s="38">
        <f t="shared" si="5"/>
        <v>0.09980601131</v>
      </c>
      <c r="Y50" s="30">
        <f t="shared" si="6"/>
        <v>0.09980601131</v>
      </c>
      <c r="Z50" s="74"/>
      <c r="AA50" s="34">
        <v>1.0855409111000001E7</v>
      </c>
      <c r="AB50" s="38">
        <f t="shared" si="7"/>
        <v>0.01927502583</v>
      </c>
      <c r="AC50" s="30">
        <f t="shared" si="8"/>
        <v>0.01927502583</v>
      </c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</row>
    <row r="51" ht="15.75" customHeight="1">
      <c r="A51" s="21">
        <v>48.0</v>
      </c>
      <c r="B51" s="76">
        <v>8.4133099E9</v>
      </c>
      <c r="C51" s="77" t="s">
        <v>12</v>
      </c>
      <c r="D51" s="74"/>
      <c r="E51" s="34">
        <v>668743.6300000002</v>
      </c>
      <c r="F51" s="35">
        <v>1016295.4390000001</v>
      </c>
      <c r="G51" s="35">
        <v>904520.0959999996</v>
      </c>
      <c r="H51" s="35">
        <v>905805.0909999999</v>
      </c>
      <c r="I51" s="35">
        <v>924393.3519999984</v>
      </c>
      <c r="J51" s="35">
        <v>1187700.7029999986</v>
      </c>
      <c r="K51" s="35">
        <v>800310.900999999</v>
      </c>
      <c r="L51" s="35">
        <v>951380.4239999987</v>
      </c>
      <c r="M51" s="35">
        <v>719829.7820000001</v>
      </c>
      <c r="N51" s="35">
        <v>867125.2269999983</v>
      </c>
      <c r="O51" s="35">
        <v>934630.9069999993</v>
      </c>
      <c r="P51" s="35">
        <v>1153942.2370000011</v>
      </c>
      <c r="Q51" s="35">
        <f t="shared" si="1"/>
        <v>11034677.79</v>
      </c>
      <c r="R51" s="36">
        <f t="shared" si="2"/>
        <v>0.005254595838</v>
      </c>
      <c r="S51" s="75"/>
      <c r="T51" s="34">
        <v>820642.3889999993</v>
      </c>
      <c r="U51" s="34">
        <v>909918.5690000004</v>
      </c>
      <c r="V51" s="38">
        <f t="shared" si="3"/>
        <v>0.2681818751</v>
      </c>
      <c r="W51" s="30">
        <f t="shared" si="4"/>
        <v>0.2681818751</v>
      </c>
      <c r="X51" s="38">
        <f t="shared" si="5"/>
        <v>0.4061450547</v>
      </c>
      <c r="Y51" s="30">
        <f t="shared" si="6"/>
        <v>0.4061450547</v>
      </c>
      <c r="Z51" s="74"/>
      <c r="AA51" s="34">
        <v>1.0896300803000001E7</v>
      </c>
      <c r="AB51" s="38">
        <f t="shared" si="7"/>
        <v>0.01269944622</v>
      </c>
      <c r="AC51" s="30">
        <f t="shared" si="8"/>
        <v>0.01269944622</v>
      </c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</row>
    <row r="52" ht="15.75" customHeight="1">
      <c r="A52" s="21">
        <v>49.0</v>
      </c>
      <c r="B52" s="76">
        <v>4.0139E9</v>
      </c>
      <c r="C52" s="77" t="s">
        <v>11</v>
      </c>
      <c r="D52" s="74"/>
      <c r="E52" s="34">
        <v>871828.1890000001</v>
      </c>
      <c r="F52" s="35">
        <v>758746.9809999987</v>
      </c>
      <c r="G52" s="35">
        <v>541744.2960000001</v>
      </c>
      <c r="H52" s="35">
        <v>549537.2069999999</v>
      </c>
      <c r="I52" s="35">
        <v>971767.4500000004</v>
      </c>
      <c r="J52" s="35">
        <v>933509.3190000005</v>
      </c>
      <c r="K52" s="35">
        <v>934223.9279999998</v>
      </c>
      <c r="L52" s="35">
        <v>1293377.4999999993</v>
      </c>
      <c r="M52" s="35">
        <v>878758.2909999995</v>
      </c>
      <c r="N52" s="35">
        <v>1085080.046</v>
      </c>
      <c r="O52" s="35">
        <v>735652.581</v>
      </c>
      <c r="P52" s="35">
        <v>1052163.2659999998</v>
      </c>
      <c r="Q52" s="35">
        <f t="shared" si="1"/>
        <v>10606389.05</v>
      </c>
      <c r="R52" s="36">
        <f t="shared" si="2"/>
        <v>0.005050649311</v>
      </c>
      <c r="S52" s="75"/>
      <c r="T52" s="34">
        <v>572195.2690000001</v>
      </c>
      <c r="U52" s="34">
        <v>725142.156</v>
      </c>
      <c r="V52" s="38">
        <f t="shared" si="3"/>
        <v>0.450975174</v>
      </c>
      <c r="W52" s="30">
        <f t="shared" si="4"/>
        <v>0.450975174</v>
      </c>
      <c r="X52" s="38">
        <f t="shared" si="5"/>
        <v>0.8388185345</v>
      </c>
      <c r="Y52" s="30">
        <f t="shared" si="6"/>
        <v>0.8388185345</v>
      </c>
      <c r="Z52" s="74"/>
      <c r="AA52" s="34">
        <v>8421755.723000001</v>
      </c>
      <c r="AB52" s="38">
        <f t="shared" si="7"/>
        <v>0.2594035499</v>
      </c>
      <c r="AC52" s="30">
        <f t="shared" si="8"/>
        <v>0.2594035499</v>
      </c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</row>
    <row r="53" ht="15.75" customHeight="1">
      <c r="A53" s="21">
        <v>50.0</v>
      </c>
      <c r="B53" s="76">
        <v>8.7083025E9</v>
      </c>
      <c r="C53" s="77" t="s">
        <v>19</v>
      </c>
      <c r="D53" s="74"/>
      <c r="E53" s="34">
        <v>695740.0279999981</v>
      </c>
      <c r="F53" s="35">
        <v>784681.5650000003</v>
      </c>
      <c r="G53" s="35">
        <v>884417.4420000002</v>
      </c>
      <c r="H53" s="35">
        <v>743718.963</v>
      </c>
      <c r="I53" s="35">
        <v>658673.1440000008</v>
      </c>
      <c r="J53" s="35">
        <v>1146555.672000002</v>
      </c>
      <c r="K53" s="35">
        <v>709561.1999999993</v>
      </c>
      <c r="L53" s="35">
        <v>857665.4300000006</v>
      </c>
      <c r="M53" s="35">
        <v>967177.1149999996</v>
      </c>
      <c r="N53" s="35">
        <v>1168126.0839999989</v>
      </c>
      <c r="O53" s="35">
        <v>704896.0530000001</v>
      </c>
      <c r="P53" s="35">
        <v>1193263.4399999962</v>
      </c>
      <c r="Q53" s="35">
        <f t="shared" si="1"/>
        <v>10514476.14</v>
      </c>
      <c r="R53" s="36">
        <f t="shared" si="2"/>
        <v>0.00500688136</v>
      </c>
      <c r="S53" s="75"/>
      <c r="T53" s="34">
        <v>572621.2180000001</v>
      </c>
      <c r="U53" s="34">
        <v>719007.9220000003</v>
      </c>
      <c r="V53" s="38">
        <f t="shared" si="3"/>
        <v>0.6595970691</v>
      </c>
      <c r="W53" s="30">
        <f t="shared" si="4"/>
        <v>0.6595970691</v>
      </c>
      <c r="X53" s="38">
        <f t="shared" si="5"/>
        <v>1.083861727</v>
      </c>
      <c r="Y53" s="30">
        <f t="shared" si="6"/>
        <v>1.083861727</v>
      </c>
      <c r="Z53" s="74"/>
      <c r="AA53" s="34">
        <v>8052874.678000005</v>
      </c>
      <c r="AB53" s="38">
        <f t="shared" si="7"/>
        <v>0.3056798418</v>
      </c>
      <c r="AC53" s="30">
        <f t="shared" si="8"/>
        <v>0.3056798418</v>
      </c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</row>
    <row r="54" ht="15.75" customHeight="1">
      <c r="A54" s="21">
        <v>51.0</v>
      </c>
      <c r="B54" s="76">
        <v>4.00931E9</v>
      </c>
      <c r="C54" s="77" t="s">
        <v>23</v>
      </c>
      <c r="D54" s="74"/>
      <c r="E54" s="34">
        <v>538872.5900000017</v>
      </c>
      <c r="F54" s="35">
        <v>684561.5760000006</v>
      </c>
      <c r="G54" s="35">
        <v>679132.5239999994</v>
      </c>
      <c r="H54" s="35">
        <v>615337.2450000002</v>
      </c>
      <c r="I54" s="35">
        <v>682982.227</v>
      </c>
      <c r="J54" s="35">
        <v>998025.9910000009</v>
      </c>
      <c r="K54" s="35">
        <v>545908.0020000006</v>
      </c>
      <c r="L54" s="35">
        <v>778810.5390000022</v>
      </c>
      <c r="M54" s="35">
        <v>1017203.6780000014</v>
      </c>
      <c r="N54" s="35">
        <v>1361841.1090000013</v>
      </c>
      <c r="O54" s="35">
        <v>765923.2440000008</v>
      </c>
      <c r="P54" s="35">
        <v>976025.069000001</v>
      </c>
      <c r="Q54" s="35">
        <f t="shared" si="1"/>
        <v>9644623.794</v>
      </c>
      <c r="R54" s="36">
        <f t="shared" si="2"/>
        <v>0.004592666955</v>
      </c>
      <c r="S54" s="75"/>
      <c r="T54" s="34">
        <v>935681.220999999</v>
      </c>
      <c r="U54" s="34">
        <v>867509.175</v>
      </c>
      <c r="V54" s="38">
        <f t="shared" si="3"/>
        <v>0.1250890447</v>
      </c>
      <c r="W54" s="30">
        <f t="shared" si="4"/>
        <v>0.1250890447</v>
      </c>
      <c r="X54" s="38">
        <f t="shared" si="5"/>
        <v>0.04311708635</v>
      </c>
      <c r="Y54" s="30">
        <f t="shared" si="6"/>
        <v>0.04311708635</v>
      </c>
      <c r="Z54" s="74"/>
      <c r="AA54" s="34">
        <v>1.0215582276000002E7</v>
      </c>
      <c r="AB54" s="38">
        <f t="shared" si="7"/>
        <v>-0.05589093862</v>
      </c>
      <c r="AC54" s="30">
        <f t="shared" si="8"/>
        <v>-0.05589093862</v>
      </c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</row>
    <row r="55" ht="15.75" customHeight="1">
      <c r="A55" s="21">
        <v>52.0</v>
      </c>
      <c r="B55" s="76">
        <v>8.7089939E9</v>
      </c>
      <c r="C55" s="77" t="s">
        <v>25</v>
      </c>
      <c r="D55" s="74"/>
      <c r="E55" s="34">
        <v>675722.6869999998</v>
      </c>
      <c r="F55" s="35">
        <v>738290.143000001</v>
      </c>
      <c r="G55" s="35">
        <v>438222.674999999</v>
      </c>
      <c r="H55" s="35">
        <v>839718.0760000004</v>
      </c>
      <c r="I55" s="35">
        <v>535344.25</v>
      </c>
      <c r="J55" s="35">
        <v>744988.0079999994</v>
      </c>
      <c r="K55" s="35">
        <v>776215.2890000007</v>
      </c>
      <c r="L55" s="35">
        <v>883464.135999999</v>
      </c>
      <c r="M55" s="35">
        <v>860047.4510000004</v>
      </c>
      <c r="N55" s="35">
        <v>775487.2180000008</v>
      </c>
      <c r="O55" s="35">
        <v>1006092.562</v>
      </c>
      <c r="P55" s="35">
        <v>1268585.405000001</v>
      </c>
      <c r="Q55" s="35">
        <f t="shared" si="1"/>
        <v>9542177.9</v>
      </c>
      <c r="R55" s="36">
        <f t="shared" si="2"/>
        <v>0.004543883314</v>
      </c>
      <c r="S55" s="75"/>
      <c r="T55" s="34">
        <v>902819.7029999999</v>
      </c>
      <c r="U55" s="34">
        <v>809856.8739999989</v>
      </c>
      <c r="V55" s="38">
        <f t="shared" si="3"/>
        <v>0.5664316075</v>
      </c>
      <c r="W55" s="30">
        <f t="shared" si="4"/>
        <v>0.5664316075</v>
      </c>
      <c r="X55" s="38">
        <f t="shared" si="5"/>
        <v>0.4051370399</v>
      </c>
      <c r="Y55" s="30">
        <f t="shared" si="6"/>
        <v>0.4051370399</v>
      </c>
      <c r="Z55" s="74"/>
      <c r="AA55" s="34">
        <v>1.0608667980000004E7</v>
      </c>
      <c r="AB55" s="38">
        <f t="shared" si="7"/>
        <v>-0.1005300648</v>
      </c>
      <c r="AC55" s="30">
        <f t="shared" si="8"/>
        <v>-0.1005300648</v>
      </c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</row>
    <row r="56" ht="15.75" customHeight="1">
      <c r="A56" s="21">
        <v>53.0</v>
      </c>
      <c r="B56" s="76">
        <v>8.4133092E9</v>
      </c>
      <c r="C56" s="77" t="s">
        <v>12</v>
      </c>
      <c r="D56" s="74"/>
      <c r="E56" s="34">
        <v>649026.989</v>
      </c>
      <c r="F56" s="35">
        <v>706040.5809999994</v>
      </c>
      <c r="G56" s="35">
        <v>832125.2100000001</v>
      </c>
      <c r="H56" s="35">
        <v>810868.7610000006</v>
      </c>
      <c r="I56" s="35">
        <v>556176.0580000001</v>
      </c>
      <c r="J56" s="35">
        <v>888721.1699999993</v>
      </c>
      <c r="K56" s="35">
        <v>846239.5559999985</v>
      </c>
      <c r="L56" s="35">
        <v>872428.6999999994</v>
      </c>
      <c r="M56" s="35">
        <v>791162.409</v>
      </c>
      <c r="N56" s="35">
        <v>640541.1129999995</v>
      </c>
      <c r="O56" s="35">
        <v>1146948.9849999992</v>
      </c>
      <c r="P56" s="35">
        <v>707597.6170000002</v>
      </c>
      <c r="Q56" s="35">
        <f t="shared" si="1"/>
        <v>9447877.149</v>
      </c>
      <c r="R56" s="36">
        <f t="shared" si="2"/>
        <v>0.004498978302</v>
      </c>
      <c r="S56" s="75"/>
      <c r="T56" s="34">
        <v>640638.0169999998</v>
      </c>
      <c r="U56" s="34">
        <v>829178.5299999998</v>
      </c>
      <c r="V56" s="38">
        <f t="shared" si="3"/>
        <v>-0.1466281489</v>
      </c>
      <c r="W56" s="30">
        <f t="shared" si="4"/>
        <v>-0.1466281489</v>
      </c>
      <c r="X56" s="38">
        <f t="shared" si="5"/>
        <v>0.1045201787</v>
      </c>
      <c r="Y56" s="30">
        <f t="shared" si="6"/>
        <v>0.1045201787</v>
      </c>
      <c r="Z56" s="74"/>
      <c r="AA56" s="34">
        <v>9467974.651999997</v>
      </c>
      <c r="AB56" s="38">
        <f t="shared" si="7"/>
        <v>-0.002122682383</v>
      </c>
      <c r="AC56" s="30">
        <f t="shared" si="8"/>
        <v>-0.002122682383</v>
      </c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</row>
    <row r="57" ht="15.75" customHeight="1">
      <c r="A57" s="21">
        <v>54.0</v>
      </c>
      <c r="B57" s="76">
        <v>8.511509E9</v>
      </c>
      <c r="C57" s="77" t="s">
        <v>18</v>
      </c>
      <c r="D57" s="74"/>
      <c r="E57" s="34">
        <v>532908.1939999999</v>
      </c>
      <c r="F57" s="35">
        <v>1141221.8989999995</v>
      </c>
      <c r="G57" s="35">
        <v>536365.0539999995</v>
      </c>
      <c r="H57" s="35">
        <v>1266975.2199999983</v>
      </c>
      <c r="I57" s="35">
        <v>604290.4539999996</v>
      </c>
      <c r="J57" s="35">
        <v>1117140.1120000004</v>
      </c>
      <c r="K57" s="35">
        <v>689422.6000000003</v>
      </c>
      <c r="L57" s="35">
        <v>786892.8170000005</v>
      </c>
      <c r="M57" s="35">
        <v>744371.6260000002</v>
      </c>
      <c r="N57" s="35">
        <v>561973.943</v>
      </c>
      <c r="O57" s="35">
        <v>650482.8789999991</v>
      </c>
      <c r="P57" s="35">
        <v>698036.6419999998</v>
      </c>
      <c r="Q57" s="35">
        <f t="shared" si="1"/>
        <v>9330081.44</v>
      </c>
      <c r="R57" s="36">
        <f t="shared" si="2"/>
        <v>0.004442885242</v>
      </c>
      <c r="S57" s="75"/>
      <c r="T57" s="34">
        <v>405015.94500000036</v>
      </c>
      <c r="U57" s="34">
        <v>593204.9610000001</v>
      </c>
      <c r="V57" s="38">
        <f t="shared" si="3"/>
        <v>0.1767208434</v>
      </c>
      <c r="W57" s="30">
        <f t="shared" si="4"/>
        <v>0.1767208434</v>
      </c>
      <c r="X57" s="38">
        <f t="shared" si="5"/>
        <v>0.7234794102</v>
      </c>
      <c r="Y57" s="30">
        <f t="shared" si="6"/>
        <v>0.7234794102</v>
      </c>
      <c r="Z57" s="74"/>
      <c r="AA57" s="34">
        <v>9288910.712000001</v>
      </c>
      <c r="AB57" s="38">
        <f t="shared" si="7"/>
        <v>0.004432244994</v>
      </c>
      <c r="AC57" s="30">
        <f t="shared" si="8"/>
        <v>0.004432244994</v>
      </c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</row>
    <row r="58" ht="15.75" customHeight="1">
      <c r="A58" s="21">
        <v>55.0</v>
      </c>
      <c r="B58" s="76">
        <v>8.48299E9</v>
      </c>
      <c r="C58" s="77" t="s">
        <v>15</v>
      </c>
      <c r="D58" s="74"/>
      <c r="E58" s="34">
        <v>385782.33300000004</v>
      </c>
      <c r="F58" s="35">
        <v>711620.1900000001</v>
      </c>
      <c r="G58" s="35">
        <v>855011.6120000007</v>
      </c>
      <c r="H58" s="35">
        <v>1095679.7999999998</v>
      </c>
      <c r="I58" s="35">
        <v>435006.01900000003</v>
      </c>
      <c r="J58" s="35">
        <v>1212917.5050000015</v>
      </c>
      <c r="K58" s="35">
        <v>681310.5749999998</v>
      </c>
      <c r="L58" s="35">
        <v>639173.5259999995</v>
      </c>
      <c r="M58" s="35">
        <v>927253.3159999998</v>
      </c>
      <c r="N58" s="35">
        <v>911209.5300000003</v>
      </c>
      <c r="O58" s="35">
        <v>843697.7139999993</v>
      </c>
      <c r="P58" s="35">
        <v>610033.018999999</v>
      </c>
      <c r="Q58" s="35">
        <f t="shared" si="1"/>
        <v>9308695.139</v>
      </c>
      <c r="R58" s="36">
        <f t="shared" si="2"/>
        <v>0.004432701314</v>
      </c>
      <c r="S58" s="75"/>
      <c r="T58" s="34">
        <v>426587.18100000004</v>
      </c>
      <c r="U58" s="34">
        <v>543337.2539999997</v>
      </c>
      <c r="V58" s="38">
        <f t="shared" si="3"/>
        <v>0.1227520559</v>
      </c>
      <c r="W58" s="30">
        <f t="shared" si="4"/>
        <v>0.1227520559</v>
      </c>
      <c r="X58" s="38">
        <f t="shared" si="5"/>
        <v>0.4300312953</v>
      </c>
      <c r="Y58" s="30">
        <f t="shared" si="6"/>
        <v>0.4300312953</v>
      </c>
      <c r="Z58" s="74"/>
      <c r="AA58" s="34">
        <v>8589361.733999997</v>
      </c>
      <c r="AB58" s="38">
        <f t="shared" si="7"/>
        <v>0.08374701489</v>
      </c>
      <c r="AC58" s="30">
        <f t="shared" si="8"/>
        <v>0.08374701489</v>
      </c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</row>
    <row r="59" ht="15.75" customHeight="1">
      <c r="A59" s="21">
        <v>56.0</v>
      </c>
      <c r="B59" s="76">
        <v>8.4099191E9</v>
      </c>
      <c r="C59" s="77" t="s">
        <v>12</v>
      </c>
      <c r="D59" s="74"/>
      <c r="E59" s="34">
        <v>811106.472</v>
      </c>
      <c r="F59" s="35">
        <v>1103690.286</v>
      </c>
      <c r="G59" s="35">
        <v>385796.645</v>
      </c>
      <c r="H59" s="35">
        <v>746080.325</v>
      </c>
      <c r="I59" s="35">
        <v>1547813.63</v>
      </c>
      <c r="J59" s="35">
        <v>813591.8439999999</v>
      </c>
      <c r="K59" s="35">
        <v>568725.1260000002</v>
      </c>
      <c r="L59" s="35">
        <v>713210.4119999998</v>
      </c>
      <c r="M59" s="35">
        <v>861266.466</v>
      </c>
      <c r="N59" s="35">
        <v>840462.2590000001</v>
      </c>
      <c r="O59" s="35">
        <v>445305.4989999999</v>
      </c>
      <c r="P59" s="35">
        <v>401547.231</v>
      </c>
      <c r="Q59" s="35">
        <f t="shared" si="1"/>
        <v>9238596.195</v>
      </c>
      <c r="R59" s="36">
        <f t="shared" si="2"/>
        <v>0.004399320944</v>
      </c>
      <c r="S59" s="75"/>
      <c r="T59" s="34">
        <v>492026.332</v>
      </c>
      <c r="U59" s="34">
        <v>1009430.5910000008</v>
      </c>
      <c r="V59" s="38">
        <f t="shared" si="3"/>
        <v>-0.6022042183</v>
      </c>
      <c r="W59" s="30">
        <f t="shared" si="4"/>
        <v>-0.6022042183</v>
      </c>
      <c r="X59" s="38">
        <f t="shared" si="5"/>
        <v>-0.1838907699</v>
      </c>
      <c r="Y59" s="30">
        <f t="shared" si="6"/>
        <v>-0.1838907699</v>
      </c>
      <c r="Z59" s="74"/>
      <c r="AA59" s="34">
        <v>1.1606147421999997E7</v>
      </c>
      <c r="AB59" s="38">
        <f t="shared" si="7"/>
        <v>-0.2039911386</v>
      </c>
      <c r="AC59" s="30">
        <f t="shared" si="8"/>
        <v>-0.2039911386</v>
      </c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</row>
    <row r="60" ht="15.75" customHeight="1">
      <c r="A60" s="21">
        <v>57.0</v>
      </c>
      <c r="B60" s="76">
        <v>8.5311E9</v>
      </c>
      <c r="C60" s="77" t="s">
        <v>22</v>
      </c>
      <c r="D60" s="74"/>
      <c r="E60" s="34">
        <v>944196.7780000002</v>
      </c>
      <c r="F60" s="35">
        <v>465416.5620000001</v>
      </c>
      <c r="G60" s="35">
        <v>1043911.6940000003</v>
      </c>
      <c r="H60" s="35">
        <v>670905.9619999999</v>
      </c>
      <c r="I60" s="35">
        <v>687964.8269999996</v>
      </c>
      <c r="J60" s="35">
        <v>705086.4409999996</v>
      </c>
      <c r="K60" s="35">
        <v>1102941.5049999994</v>
      </c>
      <c r="L60" s="35">
        <v>634336.754</v>
      </c>
      <c r="M60" s="35">
        <v>778611.1029999998</v>
      </c>
      <c r="N60" s="35">
        <v>636901.9939999995</v>
      </c>
      <c r="O60" s="35">
        <v>639312.0860000005</v>
      </c>
      <c r="P60" s="35">
        <v>910468.5840000001</v>
      </c>
      <c r="Q60" s="35">
        <f t="shared" si="1"/>
        <v>9220054.29</v>
      </c>
      <c r="R60" s="36">
        <f t="shared" si="2"/>
        <v>0.004390491487</v>
      </c>
      <c r="S60" s="75"/>
      <c r="T60" s="34">
        <v>556306.3829999997</v>
      </c>
      <c r="U60" s="34">
        <v>1168759.4959999993</v>
      </c>
      <c r="V60" s="38">
        <f t="shared" si="3"/>
        <v>-0.2209957762</v>
      </c>
      <c r="W60" s="30">
        <f t="shared" si="4"/>
        <v>-0.2209957762</v>
      </c>
      <c r="X60" s="38">
        <f t="shared" si="5"/>
        <v>0.636631561</v>
      </c>
      <c r="Y60" s="30">
        <f t="shared" si="6"/>
        <v>0.636631561</v>
      </c>
      <c r="Z60" s="74"/>
      <c r="AA60" s="34">
        <v>8933239.507</v>
      </c>
      <c r="AB60" s="38">
        <f t="shared" si="7"/>
        <v>0.03210646964</v>
      </c>
      <c r="AC60" s="30">
        <f t="shared" si="8"/>
        <v>0.03210646964</v>
      </c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</row>
    <row r="61" ht="15.75" customHeight="1">
      <c r="A61" s="21">
        <v>58.0</v>
      </c>
      <c r="B61" s="76">
        <v>8.409914E9</v>
      </c>
      <c r="C61" s="77" t="s">
        <v>12</v>
      </c>
      <c r="D61" s="74"/>
      <c r="E61" s="34">
        <v>602346.7400000008</v>
      </c>
      <c r="F61" s="35">
        <v>656443.6310000004</v>
      </c>
      <c r="G61" s="35">
        <v>751129.2520000003</v>
      </c>
      <c r="H61" s="35">
        <v>390371.5480000003</v>
      </c>
      <c r="I61" s="35">
        <v>1265523.6379999998</v>
      </c>
      <c r="J61" s="35">
        <v>617731.4229999998</v>
      </c>
      <c r="K61" s="35">
        <v>711193.6060000008</v>
      </c>
      <c r="L61" s="35">
        <v>639993.3200000003</v>
      </c>
      <c r="M61" s="35">
        <v>799870.7190000005</v>
      </c>
      <c r="N61" s="35">
        <v>994186.6469999998</v>
      </c>
      <c r="O61" s="35">
        <v>1191002.576000001</v>
      </c>
      <c r="P61" s="35">
        <v>583889.3390000003</v>
      </c>
      <c r="Q61" s="35">
        <f t="shared" si="1"/>
        <v>9203682.439</v>
      </c>
      <c r="R61" s="36">
        <f t="shared" si="2"/>
        <v>0.004382695386</v>
      </c>
      <c r="S61" s="75"/>
      <c r="T61" s="34">
        <v>732429.5089999995</v>
      </c>
      <c r="U61" s="34">
        <v>767675.4549999976</v>
      </c>
      <c r="V61" s="38">
        <f t="shared" si="3"/>
        <v>-0.2394060078</v>
      </c>
      <c r="W61" s="30">
        <f t="shared" si="4"/>
        <v>-0.2394060078</v>
      </c>
      <c r="X61" s="38">
        <f t="shared" si="5"/>
        <v>-0.2028047316</v>
      </c>
      <c r="Y61" s="30">
        <f t="shared" si="6"/>
        <v>-0.2028047316</v>
      </c>
      <c r="Z61" s="74"/>
      <c r="AA61" s="34">
        <v>1.0133901989000004E7</v>
      </c>
      <c r="AB61" s="38">
        <f t="shared" si="7"/>
        <v>-0.09179283074</v>
      </c>
      <c r="AC61" s="30">
        <f t="shared" si="8"/>
        <v>-0.09179283074</v>
      </c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</row>
    <row r="62" ht="15.75" customHeight="1">
      <c r="A62" s="21">
        <v>59.0</v>
      </c>
      <c r="B62" s="76">
        <v>8.5443E9</v>
      </c>
      <c r="C62" s="77" t="s">
        <v>18</v>
      </c>
      <c r="D62" s="74"/>
      <c r="E62" s="34">
        <v>587269.8399999996</v>
      </c>
      <c r="F62" s="35">
        <v>900908.2219999987</v>
      </c>
      <c r="G62" s="35">
        <v>743062.1769999998</v>
      </c>
      <c r="H62" s="35">
        <v>610074.4089999994</v>
      </c>
      <c r="I62" s="35">
        <v>753211.0059999992</v>
      </c>
      <c r="J62" s="35">
        <v>783650.7689999999</v>
      </c>
      <c r="K62" s="35">
        <v>750798.1309999999</v>
      </c>
      <c r="L62" s="35">
        <v>861632.8420000016</v>
      </c>
      <c r="M62" s="35">
        <v>807606.4659999998</v>
      </c>
      <c r="N62" s="35">
        <v>874631.8720000007</v>
      </c>
      <c r="O62" s="35">
        <v>725190.1020000004</v>
      </c>
      <c r="P62" s="35">
        <v>731151.9690000009</v>
      </c>
      <c r="Q62" s="35">
        <f t="shared" si="1"/>
        <v>9129187.805</v>
      </c>
      <c r="R62" s="36">
        <f t="shared" si="2"/>
        <v>0.004347221836</v>
      </c>
      <c r="S62" s="75"/>
      <c r="T62" s="34">
        <v>632979.0830000021</v>
      </c>
      <c r="U62" s="34">
        <v>700487.4189999994</v>
      </c>
      <c r="V62" s="38">
        <f t="shared" si="3"/>
        <v>0.0437760182</v>
      </c>
      <c r="W62" s="30">
        <f t="shared" si="4"/>
        <v>0.0437760182</v>
      </c>
      <c r="X62" s="38">
        <f t="shared" si="5"/>
        <v>0.1550965721</v>
      </c>
      <c r="Y62" s="30">
        <f t="shared" si="6"/>
        <v>0.1550965721</v>
      </c>
      <c r="Z62" s="74"/>
      <c r="AA62" s="34">
        <v>9413407.353000002</v>
      </c>
      <c r="AB62" s="38">
        <f t="shared" si="7"/>
        <v>-0.03019305734</v>
      </c>
      <c r="AC62" s="30">
        <f t="shared" si="8"/>
        <v>-0.03019305734</v>
      </c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</row>
    <row r="63" ht="15.75" customHeight="1">
      <c r="A63" s="21">
        <v>60.0</v>
      </c>
      <c r="B63" s="76">
        <v>8.511409E9</v>
      </c>
      <c r="C63" s="77" t="s">
        <v>18</v>
      </c>
      <c r="D63" s="74"/>
      <c r="E63" s="34">
        <v>613833.4670000006</v>
      </c>
      <c r="F63" s="35">
        <v>659888.6440000004</v>
      </c>
      <c r="G63" s="35">
        <v>585400.6599999996</v>
      </c>
      <c r="H63" s="35">
        <v>613415.878</v>
      </c>
      <c r="I63" s="35">
        <v>556068.2959999995</v>
      </c>
      <c r="J63" s="35">
        <v>704507.8430000005</v>
      </c>
      <c r="K63" s="35">
        <v>815880.6730000004</v>
      </c>
      <c r="L63" s="35">
        <v>799655.839</v>
      </c>
      <c r="M63" s="35">
        <v>947495.8920000005</v>
      </c>
      <c r="N63" s="35">
        <v>1274634.123000001</v>
      </c>
      <c r="O63" s="35">
        <v>620560.534</v>
      </c>
      <c r="P63" s="35">
        <v>877827.6510000003</v>
      </c>
      <c r="Q63" s="35">
        <f t="shared" si="1"/>
        <v>9069169.5</v>
      </c>
      <c r="R63" s="36">
        <f t="shared" si="2"/>
        <v>0.00431864176</v>
      </c>
      <c r="S63" s="75"/>
      <c r="T63" s="34">
        <v>431832.1519999997</v>
      </c>
      <c r="U63" s="34">
        <v>878812.6000000009</v>
      </c>
      <c r="V63" s="38">
        <f t="shared" si="3"/>
        <v>-0.001120772506</v>
      </c>
      <c r="W63" s="30">
        <f t="shared" si="4"/>
        <v>-0.001120772506</v>
      </c>
      <c r="X63" s="38">
        <f t="shared" si="5"/>
        <v>1.032798269</v>
      </c>
      <c r="Y63" s="30">
        <f t="shared" si="6"/>
        <v>1.032798269</v>
      </c>
      <c r="Z63" s="74"/>
      <c r="AA63" s="34">
        <v>9153757.428000001</v>
      </c>
      <c r="AB63" s="38">
        <f t="shared" si="7"/>
        <v>-0.009240787585</v>
      </c>
      <c r="AC63" s="30">
        <f t="shared" si="8"/>
        <v>-0.009240787585</v>
      </c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</row>
    <row r="64" ht="15.75" customHeight="1">
      <c r="A64" s="21">
        <v>61.0</v>
      </c>
      <c r="B64" s="76">
        <v>8.4825E9</v>
      </c>
      <c r="C64" s="77" t="s">
        <v>15</v>
      </c>
      <c r="D64" s="74"/>
      <c r="E64" s="34">
        <v>708453.7689999995</v>
      </c>
      <c r="F64" s="35">
        <v>338127.38899999985</v>
      </c>
      <c r="G64" s="35">
        <v>944345.5349999996</v>
      </c>
      <c r="H64" s="35">
        <v>832997.926</v>
      </c>
      <c r="I64" s="35">
        <v>554996.3170000004</v>
      </c>
      <c r="J64" s="35">
        <v>664460.677</v>
      </c>
      <c r="K64" s="35">
        <v>815929.3340000005</v>
      </c>
      <c r="L64" s="35">
        <v>632085.9909999989</v>
      </c>
      <c r="M64" s="35">
        <v>889765.4249999989</v>
      </c>
      <c r="N64" s="35">
        <v>654642.2389999997</v>
      </c>
      <c r="O64" s="35">
        <v>920625.9589999994</v>
      </c>
      <c r="P64" s="35">
        <v>850287.9259999999</v>
      </c>
      <c r="Q64" s="35">
        <f t="shared" si="1"/>
        <v>8806718.487</v>
      </c>
      <c r="R64" s="36">
        <f t="shared" si="2"/>
        <v>0.004193665387</v>
      </c>
      <c r="S64" s="75"/>
      <c r="T64" s="34">
        <v>574554.0730000001</v>
      </c>
      <c r="U64" s="34">
        <v>602510.5860000004</v>
      </c>
      <c r="V64" s="38">
        <f t="shared" si="3"/>
        <v>0.4112414715</v>
      </c>
      <c r="W64" s="30">
        <f t="shared" si="4"/>
        <v>0.4112414715</v>
      </c>
      <c r="X64" s="38">
        <f t="shared" si="5"/>
        <v>0.4799093174</v>
      </c>
      <c r="Y64" s="30">
        <f t="shared" si="6"/>
        <v>0.4799093174</v>
      </c>
      <c r="Z64" s="74"/>
      <c r="AA64" s="34">
        <v>8646344.665</v>
      </c>
      <c r="AB64" s="38">
        <f t="shared" si="7"/>
        <v>0.01854816436</v>
      </c>
      <c r="AC64" s="30">
        <f t="shared" si="8"/>
        <v>0.01854816436</v>
      </c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</row>
    <row r="65" ht="15.75" customHeight="1">
      <c r="A65" s="21">
        <v>62.0</v>
      </c>
      <c r="B65" s="76">
        <v>4.011209E9</v>
      </c>
      <c r="C65" s="77" t="s">
        <v>11</v>
      </c>
      <c r="D65" s="74"/>
      <c r="E65" s="34">
        <v>389880.72699999996</v>
      </c>
      <c r="F65" s="35">
        <v>418453.9390000001</v>
      </c>
      <c r="G65" s="35">
        <v>945953.586</v>
      </c>
      <c r="H65" s="35">
        <v>1277724.225</v>
      </c>
      <c r="I65" s="35">
        <v>1057885.3569999998</v>
      </c>
      <c r="J65" s="35">
        <v>519552.29199999996</v>
      </c>
      <c r="K65" s="35">
        <v>469133.549</v>
      </c>
      <c r="L65" s="35">
        <v>772638.8159999999</v>
      </c>
      <c r="M65" s="35">
        <v>998558.788</v>
      </c>
      <c r="N65" s="35">
        <v>245618.294</v>
      </c>
      <c r="O65" s="35">
        <v>607874.4769999998</v>
      </c>
      <c r="P65" s="35">
        <v>854292.12</v>
      </c>
      <c r="Q65" s="35">
        <f t="shared" si="1"/>
        <v>8557566.17</v>
      </c>
      <c r="R65" s="36">
        <f t="shared" si="2"/>
        <v>0.004075021712</v>
      </c>
      <c r="S65" s="75"/>
      <c r="T65" s="34">
        <v>271587.12200000003</v>
      </c>
      <c r="U65" s="34">
        <v>785317.5140000003</v>
      </c>
      <c r="V65" s="38">
        <f t="shared" si="3"/>
        <v>0.08783021488</v>
      </c>
      <c r="W65" s="30">
        <f t="shared" si="4"/>
        <v>0.08783021488</v>
      </c>
      <c r="X65" s="38">
        <f t="shared" si="5"/>
        <v>2.145554597</v>
      </c>
      <c r="Y65" s="30">
        <f t="shared" si="6"/>
        <v>2.145554597</v>
      </c>
      <c r="Z65" s="74"/>
      <c r="AA65" s="34">
        <v>7318559.105</v>
      </c>
      <c r="AB65" s="38">
        <f t="shared" si="7"/>
        <v>0.1692965852</v>
      </c>
      <c r="AC65" s="30">
        <f t="shared" si="8"/>
        <v>0.1692965852</v>
      </c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</row>
    <row r="66" ht="15.75" customHeight="1">
      <c r="A66" s="21">
        <v>63.0</v>
      </c>
      <c r="B66" s="76">
        <v>8.4831091E9</v>
      </c>
      <c r="C66" s="77" t="s">
        <v>12</v>
      </c>
      <c r="D66" s="74"/>
      <c r="E66" s="34">
        <v>484353.419</v>
      </c>
      <c r="F66" s="35">
        <v>447919.98599999986</v>
      </c>
      <c r="G66" s="35">
        <v>638137.359</v>
      </c>
      <c r="H66" s="35">
        <v>429191.7940000001</v>
      </c>
      <c r="I66" s="35">
        <v>1039262.3749999998</v>
      </c>
      <c r="J66" s="35">
        <v>677208.4260000008</v>
      </c>
      <c r="K66" s="35">
        <v>471938.79099999997</v>
      </c>
      <c r="L66" s="35">
        <v>752183.4290000002</v>
      </c>
      <c r="M66" s="35">
        <v>1021045.7110000006</v>
      </c>
      <c r="N66" s="35">
        <v>851986.5169999988</v>
      </c>
      <c r="O66" s="35">
        <v>881165.9889999992</v>
      </c>
      <c r="P66" s="35">
        <v>805599.7109999999</v>
      </c>
      <c r="Q66" s="35">
        <f t="shared" si="1"/>
        <v>8499993.507</v>
      </c>
      <c r="R66" s="36">
        <f t="shared" si="2"/>
        <v>0.004047606224</v>
      </c>
      <c r="S66" s="75"/>
      <c r="T66" s="34">
        <v>445830.581</v>
      </c>
      <c r="U66" s="34">
        <v>2110016.598</v>
      </c>
      <c r="V66" s="38">
        <f t="shared" si="3"/>
        <v>-0.6182021925</v>
      </c>
      <c r="W66" s="30">
        <f t="shared" si="4"/>
        <v>-0.6182021925</v>
      </c>
      <c r="X66" s="38">
        <f t="shared" si="5"/>
        <v>0.806963778</v>
      </c>
      <c r="Y66" s="30">
        <f t="shared" si="6"/>
        <v>0.806963778</v>
      </c>
      <c r="Z66" s="74"/>
      <c r="AA66" s="34">
        <v>1.0503622897E7</v>
      </c>
      <c r="AB66" s="38">
        <f t="shared" si="7"/>
        <v>-0.1907560286</v>
      </c>
      <c r="AC66" s="30">
        <f t="shared" si="8"/>
        <v>-0.1907560286</v>
      </c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</row>
    <row r="67" ht="15.75" customHeight="1">
      <c r="A67" s="21">
        <v>64.0</v>
      </c>
      <c r="B67" s="76">
        <v>8.4099199E9</v>
      </c>
      <c r="C67" s="77" t="s">
        <v>12</v>
      </c>
      <c r="D67" s="74"/>
      <c r="E67" s="34">
        <v>505713.33700000116</v>
      </c>
      <c r="F67" s="35">
        <v>672375.3990000001</v>
      </c>
      <c r="G67" s="35">
        <v>669489.0769999983</v>
      </c>
      <c r="H67" s="35">
        <v>940757.9700000006</v>
      </c>
      <c r="I67" s="35">
        <v>705054.9270000012</v>
      </c>
      <c r="J67" s="35">
        <v>832819.0129999989</v>
      </c>
      <c r="K67" s="35">
        <v>663048.1139999997</v>
      </c>
      <c r="L67" s="35">
        <v>625788.8740000008</v>
      </c>
      <c r="M67" s="35">
        <v>482084.8440000004</v>
      </c>
      <c r="N67" s="35">
        <v>1069944.7580000004</v>
      </c>
      <c r="O67" s="35">
        <v>713721.1899999992</v>
      </c>
      <c r="P67" s="35">
        <v>490185.1180000004</v>
      </c>
      <c r="Q67" s="35">
        <f t="shared" si="1"/>
        <v>8370982.621</v>
      </c>
      <c r="R67" s="36">
        <f t="shared" si="2"/>
        <v>0.003986172617</v>
      </c>
      <c r="S67" s="75"/>
      <c r="T67" s="34">
        <v>458387.13199999917</v>
      </c>
      <c r="U67" s="34">
        <v>561273.3840000002</v>
      </c>
      <c r="V67" s="38">
        <f t="shared" si="3"/>
        <v>-0.1266553306</v>
      </c>
      <c r="W67" s="30">
        <f t="shared" si="4"/>
        <v>-0.1266553306</v>
      </c>
      <c r="X67" s="38">
        <f t="shared" si="5"/>
        <v>0.06936928151</v>
      </c>
      <c r="Y67" s="30">
        <f t="shared" si="6"/>
        <v>0.06936928151</v>
      </c>
      <c r="Z67" s="74"/>
      <c r="AA67" s="34">
        <v>1.0433370673000013E7</v>
      </c>
      <c r="AB67" s="38">
        <f t="shared" si="7"/>
        <v>-0.1976722688</v>
      </c>
      <c r="AC67" s="30">
        <f t="shared" si="8"/>
        <v>-0.1976722688</v>
      </c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</row>
    <row r="68" ht="15.75" customHeight="1">
      <c r="A68" s="21">
        <v>65.0</v>
      </c>
      <c r="B68" s="76">
        <v>4.00942E9</v>
      </c>
      <c r="C68" s="77" t="s">
        <v>23</v>
      </c>
      <c r="D68" s="74"/>
      <c r="E68" s="34">
        <v>304470.5069999998</v>
      </c>
      <c r="F68" s="35">
        <v>385138.41099999956</v>
      </c>
      <c r="G68" s="35">
        <v>1374019.4369999967</v>
      </c>
      <c r="H68" s="35">
        <v>1062460.630000001</v>
      </c>
      <c r="I68" s="35">
        <v>1526455.168999999</v>
      </c>
      <c r="J68" s="35">
        <v>433134.5140000004</v>
      </c>
      <c r="K68" s="35">
        <v>286621.8869999998</v>
      </c>
      <c r="L68" s="35">
        <v>801700.6590000003</v>
      </c>
      <c r="M68" s="35">
        <v>481538.9409999998</v>
      </c>
      <c r="N68" s="35">
        <v>669248.071000001</v>
      </c>
      <c r="O68" s="35">
        <v>645262.5709999993</v>
      </c>
      <c r="P68" s="35">
        <v>305392.91800000024</v>
      </c>
      <c r="Q68" s="35">
        <f t="shared" si="1"/>
        <v>8275443.715</v>
      </c>
      <c r="R68" s="36">
        <f t="shared" si="2"/>
        <v>0.003940678009</v>
      </c>
      <c r="S68" s="75"/>
      <c r="T68" s="34">
        <v>352426.06900000013</v>
      </c>
      <c r="U68" s="34">
        <v>654719.1380000006</v>
      </c>
      <c r="V68" s="38">
        <f t="shared" si="3"/>
        <v>-0.5335512584</v>
      </c>
      <c r="W68" s="30">
        <f t="shared" si="4"/>
        <v>-0.5335512584</v>
      </c>
      <c r="X68" s="38">
        <f t="shared" si="5"/>
        <v>-0.1334553688</v>
      </c>
      <c r="Y68" s="30">
        <f t="shared" si="6"/>
        <v>-0.1334553688</v>
      </c>
      <c r="Z68" s="74"/>
      <c r="AA68" s="34">
        <v>5529187.771</v>
      </c>
      <c r="AB68" s="38">
        <f t="shared" si="7"/>
        <v>0.4966834294</v>
      </c>
      <c r="AC68" s="30">
        <f t="shared" si="8"/>
        <v>0.4966834294</v>
      </c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</row>
    <row r="69" ht="15.75" customHeight="1">
      <c r="A69" s="21">
        <v>66.0</v>
      </c>
      <c r="B69" s="76">
        <v>7.320209E9</v>
      </c>
      <c r="C69" s="77" t="s">
        <v>21</v>
      </c>
      <c r="D69" s="74"/>
      <c r="E69" s="34">
        <v>630782.1459999998</v>
      </c>
      <c r="F69" s="35">
        <v>621499.6980000002</v>
      </c>
      <c r="G69" s="35">
        <v>713609.1369999999</v>
      </c>
      <c r="H69" s="35">
        <v>524394.8100000009</v>
      </c>
      <c r="I69" s="35">
        <v>705475.9700000014</v>
      </c>
      <c r="J69" s="35">
        <v>528111.0810000014</v>
      </c>
      <c r="K69" s="35">
        <v>523967.1179999995</v>
      </c>
      <c r="L69" s="35">
        <v>531038.8170000004</v>
      </c>
      <c r="M69" s="35">
        <v>782733.964</v>
      </c>
      <c r="N69" s="35">
        <v>673343.7429999999</v>
      </c>
      <c r="O69" s="35">
        <v>554786.5260000007</v>
      </c>
      <c r="P69" s="35">
        <v>564660.3720000003</v>
      </c>
      <c r="Q69" s="35">
        <f t="shared" si="1"/>
        <v>7354403.382</v>
      </c>
      <c r="R69" s="36">
        <f t="shared" si="2"/>
        <v>0.003502088429</v>
      </c>
      <c r="S69" s="75"/>
      <c r="T69" s="34">
        <v>395721.66300000047</v>
      </c>
      <c r="U69" s="34">
        <v>834586.0809999992</v>
      </c>
      <c r="V69" s="38">
        <f t="shared" si="3"/>
        <v>-0.3234246474</v>
      </c>
      <c r="W69" s="30">
        <f t="shared" si="4"/>
        <v>-0.3234246474</v>
      </c>
      <c r="X69" s="38">
        <f t="shared" si="5"/>
        <v>0.4269129663</v>
      </c>
      <c r="Y69" s="30">
        <f t="shared" si="6"/>
        <v>0.4269129663</v>
      </c>
      <c r="Z69" s="74"/>
      <c r="AA69" s="34">
        <v>7403447.592000004</v>
      </c>
      <c r="AB69" s="38">
        <f t="shared" si="7"/>
        <v>-0.006624509648</v>
      </c>
      <c r="AC69" s="30">
        <f t="shared" si="8"/>
        <v>-0.006624509648</v>
      </c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</row>
    <row r="70" ht="15.75" customHeight="1">
      <c r="A70" s="21">
        <v>67.0</v>
      </c>
      <c r="B70" s="76">
        <v>8.4841E9</v>
      </c>
      <c r="C70" s="77" t="s">
        <v>12</v>
      </c>
      <c r="D70" s="74"/>
      <c r="E70" s="34">
        <v>496017.9159999994</v>
      </c>
      <c r="F70" s="35">
        <v>571664.503000001</v>
      </c>
      <c r="G70" s="35">
        <v>611549.9280000022</v>
      </c>
      <c r="H70" s="35">
        <v>480666.1780000002</v>
      </c>
      <c r="I70" s="35">
        <v>547573.777000001</v>
      </c>
      <c r="J70" s="35">
        <v>564466.054</v>
      </c>
      <c r="K70" s="35">
        <v>590162.1760000004</v>
      </c>
      <c r="L70" s="35">
        <v>817233.1219999978</v>
      </c>
      <c r="M70" s="35">
        <v>494951.4529999996</v>
      </c>
      <c r="N70" s="35">
        <v>541792.222</v>
      </c>
      <c r="O70" s="35">
        <v>571620.5420000007</v>
      </c>
      <c r="P70" s="35">
        <v>691529.3799999997</v>
      </c>
      <c r="Q70" s="35">
        <f t="shared" si="1"/>
        <v>6979227.251</v>
      </c>
      <c r="R70" s="36">
        <f t="shared" si="2"/>
        <v>0.003323433558</v>
      </c>
      <c r="S70" s="75"/>
      <c r="T70" s="34">
        <v>649672.0770000035</v>
      </c>
      <c r="U70" s="34">
        <v>481180.050999999</v>
      </c>
      <c r="V70" s="38">
        <f t="shared" si="3"/>
        <v>0.4371530544</v>
      </c>
      <c r="W70" s="30">
        <f t="shared" si="4"/>
        <v>0.4371530544</v>
      </c>
      <c r="X70" s="38">
        <f t="shared" si="5"/>
        <v>0.06442835468</v>
      </c>
      <c r="Y70" s="30">
        <f t="shared" si="6"/>
        <v>0.06442835468</v>
      </c>
      <c r="Z70" s="74"/>
      <c r="AA70" s="34">
        <v>8646095.529999997</v>
      </c>
      <c r="AB70" s="38">
        <f t="shared" si="7"/>
        <v>-0.1927885568</v>
      </c>
      <c r="AC70" s="30">
        <f t="shared" si="8"/>
        <v>-0.1927885568</v>
      </c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</row>
    <row r="71" ht="15.75" customHeight="1">
      <c r="A71" s="21">
        <v>68.0</v>
      </c>
      <c r="B71" s="76">
        <v>8.70892E9</v>
      </c>
      <c r="C71" s="77" t="s">
        <v>28</v>
      </c>
      <c r="D71" s="74"/>
      <c r="E71" s="34">
        <v>301436.8629999999</v>
      </c>
      <c r="F71" s="35">
        <v>442032.8640000002</v>
      </c>
      <c r="G71" s="35">
        <v>460532.3070000001</v>
      </c>
      <c r="H71" s="35">
        <v>392262.07999999984</v>
      </c>
      <c r="I71" s="35">
        <v>522357.008</v>
      </c>
      <c r="J71" s="35">
        <v>575652.3840000002</v>
      </c>
      <c r="K71" s="35">
        <v>664883.9230000001</v>
      </c>
      <c r="L71" s="35">
        <v>602904.1360000003</v>
      </c>
      <c r="M71" s="35">
        <v>603038.8370000006</v>
      </c>
      <c r="N71" s="35">
        <v>793958.8599999995</v>
      </c>
      <c r="O71" s="35">
        <v>782775.4289999993</v>
      </c>
      <c r="P71" s="35">
        <v>766248.5440000001</v>
      </c>
      <c r="Q71" s="35">
        <f t="shared" si="1"/>
        <v>6908083.235</v>
      </c>
      <c r="R71" s="36">
        <f t="shared" si="2"/>
        <v>0.003289555536</v>
      </c>
      <c r="S71" s="75"/>
      <c r="T71" s="34">
        <v>315175.91799999983</v>
      </c>
      <c r="U71" s="34">
        <v>446428.5180000002</v>
      </c>
      <c r="V71" s="38">
        <f t="shared" si="3"/>
        <v>0.716396944</v>
      </c>
      <c r="W71" s="30">
        <f t="shared" si="4"/>
        <v>0.716396944</v>
      </c>
      <c r="X71" s="38">
        <f t="shared" si="5"/>
        <v>1.431177321</v>
      </c>
      <c r="Y71" s="30">
        <f t="shared" si="6"/>
        <v>1.431177321</v>
      </c>
      <c r="Z71" s="74"/>
      <c r="AA71" s="34">
        <v>5988553.331000001</v>
      </c>
      <c r="AB71" s="38">
        <f t="shared" si="7"/>
        <v>0.1535479194</v>
      </c>
      <c r="AC71" s="30">
        <f t="shared" si="8"/>
        <v>0.1535479194</v>
      </c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</row>
    <row r="72" ht="15.75" customHeight="1">
      <c r="A72" s="21">
        <v>69.0</v>
      </c>
      <c r="B72" s="76">
        <v>8.708931E9</v>
      </c>
      <c r="C72" s="77" t="s">
        <v>16</v>
      </c>
      <c r="D72" s="74"/>
      <c r="E72" s="34">
        <v>720215.862999998</v>
      </c>
      <c r="F72" s="35">
        <v>498882.3569999994</v>
      </c>
      <c r="G72" s="35">
        <v>604081.8039999991</v>
      </c>
      <c r="H72" s="35">
        <v>370788.331</v>
      </c>
      <c r="I72" s="35">
        <v>493660.2120000001</v>
      </c>
      <c r="J72" s="35">
        <v>439463.8609999998</v>
      </c>
      <c r="K72" s="35">
        <v>584192.796</v>
      </c>
      <c r="L72" s="35">
        <v>715101.0099999964</v>
      </c>
      <c r="M72" s="35">
        <v>494286.0079999998</v>
      </c>
      <c r="N72" s="35">
        <v>487746.40099999966</v>
      </c>
      <c r="O72" s="35">
        <v>613811.3830000001</v>
      </c>
      <c r="P72" s="35">
        <v>791343.3820000001</v>
      </c>
      <c r="Q72" s="35">
        <f t="shared" si="1"/>
        <v>6813573.408</v>
      </c>
      <c r="R72" s="36">
        <f t="shared" si="2"/>
        <v>0.003244550965</v>
      </c>
      <c r="S72" s="75"/>
      <c r="T72" s="34">
        <v>476486.49299999967</v>
      </c>
      <c r="U72" s="34">
        <v>689401.2470000003</v>
      </c>
      <c r="V72" s="38">
        <f t="shared" si="3"/>
        <v>0.1478705405</v>
      </c>
      <c r="W72" s="30">
        <f t="shared" si="4"/>
        <v>0.1478705405</v>
      </c>
      <c r="X72" s="38">
        <f t="shared" si="5"/>
        <v>0.6607886973</v>
      </c>
      <c r="Y72" s="30">
        <f t="shared" si="6"/>
        <v>0.6607886973</v>
      </c>
      <c r="Z72" s="74"/>
      <c r="AA72" s="34">
        <v>5505713.44</v>
      </c>
      <c r="AB72" s="38">
        <f t="shared" si="7"/>
        <v>0.237545957</v>
      </c>
      <c r="AC72" s="30">
        <f t="shared" si="8"/>
        <v>0.237545957</v>
      </c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</row>
    <row r="73" ht="15.75" customHeight="1">
      <c r="A73" s="21">
        <v>70.0</v>
      </c>
      <c r="B73" s="76">
        <v>8.511909E9</v>
      </c>
      <c r="C73" s="77" t="s">
        <v>18</v>
      </c>
      <c r="D73" s="74"/>
      <c r="E73" s="34">
        <v>304185.3139999996</v>
      </c>
      <c r="F73" s="35">
        <v>351875.1839999993</v>
      </c>
      <c r="G73" s="35">
        <v>396860.23199999996</v>
      </c>
      <c r="H73" s="35">
        <v>335852.22900000017</v>
      </c>
      <c r="I73" s="35">
        <v>1140214.4539999997</v>
      </c>
      <c r="J73" s="35">
        <v>522084.64700000075</v>
      </c>
      <c r="K73" s="35">
        <v>271518.5719999998</v>
      </c>
      <c r="L73" s="35">
        <v>764737.8650000008</v>
      </c>
      <c r="M73" s="35">
        <v>639059.843</v>
      </c>
      <c r="N73" s="35">
        <v>1287615.9899999986</v>
      </c>
      <c r="O73" s="35">
        <v>310432.7810000002</v>
      </c>
      <c r="P73" s="35">
        <v>362736.5949999996</v>
      </c>
      <c r="Q73" s="35">
        <f t="shared" si="1"/>
        <v>6687173.706</v>
      </c>
      <c r="R73" s="36">
        <f t="shared" si="2"/>
        <v>0.003184360775</v>
      </c>
      <c r="S73" s="75"/>
      <c r="T73" s="34">
        <v>194588.59000000023</v>
      </c>
      <c r="U73" s="34">
        <v>318364.796</v>
      </c>
      <c r="V73" s="38">
        <f t="shared" si="3"/>
        <v>0.1393740751</v>
      </c>
      <c r="W73" s="30">
        <f t="shared" si="4"/>
        <v>0.1393740751</v>
      </c>
      <c r="X73" s="38">
        <f t="shared" si="5"/>
        <v>0.8641205787</v>
      </c>
      <c r="Y73" s="30">
        <f t="shared" si="6"/>
        <v>0.8641205787</v>
      </c>
      <c r="Z73" s="74"/>
      <c r="AA73" s="34">
        <v>5194269.313</v>
      </c>
      <c r="AB73" s="38">
        <f t="shared" si="7"/>
        <v>0.2874137445</v>
      </c>
      <c r="AC73" s="30">
        <f t="shared" si="8"/>
        <v>0.2874137445</v>
      </c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</row>
    <row r="74" ht="15.75" customHeight="1">
      <c r="A74" s="21">
        <v>71.0</v>
      </c>
      <c r="B74" s="76">
        <v>8.4828E9</v>
      </c>
      <c r="C74" s="77" t="s">
        <v>15</v>
      </c>
      <c r="D74" s="74"/>
      <c r="E74" s="34">
        <v>695304.112</v>
      </c>
      <c r="F74" s="35">
        <v>383058.43099999987</v>
      </c>
      <c r="G74" s="35">
        <v>415549.9780000001</v>
      </c>
      <c r="H74" s="35">
        <v>432555.03200000036</v>
      </c>
      <c r="I74" s="35">
        <v>471625.63799999957</v>
      </c>
      <c r="J74" s="35">
        <v>608591.0309999996</v>
      </c>
      <c r="K74" s="35">
        <v>557218.7199999999</v>
      </c>
      <c r="L74" s="35">
        <v>498797.2880000002</v>
      </c>
      <c r="M74" s="35">
        <v>449724.99899999984</v>
      </c>
      <c r="N74" s="35">
        <v>424338.22699999984</v>
      </c>
      <c r="O74" s="35">
        <v>564318.6590000002</v>
      </c>
      <c r="P74" s="35">
        <v>1119189.4629999988</v>
      </c>
      <c r="Q74" s="35">
        <f t="shared" si="1"/>
        <v>6620271.578</v>
      </c>
      <c r="R74" s="36">
        <f t="shared" si="2"/>
        <v>0.003152502696</v>
      </c>
      <c r="S74" s="75"/>
      <c r="T74" s="34">
        <v>540738.6260000003</v>
      </c>
      <c r="U74" s="34">
        <v>1043019.6609999996</v>
      </c>
      <c r="V74" s="38">
        <f t="shared" si="3"/>
        <v>0.07302815551</v>
      </c>
      <c r="W74" s="30">
        <f t="shared" si="4"/>
        <v>0.07302815551</v>
      </c>
      <c r="X74" s="38">
        <f t="shared" si="5"/>
        <v>1.069742033</v>
      </c>
      <c r="Y74" s="30">
        <f t="shared" si="6"/>
        <v>1.069742033</v>
      </c>
      <c r="Z74" s="74"/>
      <c r="AA74" s="34">
        <v>7353368.384999998</v>
      </c>
      <c r="AB74" s="38">
        <f t="shared" si="7"/>
        <v>-0.09969537341</v>
      </c>
      <c r="AC74" s="30">
        <f t="shared" si="8"/>
        <v>-0.09969537341</v>
      </c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</row>
    <row r="75" ht="15.75" customHeight="1">
      <c r="A75" s="21">
        <v>72.0</v>
      </c>
      <c r="B75" s="76">
        <v>8.5365011E9</v>
      </c>
      <c r="C75" s="77" t="s">
        <v>18</v>
      </c>
      <c r="D75" s="74"/>
      <c r="E75" s="34">
        <v>632625.818999999</v>
      </c>
      <c r="F75" s="35">
        <v>478033.76299999957</v>
      </c>
      <c r="G75" s="35">
        <v>449253.3039999997</v>
      </c>
      <c r="H75" s="35">
        <v>366363.1700000003</v>
      </c>
      <c r="I75" s="35">
        <v>585042.3810000008</v>
      </c>
      <c r="J75" s="35">
        <v>628337.2110000008</v>
      </c>
      <c r="K75" s="35">
        <v>573929.396</v>
      </c>
      <c r="L75" s="35">
        <v>609122.8650000012</v>
      </c>
      <c r="M75" s="35">
        <v>453185.0110000008</v>
      </c>
      <c r="N75" s="35">
        <v>716481.7010000004</v>
      </c>
      <c r="O75" s="35">
        <v>499979.87999999966</v>
      </c>
      <c r="P75" s="35">
        <v>585268.8899999998</v>
      </c>
      <c r="Q75" s="35">
        <f t="shared" si="1"/>
        <v>6577623.391</v>
      </c>
      <c r="R75" s="36">
        <f t="shared" si="2"/>
        <v>0.003132194084</v>
      </c>
      <c r="S75" s="75"/>
      <c r="T75" s="34">
        <v>487554.48100000067</v>
      </c>
      <c r="U75" s="34">
        <v>543390.8520000005</v>
      </c>
      <c r="V75" s="38">
        <f t="shared" si="3"/>
        <v>0.07706798494</v>
      </c>
      <c r="W75" s="30">
        <f t="shared" si="4"/>
        <v>0.07706798494</v>
      </c>
      <c r="X75" s="38">
        <f t="shared" si="5"/>
        <v>0.2004174155</v>
      </c>
      <c r="Y75" s="30">
        <f t="shared" si="6"/>
        <v>0.2004174155</v>
      </c>
      <c r="Z75" s="74"/>
      <c r="AA75" s="34">
        <v>6949972.844999999</v>
      </c>
      <c r="AB75" s="38">
        <f t="shared" si="7"/>
        <v>-0.05357567034</v>
      </c>
      <c r="AC75" s="30">
        <f t="shared" si="8"/>
        <v>-0.05357567034</v>
      </c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</row>
    <row r="76" ht="15.75" customHeight="1">
      <c r="A76" s="21">
        <v>73.0</v>
      </c>
      <c r="B76" s="76">
        <v>8.409911E9</v>
      </c>
      <c r="C76" s="77" t="s">
        <v>12</v>
      </c>
      <c r="D76" s="74"/>
      <c r="E76" s="34">
        <v>554233.1119999998</v>
      </c>
      <c r="F76" s="35">
        <v>628490.6759999946</v>
      </c>
      <c r="G76" s="35">
        <v>458743.75200000044</v>
      </c>
      <c r="H76" s="35">
        <v>407822.9009999995</v>
      </c>
      <c r="I76" s="35">
        <v>647512.2070000008</v>
      </c>
      <c r="J76" s="35">
        <v>538438.7269999996</v>
      </c>
      <c r="K76" s="35">
        <v>548927.8850000001</v>
      </c>
      <c r="L76" s="35">
        <v>571043.4740000002</v>
      </c>
      <c r="M76" s="35">
        <v>500933.47700000013</v>
      </c>
      <c r="N76" s="35">
        <v>623802.6410000005</v>
      </c>
      <c r="O76" s="35">
        <v>537719.1660000001</v>
      </c>
      <c r="P76" s="35">
        <v>495666.363</v>
      </c>
      <c r="Q76" s="35">
        <f t="shared" si="1"/>
        <v>6513334.381</v>
      </c>
      <c r="R76" s="36">
        <f t="shared" si="2"/>
        <v>0.003101580344</v>
      </c>
      <c r="S76" s="75"/>
      <c r="T76" s="34">
        <v>296284.63199999987</v>
      </c>
      <c r="U76" s="34">
        <v>636024.589</v>
      </c>
      <c r="V76" s="38">
        <f t="shared" si="3"/>
        <v>-0.2206805027</v>
      </c>
      <c r="W76" s="30">
        <f t="shared" si="4"/>
        <v>-0.2206805027</v>
      </c>
      <c r="X76" s="38">
        <f t="shared" si="5"/>
        <v>0.6729398337</v>
      </c>
      <c r="Y76" s="30">
        <f t="shared" si="6"/>
        <v>0.6729398337</v>
      </c>
      <c r="Z76" s="74"/>
      <c r="AA76" s="34">
        <v>5456166.537</v>
      </c>
      <c r="AB76" s="38">
        <f t="shared" si="7"/>
        <v>0.1937565206</v>
      </c>
      <c r="AC76" s="30">
        <f t="shared" si="8"/>
        <v>0.1937565206</v>
      </c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</row>
    <row r="77" ht="15.75" customHeight="1">
      <c r="A77" s="21">
        <v>74.0</v>
      </c>
      <c r="B77" s="76">
        <v>7.0091E9</v>
      </c>
      <c r="C77" s="77" t="s">
        <v>17</v>
      </c>
      <c r="D77" s="74"/>
      <c r="E77" s="34">
        <v>481042.6149999993</v>
      </c>
      <c r="F77" s="35">
        <v>416753.1379999999</v>
      </c>
      <c r="G77" s="35">
        <v>438032.7049999995</v>
      </c>
      <c r="H77" s="35">
        <v>437938.61899999884</v>
      </c>
      <c r="I77" s="35">
        <v>598311.7169999996</v>
      </c>
      <c r="J77" s="35">
        <v>577571.4150000005</v>
      </c>
      <c r="K77" s="35">
        <v>474481.53999999975</v>
      </c>
      <c r="L77" s="35">
        <v>511702.1009999978</v>
      </c>
      <c r="M77" s="35">
        <v>604465.9169999993</v>
      </c>
      <c r="N77" s="35">
        <v>522166.63699999836</v>
      </c>
      <c r="O77" s="35">
        <v>738609.1849999997</v>
      </c>
      <c r="P77" s="35">
        <v>661638.311</v>
      </c>
      <c r="Q77" s="35">
        <f t="shared" si="1"/>
        <v>6462713.9</v>
      </c>
      <c r="R77" s="36">
        <f t="shared" si="2"/>
        <v>0.003077475411</v>
      </c>
      <c r="S77" s="75"/>
      <c r="T77" s="34">
        <v>601630.0220000002</v>
      </c>
      <c r="U77" s="34">
        <v>528245.9999999997</v>
      </c>
      <c r="V77" s="38">
        <f t="shared" si="3"/>
        <v>0.2525193016</v>
      </c>
      <c r="W77" s="30">
        <f t="shared" si="4"/>
        <v>0.2525193016</v>
      </c>
      <c r="X77" s="38">
        <f t="shared" si="5"/>
        <v>0.09974284329</v>
      </c>
      <c r="Y77" s="30">
        <f t="shared" si="6"/>
        <v>0.09974284329</v>
      </c>
      <c r="Z77" s="74"/>
      <c r="AA77" s="34">
        <v>5482386.01</v>
      </c>
      <c r="AB77" s="38">
        <f t="shared" si="7"/>
        <v>0.1788140945</v>
      </c>
      <c r="AC77" s="30">
        <f t="shared" si="8"/>
        <v>0.1788140945</v>
      </c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</row>
    <row r="78" ht="15.75" customHeight="1">
      <c r="A78" s="21">
        <v>75.0</v>
      </c>
      <c r="B78" s="76">
        <v>8.4832E9</v>
      </c>
      <c r="C78" s="77" t="s">
        <v>16</v>
      </c>
      <c r="D78" s="74"/>
      <c r="E78" s="34">
        <v>561293.4510000002</v>
      </c>
      <c r="F78" s="35">
        <v>449633.3109999997</v>
      </c>
      <c r="G78" s="35">
        <v>630200.5700000002</v>
      </c>
      <c r="H78" s="35">
        <v>995095.3190000001</v>
      </c>
      <c r="I78" s="35">
        <v>349381.20300000027</v>
      </c>
      <c r="J78" s="35">
        <v>511602.7689999998</v>
      </c>
      <c r="K78" s="35">
        <v>369364.87099999975</v>
      </c>
      <c r="L78" s="35">
        <v>421939.7309999998</v>
      </c>
      <c r="M78" s="35">
        <v>410690.56999999983</v>
      </c>
      <c r="N78" s="35">
        <v>680809.5300000004</v>
      </c>
      <c r="O78" s="35">
        <v>534593.5070000001</v>
      </c>
      <c r="P78" s="35">
        <v>464672.59199999995</v>
      </c>
      <c r="Q78" s="35">
        <f t="shared" si="1"/>
        <v>6379277.424</v>
      </c>
      <c r="R78" s="36">
        <f t="shared" si="2"/>
        <v>0.003037743851</v>
      </c>
      <c r="S78" s="75"/>
      <c r="T78" s="34">
        <v>324837.116</v>
      </c>
      <c r="U78" s="34">
        <v>623392.6149999994</v>
      </c>
      <c r="V78" s="38">
        <f t="shared" si="3"/>
        <v>-0.2546068387</v>
      </c>
      <c r="W78" s="30">
        <f t="shared" si="4"/>
        <v>-0.2546068387</v>
      </c>
      <c r="X78" s="38">
        <f t="shared" si="5"/>
        <v>0.4304787511</v>
      </c>
      <c r="Y78" s="30">
        <f t="shared" si="6"/>
        <v>0.4304787511</v>
      </c>
      <c r="Z78" s="74"/>
      <c r="AA78" s="34">
        <v>7500487.354000001</v>
      </c>
      <c r="AB78" s="38">
        <f t="shared" si="7"/>
        <v>-0.1494849437</v>
      </c>
      <c r="AC78" s="30">
        <f t="shared" si="8"/>
        <v>-0.1494849437</v>
      </c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</row>
    <row r="79" ht="15.75" customHeight="1">
      <c r="A79" s="21">
        <v>76.0</v>
      </c>
      <c r="B79" s="76">
        <v>4.0117E9</v>
      </c>
      <c r="C79" s="77" t="s">
        <v>11</v>
      </c>
      <c r="D79" s="74"/>
      <c r="E79" s="34">
        <v>262108.34900000005</v>
      </c>
      <c r="F79" s="35">
        <v>770665.8839999995</v>
      </c>
      <c r="G79" s="35">
        <v>367662.7840000001</v>
      </c>
      <c r="H79" s="35">
        <v>614413.1590000002</v>
      </c>
      <c r="I79" s="35">
        <v>472594.3320000001</v>
      </c>
      <c r="J79" s="35">
        <v>232372.22100000008</v>
      </c>
      <c r="K79" s="35">
        <v>788339.7140000002</v>
      </c>
      <c r="L79" s="35">
        <v>879379.4649999996</v>
      </c>
      <c r="M79" s="35">
        <v>521539.53299999976</v>
      </c>
      <c r="N79" s="35">
        <v>536692.2439999998</v>
      </c>
      <c r="O79" s="35">
        <v>411090.3890000001</v>
      </c>
      <c r="P79" s="35">
        <v>464423.7140000004</v>
      </c>
      <c r="Q79" s="35">
        <f t="shared" si="1"/>
        <v>6321281.788</v>
      </c>
      <c r="R79" s="36">
        <f t="shared" si="2"/>
        <v>0.003010126948</v>
      </c>
      <c r="S79" s="75"/>
      <c r="T79" s="34">
        <v>510820.6399999999</v>
      </c>
      <c r="U79" s="34">
        <v>402923.9239999999</v>
      </c>
      <c r="V79" s="38">
        <f t="shared" si="3"/>
        <v>0.1526337513</v>
      </c>
      <c r="W79" s="30">
        <f t="shared" si="4"/>
        <v>0.1526337513</v>
      </c>
      <c r="X79" s="38">
        <f t="shared" si="5"/>
        <v>-0.09082821321</v>
      </c>
      <c r="Y79" s="30">
        <f t="shared" si="6"/>
        <v>-0.09082821321</v>
      </c>
      <c r="Z79" s="74"/>
      <c r="AA79" s="34">
        <v>5722909.264</v>
      </c>
      <c r="AB79" s="38">
        <f t="shared" si="7"/>
        <v>0.1045574019</v>
      </c>
      <c r="AC79" s="30">
        <f t="shared" si="8"/>
        <v>0.1045574019</v>
      </c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</row>
    <row r="80" ht="15.75" customHeight="1">
      <c r="A80" s="21">
        <v>77.0</v>
      </c>
      <c r="B80" s="76">
        <v>8.413302E9</v>
      </c>
      <c r="C80" s="77" t="s">
        <v>12</v>
      </c>
      <c r="D80" s="74"/>
      <c r="E80" s="34">
        <v>284386.9440000002</v>
      </c>
      <c r="F80" s="35">
        <v>257312.801</v>
      </c>
      <c r="G80" s="35">
        <v>268781.26000000007</v>
      </c>
      <c r="H80" s="35">
        <v>221194.86299999998</v>
      </c>
      <c r="I80" s="35">
        <v>454590.5769999999</v>
      </c>
      <c r="J80" s="35">
        <v>693124.7899999998</v>
      </c>
      <c r="K80" s="35">
        <v>430412.06600000017</v>
      </c>
      <c r="L80" s="35">
        <v>513189.5430000002</v>
      </c>
      <c r="M80" s="35">
        <v>390842.31299999985</v>
      </c>
      <c r="N80" s="35">
        <v>704902.6039999997</v>
      </c>
      <c r="O80" s="35">
        <v>886743.7129999996</v>
      </c>
      <c r="P80" s="35">
        <v>733282.3060000004</v>
      </c>
      <c r="Q80" s="35">
        <f t="shared" si="1"/>
        <v>5838763.78</v>
      </c>
      <c r="R80" s="36">
        <f t="shared" si="2"/>
        <v>0.00278035702</v>
      </c>
      <c r="S80" s="75"/>
      <c r="T80" s="34">
        <v>290460.73000000004</v>
      </c>
      <c r="U80" s="34">
        <v>264706.618</v>
      </c>
      <c r="V80" s="38">
        <f t="shared" si="3"/>
        <v>1.770169902</v>
      </c>
      <c r="W80" s="30">
        <f t="shared" si="4"/>
        <v>1.770169902</v>
      </c>
      <c r="X80" s="38">
        <f t="shared" si="5"/>
        <v>1.524548864</v>
      </c>
      <c r="Y80" s="30">
        <f t="shared" si="6"/>
        <v>1.524548864</v>
      </c>
      <c r="Z80" s="74"/>
      <c r="AA80" s="34">
        <v>5425656.339000001</v>
      </c>
      <c r="AB80" s="38">
        <f t="shared" si="7"/>
        <v>0.07613962536</v>
      </c>
      <c r="AC80" s="30">
        <f t="shared" si="8"/>
        <v>0.07613962536</v>
      </c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</row>
    <row r="81" ht="15.75" customHeight="1">
      <c r="A81" s="21">
        <v>78.0</v>
      </c>
      <c r="B81" s="76">
        <v>8.5113092E9</v>
      </c>
      <c r="C81" s="77" t="s">
        <v>18</v>
      </c>
      <c r="D81" s="74"/>
      <c r="E81" s="34">
        <v>295076.95299999986</v>
      </c>
      <c r="F81" s="35">
        <v>484280.76100000023</v>
      </c>
      <c r="G81" s="35">
        <v>370608.36499999976</v>
      </c>
      <c r="H81" s="35">
        <v>581355.6070000004</v>
      </c>
      <c r="I81" s="35">
        <v>333234.21699999983</v>
      </c>
      <c r="J81" s="35">
        <v>501845.56799999933</v>
      </c>
      <c r="K81" s="35">
        <v>620632.6750000005</v>
      </c>
      <c r="L81" s="35">
        <v>473819.14600000036</v>
      </c>
      <c r="M81" s="35">
        <v>552703.2599999988</v>
      </c>
      <c r="N81" s="35">
        <v>462059.84200000024</v>
      </c>
      <c r="O81" s="35">
        <v>428053.0990000001</v>
      </c>
      <c r="P81" s="35">
        <v>586029.5160000003</v>
      </c>
      <c r="Q81" s="35">
        <f t="shared" si="1"/>
        <v>5689699.009</v>
      </c>
      <c r="R81" s="36">
        <f t="shared" si="2"/>
        <v>0.002709373967</v>
      </c>
      <c r="S81" s="75"/>
      <c r="T81" s="34">
        <v>493069.2900000002</v>
      </c>
      <c r="U81" s="34">
        <v>563975.1159999998</v>
      </c>
      <c r="V81" s="38">
        <f t="shared" si="3"/>
        <v>0.03910527145</v>
      </c>
      <c r="W81" s="30">
        <f t="shared" si="4"/>
        <v>0.03910527145</v>
      </c>
      <c r="X81" s="38">
        <f t="shared" si="5"/>
        <v>0.1885337982</v>
      </c>
      <c r="Y81" s="30">
        <f t="shared" si="6"/>
        <v>0.1885337982</v>
      </c>
      <c r="Z81" s="74"/>
      <c r="AA81" s="34">
        <v>5760540.702</v>
      </c>
      <c r="AB81" s="38">
        <f t="shared" si="7"/>
        <v>-0.01229775062</v>
      </c>
      <c r="AC81" s="30">
        <f t="shared" si="8"/>
        <v>-0.01229775062</v>
      </c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</row>
    <row r="82" ht="15.75" customHeight="1">
      <c r="A82" s="21">
        <v>79.0</v>
      </c>
      <c r="B82" s="76">
        <v>7.00711E9</v>
      </c>
      <c r="C82" s="77" t="s">
        <v>17</v>
      </c>
      <c r="D82" s="74"/>
      <c r="E82" s="34">
        <v>1458242.5570000038</v>
      </c>
      <c r="F82" s="35">
        <v>802944.3709999998</v>
      </c>
      <c r="G82" s="35">
        <v>796647.0819999996</v>
      </c>
      <c r="H82" s="35">
        <v>364243.1130000005</v>
      </c>
      <c r="I82" s="35">
        <v>238960.1929999999</v>
      </c>
      <c r="J82" s="35">
        <v>266424.8210000005</v>
      </c>
      <c r="K82" s="35">
        <v>215212.93899999993</v>
      </c>
      <c r="L82" s="35">
        <v>270346.27400000143</v>
      </c>
      <c r="M82" s="35">
        <v>354020.2860000025</v>
      </c>
      <c r="N82" s="35">
        <v>281000.0800000007</v>
      </c>
      <c r="O82" s="35">
        <v>253507.92800000173</v>
      </c>
      <c r="P82" s="35">
        <v>274718.04800000426</v>
      </c>
      <c r="Q82" s="35">
        <f t="shared" si="1"/>
        <v>5576267.692</v>
      </c>
      <c r="R82" s="36">
        <f t="shared" si="2"/>
        <v>0.002655359184</v>
      </c>
      <c r="S82" s="75"/>
      <c r="T82" s="34">
        <v>264564.63299999986</v>
      </c>
      <c r="U82" s="34">
        <v>1372299.4169999955</v>
      </c>
      <c r="V82" s="38">
        <f t="shared" si="3"/>
        <v>-0.7998118744</v>
      </c>
      <c r="W82" s="30">
        <f t="shared" si="4"/>
        <v>-0.7998118744</v>
      </c>
      <c r="X82" s="38">
        <f t="shared" si="5"/>
        <v>0.0383778243</v>
      </c>
      <c r="Y82" s="30">
        <f t="shared" si="6"/>
        <v>0.0383778243</v>
      </c>
      <c r="Z82" s="74"/>
      <c r="AA82" s="34">
        <v>9886616.559999991</v>
      </c>
      <c r="AB82" s="38">
        <f t="shared" si="7"/>
        <v>-0.4359781571</v>
      </c>
      <c r="AC82" s="30">
        <f t="shared" si="8"/>
        <v>-0.4359781571</v>
      </c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</row>
    <row r="83" ht="15.75" customHeight="1">
      <c r="A83" s="21">
        <v>80.0</v>
      </c>
      <c r="B83" s="76">
        <v>6.81381E9</v>
      </c>
      <c r="C83" s="77" t="s">
        <v>17</v>
      </c>
      <c r="D83" s="74"/>
      <c r="E83" s="34">
        <v>475497.03100000054</v>
      </c>
      <c r="F83" s="35">
        <v>148793.087</v>
      </c>
      <c r="G83" s="35">
        <v>383194.7130000003</v>
      </c>
      <c r="H83" s="35">
        <v>389500.3580000001</v>
      </c>
      <c r="I83" s="35">
        <v>423090.6039999998</v>
      </c>
      <c r="J83" s="35">
        <v>593209.9339999998</v>
      </c>
      <c r="K83" s="35">
        <v>317451.58</v>
      </c>
      <c r="L83" s="35">
        <v>765414.3850000004</v>
      </c>
      <c r="M83" s="35">
        <v>533135.2509999996</v>
      </c>
      <c r="N83" s="35">
        <v>428654.0739999996</v>
      </c>
      <c r="O83" s="35">
        <v>207657.88399999996</v>
      </c>
      <c r="P83" s="35">
        <v>887355.7379999994</v>
      </c>
      <c r="Q83" s="35">
        <f t="shared" si="1"/>
        <v>5552954.639</v>
      </c>
      <c r="R83" s="36">
        <f t="shared" si="2"/>
        <v>0.002644257756</v>
      </c>
      <c r="S83" s="75"/>
      <c r="T83" s="34">
        <v>161796.79400000002</v>
      </c>
      <c r="U83" s="34">
        <v>431004.86699999997</v>
      </c>
      <c r="V83" s="38">
        <f t="shared" si="3"/>
        <v>1.05880677</v>
      </c>
      <c r="W83" s="30">
        <f t="shared" si="4"/>
        <v>1.05880677</v>
      </c>
      <c r="X83" s="38">
        <f t="shared" si="5"/>
        <v>4.484383937</v>
      </c>
      <c r="Y83" s="30">
        <f t="shared" si="6"/>
        <v>4.484383937</v>
      </c>
      <c r="Z83" s="74"/>
      <c r="AA83" s="34">
        <v>3631194.076</v>
      </c>
      <c r="AB83" s="38">
        <f t="shared" si="7"/>
        <v>0.5292365329</v>
      </c>
      <c r="AC83" s="30">
        <f t="shared" si="8"/>
        <v>0.5292365329</v>
      </c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</row>
    <row r="84" ht="15.75" customHeight="1">
      <c r="A84" s="21">
        <v>81.0</v>
      </c>
      <c r="B84" s="76">
        <v>8.409917E9</v>
      </c>
      <c r="C84" s="77" t="s">
        <v>12</v>
      </c>
      <c r="D84" s="74"/>
      <c r="E84" s="34">
        <v>640773.4069999997</v>
      </c>
      <c r="F84" s="35">
        <v>351754.1739999999</v>
      </c>
      <c r="G84" s="35">
        <v>531157.9119999995</v>
      </c>
      <c r="H84" s="35">
        <v>204149.5299999999</v>
      </c>
      <c r="I84" s="35">
        <v>507343.291</v>
      </c>
      <c r="J84" s="35">
        <v>480124.94499999983</v>
      </c>
      <c r="K84" s="35">
        <v>490520.7240000002</v>
      </c>
      <c r="L84" s="35">
        <v>379647.4889999995</v>
      </c>
      <c r="M84" s="35">
        <v>430903.807</v>
      </c>
      <c r="N84" s="35">
        <v>438726.11600000033</v>
      </c>
      <c r="O84" s="35">
        <v>400509.55999999976</v>
      </c>
      <c r="P84" s="35">
        <v>499983.78199999983</v>
      </c>
      <c r="Q84" s="35">
        <f t="shared" si="1"/>
        <v>5355594.737</v>
      </c>
      <c r="R84" s="36">
        <f t="shared" si="2"/>
        <v>0.002550277077</v>
      </c>
      <c r="S84" s="75"/>
      <c r="T84" s="34">
        <v>467381.4989999996</v>
      </c>
      <c r="U84" s="34">
        <v>390189.09700000065</v>
      </c>
      <c r="V84" s="38">
        <f t="shared" si="3"/>
        <v>0.2813883982</v>
      </c>
      <c r="W84" s="30">
        <f t="shared" si="4"/>
        <v>0.2813883982</v>
      </c>
      <c r="X84" s="38">
        <f t="shared" si="5"/>
        <v>0.06975518515</v>
      </c>
      <c r="Y84" s="30">
        <f t="shared" si="6"/>
        <v>0.06975518515</v>
      </c>
      <c r="Z84" s="74"/>
      <c r="AA84" s="34">
        <v>4965884.652</v>
      </c>
      <c r="AB84" s="38">
        <f t="shared" si="7"/>
        <v>0.07847747427</v>
      </c>
      <c r="AC84" s="30">
        <f t="shared" si="8"/>
        <v>0.07847747427</v>
      </c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</row>
    <row r="85" ht="15.75" customHeight="1">
      <c r="A85" s="21">
        <v>82.0</v>
      </c>
      <c r="B85" s="76">
        <v>8.409916E9</v>
      </c>
      <c r="C85" s="77" t="s">
        <v>12</v>
      </c>
      <c r="D85" s="74"/>
      <c r="E85" s="34">
        <v>317372.41600000014</v>
      </c>
      <c r="F85" s="35">
        <v>359104.888</v>
      </c>
      <c r="G85" s="35">
        <v>425845.4750000001</v>
      </c>
      <c r="H85" s="35">
        <v>234538.59699999998</v>
      </c>
      <c r="I85" s="35">
        <v>335486.11900000036</v>
      </c>
      <c r="J85" s="35">
        <v>523188.5459999999</v>
      </c>
      <c r="K85" s="35">
        <v>591990.8429999999</v>
      </c>
      <c r="L85" s="35">
        <v>560038.098</v>
      </c>
      <c r="M85" s="35">
        <v>500937.8820000003</v>
      </c>
      <c r="N85" s="35">
        <v>593883.7069999987</v>
      </c>
      <c r="O85" s="35">
        <v>459979.6750000003</v>
      </c>
      <c r="P85" s="35">
        <v>324527.92900000035</v>
      </c>
      <c r="Q85" s="35">
        <f t="shared" si="1"/>
        <v>5226894.175</v>
      </c>
      <c r="R85" s="36">
        <f t="shared" si="2"/>
        <v>0.002488991242</v>
      </c>
      <c r="S85" s="75"/>
      <c r="T85" s="34">
        <v>487659.59800000035</v>
      </c>
      <c r="U85" s="34">
        <v>383274.5700000003</v>
      </c>
      <c r="V85" s="38">
        <f t="shared" si="3"/>
        <v>-0.1532756034</v>
      </c>
      <c r="W85" s="30">
        <f t="shared" si="4"/>
        <v>-0.1532756034</v>
      </c>
      <c r="X85" s="38">
        <f t="shared" si="5"/>
        <v>-0.3345195494</v>
      </c>
      <c r="Y85" s="30">
        <f t="shared" si="6"/>
        <v>-0.3345195494</v>
      </c>
      <c r="Z85" s="74"/>
      <c r="AA85" s="34">
        <v>5702545.013999999</v>
      </c>
      <c r="AB85" s="38">
        <f t="shared" si="7"/>
        <v>-0.08341027345</v>
      </c>
      <c r="AC85" s="30">
        <f t="shared" si="8"/>
        <v>-0.08341027345</v>
      </c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</row>
    <row r="86" ht="15.75" customHeight="1">
      <c r="A86" s="21">
        <v>83.0</v>
      </c>
      <c r="B86" s="76">
        <v>8.4133091E9</v>
      </c>
      <c r="C86" s="77" t="s">
        <v>12</v>
      </c>
      <c r="D86" s="74"/>
      <c r="E86" s="34">
        <v>237239.71899999992</v>
      </c>
      <c r="F86" s="35">
        <v>598779.0010000003</v>
      </c>
      <c r="G86" s="35">
        <v>445926.6260000001</v>
      </c>
      <c r="H86" s="35">
        <v>338300.90600000013</v>
      </c>
      <c r="I86" s="35">
        <v>358167.56300000026</v>
      </c>
      <c r="J86" s="35">
        <v>357101.173</v>
      </c>
      <c r="K86" s="35">
        <v>315317.76600000006</v>
      </c>
      <c r="L86" s="35">
        <v>431782.6019999996</v>
      </c>
      <c r="M86" s="35">
        <v>486197.5770000004</v>
      </c>
      <c r="N86" s="35">
        <v>602843.7139999995</v>
      </c>
      <c r="O86" s="35">
        <v>573277.4480000001</v>
      </c>
      <c r="P86" s="35">
        <v>452035.7159999998</v>
      </c>
      <c r="Q86" s="35">
        <f t="shared" si="1"/>
        <v>5196969.811</v>
      </c>
      <c r="R86" s="36">
        <f t="shared" si="2"/>
        <v>0.002474741579</v>
      </c>
      <c r="S86" s="75"/>
      <c r="T86" s="34">
        <v>478644.18399999995</v>
      </c>
      <c r="U86" s="34">
        <v>371286.91</v>
      </c>
      <c r="V86" s="38">
        <f t="shared" si="3"/>
        <v>0.2174835789</v>
      </c>
      <c r="W86" s="30">
        <f t="shared" si="4"/>
        <v>0.2174835789</v>
      </c>
      <c r="X86" s="38">
        <f t="shared" si="5"/>
        <v>-0.05559133254</v>
      </c>
      <c r="Y86" s="30">
        <f t="shared" si="6"/>
        <v>-0.05559133254</v>
      </c>
      <c r="Z86" s="74"/>
      <c r="AA86" s="34">
        <v>5521338.287000003</v>
      </c>
      <c r="AB86" s="38">
        <f t="shared" si="7"/>
        <v>-0.05874816197</v>
      </c>
      <c r="AC86" s="30">
        <f t="shared" si="8"/>
        <v>-0.05874816197</v>
      </c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</row>
    <row r="87" ht="15.75" customHeight="1">
      <c r="A87" s="21">
        <v>84.0</v>
      </c>
      <c r="B87" s="76">
        <v>7.3201E9</v>
      </c>
      <c r="C87" s="77" t="s">
        <v>21</v>
      </c>
      <c r="D87" s="74"/>
      <c r="E87" s="34">
        <v>146056.90600000002</v>
      </c>
      <c r="F87" s="35">
        <v>144589.87099999987</v>
      </c>
      <c r="G87" s="35">
        <v>635524.2819999998</v>
      </c>
      <c r="H87" s="35">
        <v>315027.5749999999</v>
      </c>
      <c r="I87" s="35">
        <v>589790.4809999999</v>
      </c>
      <c r="J87" s="35">
        <v>447844.53099999996</v>
      </c>
      <c r="K87" s="35">
        <v>511561.02400000003</v>
      </c>
      <c r="L87" s="35">
        <v>201266.64100000024</v>
      </c>
      <c r="M87" s="35">
        <v>542074.3879999999</v>
      </c>
      <c r="N87" s="35">
        <v>318960.8929999998</v>
      </c>
      <c r="O87" s="35">
        <v>538692.0270000001</v>
      </c>
      <c r="P87" s="35">
        <v>480972.24899999966</v>
      </c>
      <c r="Q87" s="35">
        <f t="shared" si="1"/>
        <v>4872360.868</v>
      </c>
      <c r="R87" s="36">
        <f t="shared" si="2"/>
        <v>0.002320166264</v>
      </c>
      <c r="S87" s="75"/>
      <c r="T87" s="34">
        <v>201411.8140000001</v>
      </c>
      <c r="U87" s="34">
        <v>440956.3129999998</v>
      </c>
      <c r="V87" s="38">
        <f t="shared" si="3"/>
        <v>0.09074807372</v>
      </c>
      <c r="W87" s="30">
        <f t="shared" si="4"/>
        <v>0.09074807372</v>
      </c>
      <c r="X87" s="38">
        <f t="shared" si="5"/>
        <v>1.388004156</v>
      </c>
      <c r="Y87" s="30">
        <f t="shared" si="6"/>
        <v>1.388004156</v>
      </c>
      <c r="Z87" s="74"/>
      <c r="AA87" s="34">
        <v>6478614.727999998</v>
      </c>
      <c r="AB87" s="38">
        <f t="shared" si="7"/>
        <v>-0.2479316841</v>
      </c>
      <c r="AC87" s="30">
        <f t="shared" si="8"/>
        <v>-0.2479316841</v>
      </c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</row>
    <row r="88" ht="15.75" customHeight="1">
      <c r="A88" s="21">
        <v>85.0</v>
      </c>
      <c r="B88" s="76">
        <v>8.409992E9</v>
      </c>
      <c r="C88" s="77" t="s">
        <v>12</v>
      </c>
      <c r="D88" s="74"/>
      <c r="E88" s="34">
        <v>511039.40999999986</v>
      </c>
      <c r="F88" s="35">
        <v>274444.0359999994</v>
      </c>
      <c r="G88" s="35">
        <v>499541.8929999996</v>
      </c>
      <c r="H88" s="35">
        <v>371941.6289999996</v>
      </c>
      <c r="I88" s="35">
        <v>283007.994</v>
      </c>
      <c r="J88" s="35">
        <v>371626.30899999983</v>
      </c>
      <c r="K88" s="35">
        <v>374415.02300000016</v>
      </c>
      <c r="L88" s="35">
        <v>461589.17400000006</v>
      </c>
      <c r="M88" s="35">
        <v>283934.2680000002</v>
      </c>
      <c r="N88" s="35">
        <v>510037.97399999993</v>
      </c>
      <c r="O88" s="35">
        <v>430062.727</v>
      </c>
      <c r="P88" s="35">
        <v>390075.1990000004</v>
      </c>
      <c r="Q88" s="35">
        <f t="shared" si="1"/>
        <v>4761715.636</v>
      </c>
      <c r="R88" s="36">
        <f t="shared" si="2"/>
        <v>0.002267478185</v>
      </c>
      <c r="S88" s="75"/>
      <c r="T88" s="34">
        <v>513059.38700000034</v>
      </c>
      <c r="U88" s="34">
        <v>320210.18799999997</v>
      </c>
      <c r="V88" s="38">
        <f t="shared" si="3"/>
        <v>0.2181848474</v>
      </c>
      <c r="W88" s="30">
        <f t="shared" si="4"/>
        <v>0.2181848474</v>
      </c>
      <c r="X88" s="38">
        <f t="shared" si="5"/>
        <v>-0.2397075097</v>
      </c>
      <c r="Y88" s="30">
        <f t="shared" si="6"/>
        <v>-0.2397075097</v>
      </c>
      <c r="Z88" s="74"/>
      <c r="AA88" s="34">
        <v>5118509.973000003</v>
      </c>
      <c r="AB88" s="38">
        <f t="shared" si="7"/>
        <v>-0.06970668005</v>
      </c>
      <c r="AC88" s="30">
        <f t="shared" si="8"/>
        <v>-0.06970668005</v>
      </c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</row>
    <row r="89" ht="15.75" customHeight="1">
      <c r="A89" s="21">
        <v>86.0</v>
      </c>
      <c r="B89" s="76">
        <v>4.00941E9</v>
      </c>
      <c r="C89" s="77" t="s">
        <v>23</v>
      </c>
      <c r="D89" s="74"/>
      <c r="E89" s="34">
        <v>126756.41100000004</v>
      </c>
      <c r="F89" s="35">
        <v>260323.29199999996</v>
      </c>
      <c r="G89" s="35">
        <v>283550.7750000001</v>
      </c>
      <c r="H89" s="35">
        <v>322139.57400000014</v>
      </c>
      <c r="I89" s="35">
        <v>276417.625</v>
      </c>
      <c r="J89" s="35">
        <v>749720.6359999996</v>
      </c>
      <c r="K89" s="35">
        <v>302945.21200000006</v>
      </c>
      <c r="L89" s="35">
        <v>368526.64800000004</v>
      </c>
      <c r="M89" s="35">
        <v>290200.74799999996</v>
      </c>
      <c r="N89" s="35">
        <v>454501.9849999996</v>
      </c>
      <c r="O89" s="35">
        <v>296018.15899999987</v>
      </c>
      <c r="P89" s="35">
        <v>427022.10199999955</v>
      </c>
      <c r="Q89" s="35">
        <f t="shared" si="1"/>
        <v>4158123.167</v>
      </c>
      <c r="R89" s="36">
        <f t="shared" si="2"/>
        <v>0.00198005389</v>
      </c>
      <c r="S89" s="75"/>
      <c r="T89" s="34">
        <v>109069.079</v>
      </c>
      <c r="U89" s="34">
        <v>405769.3969999998</v>
      </c>
      <c r="V89" s="38">
        <f t="shared" si="3"/>
        <v>0.05237631314</v>
      </c>
      <c r="W89" s="30">
        <f t="shared" si="4"/>
        <v>0.05237631314</v>
      </c>
      <c r="X89" s="38">
        <f t="shared" si="5"/>
        <v>2.915152726</v>
      </c>
      <c r="Y89" s="30">
        <f t="shared" si="6"/>
        <v>2.915152726</v>
      </c>
      <c r="Z89" s="74"/>
      <c r="AA89" s="34">
        <v>3748452.7479999997</v>
      </c>
      <c r="AB89" s="38">
        <f t="shared" si="7"/>
        <v>0.1092905384</v>
      </c>
      <c r="AC89" s="30">
        <f t="shared" si="8"/>
        <v>0.1092905384</v>
      </c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</row>
    <row r="90" ht="15.75" customHeight="1">
      <c r="A90" s="21">
        <v>87.0</v>
      </c>
      <c r="B90" s="76">
        <v>8.708401E9</v>
      </c>
      <c r="C90" s="77" t="s">
        <v>16</v>
      </c>
      <c r="D90" s="74"/>
      <c r="E90" s="34">
        <v>268952.5230000001</v>
      </c>
      <c r="F90" s="35">
        <v>341010.9090000002</v>
      </c>
      <c r="G90" s="35">
        <v>307547.9870000001</v>
      </c>
      <c r="H90" s="35">
        <v>322397.2250000006</v>
      </c>
      <c r="I90" s="35">
        <v>411679.3129999999</v>
      </c>
      <c r="J90" s="35">
        <v>452649.6360000002</v>
      </c>
      <c r="K90" s="35">
        <v>306025.45400000014</v>
      </c>
      <c r="L90" s="35">
        <v>375807.20399999985</v>
      </c>
      <c r="M90" s="35">
        <v>318107.769</v>
      </c>
      <c r="N90" s="35">
        <v>428514.87200000015</v>
      </c>
      <c r="O90" s="35">
        <v>262290.6790000002</v>
      </c>
      <c r="P90" s="35">
        <v>289539.644</v>
      </c>
      <c r="Q90" s="35">
        <f t="shared" si="1"/>
        <v>4084523.215</v>
      </c>
      <c r="R90" s="36">
        <f t="shared" si="2"/>
        <v>0.001945006379</v>
      </c>
      <c r="S90" s="75"/>
      <c r="T90" s="34">
        <v>412138.00200000015</v>
      </c>
      <c r="U90" s="34">
        <v>254896.82299999997</v>
      </c>
      <c r="V90" s="38">
        <f t="shared" si="3"/>
        <v>0.135909191</v>
      </c>
      <c r="W90" s="30">
        <f t="shared" si="4"/>
        <v>0.135909191</v>
      </c>
      <c r="X90" s="38">
        <f t="shared" si="5"/>
        <v>-0.2974691909</v>
      </c>
      <c r="Y90" s="30">
        <f t="shared" si="6"/>
        <v>-0.2974691909</v>
      </c>
      <c r="Z90" s="74"/>
      <c r="AA90" s="34">
        <v>3943177.0300000007</v>
      </c>
      <c r="AB90" s="38">
        <f t="shared" si="7"/>
        <v>0.03584576191</v>
      </c>
      <c r="AC90" s="30">
        <f t="shared" si="8"/>
        <v>0.03584576191</v>
      </c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</row>
    <row r="91" ht="15.75" customHeight="1">
      <c r="A91" s="21">
        <v>88.0</v>
      </c>
      <c r="B91" s="76">
        <v>8.4831092E9</v>
      </c>
      <c r="C91" s="77" t="s">
        <v>12</v>
      </c>
      <c r="D91" s="74"/>
      <c r="E91" s="34">
        <v>326208.8349999996</v>
      </c>
      <c r="F91" s="35">
        <v>314350.94900000014</v>
      </c>
      <c r="G91" s="35">
        <v>329731.7919999999</v>
      </c>
      <c r="H91" s="35">
        <v>249581.59400000007</v>
      </c>
      <c r="I91" s="35">
        <v>249534.5089999999</v>
      </c>
      <c r="J91" s="35">
        <v>380067.30799999996</v>
      </c>
      <c r="K91" s="35">
        <v>342437.58300000004</v>
      </c>
      <c r="L91" s="35">
        <v>402455.646</v>
      </c>
      <c r="M91" s="35">
        <v>362250.596</v>
      </c>
      <c r="N91" s="35">
        <v>350478.0920000003</v>
      </c>
      <c r="O91" s="35">
        <v>365257.5699999998</v>
      </c>
      <c r="P91" s="35">
        <v>380795.29699999973</v>
      </c>
      <c r="Q91" s="35">
        <f t="shared" si="1"/>
        <v>4053149.771</v>
      </c>
      <c r="R91" s="36">
        <f t="shared" si="2"/>
        <v>0.001930066679</v>
      </c>
      <c r="S91" s="75"/>
      <c r="T91" s="34">
        <v>157305.88300000003</v>
      </c>
      <c r="U91" s="34">
        <v>250936.34299999996</v>
      </c>
      <c r="V91" s="38">
        <f t="shared" si="3"/>
        <v>0.517497595</v>
      </c>
      <c r="W91" s="30">
        <f t="shared" si="4"/>
        <v>0.517497595</v>
      </c>
      <c r="X91" s="38">
        <f t="shared" si="5"/>
        <v>1.420731442</v>
      </c>
      <c r="Y91" s="30">
        <f t="shared" si="6"/>
        <v>1.420731442</v>
      </c>
      <c r="Z91" s="74"/>
      <c r="AA91" s="34">
        <v>3942317.2169999997</v>
      </c>
      <c r="AB91" s="38">
        <f t="shared" si="7"/>
        <v>0.02811355553</v>
      </c>
      <c r="AC91" s="30">
        <f t="shared" si="8"/>
        <v>0.02811355553</v>
      </c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</row>
    <row r="92" ht="15.75" customHeight="1">
      <c r="A92" s="21">
        <v>89.0</v>
      </c>
      <c r="B92" s="76">
        <v>8.4152E9</v>
      </c>
      <c r="C92" s="77" t="s">
        <v>12</v>
      </c>
      <c r="D92" s="74"/>
      <c r="E92" s="34">
        <v>401221.83499999996</v>
      </c>
      <c r="F92" s="35">
        <v>200076.69300000003</v>
      </c>
      <c r="G92" s="35">
        <v>213011.79500000025</v>
      </c>
      <c r="H92" s="35">
        <v>229362.15300000005</v>
      </c>
      <c r="I92" s="35">
        <v>139767.385</v>
      </c>
      <c r="J92" s="35">
        <v>423887.52099999995</v>
      </c>
      <c r="K92" s="35">
        <v>273515.35199999996</v>
      </c>
      <c r="L92" s="35">
        <v>348108.94200000004</v>
      </c>
      <c r="M92" s="35">
        <v>383464.5589999999</v>
      </c>
      <c r="N92" s="35">
        <v>510254.02899999986</v>
      </c>
      <c r="O92" s="35">
        <v>461345.5880000001</v>
      </c>
      <c r="P92" s="35">
        <v>339858.10699999996</v>
      </c>
      <c r="Q92" s="35">
        <f t="shared" si="1"/>
        <v>3923873.959</v>
      </c>
      <c r="R92" s="36">
        <f t="shared" si="2"/>
        <v>0.001868506917</v>
      </c>
      <c r="S92" s="75"/>
      <c r="T92" s="34">
        <v>674489.948</v>
      </c>
      <c r="U92" s="34">
        <v>258927.7990000003</v>
      </c>
      <c r="V92" s="38">
        <f t="shared" si="3"/>
        <v>0.3125593633</v>
      </c>
      <c r="W92" s="30">
        <f t="shared" si="4"/>
        <v>0.3125593633</v>
      </c>
      <c r="X92" s="38">
        <f t="shared" si="5"/>
        <v>-0.4961257644</v>
      </c>
      <c r="Y92" s="30">
        <f t="shared" si="6"/>
        <v>-0.4961257644</v>
      </c>
      <c r="Z92" s="74"/>
      <c r="AA92" s="34">
        <v>2872216.295999999</v>
      </c>
      <c r="AB92" s="38">
        <f t="shared" si="7"/>
        <v>0.3661484911</v>
      </c>
      <c r="AC92" s="30">
        <f t="shared" si="8"/>
        <v>0.3661484911</v>
      </c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</row>
    <row r="93" ht="15.75" customHeight="1">
      <c r="A93" s="21">
        <v>90.0</v>
      </c>
      <c r="B93" s="76">
        <v>8.70894E9</v>
      </c>
      <c r="C93" s="77" t="s">
        <v>25</v>
      </c>
      <c r="D93" s="74"/>
      <c r="E93" s="34">
        <v>301539.292</v>
      </c>
      <c r="F93" s="35">
        <v>211885.6090000002</v>
      </c>
      <c r="G93" s="35">
        <v>202692.36999999976</v>
      </c>
      <c r="H93" s="35">
        <v>217634.34899999996</v>
      </c>
      <c r="I93" s="35">
        <v>406653.3320000002</v>
      </c>
      <c r="J93" s="35">
        <v>261229.73200000028</v>
      </c>
      <c r="K93" s="35">
        <v>393832.04699999985</v>
      </c>
      <c r="L93" s="35">
        <v>336623.494</v>
      </c>
      <c r="M93" s="35">
        <v>273091.68300000025</v>
      </c>
      <c r="N93" s="35">
        <v>486366.5299999996</v>
      </c>
      <c r="O93" s="35">
        <v>284358.45200000034</v>
      </c>
      <c r="P93" s="35">
        <v>301500.6200000001</v>
      </c>
      <c r="Q93" s="35">
        <f t="shared" si="1"/>
        <v>3677407.51</v>
      </c>
      <c r="R93" s="36">
        <f t="shared" si="2"/>
        <v>0.001751142223</v>
      </c>
      <c r="S93" s="75"/>
      <c r="T93" s="34">
        <v>275731.9099999996</v>
      </c>
      <c r="U93" s="34">
        <v>495477.7470000004</v>
      </c>
      <c r="V93" s="38">
        <f t="shared" si="3"/>
        <v>-0.3914951341</v>
      </c>
      <c r="W93" s="30">
        <f t="shared" si="4"/>
        <v>-0.3914951341</v>
      </c>
      <c r="X93" s="38">
        <f t="shared" si="5"/>
        <v>0.09345566859</v>
      </c>
      <c r="Y93" s="30">
        <f t="shared" si="6"/>
        <v>0.09345566859</v>
      </c>
      <c r="Z93" s="74"/>
      <c r="AA93" s="34">
        <v>3751491.241000002</v>
      </c>
      <c r="AB93" s="38">
        <f t="shared" si="7"/>
        <v>-0.0197478086</v>
      </c>
      <c r="AC93" s="30">
        <f t="shared" si="8"/>
        <v>-0.0197478086</v>
      </c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</row>
    <row r="94" ht="15.75" customHeight="1">
      <c r="A94" s="21">
        <v>91.0</v>
      </c>
      <c r="B94" s="76">
        <v>4.0119E9</v>
      </c>
      <c r="C94" s="77" t="s">
        <v>11</v>
      </c>
      <c r="D94" s="74"/>
      <c r="E94" s="34">
        <v>242483.89700000003</v>
      </c>
      <c r="F94" s="35">
        <v>180888.50599999994</v>
      </c>
      <c r="G94" s="35">
        <v>150202.92500000002</v>
      </c>
      <c r="H94" s="35">
        <v>532511.2039999999</v>
      </c>
      <c r="I94" s="35">
        <v>267006.283</v>
      </c>
      <c r="J94" s="35">
        <v>197996.334</v>
      </c>
      <c r="K94" s="35">
        <v>561762.4600000001</v>
      </c>
      <c r="L94" s="35">
        <v>377420.38699999993</v>
      </c>
      <c r="M94" s="35">
        <v>251892.79399999997</v>
      </c>
      <c r="N94" s="35">
        <v>471764.6939999999</v>
      </c>
      <c r="O94" s="35">
        <v>153890.9</v>
      </c>
      <c r="P94" s="35">
        <v>254271.149</v>
      </c>
      <c r="Q94" s="35">
        <f t="shared" si="1"/>
        <v>3642091.533</v>
      </c>
      <c r="R94" s="36">
        <f t="shared" si="2"/>
        <v>0.001734325132</v>
      </c>
      <c r="S94" s="75"/>
      <c r="T94" s="34">
        <v>195658.14899999998</v>
      </c>
      <c r="U94" s="34">
        <v>155353.09700000004</v>
      </c>
      <c r="V94" s="38">
        <f t="shared" si="3"/>
        <v>0.6367304799</v>
      </c>
      <c r="W94" s="30">
        <f t="shared" si="4"/>
        <v>0.6367304799</v>
      </c>
      <c r="X94" s="38">
        <f t="shared" si="5"/>
        <v>0.2995684069</v>
      </c>
      <c r="Y94" s="30">
        <f t="shared" si="6"/>
        <v>0.2995684069</v>
      </c>
      <c r="Z94" s="74"/>
      <c r="AA94" s="34">
        <v>2996331.6870000004</v>
      </c>
      <c r="AB94" s="38">
        <f t="shared" si="7"/>
        <v>0.2155168097</v>
      </c>
      <c r="AC94" s="30">
        <f t="shared" si="8"/>
        <v>0.2155168097</v>
      </c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</row>
    <row r="95" ht="15.75" customHeight="1">
      <c r="A95" s="21">
        <v>92.0</v>
      </c>
      <c r="B95" s="76">
        <v>8.409912E9</v>
      </c>
      <c r="C95" s="77" t="s">
        <v>12</v>
      </c>
      <c r="D95" s="74"/>
      <c r="E95" s="34">
        <v>212904.95799999993</v>
      </c>
      <c r="F95" s="35">
        <v>167823.59</v>
      </c>
      <c r="G95" s="35">
        <v>217568.13700000008</v>
      </c>
      <c r="H95" s="35">
        <v>278000.00099999993</v>
      </c>
      <c r="I95" s="35">
        <v>340398.9920000001</v>
      </c>
      <c r="J95" s="35">
        <v>421734.14700000035</v>
      </c>
      <c r="K95" s="35">
        <v>323051.6829999999</v>
      </c>
      <c r="L95" s="35">
        <v>299320.87700000015</v>
      </c>
      <c r="M95" s="35">
        <v>367550.6370000001</v>
      </c>
      <c r="N95" s="35">
        <v>215220.57199999987</v>
      </c>
      <c r="O95" s="35">
        <v>420531.0550000003</v>
      </c>
      <c r="P95" s="35">
        <v>368824.3670000001</v>
      </c>
      <c r="Q95" s="35">
        <f t="shared" si="1"/>
        <v>3632929.016</v>
      </c>
      <c r="R95" s="36">
        <f t="shared" si="2"/>
        <v>0.001729962039</v>
      </c>
      <c r="S95" s="75"/>
      <c r="T95" s="34">
        <v>116982.9979999999</v>
      </c>
      <c r="U95" s="34">
        <v>270913.2659999999</v>
      </c>
      <c r="V95" s="38">
        <f t="shared" si="3"/>
        <v>0.3614112459</v>
      </c>
      <c r="W95" s="30">
        <f t="shared" si="4"/>
        <v>0.3614112459</v>
      </c>
      <c r="X95" s="38">
        <f t="shared" si="5"/>
        <v>2.152803171</v>
      </c>
      <c r="Y95" s="30">
        <f t="shared" si="6"/>
        <v>2.152803171</v>
      </c>
      <c r="Z95" s="74"/>
      <c r="AA95" s="34">
        <v>4929477.5079999985</v>
      </c>
      <c r="AB95" s="38">
        <f t="shared" si="7"/>
        <v>-0.2630194559</v>
      </c>
      <c r="AC95" s="30">
        <f t="shared" si="8"/>
        <v>-0.2630194559</v>
      </c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</row>
    <row r="96" ht="15.75" customHeight="1">
      <c r="A96" s="21">
        <v>93.0</v>
      </c>
      <c r="B96" s="76">
        <v>4.00911E9</v>
      </c>
      <c r="C96" s="77" t="s">
        <v>23</v>
      </c>
      <c r="D96" s="74"/>
      <c r="E96" s="34">
        <v>265638.715</v>
      </c>
      <c r="F96" s="35">
        <v>238219.1249999999</v>
      </c>
      <c r="G96" s="35">
        <v>150550.52200000014</v>
      </c>
      <c r="H96" s="35">
        <v>195880.95000000007</v>
      </c>
      <c r="I96" s="35">
        <v>231151.77299999996</v>
      </c>
      <c r="J96" s="35">
        <v>382970.631</v>
      </c>
      <c r="K96" s="35">
        <v>323660.6800000001</v>
      </c>
      <c r="L96" s="35">
        <v>223726.03899999982</v>
      </c>
      <c r="M96" s="35">
        <v>546630.6199999998</v>
      </c>
      <c r="N96" s="35">
        <v>331804.40699999995</v>
      </c>
      <c r="O96" s="35">
        <v>378284.4889999999</v>
      </c>
      <c r="P96" s="35">
        <v>361823.49199999997</v>
      </c>
      <c r="Q96" s="35">
        <f t="shared" si="1"/>
        <v>3630341.443</v>
      </c>
      <c r="R96" s="36">
        <f t="shared" si="2"/>
        <v>0.001728729864</v>
      </c>
      <c r="S96" s="75"/>
      <c r="T96" s="34">
        <v>180993.60499999998</v>
      </c>
      <c r="U96" s="34">
        <v>168517.61400000003</v>
      </c>
      <c r="V96" s="38">
        <f t="shared" si="3"/>
        <v>1.147095983</v>
      </c>
      <c r="W96" s="30">
        <f t="shared" si="4"/>
        <v>1.147095983</v>
      </c>
      <c r="X96" s="38">
        <f t="shared" si="5"/>
        <v>0.9990954487</v>
      </c>
      <c r="Y96" s="30">
        <f t="shared" si="6"/>
        <v>0.9990954487</v>
      </c>
      <c r="Z96" s="74"/>
      <c r="AA96" s="34">
        <v>2947093.754999999</v>
      </c>
      <c r="AB96" s="38">
        <f t="shared" si="7"/>
        <v>0.2318377849</v>
      </c>
      <c r="AC96" s="30">
        <f t="shared" si="8"/>
        <v>0.2318377849</v>
      </c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</row>
    <row r="97" ht="15.75" customHeight="1">
      <c r="A97" s="21">
        <v>94.0</v>
      </c>
      <c r="B97" s="76">
        <v>8.409915E9</v>
      </c>
      <c r="C97" s="77" t="s">
        <v>12</v>
      </c>
      <c r="D97" s="74"/>
      <c r="E97" s="34">
        <v>332562.93599999975</v>
      </c>
      <c r="F97" s="35">
        <v>565412.4439999996</v>
      </c>
      <c r="G97" s="35">
        <v>329846.71100000024</v>
      </c>
      <c r="H97" s="35">
        <v>290591.24699999974</v>
      </c>
      <c r="I97" s="35">
        <v>297915.65400000045</v>
      </c>
      <c r="J97" s="35">
        <v>318672.8029999998</v>
      </c>
      <c r="K97" s="35">
        <v>356262.5699999999</v>
      </c>
      <c r="L97" s="35">
        <v>331276.5920000001</v>
      </c>
      <c r="M97" s="35">
        <v>114790.05599999994</v>
      </c>
      <c r="N97" s="35">
        <v>158918.53900000002</v>
      </c>
      <c r="O97" s="35">
        <v>303808.94199999975</v>
      </c>
      <c r="P97" s="35">
        <v>209043.77799999982</v>
      </c>
      <c r="Q97" s="35">
        <f t="shared" si="1"/>
        <v>3609102.272</v>
      </c>
      <c r="R97" s="36">
        <f t="shared" si="2"/>
        <v>0.001718615998</v>
      </c>
      <c r="S97" s="75"/>
      <c r="T97" s="34">
        <v>483549.1830000004</v>
      </c>
      <c r="U97" s="34">
        <v>234366.55900000018</v>
      </c>
      <c r="V97" s="38">
        <f t="shared" si="3"/>
        <v>-0.1080477569</v>
      </c>
      <c r="W97" s="30">
        <f t="shared" si="4"/>
        <v>-0.1080477569</v>
      </c>
      <c r="X97" s="38">
        <f t="shared" si="5"/>
        <v>-0.5676886957</v>
      </c>
      <c r="Y97" s="30">
        <f t="shared" si="6"/>
        <v>-0.5676886957</v>
      </c>
      <c r="Z97" s="74"/>
      <c r="AA97" s="34">
        <v>4386000.744000002</v>
      </c>
      <c r="AB97" s="38">
        <f t="shared" si="7"/>
        <v>-0.1771314045</v>
      </c>
      <c r="AC97" s="30">
        <f t="shared" si="8"/>
        <v>-0.1771314045</v>
      </c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</row>
    <row r="98" ht="15.75" customHeight="1">
      <c r="A98" s="21">
        <v>95.0</v>
      </c>
      <c r="B98" s="76">
        <v>3.819E9</v>
      </c>
      <c r="C98" s="77" t="s">
        <v>15</v>
      </c>
      <c r="D98" s="74"/>
      <c r="E98" s="34">
        <v>261865.90000000002</v>
      </c>
      <c r="F98" s="35">
        <v>443427.052</v>
      </c>
      <c r="G98" s="35">
        <v>395906.816</v>
      </c>
      <c r="H98" s="35">
        <v>328329.2630000001</v>
      </c>
      <c r="I98" s="35">
        <v>211358.80299999996</v>
      </c>
      <c r="J98" s="35">
        <v>83563.115</v>
      </c>
      <c r="K98" s="35">
        <v>262272.76699999993</v>
      </c>
      <c r="L98" s="35">
        <v>338070.17199999985</v>
      </c>
      <c r="M98" s="35">
        <v>571746.1249999998</v>
      </c>
      <c r="N98" s="35">
        <v>178815.73400000008</v>
      </c>
      <c r="O98" s="35">
        <v>219954.21899999998</v>
      </c>
      <c r="P98" s="35">
        <v>241958.27299999996</v>
      </c>
      <c r="Q98" s="35">
        <f t="shared" si="1"/>
        <v>3537268.239</v>
      </c>
      <c r="R98" s="36">
        <f t="shared" si="2"/>
        <v>0.001684409397</v>
      </c>
      <c r="S98" s="75"/>
      <c r="T98" s="34">
        <v>471986.932</v>
      </c>
      <c r="U98" s="34">
        <v>386435.09000000014</v>
      </c>
      <c r="V98" s="38">
        <f t="shared" si="3"/>
        <v>-0.3738708537</v>
      </c>
      <c r="W98" s="30">
        <f t="shared" si="4"/>
        <v>-0.3738708537</v>
      </c>
      <c r="X98" s="38">
        <f t="shared" si="5"/>
        <v>-0.4873623471</v>
      </c>
      <c r="Y98" s="30">
        <f t="shared" si="6"/>
        <v>-0.4873623471</v>
      </c>
      <c r="Z98" s="74"/>
      <c r="AA98" s="34">
        <v>4415151.819</v>
      </c>
      <c r="AB98" s="38">
        <f t="shared" si="7"/>
        <v>-0.1988342906</v>
      </c>
      <c r="AC98" s="30">
        <f t="shared" si="8"/>
        <v>-0.1988342906</v>
      </c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</row>
    <row r="99" ht="15.75" customHeight="1">
      <c r="A99" s="21">
        <v>96.0</v>
      </c>
      <c r="B99" s="76">
        <v>3.9263E9</v>
      </c>
      <c r="C99" s="77" t="s">
        <v>17</v>
      </c>
      <c r="D99" s="74"/>
      <c r="E99" s="34">
        <v>331805.3169999991</v>
      </c>
      <c r="F99" s="35">
        <v>216225.68599999996</v>
      </c>
      <c r="G99" s="35">
        <v>353814.5629999998</v>
      </c>
      <c r="H99" s="35">
        <v>259897.97199999992</v>
      </c>
      <c r="I99" s="35">
        <v>236183.1309999998</v>
      </c>
      <c r="J99" s="35">
        <v>239185.86999999906</v>
      </c>
      <c r="K99" s="35">
        <v>283675.5869999999</v>
      </c>
      <c r="L99" s="35">
        <v>222453.80599999934</v>
      </c>
      <c r="M99" s="35">
        <v>270069.9409999994</v>
      </c>
      <c r="N99" s="35">
        <v>280390.1100000009</v>
      </c>
      <c r="O99" s="35">
        <v>530361.9020000007</v>
      </c>
      <c r="P99" s="35">
        <v>145607.584</v>
      </c>
      <c r="Q99" s="35">
        <f t="shared" si="1"/>
        <v>3369671.469</v>
      </c>
      <c r="R99" s="36">
        <f t="shared" si="2"/>
        <v>0.001604601604</v>
      </c>
      <c r="S99" s="75"/>
      <c r="T99" s="34">
        <v>177498.06799999982</v>
      </c>
      <c r="U99" s="34">
        <v>204768.5300000001</v>
      </c>
      <c r="V99" s="38">
        <f t="shared" si="3"/>
        <v>-0.2889162021</v>
      </c>
      <c r="W99" s="30">
        <f t="shared" si="4"/>
        <v>-0.2889162021</v>
      </c>
      <c r="X99" s="38">
        <f t="shared" si="5"/>
        <v>-0.1796666542</v>
      </c>
      <c r="Y99" s="30">
        <f t="shared" si="6"/>
        <v>-0.1796666542</v>
      </c>
      <c r="Z99" s="74"/>
      <c r="AA99" s="34">
        <v>4618533.129999997</v>
      </c>
      <c r="AB99" s="38">
        <f t="shared" si="7"/>
        <v>-0.2704022307</v>
      </c>
      <c r="AC99" s="30">
        <f t="shared" si="8"/>
        <v>-0.2704022307</v>
      </c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</row>
    <row r="100" ht="15.75" customHeight="1">
      <c r="A100" s="21">
        <v>97.0</v>
      </c>
      <c r="B100" s="76">
        <v>4.01031E9</v>
      </c>
      <c r="C100" s="77" t="s">
        <v>23</v>
      </c>
      <c r="D100" s="74"/>
      <c r="E100" s="34">
        <v>348030.5069999994</v>
      </c>
      <c r="F100" s="35">
        <v>202359.59000000003</v>
      </c>
      <c r="G100" s="35">
        <v>287758.32000000053</v>
      </c>
      <c r="H100" s="35">
        <v>127908.84299999994</v>
      </c>
      <c r="I100" s="35">
        <v>396361.6370000009</v>
      </c>
      <c r="J100" s="35">
        <v>298473.8040000001</v>
      </c>
      <c r="K100" s="35">
        <v>179705.59100000025</v>
      </c>
      <c r="L100" s="35">
        <v>626659.2979999986</v>
      </c>
      <c r="M100" s="35">
        <v>168292.40400000007</v>
      </c>
      <c r="N100" s="35">
        <v>201038.95799999993</v>
      </c>
      <c r="O100" s="35">
        <v>269194.61200000026</v>
      </c>
      <c r="P100" s="35">
        <v>168474.26700000017</v>
      </c>
      <c r="Q100" s="35">
        <f t="shared" si="1"/>
        <v>3274257.831</v>
      </c>
      <c r="R100" s="36">
        <f t="shared" si="2"/>
        <v>0.001559166647</v>
      </c>
      <c r="S100" s="75"/>
      <c r="T100" s="34">
        <v>168326.76300000024</v>
      </c>
      <c r="U100" s="34">
        <v>231901.71700000044</v>
      </c>
      <c r="V100" s="38">
        <f t="shared" si="3"/>
        <v>-0.2735100491</v>
      </c>
      <c r="W100" s="30">
        <f t="shared" si="4"/>
        <v>-0.2735100491</v>
      </c>
      <c r="X100" s="38">
        <f t="shared" si="5"/>
        <v>0.0008762955894</v>
      </c>
      <c r="Y100" s="30">
        <f t="shared" si="6"/>
        <v>0.0008762955894</v>
      </c>
      <c r="Z100" s="74"/>
      <c r="AA100" s="34">
        <v>3192964.3070000014</v>
      </c>
      <c r="AB100" s="38">
        <f t="shared" si="7"/>
        <v>0.02546020443</v>
      </c>
      <c r="AC100" s="30">
        <f t="shared" si="8"/>
        <v>0.02546020443</v>
      </c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</row>
    <row r="101" ht="15.75" customHeight="1">
      <c r="A101" s="21">
        <v>98.0</v>
      </c>
      <c r="B101" s="76">
        <v>7.320201E9</v>
      </c>
      <c r="C101" s="77" t="s">
        <v>21</v>
      </c>
      <c r="D101" s="74"/>
      <c r="E101" s="34">
        <v>320240.82700000005</v>
      </c>
      <c r="F101" s="35">
        <v>203520.00000000003</v>
      </c>
      <c r="G101" s="35">
        <v>157801.509</v>
      </c>
      <c r="H101" s="35">
        <v>143551.662</v>
      </c>
      <c r="I101" s="35">
        <v>143620.7719999999</v>
      </c>
      <c r="J101" s="35">
        <v>307223.1870000003</v>
      </c>
      <c r="K101" s="35">
        <v>276119.57700000005</v>
      </c>
      <c r="L101" s="35">
        <v>347101.59599999996</v>
      </c>
      <c r="M101" s="35">
        <v>111801.57499999988</v>
      </c>
      <c r="N101" s="35">
        <v>409401.95600000024</v>
      </c>
      <c r="O101" s="35">
        <v>181763.444</v>
      </c>
      <c r="P101" s="35">
        <v>423724.7840000002</v>
      </c>
      <c r="Q101" s="35">
        <f t="shared" si="1"/>
        <v>3025870.889</v>
      </c>
      <c r="R101" s="36">
        <f t="shared" si="2"/>
        <v>0.001440887435</v>
      </c>
      <c r="S101" s="75"/>
      <c r="T101" s="34">
        <v>234961.54800000036</v>
      </c>
      <c r="U101" s="34">
        <v>183231.67199999996</v>
      </c>
      <c r="V101" s="38">
        <f t="shared" si="3"/>
        <v>1.312508418</v>
      </c>
      <c r="W101" s="30">
        <f t="shared" si="4"/>
        <v>1.312508418</v>
      </c>
      <c r="X101" s="38">
        <f t="shared" si="5"/>
        <v>0.8033792661</v>
      </c>
      <c r="Y101" s="30">
        <f t="shared" si="6"/>
        <v>0.8033792661</v>
      </c>
      <c r="Z101" s="74"/>
      <c r="AA101" s="34">
        <v>2549185.0790000004</v>
      </c>
      <c r="AB101" s="38">
        <f t="shared" si="7"/>
        <v>0.1869953712</v>
      </c>
      <c r="AC101" s="30">
        <f t="shared" si="8"/>
        <v>0.1869953712</v>
      </c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</row>
    <row r="102" ht="15.75" customHeight="1">
      <c r="A102" s="21">
        <v>99.0</v>
      </c>
      <c r="B102" s="76">
        <v>8.7089933E9</v>
      </c>
      <c r="C102" s="77" t="s">
        <v>25</v>
      </c>
      <c r="D102" s="74"/>
      <c r="E102" s="34">
        <v>307859.83900000027</v>
      </c>
      <c r="F102" s="35">
        <v>158139.77399999992</v>
      </c>
      <c r="G102" s="35">
        <v>165280.35400000008</v>
      </c>
      <c r="H102" s="35">
        <v>363118.997</v>
      </c>
      <c r="I102" s="35">
        <v>170458.35900000008</v>
      </c>
      <c r="J102" s="35">
        <v>174636.448</v>
      </c>
      <c r="K102" s="35">
        <v>337354.63100000005</v>
      </c>
      <c r="L102" s="35">
        <v>221241.94999999972</v>
      </c>
      <c r="M102" s="35">
        <v>434713.30200000043</v>
      </c>
      <c r="N102" s="35">
        <v>211556.08600000007</v>
      </c>
      <c r="O102" s="35">
        <v>234890.24999999974</v>
      </c>
      <c r="P102" s="35">
        <v>232233.09999999974</v>
      </c>
      <c r="Q102" s="35">
        <f t="shared" si="1"/>
        <v>3011483.09</v>
      </c>
      <c r="R102" s="36">
        <f t="shared" si="2"/>
        <v>0.001434036119</v>
      </c>
      <c r="S102" s="75"/>
      <c r="T102" s="34">
        <v>172652.222</v>
      </c>
      <c r="U102" s="34">
        <v>290705.5689999997</v>
      </c>
      <c r="V102" s="38">
        <f t="shared" si="3"/>
        <v>-0.2011398309</v>
      </c>
      <c r="W102" s="30">
        <f t="shared" si="4"/>
        <v>-0.2011398309</v>
      </c>
      <c r="X102" s="38">
        <f t="shared" si="5"/>
        <v>0.3450918691</v>
      </c>
      <c r="Y102" s="30">
        <f t="shared" si="6"/>
        <v>0.3450918691</v>
      </c>
      <c r="Z102" s="74"/>
      <c r="AA102" s="34">
        <v>3872145.0829999982</v>
      </c>
      <c r="AB102" s="38">
        <f t="shared" si="7"/>
        <v>-0.2222700789</v>
      </c>
      <c r="AC102" s="30">
        <f t="shared" si="8"/>
        <v>-0.2222700789</v>
      </c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</row>
    <row r="103" ht="15.75" customHeight="1">
      <c r="A103" s="21">
        <v>100.0</v>
      </c>
      <c r="B103" s="76">
        <v>8.7089911E9</v>
      </c>
      <c r="C103" s="77" t="s">
        <v>17</v>
      </c>
      <c r="D103" s="74"/>
      <c r="E103" s="34">
        <v>34012.36800000001</v>
      </c>
      <c r="F103" s="35">
        <v>2037777.9080000042</v>
      </c>
      <c r="G103" s="35">
        <v>22381.854999999992</v>
      </c>
      <c r="H103" s="35">
        <v>3264.26</v>
      </c>
      <c r="I103" s="35">
        <v>38689.79100000002</v>
      </c>
      <c r="J103" s="35">
        <v>5211.982</v>
      </c>
      <c r="K103" s="35">
        <v>4677.108999999999</v>
      </c>
      <c r="L103" s="35">
        <v>1838.29</v>
      </c>
      <c r="M103" s="35">
        <v>8994.123999999998</v>
      </c>
      <c r="N103" s="35">
        <v>808333.736</v>
      </c>
      <c r="O103" s="35">
        <v>3738.44</v>
      </c>
      <c r="P103" s="35">
        <v>25116.566</v>
      </c>
      <c r="Q103" s="35">
        <f t="shared" si="1"/>
        <v>2994036.429</v>
      </c>
      <c r="R103" s="36">
        <f t="shared" si="2"/>
        <v>0.001425728205</v>
      </c>
      <c r="S103" s="75"/>
      <c r="T103" s="34">
        <v>15805.949999999999</v>
      </c>
      <c r="U103" s="34">
        <v>22186.81</v>
      </c>
      <c r="V103" s="38">
        <f t="shared" si="3"/>
        <v>0.1320494474</v>
      </c>
      <c r="W103" s="30">
        <f t="shared" si="4"/>
        <v>0.1320494474</v>
      </c>
      <c r="X103" s="38">
        <f t="shared" si="5"/>
        <v>0.589057665</v>
      </c>
      <c r="Y103" s="30">
        <f t="shared" si="6"/>
        <v>0.589057665</v>
      </c>
      <c r="Z103" s="74"/>
      <c r="AA103" s="34">
        <v>231975.524</v>
      </c>
      <c r="AB103" s="38">
        <f t="shared" si="7"/>
        <v>11.90669109</v>
      </c>
      <c r="AC103" s="30">
        <f t="shared" si="8"/>
        <v>11.90669109</v>
      </c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</row>
    <row r="104" ht="15.75" customHeight="1">
      <c r="A104" s="21">
        <v>101.0</v>
      </c>
      <c r="B104" s="76">
        <v>9.0328911E9</v>
      </c>
      <c r="C104" s="77" t="s">
        <v>22</v>
      </c>
      <c r="D104" s="74"/>
      <c r="E104" s="34">
        <v>444432.341</v>
      </c>
      <c r="F104" s="35">
        <v>70813.159</v>
      </c>
      <c r="G104" s="35">
        <v>266329.355</v>
      </c>
      <c r="H104" s="35">
        <v>167329.06000000006</v>
      </c>
      <c r="I104" s="35">
        <v>308525.2349999998</v>
      </c>
      <c r="J104" s="35">
        <v>252746.99099999992</v>
      </c>
      <c r="K104" s="35">
        <v>259265.356</v>
      </c>
      <c r="L104" s="35">
        <v>178758.17200000005</v>
      </c>
      <c r="M104" s="35">
        <v>141031.23300000004</v>
      </c>
      <c r="N104" s="35">
        <v>413167.76100000023</v>
      </c>
      <c r="O104" s="35">
        <v>221338.85400000002</v>
      </c>
      <c r="P104" s="35">
        <v>200873.288</v>
      </c>
      <c r="Q104" s="35">
        <f t="shared" si="1"/>
        <v>2924610.805</v>
      </c>
      <c r="R104" s="36">
        <f t="shared" si="2"/>
        <v>0.001392668464</v>
      </c>
      <c r="S104" s="75"/>
      <c r="T104" s="34">
        <v>216834.9029999999</v>
      </c>
      <c r="U104" s="34">
        <v>130454.01600000002</v>
      </c>
      <c r="V104" s="38">
        <f t="shared" si="3"/>
        <v>0.5398014884</v>
      </c>
      <c r="W104" s="30">
        <f t="shared" si="4"/>
        <v>0.5398014884</v>
      </c>
      <c r="X104" s="38">
        <f t="shared" si="5"/>
        <v>-0.07361183453</v>
      </c>
      <c r="Y104" s="30">
        <f t="shared" si="6"/>
        <v>-0.07361183453</v>
      </c>
      <c r="Z104" s="74"/>
      <c r="AA104" s="34">
        <v>3574847.278999999</v>
      </c>
      <c r="AB104" s="38">
        <f t="shared" si="7"/>
        <v>-0.1818920987</v>
      </c>
      <c r="AC104" s="30">
        <f t="shared" si="8"/>
        <v>-0.1818920987</v>
      </c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</row>
    <row r="105" ht="15.75" customHeight="1">
      <c r="A105" s="21">
        <v>102.0</v>
      </c>
      <c r="B105" s="76">
        <v>8.511809E9</v>
      </c>
      <c r="C105" s="77" t="s">
        <v>18</v>
      </c>
      <c r="D105" s="74"/>
      <c r="E105" s="34">
        <v>170639.19400000005</v>
      </c>
      <c r="F105" s="35">
        <v>177271.7560000002</v>
      </c>
      <c r="G105" s="35">
        <v>233988.67699999994</v>
      </c>
      <c r="H105" s="35">
        <v>384822.75500000006</v>
      </c>
      <c r="I105" s="35">
        <v>144546.4430000001</v>
      </c>
      <c r="J105" s="35">
        <v>180514.94799999995</v>
      </c>
      <c r="K105" s="35">
        <v>169837.24699999994</v>
      </c>
      <c r="L105" s="35">
        <v>220687.3850000002</v>
      </c>
      <c r="M105" s="35">
        <v>220112.99800000005</v>
      </c>
      <c r="N105" s="35">
        <v>251539.33199999994</v>
      </c>
      <c r="O105" s="35">
        <v>233752.80800000002</v>
      </c>
      <c r="P105" s="35">
        <v>264376.6890000001</v>
      </c>
      <c r="Q105" s="35">
        <f t="shared" si="1"/>
        <v>2652090.232</v>
      </c>
      <c r="R105" s="36">
        <f t="shared" si="2"/>
        <v>0.001262897074</v>
      </c>
      <c r="S105" s="75"/>
      <c r="T105" s="34">
        <v>204502.46600000022</v>
      </c>
      <c r="U105" s="34">
        <v>187809.7289999999</v>
      </c>
      <c r="V105" s="38">
        <f t="shared" si="3"/>
        <v>0.4076836722</v>
      </c>
      <c r="W105" s="30">
        <f t="shared" si="4"/>
        <v>0.4076836722</v>
      </c>
      <c r="X105" s="38">
        <f t="shared" si="5"/>
        <v>0.292779956</v>
      </c>
      <c r="Y105" s="30">
        <f t="shared" si="6"/>
        <v>0.292779956</v>
      </c>
      <c r="Z105" s="74"/>
      <c r="AA105" s="34">
        <v>3373545.814999999</v>
      </c>
      <c r="AB105" s="38">
        <f t="shared" si="7"/>
        <v>-0.2138567616</v>
      </c>
      <c r="AC105" s="30">
        <f t="shared" si="8"/>
        <v>-0.2138567616</v>
      </c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</row>
    <row r="106" ht="15.75" customHeight="1">
      <c r="A106" s="21">
        <v>103.0</v>
      </c>
      <c r="B106" s="76">
        <v>8.4824E9</v>
      </c>
      <c r="C106" s="77" t="s">
        <v>15</v>
      </c>
      <c r="D106" s="74"/>
      <c r="E106" s="34">
        <v>152934.566</v>
      </c>
      <c r="F106" s="35">
        <v>832818.2740000014</v>
      </c>
      <c r="G106" s="35">
        <v>205173.30500000014</v>
      </c>
      <c r="H106" s="35">
        <v>112453.62999999996</v>
      </c>
      <c r="I106" s="35">
        <v>86562.42599999993</v>
      </c>
      <c r="J106" s="35">
        <v>172254.04399999976</v>
      </c>
      <c r="K106" s="35">
        <v>106423.24699999999</v>
      </c>
      <c r="L106" s="35">
        <v>161608.51699999985</v>
      </c>
      <c r="M106" s="35">
        <v>184337.80000000022</v>
      </c>
      <c r="N106" s="35">
        <v>139367.11299999998</v>
      </c>
      <c r="O106" s="35">
        <v>122840.86899999983</v>
      </c>
      <c r="P106" s="35">
        <v>217929.2010000001</v>
      </c>
      <c r="Q106" s="35">
        <f t="shared" si="1"/>
        <v>2494702.992</v>
      </c>
      <c r="R106" s="36">
        <f t="shared" si="2"/>
        <v>0.00118795095</v>
      </c>
      <c r="S106" s="75"/>
      <c r="T106" s="34">
        <v>121158.29699999992</v>
      </c>
      <c r="U106" s="34">
        <v>157922.91200000021</v>
      </c>
      <c r="V106" s="38">
        <f t="shared" si="3"/>
        <v>0.3799720271</v>
      </c>
      <c r="W106" s="30">
        <f t="shared" si="4"/>
        <v>0.3799720271</v>
      </c>
      <c r="X106" s="38">
        <f t="shared" si="5"/>
        <v>0.798714627</v>
      </c>
      <c r="Y106" s="30">
        <f t="shared" si="6"/>
        <v>0.798714627</v>
      </c>
      <c r="Z106" s="74"/>
      <c r="AA106" s="34">
        <v>2227938.582000001</v>
      </c>
      <c r="AB106" s="38">
        <f t="shared" si="7"/>
        <v>0.1197359802</v>
      </c>
      <c r="AC106" s="30">
        <f t="shared" si="8"/>
        <v>0.1197359802</v>
      </c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</row>
    <row r="107" ht="15.75" customHeight="1">
      <c r="A107" s="21">
        <v>104.0</v>
      </c>
      <c r="B107" s="76">
        <v>8.708291E9</v>
      </c>
      <c r="C107" s="77" t="s">
        <v>17</v>
      </c>
      <c r="D107" s="74"/>
      <c r="E107" s="34">
        <v>385376.69700000033</v>
      </c>
      <c r="F107" s="35">
        <v>331426.86899999995</v>
      </c>
      <c r="G107" s="35">
        <v>142025.01899999994</v>
      </c>
      <c r="H107" s="35">
        <v>97894.66199999994</v>
      </c>
      <c r="I107" s="35">
        <v>129632.81</v>
      </c>
      <c r="J107" s="35">
        <v>208904.187</v>
      </c>
      <c r="K107" s="35">
        <v>277484.7070000001</v>
      </c>
      <c r="L107" s="35">
        <v>214667.4610000001</v>
      </c>
      <c r="M107" s="35">
        <v>108318.34599999998</v>
      </c>
      <c r="N107" s="35">
        <v>223594.25100000008</v>
      </c>
      <c r="O107" s="35">
        <v>164137.575</v>
      </c>
      <c r="P107" s="35">
        <v>192859.6259999999</v>
      </c>
      <c r="Q107" s="35">
        <f t="shared" si="1"/>
        <v>2476322.21</v>
      </c>
      <c r="R107" s="36">
        <f t="shared" si="2"/>
        <v>0.001179198217</v>
      </c>
      <c r="S107" s="75"/>
      <c r="T107" s="34">
        <v>231180.93300000002</v>
      </c>
      <c r="U107" s="34">
        <v>400891.82699999993</v>
      </c>
      <c r="V107" s="38">
        <f t="shared" si="3"/>
        <v>-0.5189235275</v>
      </c>
      <c r="W107" s="30">
        <f t="shared" si="4"/>
        <v>-0.5189235275</v>
      </c>
      <c r="X107" s="38">
        <f t="shared" si="5"/>
        <v>-0.1657632682</v>
      </c>
      <c r="Y107" s="30">
        <f t="shared" si="6"/>
        <v>-0.1657632682</v>
      </c>
      <c r="Z107" s="74"/>
      <c r="AA107" s="34">
        <v>3073463.116</v>
      </c>
      <c r="AB107" s="38">
        <f t="shared" si="7"/>
        <v>-0.1942892703</v>
      </c>
      <c r="AC107" s="30">
        <f t="shared" si="8"/>
        <v>-0.1942892703</v>
      </c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</row>
    <row r="108" ht="15.75" customHeight="1">
      <c r="A108" s="21">
        <v>105.0</v>
      </c>
      <c r="B108" s="76">
        <v>8.512301E9</v>
      </c>
      <c r="C108" s="77" t="s">
        <v>18</v>
      </c>
      <c r="D108" s="74"/>
      <c r="E108" s="34">
        <v>114856.71999999988</v>
      </c>
      <c r="F108" s="35">
        <v>160600.97999999995</v>
      </c>
      <c r="G108" s="35">
        <v>114519.9149999999</v>
      </c>
      <c r="H108" s="35">
        <v>146898.24500000008</v>
      </c>
      <c r="I108" s="35">
        <v>167852.31299999994</v>
      </c>
      <c r="J108" s="35">
        <v>271147.50599999994</v>
      </c>
      <c r="K108" s="35">
        <v>168215.96999999974</v>
      </c>
      <c r="L108" s="35">
        <v>455542.42900000035</v>
      </c>
      <c r="M108" s="35">
        <v>157959.63799999986</v>
      </c>
      <c r="N108" s="35">
        <v>262772.5159999998</v>
      </c>
      <c r="O108" s="35">
        <v>143439.17199999993</v>
      </c>
      <c r="P108" s="35">
        <v>287533.6009999999</v>
      </c>
      <c r="Q108" s="35">
        <f t="shared" si="1"/>
        <v>2451339.005</v>
      </c>
      <c r="R108" s="36">
        <f t="shared" si="2"/>
        <v>0.001167301482</v>
      </c>
      <c r="S108" s="75"/>
      <c r="T108" s="34">
        <v>208797.6959999997</v>
      </c>
      <c r="U108" s="34">
        <v>244565.94199999998</v>
      </c>
      <c r="V108" s="38">
        <f t="shared" si="3"/>
        <v>0.1756894629</v>
      </c>
      <c r="W108" s="30">
        <f t="shared" si="4"/>
        <v>0.1756894629</v>
      </c>
      <c r="X108" s="38">
        <f t="shared" si="5"/>
        <v>0.3770918286</v>
      </c>
      <c r="Y108" s="30">
        <f t="shared" si="6"/>
        <v>0.3770918286</v>
      </c>
      <c r="Z108" s="74"/>
      <c r="AA108" s="34">
        <v>2624770.7499999995</v>
      </c>
      <c r="AB108" s="38">
        <f t="shared" si="7"/>
        <v>-0.06607500674</v>
      </c>
      <c r="AC108" s="30">
        <f t="shared" si="8"/>
        <v>-0.06607500674</v>
      </c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</row>
    <row r="109" ht="15.75" customHeight="1">
      <c r="A109" s="21">
        <v>106.0</v>
      </c>
      <c r="B109" s="76">
        <v>8.7089932E9</v>
      </c>
      <c r="C109" s="77" t="s">
        <v>25</v>
      </c>
      <c r="D109" s="74"/>
      <c r="E109" s="34">
        <v>168690.40399999998</v>
      </c>
      <c r="F109" s="35">
        <v>307798.53599999996</v>
      </c>
      <c r="G109" s="35">
        <v>27982.582000000006</v>
      </c>
      <c r="H109" s="35">
        <v>183890.013</v>
      </c>
      <c r="I109" s="35">
        <v>165536.35000000003</v>
      </c>
      <c r="J109" s="35">
        <v>269772.0880000002</v>
      </c>
      <c r="K109" s="35">
        <v>192829.80099999998</v>
      </c>
      <c r="L109" s="35">
        <v>152921.51900000003</v>
      </c>
      <c r="M109" s="35">
        <v>216078.44000000003</v>
      </c>
      <c r="N109" s="35">
        <v>209952.16999999995</v>
      </c>
      <c r="O109" s="35">
        <v>305827.3329999999</v>
      </c>
      <c r="P109" s="35">
        <v>225546.05300000004</v>
      </c>
      <c r="Q109" s="35">
        <f t="shared" si="1"/>
        <v>2426825.289</v>
      </c>
      <c r="R109" s="36">
        <f t="shared" si="2"/>
        <v>0.001155628312</v>
      </c>
      <c r="S109" s="75"/>
      <c r="T109" s="34">
        <v>204410.63099999996</v>
      </c>
      <c r="U109" s="34">
        <v>274613.22199999995</v>
      </c>
      <c r="V109" s="38">
        <f t="shared" si="3"/>
        <v>-0.1786773726</v>
      </c>
      <c r="W109" s="30">
        <f t="shared" si="4"/>
        <v>-0.1786773726</v>
      </c>
      <c r="X109" s="38">
        <f t="shared" si="5"/>
        <v>0.1033968825</v>
      </c>
      <c r="Y109" s="30">
        <f t="shared" si="6"/>
        <v>0.1033968825</v>
      </c>
      <c r="Z109" s="74"/>
      <c r="AA109" s="34">
        <v>2805985.537000001</v>
      </c>
      <c r="AB109" s="38">
        <f t="shared" si="7"/>
        <v>-0.1351255176</v>
      </c>
      <c r="AC109" s="30">
        <f t="shared" si="8"/>
        <v>-0.1351255176</v>
      </c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</row>
    <row r="110" ht="15.75" customHeight="1">
      <c r="A110" s="21">
        <v>107.0</v>
      </c>
      <c r="B110" s="76">
        <v>8.708293E9</v>
      </c>
      <c r="C110" s="77" t="s">
        <v>17</v>
      </c>
      <c r="D110" s="74"/>
      <c r="E110" s="34">
        <v>186714.72800000003</v>
      </c>
      <c r="F110" s="35">
        <v>152232.56699999998</v>
      </c>
      <c r="G110" s="35">
        <v>136972.36599999975</v>
      </c>
      <c r="H110" s="35">
        <v>248895.58700000006</v>
      </c>
      <c r="I110" s="35">
        <v>174044.88199999978</v>
      </c>
      <c r="J110" s="35">
        <v>173404.4920000003</v>
      </c>
      <c r="K110" s="35">
        <v>222170.21600000036</v>
      </c>
      <c r="L110" s="35">
        <v>173826.33599999978</v>
      </c>
      <c r="M110" s="35">
        <v>120104.25400000015</v>
      </c>
      <c r="N110" s="35">
        <v>237331.968</v>
      </c>
      <c r="O110" s="35">
        <v>158024.9219999999</v>
      </c>
      <c r="P110" s="35">
        <v>186799.57299999997</v>
      </c>
      <c r="Q110" s="35">
        <f t="shared" si="1"/>
        <v>2170521.891</v>
      </c>
      <c r="R110" s="36">
        <f t="shared" si="2"/>
        <v>0.001033579368</v>
      </c>
      <c r="S110" s="75"/>
      <c r="T110" s="34">
        <v>166388.4469999998</v>
      </c>
      <c r="U110" s="34">
        <v>246086.2249999999</v>
      </c>
      <c r="V110" s="38">
        <f t="shared" si="3"/>
        <v>-0.2409182066</v>
      </c>
      <c r="W110" s="30">
        <f t="shared" si="4"/>
        <v>-0.2409182066</v>
      </c>
      <c r="X110" s="38">
        <f t="shared" si="5"/>
        <v>0.1226715338</v>
      </c>
      <c r="Y110" s="30">
        <f t="shared" si="6"/>
        <v>0.1226715338</v>
      </c>
      <c r="Z110" s="74"/>
      <c r="AA110" s="34">
        <v>2060218.3180000002</v>
      </c>
      <c r="AB110" s="38">
        <f t="shared" si="7"/>
        <v>0.05353974966</v>
      </c>
      <c r="AC110" s="30">
        <f t="shared" si="8"/>
        <v>0.05353974966</v>
      </c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</row>
    <row r="111" ht="15.75" customHeight="1">
      <c r="A111" s="21">
        <v>108.0</v>
      </c>
      <c r="B111" s="76">
        <v>8.71494E9</v>
      </c>
      <c r="C111" s="77" t="s">
        <v>19</v>
      </c>
      <c r="D111" s="74"/>
      <c r="E111" s="34">
        <v>150756.74699999997</v>
      </c>
      <c r="F111" s="35">
        <v>160692.096</v>
      </c>
      <c r="G111" s="35">
        <v>101702.11199999998</v>
      </c>
      <c r="H111" s="35">
        <v>207571.65900000007</v>
      </c>
      <c r="I111" s="35">
        <v>121273.22599999998</v>
      </c>
      <c r="J111" s="35">
        <v>217990.51</v>
      </c>
      <c r="K111" s="35">
        <v>182383.1710000001</v>
      </c>
      <c r="L111" s="35">
        <v>228213.40900000004</v>
      </c>
      <c r="M111" s="35">
        <v>183140.63900000008</v>
      </c>
      <c r="N111" s="35">
        <v>289430.7829999999</v>
      </c>
      <c r="O111" s="35">
        <v>150610.65799999994</v>
      </c>
      <c r="P111" s="35">
        <v>127446.984</v>
      </c>
      <c r="Q111" s="35">
        <f t="shared" si="1"/>
        <v>2121211.994</v>
      </c>
      <c r="R111" s="36">
        <f t="shared" si="2"/>
        <v>0.001010098521</v>
      </c>
      <c r="S111" s="75"/>
      <c r="T111" s="34">
        <v>76556.50199999998</v>
      </c>
      <c r="U111" s="34">
        <v>183844.08900000004</v>
      </c>
      <c r="V111" s="38">
        <f t="shared" si="3"/>
        <v>-0.3067659412</v>
      </c>
      <c r="W111" s="30">
        <f t="shared" si="4"/>
        <v>-0.3067659412</v>
      </c>
      <c r="X111" s="38">
        <f t="shared" si="5"/>
        <v>0.6647440867</v>
      </c>
      <c r="Y111" s="30">
        <f t="shared" si="6"/>
        <v>0.6647440867</v>
      </c>
      <c r="Z111" s="74"/>
      <c r="AA111" s="34">
        <v>2336802.515</v>
      </c>
      <c r="AB111" s="38">
        <f t="shared" si="7"/>
        <v>-0.09225876796</v>
      </c>
      <c r="AC111" s="30">
        <f t="shared" si="8"/>
        <v>-0.09225876796</v>
      </c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</row>
    <row r="112" ht="15.75" customHeight="1">
      <c r="A112" s="21">
        <v>109.0</v>
      </c>
      <c r="B112" s="76">
        <v>4.016994E9</v>
      </c>
      <c r="C112" s="77" t="s">
        <v>11</v>
      </c>
      <c r="D112" s="74"/>
      <c r="E112" s="34">
        <v>171325.675</v>
      </c>
      <c r="F112" s="35">
        <v>71699.54000000001</v>
      </c>
      <c r="G112" s="35">
        <v>31823.322999999993</v>
      </c>
      <c r="H112" s="35">
        <v>273165.123</v>
      </c>
      <c r="I112" s="35">
        <v>121438.64899999999</v>
      </c>
      <c r="J112" s="35">
        <v>150119.02400000006</v>
      </c>
      <c r="K112" s="35">
        <v>158256.57299999997</v>
      </c>
      <c r="L112" s="35">
        <v>218512.399</v>
      </c>
      <c r="M112" s="35">
        <v>58020.87100000001</v>
      </c>
      <c r="N112" s="35">
        <v>503575.70099999994</v>
      </c>
      <c r="O112" s="35">
        <v>137084.77500000005</v>
      </c>
      <c r="P112" s="35">
        <v>142979.108</v>
      </c>
      <c r="Q112" s="35">
        <f t="shared" si="1"/>
        <v>2038000.761</v>
      </c>
      <c r="R112" s="36">
        <f t="shared" si="2"/>
        <v>0.0009704742196</v>
      </c>
      <c r="S112" s="75"/>
      <c r="T112" s="34">
        <v>104768.355</v>
      </c>
      <c r="U112" s="34">
        <v>20101.961</v>
      </c>
      <c r="V112" s="38">
        <f t="shared" si="3"/>
        <v>6.112694528</v>
      </c>
      <c r="W112" s="30">
        <f t="shared" si="4"/>
        <v>6.112694528</v>
      </c>
      <c r="X112" s="38">
        <f t="shared" si="5"/>
        <v>0.3647165501</v>
      </c>
      <c r="Y112" s="30">
        <f t="shared" si="6"/>
        <v>0.3647165501</v>
      </c>
      <c r="Z112" s="74"/>
      <c r="AA112" s="34">
        <v>1781189.7059999995</v>
      </c>
      <c r="AB112" s="38">
        <f t="shared" si="7"/>
        <v>0.1441795077</v>
      </c>
      <c r="AC112" s="30">
        <f t="shared" si="8"/>
        <v>0.1441795077</v>
      </c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</row>
    <row r="113" ht="15.75" customHeight="1">
      <c r="A113" s="21">
        <v>110.0</v>
      </c>
      <c r="B113" s="76">
        <v>8.512309E9</v>
      </c>
      <c r="C113" s="77" t="s">
        <v>18</v>
      </c>
      <c r="D113" s="74"/>
      <c r="E113" s="34">
        <v>43722.287000000004</v>
      </c>
      <c r="F113" s="35">
        <v>202443.157</v>
      </c>
      <c r="G113" s="35">
        <v>82991.62199999997</v>
      </c>
      <c r="H113" s="35">
        <v>155652.865</v>
      </c>
      <c r="I113" s="35">
        <v>97433.81599999999</v>
      </c>
      <c r="J113" s="35">
        <v>86540.48500000002</v>
      </c>
      <c r="K113" s="35">
        <v>153697.71699999998</v>
      </c>
      <c r="L113" s="35">
        <v>358606.87899999996</v>
      </c>
      <c r="M113" s="35">
        <v>72571.091</v>
      </c>
      <c r="N113" s="35">
        <v>238753.128</v>
      </c>
      <c r="O113" s="35">
        <v>365165.57699999993</v>
      </c>
      <c r="P113" s="35">
        <v>147972.83900000004</v>
      </c>
      <c r="Q113" s="35">
        <f t="shared" si="1"/>
        <v>2005551.463</v>
      </c>
      <c r="R113" s="36">
        <f t="shared" si="2"/>
        <v>0.0009550222101</v>
      </c>
      <c r="S113" s="75"/>
      <c r="T113" s="34">
        <v>85564.18600000002</v>
      </c>
      <c r="U113" s="34">
        <v>221343.59599999996</v>
      </c>
      <c r="V113" s="38">
        <f t="shared" si="3"/>
        <v>-0.3314790142</v>
      </c>
      <c r="W113" s="30">
        <f t="shared" si="4"/>
        <v>-0.3314790142</v>
      </c>
      <c r="X113" s="38">
        <f t="shared" si="5"/>
        <v>0.729378212</v>
      </c>
      <c r="Y113" s="30">
        <f t="shared" si="6"/>
        <v>0.729378212</v>
      </c>
      <c r="Z113" s="74"/>
      <c r="AA113" s="34">
        <v>1658160.3580000002</v>
      </c>
      <c r="AB113" s="38">
        <f t="shared" si="7"/>
        <v>0.209503926</v>
      </c>
      <c r="AC113" s="30">
        <f t="shared" si="8"/>
        <v>0.209503926</v>
      </c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</row>
    <row r="114" ht="15.75" customHeight="1">
      <c r="A114" s="21">
        <v>111.0</v>
      </c>
      <c r="B114" s="76">
        <v>8.4099991E9</v>
      </c>
      <c r="C114" s="77" t="s">
        <v>12</v>
      </c>
      <c r="D114" s="74"/>
      <c r="E114" s="34">
        <v>215005.95400000032</v>
      </c>
      <c r="F114" s="35">
        <v>178233.88999999993</v>
      </c>
      <c r="G114" s="35">
        <v>245134.99700000012</v>
      </c>
      <c r="H114" s="35">
        <v>111927.6</v>
      </c>
      <c r="I114" s="35">
        <v>150199.40199999994</v>
      </c>
      <c r="J114" s="35">
        <v>185127.5130000001</v>
      </c>
      <c r="K114" s="35">
        <v>107327.29599999997</v>
      </c>
      <c r="L114" s="35">
        <v>148161.18600000007</v>
      </c>
      <c r="M114" s="35">
        <v>194410.31599999996</v>
      </c>
      <c r="N114" s="35">
        <v>180770.23699999988</v>
      </c>
      <c r="O114" s="35">
        <v>102926.56399999988</v>
      </c>
      <c r="P114" s="35">
        <v>138114.08299999998</v>
      </c>
      <c r="Q114" s="35">
        <f t="shared" si="1"/>
        <v>1957339.038</v>
      </c>
      <c r="R114" s="36">
        <f t="shared" si="2"/>
        <v>0.0009320639677</v>
      </c>
      <c r="S114" s="75"/>
      <c r="T114" s="34">
        <v>66248.23400000005</v>
      </c>
      <c r="U114" s="34">
        <v>112264.87499999999</v>
      </c>
      <c r="V114" s="38">
        <f t="shared" si="3"/>
        <v>0.2302519644</v>
      </c>
      <c r="W114" s="30">
        <f t="shared" si="4"/>
        <v>0.2302519644</v>
      </c>
      <c r="X114" s="38">
        <f t="shared" si="5"/>
        <v>1.084796449</v>
      </c>
      <c r="Y114" s="30">
        <f t="shared" si="6"/>
        <v>1.084796449</v>
      </c>
      <c r="Z114" s="74"/>
      <c r="AA114" s="34">
        <v>1448852.261</v>
      </c>
      <c r="AB114" s="38">
        <f t="shared" si="7"/>
        <v>0.3509583349</v>
      </c>
      <c r="AC114" s="30">
        <f t="shared" si="8"/>
        <v>0.3509583349</v>
      </c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</row>
    <row r="115" ht="15.75" customHeight="1">
      <c r="A115" s="21">
        <v>112.0</v>
      </c>
      <c r="B115" s="76">
        <v>8.512909E9</v>
      </c>
      <c r="C115" s="77" t="s">
        <v>17</v>
      </c>
      <c r="D115" s="74"/>
      <c r="E115" s="34">
        <v>121384.91099999989</v>
      </c>
      <c r="F115" s="35">
        <v>141500.3109999999</v>
      </c>
      <c r="G115" s="35">
        <v>135951.02699999977</v>
      </c>
      <c r="H115" s="35">
        <v>61008.24899999996</v>
      </c>
      <c r="I115" s="35">
        <v>178928.86899999963</v>
      </c>
      <c r="J115" s="35">
        <v>91300.77600000009</v>
      </c>
      <c r="K115" s="35">
        <v>195354.76800000007</v>
      </c>
      <c r="L115" s="35">
        <v>131730.1120000001</v>
      </c>
      <c r="M115" s="35">
        <v>101159.89399999988</v>
      </c>
      <c r="N115" s="35">
        <v>126757.50600000007</v>
      </c>
      <c r="O115" s="35">
        <v>148068.6429999999</v>
      </c>
      <c r="P115" s="35">
        <v>205473.631</v>
      </c>
      <c r="Q115" s="35">
        <f t="shared" si="1"/>
        <v>1638618.697</v>
      </c>
      <c r="R115" s="36">
        <f t="shared" si="2"/>
        <v>0.0007802927416</v>
      </c>
      <c r="S115" s="75"/>
      <c r="T115" s="34">
        <v>122768.26599999993</v>
      </c>
      <c r="U115" s="34">
        <v>123785.0280000001</v>
      </c>
      <c r="V115" s="38">
        <f t="shared" si="3"/>
        <v>0.659923129</v>
      </c>
      <c r="W115" s="30">
        <f t="shared" si="4"/>
        <v>0.659923129</v>
      </c>
      <c r="X115" s="38">
        <f t="shared" si="5"/>
        <v>0.6736705477</v>
      </c>
      <c r="Y115" s="30">
        <f t="shared" si="6"/>
        <v>0.6736705477</v>
      </c>
      <c r="Z115" s="74"/>
      <c r="AA115" s="34">
        <v>2475704.6560000004</v>
      </c>
      <c r="AB115" s="38">
        <f t="shared" si="7"/>
        <v>-0.338120283</v>
      </c>
      <c r="AC115" s="30">
        <f t="shared" si="8"/>
        <v>-0.338120283</v>
      </c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</row>
    <row r="116" ht="15.75" customHeight="1">
      <c r="A116" s="21">
        <v>113.0</v>
      </c>
      <c r="B116" s="76">
        <v>8.539291E9</v>
      </c>
      <c r="C116" s="77" t="s">
        <v>18</v>
      </c>
      <c r="D116" s="74"/>
      <c r="E116" s="34">
        <v>158712.73199999984</v>
      </c>
      <c r="F116" s="35">
        <v>142053.84400000007</v>
      </c>
      <c r="G116" s="35">
        <v>92586.73300000002</v>
      </c>
      <c r="H116" s="35">
        <v>120365.65800000007</v>
      </c>
      <c r="I116" s="35">
        <v>162829.707</v>
      </c>
      <c r="J116" s="35">
        <v>30454.804999999982</v>
      </c>
      <c r="K116" s="35">
        <v>43788.669999999955</v>
      </c>
      <c r="L116" s="35">
        <v>246420.1970000001</v>
      </c>
      <c r="M116" s="35">
        <v>184971.9810000001</v>
      </c>
      <c r="N116" s="35">
        <v>99159.14199999986</v>
      </c>
      <c r="O116" s="35">
        <v>215835.9130000005</v>
      </c>
      <c r="P116" s="35">
        <v>124687.38399999999</v>
      </c>
      <c r="Q116" s="35">
        <f t="shared" si="1"/>
        <v>1621866.766</v>
      </c>
      <c r="R116" s="36">
        <f t="shared" si="2"/>
        <v>0.0007723156508</v>
      </c>
      <c r="S116" s="75"/>
      <c r="T116" s="34">
        <v>226226.96200000017</v>
      </c>
      <c r="U116" s="34">
        <v>275847.0609999998</v>
      </c>
      <c r="V116" s="38">
        <f t="shared" si="3"/>
        <v>-0.5479836416</v>
      </c>
      <c r="W116" s="30">
        <f t="shared" si="4"/>
        <v>-0.5479836416</v>
      </c>
      <c r="X116" s="38">
        <f t="shared" si="5"/>
        <v>-0.4488394182</v>
      </c>
      <c r="Y116" s="30">
        <f t="shared" si="6"/>
        <v>-0.4488394182</v>
      </c>
      <c r="Z116" s="74"/>
      <c r="AA116" s="34">
        <v>2627317.4769999995</v>
      </c>
      <c r="AB116" s="38">
        <f t="shared" si="7"/>
        <v>-0.3826909842</v>
      </c>
      <c r="AC116" s="30">
        <f t="shared" si="8"/>
        <v>-0.3826909842</v>
      </c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</row>
    <row r="117" ht="15.75" customHeight="1">
      <c r="A117" s="21">
        <v>114.0</v>
      </c>
      <c r="B117" s="76">
        <v>8.7089921E9</v>
      </c>
      <c r="C117" s="77" t="s">
        <v>27</v>
      </c>
      <c r="D117" s="74"/>
      <c r="E117" s="34">
        <v>68436.36299999998</v>
      </c>
      <c r="F117" s="35">
        <v>86554.302</v>
      </c>
      <c r="G117" s="35">
        <v>44948.85600000001</v>
      </c>
      <c r="H117" s="35">
        <v>67379.33500000006</v>
      </c>
      <c r="I117" s="35">
        <v>378759.83799999993</v>
      </c>
      <c r="J117" s="35">
        <v>81349.37100000006</v>
      </c>
      <c r="K117" s="35">
        <v>75705.48100000004</v>
      </c>
      <c r="L117" s="35">
        <v>115472.939</v>
      </c>
      <c r="M117" s="35">
        <v>197759.25599999985</v>
      </c>
      <c r="N117" s="35">
        <v>191189.273</v>
      </c>
      <c r="O117" s="35">
        <v>114335.80999999994</v>
      </c>
      <c r="P117" s="35">
        <v>134703.699</v>
      </c>
      <c r="Q117" s="35">
        <f t="shared" si="1"/>
        <v>1556594.523</v>
      </c>
      <c r="R117" s="36">
        <f t="shared" si="2"/>
        <v>0.000741233705</v>
      </c>
      <c r="S117" s="75"/>
      <c r="T117" s="34">
        <v>19895.87499999999</v>
      </c>
      <c r="U117" s="34">
        <v>108277.69500000002</v>
      </c>
      <c r="V117" s="38">
        <f t="shared" si="3"/>
        <v>0.2440576889</v>
      </c>
      <c r="W117" s="30">
        <f t="shared" si="4"/>
        <v>0.2440576889</v>
      </c>
      <c r="X117" s="38">
        <f t="shared" si="5"/>
        <v>5.77043352</v>
      </c>
      <c r="Y117" s="30">
        <f t="shared" si="6"/>
        <v>5.77043352</v>
      </c>
      <c r="Z117" s="74"/>
      <c r="AA117" s="34">
        <v>1000658.1100000001</v>
      </c>
      <c r="AB117" s="38">
        <f t="shared" si="7"/>
        <v>0.5555707863</v>
      </c>
      <c r="AC117" s="30">
        <f t="shared" si="8"/>
        <v>0.5555707863</v>
      </c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</row>
    <row r="118" ht="15.75" customHeight="1">
      <c r="A118" s="21">
        <v>115.0</v>
      </c>
      <c r="B118" s="76">
        <v>9.029209E9</v>
      </c>
      <c r="C118" s="77" t="s">
        <v>22</v>
      </c>
      <c r="D118" s="74"/>
      <c r="E118" s="34">
        <v>70134.30099999996</v>
      </c>
      <c r="F118" s="35">
        <v>72807.81100000002</v>
      </c>
      <c r="G118" s="35">
        <v>363783.9500000001</v>
      </c>
      <c r="H118" s="35">
        <v>199624.944</v>
      </c>
      <c r="I118" s="35">
        <v>111677.58299999998</v>
      </c>
      <c r="J118" s="35">
        <v>71131.32499999997</v>
      </c>
      <c r="K118" s="35">
        <v>95114.02000000003</v>
      </c>
      <c r="L118" s="35">
        <v>126757.29299999996</v>
      </c>
      <c r="M118" s="35">
        <v>96044.79700000002</v>
      </c>
      <c r="N118" s="35">
        <v>123088.49799999995</v>
      </c>
      <c r="O118" s="35">
        <v>111757.59899999997</v>
      </c>
      <c r="P118" s="35">
        <v>110816.00800000002</v>
      </c>
      <c r="Q118" s="35">
        <f t="shared" si="1"/>
        <v>1552738.129</v>
      </c>
      <c r="R118" s="36">
        <f t="shared" si="2"/>
        <v>0.0007393973314</v>
      </c>
      <c r="S118" s="75"/>
      <c r="T118" s="34">
        <v>133661.36100000003</v>
      </c>
      <c r="U118" s="34">
        <v>130346.01799999995</v>
      </c>
      <c r="V118" s="38">
        <f t="shared" si="3"/>
        <v>-0.1498320417</v>
      </c>
      <c r="W118" s="30">
        <f t="shared" si="4"/>
        <v>-0.1498320417</v>
      </c>
      <c r="X118" s="38">
        <f t="shared" si="5"/>
        <v>-0.1709196497</v>
      </c>
      <c r="Y118" s="30">
        <f t="shared" si="6"/>
        <v>-0.1709196497</v>
      </c>
      <c r="Z118" s="74"/>
      <c r="AA118" s="34">
        <v>1734795.5960000001</v>
      </c>
      <c r="AB118" s="38">
        <f t="shared" si="7"/>
        <v>-0.1049446214</v>
      </c>
      <c r="AC118" s="30">
        <f t="shared" si="8"/>
        <v>-0.1049446214</v>
      </c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</row>
    <row r="119" ht="15.75" customHeight="1">
      <c r="A119" s="21">
        <v>116.0</v>
      </c>
      <c r="B119" s="76">
        <v>8.512901E9</v>
      </c>
      <c r="C119" s="77" t="s">
        <v>17</v>
      </c>
      <c r="D119" s="74"/>
      <c r="E119" s="34">
        <v>90988.66100000004</v>
      </c>
      <c r="F119" s="35">
        <v>84133.69599999997</v>
      </c>
      <c r="G119" s="35">
        <v>208332.08199999973</v>
      </c>
      <c r="H119" s="35">
        <v>92223.53599999998</v>
      </c>
      <c r="I119" s="35">
        <v>85830.55700000002</v>
      </c>
      <c r="J119" s="35">
        <v>142794.34000000014</v>
      </c>
      <c r="K119" s="35">
        <v>75405.17800000004</v>
      </c>
      <c r="L119" s="35">
        <v>145876.02100000012</v>
      </c>
      <c r="M119" s="35">
        <v>107181.02200000004</v>
      </c>
      <c r="N119" s="35">
        <v>126518.59100000009</v>
      </c>
      <c r="O119" s="35">
        <v>91815.66100000012</v>
      </c>
      <c r="P119" s="35">
        <v>119126.28299999982</v>
      </c>
      <c r="Q119" s="35">
        <f t="shared" si="1"/>
        <v>1370225.628</v>
      </c>
      <c r="R119" s="36">
        <f t="shared" si="2"/>
        <v>0.0006524868256</v>
      </c>
      <c r="S119" s="75"/>
      <c r="T119" s="34">
        <v>69424.73000000004</v>
      </c>
      <c r="U119" s="34">
        <v>99585.89000000023</v>
      </c>
      <c r="V119" s="38">
        <f t="shared" si="3"/>
        <v>0.1962164821</v>
      </c>
      <c r="W119" s="30">
        <f t="shared" si="4"/>
        <v>0.1962164821</v>
      </c>
      <c r="X119" s="38">
        <f t="shared" si="5"/>
        <v>0.7159056002</v>
      </c>
      <c r="Y119" s="30">
        <f t="shared" si="6"/>
        <v>0.7159056002</v>
      </c>
      <c r="Z119" s="74"/>
      <c r="AA119" s="34">
        <v>1587093.5590000004</v>
      </c>
      <c r="AB119" s="38">
        <f t="shared" si="7"/>
        <v>-0.1366447049</v>
      </c>
      <c r="AC119" s="30">
        <f t="shared" si="8"/>
        <v>-0.1366447049</v>
      </c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</row>
    <row r="120" ht="15.75" customHeight="1">
      <c r="A120" s="21">
        <v>117.0</v>
      </c>
      <c r="B120" s="76">
        <v>9.4012E9</v>
      </c>
      <c r="C120" s="77" t="s">
        <v>22</v>
      </c>
      <c r="D120" s="74"/>
      <c r="E120" s="34">
        <v>45013.485000000015</v>
      </c>
      <c r="F120" s="35">
        <v>94981.099</v>
      </c>
      <c r="G120" s="35">
        <v>131338.95199999996</v>
      </c>
      <c r="H120" s="35">
        <v>107144.82399999998</v>
      </c>
      <c r="I120" s="35">
        <v>119899.24099999997</v>
      </c>
      <c r="J120" s="35">
        <v>132007.40300000002</v>
      </c>
      <c r="K120" s="35">
        <v>133394.66999999998</v>
      </c>
      <c r="L120" s="35">
        <v>101159.17500000002</v>
      </c>
      <c r="M120" s="35">
        <v>113193.61099999999</v>
      </c>
      <c r="N120" s="35">
        <v>100444.60299999999</v>
      </c>
      <c r="O120" s="35">
        <v>86412.759</v>
      </c>
      <c r="P120" s="35">
        <v>187420.25300000006</v>
      </c>
      <c r="Q120" s="35">
        <f t="shared" si="1"/>
        <v>1352410.075</v>
      </c>
      <c r="R120" s="36">
        <f t="shared" si="2"/>
        <v>0.0006440032493</v>
      </c>
      <c r="S120" s="75"/>
      <c r="T120" s="34">
        <v>153198.17</v>
      </c>
      <c r="U120" s="34">
        <v>174679.78999999992</v>
      </c>
      <c r="V120" s="38">
        <f t="shared" si="3"/>
        <v>0.07293610211</v>
      </c>
      <c r="W120" s="30">
        <f t="shared" si="4"/>
        <v>0.07293610211</v>
      </c>
      <c r="X120" s="38">
        <f t="shared" si="5"/>
        <v>0.2233844112</v>
      </c>
      <c r="Y120" s="30">
        <f t="shared" si="6"/>
        <v>0.2233844112</v>
      </c>
      <c r="Z120" s="74"/>
      <c r="AA120" s="34">
        <v>1044357.6980000001</v>
      </c>
      <c r="AB120" s="38">
        <f t="shared" si="7"/>
        <v>0.2949682638</v>
      </c>
      <c r="AC120" s="30">
        <f t="shared" si="8"/>
        <v>0.2949682638</v>
      </c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</row>
    <row r="121" ht="15.75" customHeight="1">
      <c r="A121" s="21">
        <v>118.0</v>
      </c>
      <c r="B121" s="76">
        <v>8.708702E9</v>
      </c>
      <c r="C121" s="77" t="s">
        <v>22</v>
      </c>
      <c r="D121" s="74"/>
      <c r="E121" s="34">
        <v>40371.36899999997</v>
      </c>
      <c r="F121" s="35">
        <v>163155.5779999999</v>
      </c>
      <c r="G121" s="35">
        <v>132643.18899999998</v>
      </c>
      <c r="H121" s="35">
        <v>34668.54999999998</v>
      </c>
      <c r="I121" s="35">
        <v>69391.854</v>
      </c>
      <c r="J121" s="35">
        <v>259720.4770000001</v>
      </c>
      <c r="K121" s="35">
        <v>124780.53099999989</v>
      </c>
      <c r="L121" s="35">
        <v>76673.26400000002</v>
      </c>
      <c r="M121" s="35">
        <v>129150.86300000011</v>
      </c>
      <c r="N121" s="35">
        <v>75142.83000000003</v>
      </c>
      <c r="O121" s="35">
        <v>57471.58600000001</v>
      </c>
      <c r="P121" s="35">
        <v>111507.58999999994</v>
      </c>
      <c r="Q121" s="35">
        <f t="shared" si="1"/>
        <v>1274677.681</v>
      </c>
      <c r="R121" s="36">
        <f t="shared" si="2"/>
        <v>0.0006069879126</v>
      </c>
      <c r="S121" s="75"/>
      <c r="T121" s="34">
        <v>287459.1169999996</v>
      </c>
      <c r="U121" s="34">
        <v>217920.04599999994</v>
      </c>
      <c r="V121" s="38">
        <f t="shared" si="3"/>
        <v>-0.4883096253</v>
      </c>
      <c r="W121" s="30">
        <f t="shared" si="4"/>
        <v>-0.4883096253</v>
      </c>
      <c r="X121" s="38">
        <f t="shared" si="5"/>
        <v>-0.6120923519</v>
      </c>
      <c r="Y121" s="30">
        <f t="shared" si="6"/>
        <v>-0.6120923519</v>
      </c>
      <c r="Z121" s="74"/>
      <c r="AA121" s="34">
        <v>1216511.034</v>
      </c>
      <c r="AB121" s="38">
        <f t="shared" si="7"/>
        <v>0.04781431929</v>
      </c>
      <c r="AC121" s="30">
        <f t="shared" si="8"/>
        <v>0.04781431929</v>
      </c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</row>
    <row r="122" ht="15.75" customHeight="1">
      <c r="A122" s="21">
        <v>119.0</v>
      </c>
      <c r="B122" s="76">
        <v>4.0131E9</v>
      </c>
      <c r="C122" s="77" t="s">
        <v>11</v>
      </c>
      <c r="D122" s="74"/>
      <c r="E122" s="34">
        <v>83828.647</v>
      </c>
      <c r="F122" s="35">
        <v>83027.70000000001</v>
      </c>
      <c r="G122" s="35">
        <v>116660.17399999997</v>
      </c>
      <c r="H122" s="35">
        <v>14708.0</v>
      </c>
      <c r="I122" s="35">
        <v>9363.852</v>
      </c>
      <c r="J122" s="35">
        <v>135035.51200000005</v>
      </c>
      <c r="K122" s="35">
        <v>198726.29799999998</v>
      </c>
      <c r="L122" s="35">
        <v>48706.50800000001</v>
      </c>
      <c r="M122" s="35">
        <v>43732.117000000006</v>
      </c>
      <c r="N122" s="35">
        <v>138879.45700000005</v>
      </c>
      <c r="O122" s="35">
        <v>207143.62999999995</v>
      </c>
      <c r="P122" s="35">
        <v>165607.60499999998</v>
      </c>
      <c r="Q122" s="35">
        <f t="shared" si="1"/>
        <v>1245419.5</v>
      </c>
      <c r="R122" s="36">
        <f t="shared" si="2"/>
        <v>0.0005930554789</v>
      </c>
      <c r="S122" s="75"/>
      <c r="T122" s="34">
        <v>121343.292</v>
      </c>
      <c r="U122" s="34">
        <v>34433.664000000004</v>
      </c>
      <c r="V122" s="38">
        <f t="shared" si="3"/>
        <v>3.809467996</v>
      </c>
      <c r="W122" s="30">
        <f t="shared" si="4"/>
        <v>3.809467996</v>
      </c>
      <c r="X122" s="38">
        <f t="shared" si="5"/>
        <v>0.364785826</v>
      </c>
      <c r="Y122" s="30">
        <f t="shared" si="6"/>
        <v>0.364785826</v>
      </c>
      <c r="Z122" s="74"/>
      <c r="AA122" s="34">
        <v>1261048.2259999998</v>
      </c>
      <c r="AB122" s="38">
        <f t="shared" si="7"/>
        <v>-0.01239344038</v>
      </c>
      <c r="AC122" s="30">
        <f t="shared" si="8"/>
        <v>-0.01239344038</v>
      </c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</row>
    <row r="123" ht="15.75" customHeight="1">
      <c r="A123" s="21">
        <v>120.0</v>
      </c>
      <c r="B123" s="76">
        <v>8.70821E9</v>
      </c>
      <c r="C123" s="77" t="s">
        <v>17</v>
      </c>
      <c r="D123" s="74"/>
      <c r="E123" s="34">
        <v>122683.36799999991</v>
      </c>
      <c r="F123" s="35">
        <v>119865.81699999997</v>
      </c>
      <c r="G123" s="35">
        <v>66364.64699999994</v>
      </c>
      <c r="H123" s="35">
        <v>63752.29600000009</v>
      </c>
      <c r="I123" s="35">
        <v>74379.5070000001</v>
      </c>
      <c r="J123" s="35">
        <v>112628.06699999994</v>
      </c>
      <c r="K123" s="35">
        <v>111475.22100000005</v>
      </c>
      <c r="L123" s="35">
        <v>67621.413</v>
      </c>
      <c r="M123" s="35">
        <v>134159.624</v>
      </c>
      <c r="N123" s="35">
        <v>123885.53299999997</v>
      </c>
      <c r="O123" s="35">
        <v>104368.95299999989</v>
      </c>
      <c r="P123" s="35">
        <v>90387.41300000002</v>
      </c>
      <c r="Q123" s="35">
        <f t="shared" si="1"/>
        <v>1191571.859</v>
      </c>
      <c r="R123" s="36">
        <f t="shared" si="2"/>
        <v>0.0005674138068</v>
      </c>
      <c r="S123" s="75"/>
      <c r="T123" s="34">
        <v>67906.75999999992</v>
      </c>
      <c r="U123" s="34">
        <v>103197.09899999994</v>
      </c>
      <c r="V123" s="38">
        <f t="shared" si="3"/>
        <v>-0.1241283536</v>
      </c>
      <c r="W123" s="30">
        <f t="shared" si="4"/>
        <v>-0.1241283536</v>
      </c>
      <c r="X123" s="38">
        <f t="shared" si="5"/>
        <v>0.3310517686</v>
      </c>
      <c r="Y123" s="30">
        <f t="shared" si="6"/>
        <v>0.3310517686</v>
      </c>
      <c r="Z123" s="74"/>
      <c r="AA123" s="34">
        <v>1234530.2989999996</v>
      </c>
      <c r="AB123" s="38">
        <f t="shared" si="7"/>
        <v>-0.03479739625</v>
      </c>
      <c r="AC123" s="30">
        <f t="shared" si="8"/>
        <v>-0.03479739625</v>
      </c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</row>
    <row r="124" ht="15.75" customHeight="1">
      <c r="A124" s="21">
        <v>121.0</v>
      </c>
      <c r="B124" s="76">
        <v>9.029202E9</v>
      </c>
      <c r="C124" s="77" t="s">
        <v>22</v>
      </c>
      <c r="D124" s="74"/>
      <c r="E124" s="34">
        <v>125989.25499999998</v>
      </c>
      <c r="F124" s="35">
        <v>64867.78599999999</v>
      </c>
      <c r="G124" s="35">
        <v>274428.49899999995</v>
      </c>
      <c r="H124" s="35">
        <v>93047.692</v>
      </c>
      <c r="I124" s="35">
        <v>79320.58000000002</v>
      </c>
      <c r="J124" s="35">
        <v>157452.42400000006</v>
      </c>
      <c r="K124" s="35">
        <v>43897.723000000005</v>
      </c>
      <c r="L124" s="35">
        <v>102018.69499999998</v>
      </c>
      <c r="M124" s="35">
        <v>58272.864</v>
      </c>
      <c r="N124" s="35">
        <v>42313.099</v>
      </c>
      <c r="O124" s="35">
        <v>45832.685999999994</v>
      </c>
      <c r="P124" s="35">
        <v>89267.996</v>
      </c>
      <c r="Q124" s="35">
        <f t="shared" si="1"/>
        <v>1176709.299</v>
      </c>
      <c r="R124" s="36">
        <f t="shared" si="2"/>
        <v>0.0005603364142</v>
      </c>
      <c r="S124" s="75"/>
      <c r="T124" s="34">
        <v>140894.87199999997</v>
      </c>
      <c r="U124" s="34">
        <v>223599.90900000004</v>
      </c>
      <c r="V124" s="38">
        <f t="shared" si="3"/>
        <v>-0.6007690862</v>
      </c>
      <c r="W124" s="30">
        <f t="shared" si="4"/>
        <v>-0.6007690862</v>
      </c>
      <c r="X124" s="38">
        <f t="shared" si="5"/>
        <v>-0.3664212563</v>
      </c>
      <c r="Y124" s="30">
        <f t="shared" si="6"/>
        <v>-0.3664212563</v>
      </c>
      <c r="Z124" s="74"/>
      <c r="AA124" s="34">
        <v>1459584.477</v>
      </c>
      <c r="AB124" s="38">
        <f t="shared" si="7"/>
        <v>-0.1938052798</v>
      </c>
      <c r="AC124" s="30">
        <f t="shared" si="8"/>
        <v>-0.1938052798</v>
      </c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</row>
    <row r="125" ht="15.75" customHeight="1">
      <c r="A125" s="21">
        <v>122.0</v>
      </c>
      <c r="B125" s="76">
        <v>9.031802E9</v>
      </c>
      <c r="C125" s="77" t="s">
        <v>22</v>
      </c>
      <c r="D125" s="74"/>
      <c r="E125" s="34">
        <v>36043.45299999997</v>
      </c>
      <c r="F125" s="35">
        <v>59477.98899999999</v>
      </c>
      <c r="G125" s="35">
        <v>66571.193</v>
      </c>
      <c r="H125" s="35">
        <v>88625.05800000002</v>
      </c>
      <c r="I125" s="35">
        <v>154799.16100000002</v>
      </c>
      <c r="J125" s="35">
        <v>75543.828</v>
      </c>
      <c r="K125" s="35">
        <v>203350.8120000007</v>
      </c>
      <c r="L125" s="35">
        <v>69538.21600000004</v>
      </c>
      <c r="M125" s="35">
        <v>71203.652</v>
      </c>
      <c r="N125" s="35">
        <v>137617.47400000002</v>
      </c>
      <c r="O125" s="35">
        <v>101270.42799999996</v>
      </c>
      <c r="P125" s="35">
        <v>74078.194</v>
      </c>
      <c r="Q125" s="35">
        <f t="shared" si="1"/>
        <v>1138119.458</v>
      </c>
      <c r="R125" s="36">
        <f t="shared" si="2"/>
        <v>0.0005419603437</v>
      </c>
      <c r="S125" s="75"/>
      <c r="T125" s="34">
        <v>69885.202</v>
      </c>
      <c r="U125" s="34">
        <v>89976.21999999996</v>
      </c>
      <c r="V125" s="38">
        <f t="shared" si="3"/>
        <v>-0.1766914191</v>
      </c>
      <c r="W125" s="30">
        <f t="shared" si="4"/>
        <v>-0.1766914191</v>
      </c>
      <c r="X125" s="38">
        <f t="shared" si="5"/>
        <v>0.05999828118</v>
      </c>
      <c r="Y125" s="30">
        <f t="shared" si="6"/>
        <v>0.05999828118</v>
      </c>
      <c r="Z125" s="74"/>
      <c r="AA125" s="34">
        <v>955497.5819999999</v>
      </c>
      <c r="AB125" s="38">
        <f t="shared" si="7"/>
        <v>0.1911275125</v>
      </c>
      <c r="AC125" s="30">
        <f t="shared" si="8"/>
        <v>0.1911275125</v>
      </c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</row>
    <row r="126" ht="15.75" customHeight="1">
      <c r="A126" s="21">
        <v>123.0</v>
      </c>
      <c r="B126" s="76">
        <v>8.708995E9</v>
      </c>
      <c r="C126" s="77" t="s">
        <v>17</v>
      </c>
      <c r="D126" s="74"/>
      <c r="E126" s="34">
        <v>61922.67599999998</v>
      </c>
      <c r="F126" s="35">
        <v>72604.50700000001</v>
      </c>
      <c r="G126" s="35">
        <v>104884.34999999998</v>
      </c>
      <c r="H126" s="35">
        <v>120595.89000000012</v>
      </c>
      <c r="I126" s="35">
        <v>78158.31700000001</v>
      </c>
      <c r="J126" s="35">
        <v>145774.65900000007</v>
      </c>
      <c r="K126" s="35">
        <v>61940.192999999985</v>
      </c>
      <c r="L126" s="35">
        <v>170612.52500000005</v>
      </c>
      <c r="M126" s="35">
        <v>50407.713000000025</v>
      </c>
      <c r="N126" s="35">
        <v>85149.92499999997</v>
      </c>
      <c r="O126" s="35">
        <v>141685.69300000012</v>
      </c>
      <c r="P126" s="35">
        <v>32464.02599999998</v>
      </c>
      <c r="Q126" s="35">
        <f t="shared" si="1"/>
        <v>1126200.474</v>
      </c>
      <c r="R126" s="36">
        <f t="shared" si="2"/>
        <v>0.0005362846506</v>
      </c>
      <c r="S126" s="75"/>
      <c r="T126" s="34">
        <v>82822.80100000005</v>
      </c>
      <c r="U126" s="34">
        <v>237512.61800000002</v>
      </c>
      <c r="V126" s="38">
        <f t="shared" si="3"/>
        <v>-0.863316626</v>
      </c>
      <c r="W126" s="30">
        <f t="shared" si="4"/>
        <v>-0.863316626</v>
      </c>
      <c r="X126" s="38">
        <f t="shared" si="5"/>
        <v>-0.6080303297</v>
      </c>
      <c r="Y126" s="30">
        <f t="shared" si="6"/>
        <v>-0.6080303297</v>
      </c>
      <c r="Z126" s="74"/>
      <c r="AA126" s="34">
        <v>1157398.731</v>
      </c>
      <c r="AB126" s="38">
        <f t="shared" si="7"/>
        <v>-0.02695549612</v>
      </c>
      <c r="AC126" s="30">
        <f t="shared" si="8"/>
        <v>-0.02695549612</v>
      </c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</row>
    <row r="127" ht="15.75" customHeight="1">
      <c r="A127" s="21">
        <v>124.0</v>
      </c>
      <c r="B127" s="76">
        <v>4.012902E9</v>
      </c>
      <c r="C127" s="77" t="s">
        <v>11</v>
      </c>
      <c r="D127" s="74"/>
      <c r="E127" s="34">
        <v>70024.131</v>
      </c>
      <c r="F127" s="35">
        <v>101202.26699999996</v>
      </c>
      <c r="G127" s="35">
        <v>89098.14600000001</v>
      </c>
      <c r="H127" s="35">
        <v>36044.102000000006</v>
      </c>
      <c r="I127" s="35">
        <v>8310.4</v>
      </c>
      <c r="J127" s="35">
        <v>152356.98200000002</v>
      </c>
      <c r="K127" s="35">
        <v>968.4</v>
      </c>
      <c r="L127" s="35">
        <v>97595.55100000002</v>
      </c>
      <c r="M127" s="35">
        <v>82452.01199999999</v>
      </c>
      <c r="N127" s="35">
        <v>34523.58</v>
      </c>
      <c r="O127" s="35">
        <v>226599.76399999994</v>
      </c>
      <c r="P127" s="35">
        <v>24690.561999999998</v>
      </c>
      <c r="Q127" s="35">
        <f t="shared" si="1"/>
        <v>923865.897</v>
      </c>
      <c r="R127" s="36">
        <f t="shared" si="2"/>
        <v>0.0004399350837</v>
      </c>
      <c r="S127" s="75"/>
      <c r="T127" s="34">
        <v>66028.524</v>
      </c>
      <c r="U127" s="34">
        <v>39327.293999999994</v>
      </c>
      <c r="V127" s="38">
        <f t="shared" si="3"/>
        <v>-0.3721774501</v>
      </c>
      <c r="W127" s="30">
        <f t="shared" si="4"/>
        <v>-0.3721774501</v>
      </c>
      <c r="X127" s="38">
        <f t="shared" si="5"/>
        <v>-0.6260621849</v>
      </c>
      <c r="Y127" s="30">
        <f t="shared" si="6"/>
        <v>-0.6260621849</v>
      </c>
      <c r="Z127" s="74"/>
      <c r="AA127" s="34">
        <v>784561.362</v>
      </c>
      <c r="AB127" s="38">
        <f t="shared" si="7"/>
        <v>0.1775572208</v>
      </c>
      <c r="AC127" s="30">
        <f t="shared" si="8"/>
        <v>0.1775572208</v>
      </c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</row>
    <row r="128" ht="15.75" customHeight="1">
      <c r="A128" s="21">
        <v>125.0</v>
      </c>
      <c r="B128" s="76">
        <v>8.48291E9</v>
      </c>
      <c r="C128" s="77" t="s">
        <v>15</v>
      </c>
      <c r="D128" s="74"/>
      <c r="E128" s="34">
        <v>55728.404</v>
      </c>
      <c r="F128" s="35">
        <v>73745.36700000004</v>
      </c>
      <c r="G128" s="35">
        <v>177818.22600000002</v>
      </c>
      <c r="H128" s="35">
        <v>85531.29400000001</v>
      </c>
      <c r="I128" s="35">
        <v>26022.361</v>
      </c>
      <c r="J128" s="35">
        <v>91008.75600000001</v>
      </c>
      <c r="K128" s="35">
        <v>50814.564000000035</v>
      </c>
      <c r="L128" s="35">
        <v>82221.50699999998</v>
      </c>
      <c r="M128" s="35">
        <v>103745.15700000004</v>
      </c>
      <c r="N128" s="35">
        <v>32468.540000000008</v>
      </c>
      <c r="O128" s="35">
        <v>99972.15399999994</v>
      </c>
      <c r="P128" s="35">
        <v>32340.069</v>
      </c>
      <c r="Q128" s="35">
        <f t="shared" si="1"/>
        <v>911416.399</v>
      </c>
      <c r="R128" s="36">
        <f t="shared" si="2"/>
        <v>0.0004340067656</v>
      </c>
      <c r="S128" s="75"/>
      <c r="T128" s="34">
        <v>26743.625999999997</v>
      </c>
      <c r="U128" s="34">
        <v>188619.8389999999</v>
      </c>
      <c r="V128" s="38">
        <f t="shared" si="3"/>
        <v>-0.8285436507</v>
      </c>
      <c r="W128" s="30">
        <f t="shared" si="4"/>
        <v>-0.8285436507</v>
      </c>
      <c r="X128" s="38">
        <f t="shared" si="5"/>
        <v>0.2092626856</v>
      </c>
      <c r="Y128" s="30">
        <f t="shared" si="6"/>
        <v>0.2092626856</v>
      </c>
      <c r="Z128" s="74"/>
      <c r="AA128" s="34">
        <v>1450438.706</v>
      </c>
      <c r="AB128" s="38">
        <f t="shared" si="7"/>
        <v>-0.3716270841</v>
      </c>
      <c r="AC128" s="30">
        <f t="shared" si="8"/>
        <v>-0.3716270841</v>
      </c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</row>
    <row r="129" ht="15.75" customHeight="1">
      <c r="A129" s="21">
        <v>126.0</v>
      </c>
      <c r="B129" s="76">
        <v>8.7089931E9</v>
      </c>
      <c r="C129" s="77" t="s">
        <v>25</v>
      </c>
      <c r="D129" s="74"/>
      <c r="E129" s="34">
        <v>76611.55199999998</v>
      </c>
      <c r="F129" s="35">
        <v>24326.242000000006</v>
      </c>
      <c r="G129" s="35">
        <v>58780.18999999998</v>
      </c>
      <c r="H129" s="35">
        <v>53442.63600000001</v>
      </c>
      <c r="I129" s="35">
        <v>113852.57000000002</v>
      </c>
      <c r="J129" s="35">
        <v>75608.30899999995</v>
      </c>
      <c r="K129" s="35">
        <v>139628.97000000006</v>
      </c>
      <c r="L129" s="35">
        <v>133616.671</v>
      </c>
      <c r="M129" s="35">
        <v>39266.69499999996</v>
      </c>
      <c r="N129" s="35">
        <v>60822.14600000004</v>
      </c>
      <c r="O129" s="35">
        <v>44145.25099999997</v>
      </c>
      <c r="P129" s="35">
        <v>82248.30900000001</v>
      </c>
      <c r="Q129" s="35">
        <f t="shared" si="1"/>
        <v>902349.541</v>
      </c>
      <c r="R129" s="36">
        <f t="shared" si="2"/>
        <v>0.0004296892245</v>
      </c>
      <c r="S129" s="75"/>
      <c r="T129" s="34">
        <v>89707.46199999997</v>
      </c>
      <c r="U129" s="34">
        <v>26479.257999999998</v>
      </c>
      <c r="V129" s="38">
        <f t="shared" si="3"/>
        <v>2.106141003</v>
      </c>
      <c r="W129" s="30">
        <f t="shared" si="4"/>
        <v>2.106141003</v>
      </c>
      <c r="X129" s="38">
        <f t="shared" si="5"/>
        <v>-0.08314974957</v>
      </c>
      <c r="Y129" s="30">
        <f t="shared" si="6"/>
        <v>-0.08314974957</v>
      </c>
      <c r="Z129" s="74"/>
      <c r="AA129" s="34">
        <v>1323858.3570000003</v>
      </c>
      <c r="AB129" s="38">
        <f t="shared" si="7"/>
        <v>-0.3183941951</v>
      </c>
      <c r="AC129" s="30">
        <f t="shared" si="8"/>
        <v>-0.3183941951</v>
      </c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</row>
    <row r="130" ht="15.75" customHeight="1">
      <c r="A130" s="21">
        <v>127.0</v>
      </c>
      <c r="B130" s="76">
        <v>9.029901E9</v>
      </c>
      <c r="C130" s="77" t="s">
        <v>22</v>
      </c>
      <c r="D130" s="74"/>
      <c r="E130" s="34">
        <v>34710.338</v>
      </c>
      <c r="F130" s="35">
        <v>41845.097000000016</v>
      </c>
      <c r="G130" s="35">
        <v>39067.11800000003</v>
      </c>
      <c r="H130" s="35">
        <v>133938.13799999995</v>
      </c>
      <c r="I130" s="35">
        <v>62849.48599999997</v>
      </c>
      <c r="J130" s="35">
        <v>100719.09700000007</v>
      </c>
      <c r="K130" s="35">
        <v>113810.38700000006</v>
      </c>
      <c r="L130" s="35">
        <v>91039.59199999999</v>
      </c>
      <c r="M130" s="35">
        <v>83807.02600000007</v>
      </c>
      <c r="N130" s="35">
        <v>69271.30700000004</v>
      </c>
      <c r="O130" s="35">
        <v>58954.30400000001</v>
      </c>
      <c r="P130" s="35">
        <v>59422.808000000005</v>
      </c>
      <c r="Q130" s="35">
        <f t="shared" si="1"/>
        <v>889434.698</v>
      </c>
      <c r="R130" s="36">
        <f t="shared" si="2"/>
        <v>0.0004235393141</v>
      </c>
      <c r="S130" s="75"/>
      <c r="T130" s="34">
        <v>53689.62500000002</v>
      </c>
      <c r="U130" s="34">
        <v>30038.995999999996</v>
      </c>
      <c r="V130" s="38">
        <f t="shared" si="3"/>
        <v>0.9781888849</v>
      </c>
      <c r="W130" s="30">
        <f t="shared" si="4"/>
        <v>0.9781888849</v>
      </c>
      <c r="X130" s="38">
        <f t="shared" si="5"/>
        <v>0.1067838153</v>
      </c>
      <c r="Y130" s="30">
        <f t="shared" si="6"/>
        <v>0.1067838153</v>
      </c>
      <c r="Z130" s="74"/>
      <c r="AA130" s="34">
        <v>765350.201</v>
      </c>
      <c r="AB130" s="38">
        <f t="shared" si="7"/>
        <v>0.1621277382</v>
      </c>
      <c r="AC130" s="30">
        <f t="shared" si="8"/>
        <v>0.1621277382</v>
      </c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</row>
    <row r="131" ht="15.75" customHeight="1">
      <c r="A131" s="21">
        <v>128.0</v>
      </c>
      <c r="B131" s="76">
        <v>9.0261011E9</v>
      </c>
      <c r="C131" s="77" t="s">
        <v>22</v>
      </c>
      <c r="D131" s="74"/>
      <c r="E131" s="34">
        <v>31756.416000000005</v>
      </c>
      <c r="F131" s="35">
        <v>77118.692</v>
      </c>
      <c r="G131" s="35">
        <v>71857.07699999998</v>
      </c>
      <c r="H131" s="35">
        <v>64197.060999999965</v>
      </c>
      <c r="I131" s="35">
        <v>47758.29200000001</v>
      </c>
      <c r="J131" s="35">
        <v>49548.35700000001</v>
      </c>
      <c r="K131" s="35">
        <v>37428.404</v>
      </c>
      <c r="L131" s="35">
        <v>169167.48599999995</v>
      </c>
      <c r="M131" s="35">
        <v>106387.578</v>
      </c>
      <c r="N131" s="35">
        <v>47247.127</v>
      </c>
      <c r="O131" s="35">
        <v>80588.04899999997</v>
      </c>
      <c r="P131" s="35">
        <v>67529.99700000003</v>
      </c>
      <c r="Q131" s="35">
        <f t="shared" si="1"/>
        <v>850584.536</v>
      </c>
      <c r="R131" s="36">
        <f t="shared" si="2"/>
        <v>0.0004050392814</v>
      </c>
      <c r="S131" s="75"/>
      <c r="T131" s="34">
        <v>10623.159999999996</v>
      </c>
      <c r="U131" s="34">
        <v>52412.44500000001</v>
      </c>
      <c r="V131" s="38">
        <f t="shared" si="3"/>
        <v>0.2884343976</v>
      </c>
      <c r="W131" s="30">
        <f t="shared" si="4"/>
        <v>0.2884343976</v>
      </c>
      <c r="X131" s="38">
        <f t="shared" si="5"/>
        <v>5.356865283</v>
      </c>
      <c r="Y131" s="30">
        <f t="shared" si="6"/>
        <v>5.356865283</v>
      </c>
      <c r="Z131" s="74"/>
      <c r="AA131" s="34">
        <v>683292.6199999999</v>
      </c>
      <c r="AB131" s="38">
        <f t="shared" si="7"/>
        <v>0.2448320253</v>
      </c>
      <c r="AC131" s="30">
        <f t="shared" si="8"/>
        <v>0.2448320253</v>
      </c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</row>
    <row r="132" ht="15.75" customHeight="1">
      <c r="A132" s="21">
        <v>129.0</v>
      </c>
      <c r="B132" s="76">
        <v>4.011109E9</v>
      </c>
      <c r="C132" s="77" t="s">
        <v>11</v>
      </c>
      <c r="D132" s="74"/>
      <c r="E132" s="34">
        <v>690.4000000000001</v>
      </c>
      <c r="F132" s="35">
        <v>136151.2</v>
      </c>
      <c r="G132" s="35">
        <v>75892.47700000001</v>
      </c>
      <c r="H132" s="35">
        <v>56048.97999999998</v>
      </c>
      <c r="I132" s="35">
        <v>43510.520000000004</v>
      </c>
      <c r="J132" s="35">
        <v>1950.37</v>
      </c>
      <c r="K132" s="35">
        <v>53589.56</v>
      </c>
      <c r="L132" s="35">
        <v>1749.98</v>
      </c>
      <c r="M132" s="35">
        <v>186844.06799999997</v>
      </c>
      <c r="N132" s="35">
        <v>18409.670000000006</v>
      </c>
      <c r="O132" s="35">
        <v>147124.41900000005</v>
      </c>
      <c r="P132" s="35">
        <v>0.0</v>
      </c>
      <c r="Q132" s="35">
        <f t="shared" si="1"/>
        <v>721961.644</v>
      </c>
      <c r="R132" s="36">
        <f t="shared" si="2"/>
        <v>0.0003437904325</v>
      </c>
      <c r="S132" s="75"/>
      <c r="T132" s="34">
        <v>40275.16</v>
      </c>
      <c r="U132" s="34">
        <v>339.0</v>
      </c>
      <c r="V132" s="38">
        <f t="shared" si="3"/>
        <v>-1</v>
      </c>
      <c r="W132" s="30">
        <f t="shared" si="4"/>
        <v>-1</v>
      </c>
      <c r="X132" s="38">
        <f t="shared" si="5"/>
        <v>-1</v>
      </c>
      <c r="Y132" s="30">
        <f t="shared" si="6"/>
        <v>-1</v>
      </c>
      <c r="Z132" s="74"/>
      <c r="AA132" s="34">
        <v>253584.398</v>
      </c>
      <c r="AB132" s="38">
        <f t="shared" si="7"/>
        <v>1.847027064</v>
      </c>
      <c r="AC132" s="30">
        <f t="shared" si="8"/>
        <v>1.847027064</v>
      </c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</row>
    <row r="133" ht="15.75" customHeight="1">
      <c r="A133" s="21">
        <v>130.0</v>
      </c>
      <c r="B133" s="76">
        <v>8.708294E9</v>
      </c>
      <c r="C133" s="77" t="s">
        <v>17</v>
      </c>
      <c r="D133" s="74"/>
      <c r="E133" s="34">
        <v>54089.82099999999</v>
      </c>
      <c r="F133" s="35">
        <v>29840.408000000003</v>
      </c>
      <c r="G133" s="35">
        <v>40773.791000000005</v>
      </c>
      <c r="H133" s="35">
        <v>57284.80300000001</v>
      </c>
      <c r="I133" s="35">
        <v>63177.57500000004</v>
      </c>
      <c r="J133" s="35">
        <v>65882.233</v>
      </c>
      <c r="K133" s="35">
        <v>48111.014999999985</v>
      </c>
      <c r="L133" s="35">
        <v>45572.49799999999</v>
      </c>
      <c r="M133" s="35">
        <v>88294.31399999991</v>
      </c>
      <c r="N133" s="35">
        <v>53694.02699999998</v>
      </c>
      <c r="O133" s="35">
        <v>42222.12900000001</v>
      </c>
      <c r="P133" s="35">
        <v>59018.807999999925</v>
      </c>
      <c r="Q133" s="35">
        <f t="shared" si="1"/>
        <v>647961.422</v>
      </c>
      <c r="R133" s="36">
        <f t="shared" si="2"/>
        <v>0.0003085523163</v>
      </c>
      <c r="S133" s="75"/>
      <c r="T133" s="34">
        <v>68006.28200000004</v>
      </c>
      <c r="U133" s="34">
        <v>55892.06899999999</v>
      </c>
      <c r="V133" s="38">
        <f t="shared" si="3"/>
        <v>0.05594244507</v>
      </c>
      <c r="W133" s="30">
        <f t="shared" si="4"/>
        <v>0.05594244507</v>
      </c>
      <c r="X133" s="38">
        <f t="shared" si="5"/>
        <v>-0.1321565264</v>
      </c>
      <c r="Y133" s="30">
        <f t="shared" si="6"/>
        <v>-0.1321565264</v>
      </c>
      <c r="Z133" s="74"/>
      <c r="AA133" s="34">
        <v>699934.557</v>
      </c>
      <c r="AB133" s="38">
        <f t="shared" si="7"/>
        <v>-0.07425427775</v>
      </c>
      <c r="AC133" s="30">
        <f t="shared" si="8"/>
        <v>-0.07425427775</v>
      </c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</row>
    <row r="134" ht="15.75" customHeight="1">
      <c r="A134" s="21">
        <v>131.0</v>
      </c>
      <c r="B134" s="76">
        <v>8.5124E9</v>
      </c>
      <c r="C134" s="77" t="s">
        <v>17</v>
      </c>
      <c r="D134" s="74"/>
      <c r="E134" s="34">
        <v>24655.751000000007</v>
      </c>
      <c r="F134" s="35">
        <v>39244.668999999994</v>
      </c>
      <c r="G134" s="35">
        <v>49827.76299999998</v>
      </c>
      <c r="H134" s="35">
        <v>13619.849000000004</v>
      </c>
      <c r="I134" s="35">
        <v>69883.25899999999</v>
      </c>
      <c r="J134" s="35">
        <v>39783.291000000005</v>
      </c>
      <c r="K134" s="35">
        <v>57492.36599999997</v>
      </c>
      <c r="L134" s="35">
        <v>140234.49899999995</v>
      </c>
      <c r="M134" s="35">
        <v>29875.911000000004</v>
      </c>
      <c r="N134" s="35">
        <v>56150.11200000003</v>
      </c>
      <c r="O134" s="35">
        <v>85193.538</v>
      </c>
      <c r="P134" s="35">
        <v>36006.308000000005</v>
      </c>
      <c r="Q134" s="35">
        <f t="shared" si="1"/>
        <v>641967.316</v>
      </c>
      <c r="R134" s="36">
        <f t="shared" si="2"/>
        <v>0.0003056979869</v>
      </c>
      <c r="S134" s="75"/>
      <c r="T134" s="34">
        <v>23953.553000000004</v>
      </c>
      <c r="U134" s="34">
        <v>72918.50100000006</v>
      </c>
      <c r="V134" s="38">
        <f t="shared" si="3"/>
        <v>-0.5062116266</v>
      </c>
      <c r="W134" s="30">
        <f t="shared" si="4"/>
        <v>-0.5062116266</v>
      </c>
      <c r="X134" s="38">
        <f t="shared" si="5"/>
        <v>0.5031719094</v>
      </c>
      <c r="Y134" s="30">
        <f t="shared" si="6"/>
        <v>0.5031719094</v>
      </c>
      <c r="Z134" s="74"/>
      <c r="AA134" s="34">
        <v>576112.4980000001</v>
      </c>
      <c r="AB134" s="38">
        <f t="shared" si="7"/>
        <v>0.1143089557</v>
      </c>
      <c r="AC134" s="30">
        <f t="shared" si="8"/>
        <v>0.1143089557</v>
      </c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</row>
    <row r="135" ht="15.75" customHeight="1">
      <c r="A135" s="21">
        <v>132.0</v>
      </c>
      <c r="B135" s="76">
        <v>8.414304E9</v>
      </c>
      <c r="C135" s="77" t="s">
        <v>12</v>
      </c>
      <c r="D135" s="74"/>
      <c r="E135" s="34">
        <v>17412.79</v>
      </c>
      <c r="F135" s="35">
        <v>68931.125</v>
      </c>
      <c r="G135" s="35">
        <v>29341.637000000002</v>
      </c>
      <c r="H135" s="35">
        <v>63758.964</v>
      </c>
      <c r="I135" s="35">
        <v>74625.78899999999</v>
      </c>
      <c r="J135" s="35">
        <v>43239.905</v>
      </c>
      <c r="K135" s="35">
        <v>25097.31</v>
      </c>
      <c r="L135" s="35">
        <v>38828.599</v>
      </c>
      <c r="M135" s="35">
        <v>62992.555</v>
      </c>
      <c r="N135" s="35">
        <v>111585.722</v>
      </c>
      <c r="O135" s="35">
        <v>62174.11799999999</v>
      </c>
      <c r="P135" s="35">
        <v>38958.713</v>
      </c>
      <c r="Q135" s="35">
        <f t="shared" si="1"/>
        <v>636947.227</v>
      </c>
      <c r="R135" s="36">
        <f t="shared" si="2"/>
        <v>0.0003033074741</v>
      </c>
      <c r="S135" s="75"/>
      <c r="T135" s="34">
        <v>21629.79800000001</v>
      </c>
      <c r="U135" s="34">
        <v>32296.275000000016</v>
      </c>
      <c r="V135" s="38">
        <f t="shared" si="3"/>
        <v>0.2062912209</v>
      </c>
      <c r="W135" s="30">
        <f t="shared" si="4"/>
        <v>0.2062912209</v>
      </c>
      <c r="X135" s="38">
        <f t="shared" si="5"/>
        <v>0.8011593543</v>
      </c>
      <c r="Y135" s="30">
        <f t="shared" si="6"/>
        <v>0.8011593543</v>
      </c>
      <c r="Z135" s="74"/>
      <c r="AA135" s="34">
        <v>446923.464</v>
      </c>
      <c r="AB135" s="38">
        <f t="shared" si="7"/>
        <v>0.4251818898</v>
      </c>
      <c r="AC135" s="30">
        <f t="shared" si="8"/>
        <v>0.4251818898</v>
      </c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</row>
    <row r="136" ht="15.75" customHeight="1">
      <c r="A136" s="21">
        <v>133.0</v>
      </c>
      <c r="B136" s="76">
        <v>9.0251912E9</v>
      </c>
      <c r="C136" s="77" t="s">
        <v>22</v>
      </c>
      <c r="D136" s="74"/>
      <c r="E136" s="34">
        <v>79360.53299999995</v>
      </c>
      <c r="F136" s="35">
        <v>11976.763999999997</v>
      </c>
      <c r="G136" s="35">
        <v>46633.06500000001</v>
      </c>
      <c r="H136" s="35">
        <v>70514.29099999997</v>
      </c>
      <c r="I136" s="35">
        <v>21464.317</v>
      </c>
      <c r="J136" s="35">
        <v>33293.22099999998</v>
      </c>
      <c r="K136" s="35">
        <v>109310.56400000003</v>
      </c>
      <c r="L136" s="35">
        <v>12488.889000000001</v>
      </c>
      <c r="M136" s="35">
        <v>89006.29699999992</v>
      </c>
      <c r="N136" s="35">
        <v>42905.09899999998</v>
      </c>
      <c r="O136" s="35">
        <v>45458.40500000002</v>
      </c>
      <c r="P136" s="35">
        <v>22189.6</v>
      </c>
      <c r="Q136" s="35">
        <f t="shared" si="1"/>
        <v>584601.045</v>
      </c>
      <c r="R136" s="36">
        <f t="shared" si="2"/>
        <v>0.0002783807807</v>
      </c>
      <c r="S136" s="75"/>
      <c r="T136" s="34">
        <v>60777.43300000003</v>
      </c>
      <c r="U136" s="34">
        <v>19362.192</v>
      </c>
      <c r="V136" s="38">
        <f t="shared" si="3"/>
        <v>0.146027268</v>
      </c>
      <c r="W136" s="30">
        <f t="shared" si="4"/>
        <v>0.146027268</v>
      </c>
      <c r="X136" s="38">
        <f t="shared" si="5"/>
        <v>-0.6349039618</v>
      </c>
      <c r="Y136" s="30">
        <f t="shared" si="6"/>
        <v>-0.6349039618</v>
      </c>
      <c r="Z136" s="74"/>
      <c r="AA136" s="34">
        <v>395583.36600000004</v>
      </c>
      <c r="AB136" s="38">
        <f t="shared" si="7"/>
        <v>0.4778200886</v>
      </c>
      <c r="AC136" s="30">
        <f t="shared" si="8"/>
        <v>0.4778200886</v>
      </c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</row>
    <row r="137" ht="15.75" customHeight="1">
      <c r="A137" s="21">
        <v>134.0</v>
      </c>
      <c r="B137" s="76">
        <v>8.409918E9</v>
      </c>
      <c r="C137" s="77" t="s">
        <v>12</v>
      </c>
      <c r="D137" s="74"/>
      <c r="E137" s="34">
        <v>39256.30999999998</v>
      </c>
      <c r="F137" s="35">
        <v>110158.60200000003</v>
      </c>
      <c r="G137" s="35">
        <v>25235.71999999998</v>
      </c>
      <c r="H137" s="35">
        <v>12021.80000000001</v>
      </c>
      <c r="I137" s="35">
        <v>19712.956000000002</v>
      </c>
      <c r="J137" s="35">
        <v>59109.984999999986</v>
      </c>
      <c r="K137" s="35">
        <v>117810.91599999991</v>
      </c>
      <c r="L137" s="35">
        <v>27413.576999999965</v>
      </c>
      <c r="M137" s="35">
        <v>23069.305</v>
      </c>
      <c r="N137" s="35">
        <v>34335.37099999997</v>
      </c>
      <c r="O137" s="35">
        <v>15864.145999999999</v>
      </c>
      <c r="P137" s="35">
        <v>87672.349</v>
      </c>
      <c r="Q137" s="35">
        <f t="shared" si="1"/>
        <v>571661.037</v>
      </c>
      <c r="R137" s="36">
        <f t="shared" si="2"/>
        <v>0.000272218887</v>
      </c>
      <c r="S137" s="75"/>
      <c r="T137" s="34">
        <v>20035.67500000001</v>
      </c>
      <c r="U137" s="34">
        <v>37137.72200000001</v>
      </c>
      <c r="V137" s="38">
        <f t="shared" si="3"/>
        <v>1.360735777</v>
      </c>
      <c r="W137" s="30">
        <f t="shared" si="4"/>
        <v>1.360735777</v>
      </c>
      <c r="X137" s="38">
        <f t="shared" si="5"/>
        <v>3.375812095</v>
      </c>
      <c r="Y137" s="30">
        <f t="shared" si="6"/>
        <v>3.375812095</v>
      </c>
      <c r="Z137" s="74"/>
      <c r="AA137" s="34">
        <v>362394.69700000004</v>
      </c>
      <c r="AB137" s="38">
        <f t="shared" si="7"/>
        <v>0.5774542004</v>
      </c>
      <c r="AC137" s="30">
        <f t="shared" si="8"/>
        <v>0.5774542004</v>
      </c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</row>
    <row r="138" ht="15.75" customHeight="1">
      <c r="A138" s="21">
        <v>135.0</v>
      </c>
      <c r="B138" s="76">
        <v>8.7089919E9</v>
      </c>
      <c r="C138" s="77" t="s">
        <v>17</v>
      </c>
      <c r="D138" s="74"/>
      <c r="E138" s="34">
        <v>28458.58</v>
      </c>
      <c r="F138" s="35">
        <v>47484.365999999995</v>
      </c>
      <c r="G138" s="35">
        <v>63625.977000000035</v>
      </c>
      <c r="H138" s="35">
        <v>43532.714</v>
      </c>
      <c r="I138" s="35">
        <v>30136.972</v>
      </c>
      <c r="J138" s="35">
        <v>52841.82900000001</v>
      </c>
      <c r="K138" s="35">
        <v>61521.67099999998</v>
      </c>
      <c r="L138" s="35">
        <v>43549.413</v>
      </c>
      <c r="M138" s="35">
        <v>101245.79600000003</v>
      </c>
      <c r="N138" s="35">
        <v>36343.176999999974</v>
      </c>
      <c r="O138" s="35">
        <v>51170.51199999999</v>
      </c>
      <c r="P138" s="35">
        <v>7513.945</v>
      </c>
      <c r="Q138" s="35">
        <f t="shared" si="1"/>
        <v>567424.952</v>
      </c>
      <c r="R138" s="36">
        <f t="shared" si="2"/>
        <v>0.0002702017085</v>
      </c>
      <c r="S138" s="75"/>
      <c r="T138" s="34">
        <v>37390.028000000006</v>
      </c>
      <c r="U138" s="34">
        <v>32745.510000000017</v>
      </c>
      <c r="V138" s="38">
        <f t="shared" si="3"/>
        <v>-0.7705351054</v>
      </c>
      <c r="W138" s="30">
        <f t="shared" si="4"/>
        <v>-0.7705351054</v>
      </c>
      <c r="X138" s="38">
        <f t="shared" si="5"/>
        <v>-0.7990387972</v>
      </c>
      <c r="Y138" s="30">
        <f t="shared" si="6"/>
        <v>-0.7990387972</v>
      </c>
      <c r="Z138" s="74"/>
      <c r="AA138" s="34">
        <v>539777.491</v>
      </c>
      <c r="AB138" s="38">
        <f t="shared" si="7"/>
        <v>0.05122010729</v>
      </c>
      <c r="AC138" s="30">
        <f t="shared" si="8"/>
        <v>0.05122010729</v>
      </c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</row>
    <row r="139" ht="15.75" customHeight="1">
      <c r="A139" s="21">
        <v>136.0</v>
      </c>
      <c r="B139" s="76">
        <v>8.409913E9</v>
      </c>
      <c r="C139" s="77" t="s">
        <v>12</v>
      </c>
      <c r="D139" s="74"/>
      <c r="E139" s="34">
        <v>39934.50600000001</v>
      </c>
      <c r="F139" s="35">
        <v>34856.124999999985</v>
      </c>
      <c r="G139" s="35">
        <v>54513.43699999998</v>
      </c>
      <c r="H139" s="35">
        <v>35639.93000000001</v>
      </c>
      <c r="I139" s="35">
        <v>42172.36499999998</v>
      </c>
      <c r="J139" s="35">
        <v>25138.845</v>
      </c>
      <c r="K139" s="35">
        <v>40582.00499999999</v>
      </c>
      <c r="L139" s="35">
        <v>26757.604999999996</v>
      </c>
      <c r="M139" s="35">
        <v>37658.002000000015</v>
      </c>
      <c r="N139" s="35">
        <v>92941.788</v>
      </c>
      <c r="O139" s="35">
        <v>64210.388</v>
      </c>
      <c r="P139" s="35">
        <v>33050.798</v>
      </c>
      <c r="Q139" s="35">
        <f t="shared" si="1"/>
        <v>527455.794</v>
      </c>
      <c r="R139" s="36">
        <f t="shared" si="2"/>
        <v>0.0002511688218</v>
      </c>
      <c r="S139" s="75"/>
      <c r="T139" s="34">
        <v>53663.93699999997</v>
      </c>
      <c r="U139" s="34">
        <v>29557.893999999997</v>
      </c>
      <c r="V139" s="38">
        <f t="shared" si="3"/>
        <v>0.1181716126</v>
      </c>
      <c r="W139" s="30">
        <f t="shared" si="4"/>
        <v>0.1181716126</v>
      </c>
      <c r="X139" s="38">
        <f t="shared" si="5"/>
        <v>-0.3841152952</v>
      </c>
      <c r="Y139" s="30">
        <f t="shared" si="6"/>
        <v>-0.3841152952</v>
      </c>
      <c r="Z139" s="74"/>
      <c r="AA139" s="34">
        <v>650419.025</v>
      </c>
      <c r="AB139" s="38">
        <f t="shared" si="7"/>
        <v>-0.1890523282</v>
      </c>
      <c r="AC139" s="30">
        <f t="shared" si="8"/>
        <v>-0.1890523282</v>
      </c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</row>
    <row r="140" ht="15.75" customHeight="1">
      <c r="A140" s="21">
        <v>137.0</v>
      </c>
      <c r="B140" s="76">
        <v>8.536101E9</v>
      </c>
      <c r="C140" s="77" t="s">
        <v>18</v>
      </c>
      <c r="D140" s="74"/>
      <c r="E140" s="34">
        <v>24783.765999999992</v>
      </c>
      <c r="F140" s="35">
        <v>28138.830000000005</v>
      </c>
      <c r="G140" s="35">
        <v>31051.484</v>
      </c>
      <c r="H140" s="35">
        <v>28747.996000000006</v>
      </c>
      <c r="I140" s="35">
        <v>67534.35799999996</v>
      </c>
      <c r="J140" s="35">
        <v>57837.185</v>
      </c>
      <c r="K140" s="35">
        <v>34526.716</v>
      </c>
      <c r="L140" s="35">
        <v>30451.983000000007</v>
      </c>
      <c r="M140" s="35">
        <v>28577.459999999995</v>
      </c>
      <c r="N140" s="35">
        <v>41068.00799999998</v>
      </c>
      <c r="O140" s="35">
        <v>54887.87300000007</v>
      </c>
      <c r="P140" s="35">
        <v>42669.926000000014</v>
      </c>
      <c r="Q140" s="35">
        <f t="shared" si="1"/>
        <v>470275.585</v>
      </c>
      <c r="R140" s="36">
        <f t="shared" si="2"/>
        <v>0.0002239402164</v>
      </c>
      <c r="S140" s="75"/>
      <c r="T140" s="34">
        <v>41367.38500000001</v>
      </c>
      <c r="U140" s="34">
        <v>31220.77800000001</v>
      </c>
      <c r="V140" s="38">
        <f t="shared" si="3"/>
        <v>0.3667156533</v>
      </c>
      <c r="W140" s="30">
        <f t="shared" si="4"/>
        <v>0.3667156533</v>
      </c>
      <c r="X140" s="38">
        <f t="shared" si="5"/>
        <v>0.03148714863</v>
      </c>
      <c r="Y140" s="30">
        <f t="shared" si="6"/>
        <v>0.03148714863</v>
      </c>
      <c r="Z140" s="74"/>
      <c r="AA140" s="34">
        <v>446502.331</v>
      </c>
      <c r="AB140" s="38">
        <f t="shared" si="7"/>
        <v>0.05324329203</v>
      </c>
      <c r="AC140" s="30">
        <f t="shared" si="8"/>
        <v>0.05324329203</v>
      </c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</row>
    <row r="141" ht="15.75" customHeight="1">
      <c r="A141" s="21">
        <v>138.0</v>
      </c>
      <c r="B141" s="76">
        <v>4.01033E9</v>
      </c>
      <c r="C141" s="77" t="s">
        <v>23</v>
      </c>
      <c r="D141" s="74"/>
      <c r="E141" s="34">
        <v>17304.865</v>
      </c>
      <c r="F141" s="35">
        <v>29064.598</v>
      </c>
      <c r="G141" s="35">
        <v>17698.943000000014</v>
      </c>
      <c r="H141" s="35">
        <v>8762.576000000001</v>
      </c>
      <c r="I141" s="35">
        <v>36537.34600000003</v>
      </c>
      <c r="J141" s="35">
        <v>23139.852000000014</v>
      </c>
      <c r="K141" s="35">
        <v>12018.701000000006</v>
      </c>
      <c r="L141" s="35">
        <v>29836.631999999987</v>
      </c>
      <c r="M141" s="35">
        <v>29845.854999999992</v>
      </c>
      <c r="N141" s="35">
        <v>40818.572</v>
      </c>
      <c r="O141" s="35">
        <v>21182.238000000016</v>
      </c>
      <c r="P141" s="35">
        <v>38777.81800000001</v>
      </c>
      <c r="Q141" s="35">
        <f t="shared" si="1"/>
        <v>304987.996</v>
      </c>
      <c r="R141" s="36">
        <f t="shared" si="2"/>
        <v>0.0001452320299</v>
      </c>
      <c r="S141" s="75"/>
      <c r="T141" s="34">
        <v>12875.284000000003</v>
      </c>
      <c r="U141" s="34">
        <v>15355.683000000003</v>
      </c>
      <c r="V141" s="38">
        <f t="shared" si="3"/>
        <v>1.525307275</v>
      </c>
      <c r="W141" s="30">
        <f t="shared" si="4"/>
        <v>1.525307275</v>
      </c>
      <c r="X141" s="38">
        <f t="shared" si="5"/>
        <v>2.011802924</v>
      </c>
      <c r="Y141" s="30">
        <f t="shared" si="6"/>
        <v>2.011802924</v>
      </c>
      <c r="Z141" s="74"/>
      <c r="AA141" s="34">
        <v>257242.16</v>
      </c>
      <c r="AB141" s="38">
        <f t="shared" si="7"/>
        <v>0.185606574</v>
      </c>
      <c r="AC141" s="30">
        <f t="shared" si="8"/>
        <v>0.185606574</v>
      </c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</row>
    <row r="142" ht="15.75" customHeight="1">
      <c r="A142" s="21">
        <v>139.0</v>
      </c>
      <c r="B142" s="76">
        <v>9.029201E9</v>
      </c>
      <c r="C142" s="77" t="s">
        <v>22</v>
      </c>
      <c r="D142" s="74"/>
      <c r="E142" s="34">
        <v>12329.609999999999</v>
      </c>
      <c r="F142" s="35">
        <v>16849.873000000003</v>
      </c>
      <c r="G142" s="35">
        <v>13875.722</v>
      </c>
      <c r="H142" s="35">
        <v>25924.568999999996</v>
      </c>
      <c r="I142" s="35">
        <v>26910.528000000002</v>
      </c>
      <c r="J142" s="35">
        <v>33443.05399999999</v>
      </c>
      <c r="K142" s="35">
        <v>20897.668</v>
      </c>
      <c r="L142" s="35">
        <v>7088.889000000001</v>
      </c>
      <c r="M142" s="35">
        <v>43031.18100000001</v>
      </c>
      <c r="N142" s="35">
        <v>31799.09900000001</v>
      </c>
      <c r="O142" s="35">
        <v>8673.526</v>
      </c>
      <c r="P142" s="35">
        <v>21105.862000000005</v>
      </c>
      <c r="Q142" s="35">
        <f t="shared" si="1"/>
        <v>261929.581</v>
      </c>
      <c r="R142" s="36">
        <f t="shared" si="2"/>
        <v>0.000124728072</v>
      </c>
      <c r="S142" s="75"/>
      <c r="T142" s="34">
        <v>12908.160000000002</v>
      </c>
      <c r="U142" s="34">
        <v>23427.551000000003</v>
      </c>
      <c r="V142" s="38">
        <f t="shared" si="3"/>
        <v>-0.09910079803</v>
      </c>
      <c r="W142" s="30">
        <f t="shared" si="4"/>
        <v>-0.09910079803</v>
      </c>
      <c r="X142" s="38">
        <f t="shared" si="5"/>
        <v>0.6350790508</v>
      </c>
      <c r="Y142" s="30">
        <f t="shared" si="6"/>
        <v>0.6350790508</v>
      </c>
      <c r="Z142" s="74"/>
      <c r="AA142" s="34">
        <v>287246.16900000005</v>
      </c>
      <c r="AB142" s="38">
        <f t="shared" si="7"/>
        <v>-0.08813551139</v>
      </c>
      <c r="AC142" s="30">
        <f t="shared" si="8"/>
        <v>-0.08813551139</v>
      </c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</row>
    <row r="143" ht="15.75" customHeight="1">
      <c r="A143" s="21">
        <v>140.0</v>
      </c>
      <c r="B143" s="76">
        <v>8.4099992E9</v>
      </c>
      <c r="C143" s="77" t="s">
        <v>12</v>
      </c>
      <c r="D143" s="74"/>
      <c r="E143" s="34">
        <v>16619.155</v>
      </c>
      <c r="F143" s="35">
        <v>7224.680000000002</v>
      </c>
      <c r="G143" s="35">
        <v>11095.788000000002</v>
      </c>
      <c r="H143" s="35">
        <v>12654.613000000003</v>
      </c>
      <c r="I143" s="35">
        <v>37192.50000000001</v>
      </c>
      <c r="J143" s="35">
        <v>7527.493</v>
      </c>
      <c r="K143" s="35">
        <v>19554.15600000001</v>
      </c>
      <c r="L143" s="35">
        <v>18925.596999999994</v>
      </c>
      <c r="M143" s="35">
        <v>26420.233999999993</v>
      </c>
      <c r="N143" s="35">
        <v>43369.521</v>
      </c>
      <c r="O143" s="35">
        <v>18123.185</v>
      </c>
      <c r="P143" s="35">
        <v>17966.510000000002</v>
      </c>
      <c r="Q143" s="35">
        <f t="shared" si="1"/>
        <v>236673.432</v>
      </c>
      <c r="R143" s="36">
        <f t="shared" si="2"/>
        <v>0.0001127013633</v>
      </c>
      <c r="S143" s="75"/>
      <c r="T143" s="34">
        <v>19518.49400000002</v>
      </c>
      <c r="U143" s="34">
        <v>30523.762000000002</v>
      </c>
      <c r="V143" s="38">
        <f t="shared" si="3"/>
        <v>-0.4113926717</v>
      </c>
      <c r="W143" s="30">
        <f t="shared" si="4"/>
        <v>-0.4113926717</v>
      </c>
      <c r="X143" s="38">
        <f t="shared" si="5"/>
        <v>-0.07951351165</v>
      </c>
      <c r="Y143" s="30">
        <f t="shared" si="6"/>
        <v>-0.07951351165</v>
      </c>
      <c r="Z143" s="74"/>
      <c r="AA143" s="34">
        <v>355819.38399999996</v>
      </c>
      <c r="AB143" s="38">
        <f t="shared" si="7"/>
        <v>-0.3348495258</v>
      </c>
      <c r="AC143" s="30">
        <f t="shared" si="8"/>
        <v>-0.3348495258</v>
      </c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</row>
    <row r="144" ht="15.75" customHeight="1">
      <c r="A144" s="21">
        <v>141.0</v>
      </c>
      <c r="B144" s="76">
        <v>8.4831093E9</v>
      </c>
      <c r="C144" s="77" t="s">
        <v>12</v>
      </c>
      <c r="D144" s="74"/>
      <c r="E144" s="34">
        <v>5345.812000000001</v>
      </c>
      <c r="F144" s="35">
        <v>9032.539999999999</v>
      </c>
      <c r="G144" s="35">
        <v>13189.083999999999</v>
      </c>
      <c r="H144" s="35">
        <v>10990.080999999998</v>
      </c>
      <c r="I144" s="35">
        <v>10623.531999999997</v>
      </c>
      <c r="J144" s="35">
        <v>8288.293</v>
      </c>
      <c r="K144" s="35">
        <v>40027.06600000001</v>
      </c>
      <c r="L144" s="35">
        <v>17023.278000000002</v>
      </c>
      <c r="M144" s="35">
        <v>5807.055000000001</v>
      </c>
      <c r="N144" s="35">
        <v>12625.048000000003</v>
      </c>
      <c r="O144" s="35">
        <v>6102.688</v>
      </c>
      <c r="P144" s="35">
        <v>15174.149000000001</v>
      </c>
      <c r="Q144" s="35">
        <f t="shared" si="1"/>
        <v>154228.626</v>
      </c>
      <c r="R144" s="36">
        <f t="shared" si="2"/>
        <v>0.00007344202629</v>
      </c>
      <c r="S144" s="75"/>
      <c r="T144" s="34">
        <v>17120.306</v>
      </c>
      <c r="U144" s="34">
        <v>9213.249000000002</v>
      </c>
      <c r="V144" s="38">
        <f t="shared" si="3"/>
        <v>0.646992174</v>
      </c>
      <c r="W144" s="30">
        <f t="shared" si="4"/>
        <v>0.646992174</v>
      </c>
      <c r="X144" s="38">
        <f t="shared" si="5"/>
        <v>-0.113675363</v>
      </c>
      <c r="Y144" s="30">
        <f t="shared" si="6"/>
        <v>-0.113675363</v>
      </c>
      <c r="Z144" s="74"/>
      <c r="AA144" s="34">
        <v>243217.46599999996</v>
      </c>
      <c r="AB144" s="38">
        <f t="shared" si="7"/>
        <v>-0.3658817825</v>
      </c>
      <c r="AC144" s="30">
        <f t="shared" si="8"/>
        <v>-0.3658817825</v>
      </c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</row>
    <row r="145" ht="15.75" customHeight="1">
      <c r="A145" s="21">
        <v>142.0</v>
      </c>
      <c r="B145" s="76">
        <v>8.511903E9</v>
      </c>
      <c r="C145" s="77" t="s">
        <v>18</v>
      </c>
      <c r="D145" s="74"/>
      <c r="E145" s="34">
        <v>8513.305</v>
      </c>
      <c r="F145" s="35">
        <v>5939.191000000001</v>
      </c>
      <c r="G145" s="35">
        <v>1051.498</v>
      </c>
      <c r="H145" s="35">
        <v>4155.712</v>
      </c>
      <c r="I145" s="35">
        <v>5945.732999999999</v>
      </c>
      <c r="J145" s="35">
        <v>2857.7520000000004</v>
      </c>
      <c r="K145" s="35">
        <v>6032.626</v>
      </c>
      <c r="L145" s="35">
        <v>4004.5699999999997</v>
      </c>
      <c r="M145" s="35">
        <v>5035.082999999999</v>
      </c>
      <c r="N145" s="35">
        <v>1325.2259999999999</v>
      </c>
      <c r="O145" s="35">
        <v>6079.17</v>
      </c>
      <c r="P145" s="35">
        <v>14274.469</v>
      </c>
      <c r="Q145" s="35">
        <f t="shared" si="1"/>
        <v>65214.335</v>
      </c>
      <c r="R145" s="36">
        <f t="shared" si="2"/>
        <v>0.00003105437058</v>
      </c>
      <c r="S145" s="75"/>
      <c r="T145" s="34">
        <v>3927.4700000000003</v>
      </c>
      <c r="U145" s="34">
        <v>1778.155</v>
      </c>
      <c r="V145" s="38">
        <f t="shared" si="3"/>
        <v>7.027685438</v>
      </c>
      <c r="W145" s="30">
        <f t="shared" si="4"/>
        <v>7.027685438</v>
      </c>
      <c r="X145" s="38">
        <f t="shared" si="5"/>
        <v>2.634520187</v>
      </c>
      <c r="Y145" s="30">
        <f t="shared" si="6"/>
        <v>2.634520187</v>
      </c>
      <c r="Z145" s="74"/>
      <c r="AA145" s="34">
        <v>72890.574</v>
      </c>
      <c r="AB145" s="38">
        <f t="shared" si="7"/>
        <v>-0.1053118199</v>
      </c>
      <c r="AC145" s="30">
        <f t="shared" si="8"/>
        <v>-0.1053118199</v>
      </c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</row>
    <row r="146" ht="15.75" customHeight="1">
      <c r="A146" s="21">
        <v>143.0</v>
      </c>
      <c r="B146" s="76">
        <v>9.104001E9</v>
      </c>
      <c r="C146" s="77" t="s">
        <v>22</v>
      </c>
      <c r="D146" s="74"/>
      <c r="E146" s="34">
        <v>9749.249</v>
      </c>
      <c r="F146" s="35">
        <v>1898.405</v>
      </c>
      <c r="G146" s="35">
        <v>5256.839</v>
      </c>
      <c r="H146" s="35">
        <v>3031.3480000000004</v>
      </c>
      <c r="I146" s="35">
        <v>1249.974</v>
      </c>
      <c r="J146" s="35">
        <v>3512.839</v>
      </c>
      <c r="K146" s="35">
        <v>10002.133999999998</v>
      </c>
      <c r="L146" s="35">
        <v>4231.101000000001</v>
      </c>
      <c r="M146" s="35">
        <v>2939.089</v>
      </c>
      <c r="N146" s="35">
        <v>18022.154000000002</v>
      </c>
      <c r="O146" s="35">
        <v>1552.1299999999999</v>
      </c>
      <c r="P146" s="35">
        <v>2362.6789999999996</v>
      </c>
      <c r="Q146" s="35">
        <f t="shared" si="1"/>
        <v>63807.941</v>
      </c>
      <c r="R146" s="36">
        <f t="shared" si="2"/>
        <v>0.00003038466076</v>
      </c>
      <c r="S146" s="75"/>
      <c r="T146" s="34">
        <v>16022.694999999998</v>
      </c>
      <c r="U146" s="34">
        <v>3761.6369999999997</v>
      </c>
      <c r="V146" s="38">
        <f t="shared" si="3"/>
        <v>-0.3719013823</v>
      </c>
      <c r="W146" s="30">
        <f t="shared" si="4"/>
        <v>-0.3719013823</v>
      </c>
      <c r="X146" s="38">
        <f t="shared" si="5"/>
        <v>-0.8525417228</v>
      </c>
      <c r="Y146" s="30">
        <f t="shared" si="6"/>
        <v>-0.8525417228</v>
      </c>
      <c r="Z146" s="74"/>
      <c r="AA146" s="34">
        <v>52643.024</v>
      </c>
      <c r="AB146" s="38">
        <f t="shared" si="7"/>
        <v>0.2120873033</v>
      </c>
      <c r="AC146" s="30">
        <f t="shared" si="8"/>
        <v>0.2120873033</v>
      </c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</row>
    <row r="147" ht="15.75" customHeight="1">
      <c r="A147" s="21">
        <v>144.0</v>
      </c>
      <c r="B147" s="76">
        <v>4.01219E9</v>
      </c>
      <c r="C147" s="77" t="s">
        <v>11</v>
      </c>
      <c r="D147" s="74"/>
      <c r="E147" s="34">
        <v>10.0</v>
      </c>
      <c r="F147" s="35">
        <v>29984.0</v>
      </c>
      <c r="G147" s="35">
        <v>200.0</v>
      </c>
      <c r="H147" s="35">
        <v>0.0</v>
      </c>
      <c r="I147" s="35">
        <v>0.0</v>
      </c>
      <c r="J147" s="35">
        <v>1174.833</v>
      </c>
      <c r="K147" s="35">
        <v>0.0</v>
      </c>
      <c r="L147" s="35">
        <v>1160.0</v>
      </c>
      <c r="M147" s="35">
        <v>5888.7</v>
      </c>
      <c r="N147" s="35">
        <v>0.0</v>
      </c>
      <c r="O147" s="35">
        <v>22567.007999999998</v>
      </c>
      <c r="P147" s="35">
        <v>0.0</v>
      </c>
      <c r="Q147" s="35">
        <f t="shared" si="1"/>
        <v>60984.541</v>
      </c>
      <c r="R147" s="36">
        <f t="shared" si="2"/>
        <v>0.0000290401878</v>
      </c>
      <c r="S147" s="75"/>
      <c r="T147" s="34">
        <v>40.0</v>
      </c>
      <c r="U147" s="34">
        <v>0.0</v>
      </c>
      <c r="V147" s="38">
        <f t="shared" si="3"/>
        <v>0</v>
      </c>
      <c r="W147" s="30">
        <f t="shared" si="4"/>
        <v>0</v>
      </c>
      <c r="X147" s="38">
        <f t="shared" si="5"/>
        <v>-1</v>
      </c>
      <c r="Y147" s="30">
        <f t="shared" si="6"/>
        <v>-1</v>
      </c>
      <c r="Z147" s="74"/>
      <c r="AA147" s="34">
        <v>49274.384000000005</v>
      </c>
      <c r="AB147" s="38">
        <f t="shared" si="7"/>
        <v>0.2376520222</v>
      </c>
      <c r="AC147" s="30">
        <f t="shared" si="8"/>
        <v>0.2376520222</v>
      </c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</row>
    <row r="148" ht="15.75" customHeight="1">
      <c r="A148" s="21">
        <v>145.0</v>
      </c>
      <c r="B148" s="76">
        <v>8.5119021E9</v>
      </c>
      <c r="C148" s="77" t="s">
        <v>18</v>
      </c>
      <c r="D148" s="74"/>
      <c r="E148" s="34">
        <v>8656.72</v>
      </c>
      <c r="F148" s="35">
        <v>4830.716</v>
      </c>
      <c r="G148" s="35">
        <v>6009.093999999998</v>
      </c>
      <c r="H148" s="35">
        <v>9966.703000000001</v>
      </c>
      <c r="I148" s="35">
        <v>4723.469999999999</v>
      </c>
      <c r="J148" s="35">
        <v>1211.2500000000002</v>
      </c>
      <c r="K148" s="35">
        <v>868.0929999999998</v>
      </c>
      <c r="L148" s="35">
        <v>1739.6999999999996</v>
      </c>
      <c r="M148" s="35">
        <v>900.317</v>
      </c>
      <c r="N148" s="35">
        <v>1643.4799999999993</v>
      </c>
      <c r="O148" s="35">
        <v>8304.85</v>
      </c>
      <c r="P148" s="35">
        <v>3089.9159999999997</v>
      </c>
      <c r="Q148" s="35">
        <f t="shared" si="1"/>
        <v>51944.309</v>
      </c>
      <c r="R148" s="36">
        <f t="shared" si="2"/>
        <v>0.00002473532577</v>
      </c>
      <c r="S148" s="75"/>
      <c r="T148" s="34">
        <v>20505.671000000002</v>
      </c>
      <c r="U148" s="34">
        <v>8397.765000000003</v>
      </c>
      <c r="V148" s="38">
        <f t="shared" si="3"/>
        <v>-0.6320549575</v>
      </c>
      <c r="W148" s="30">
        <f t="shared" si="4"/>
        <v>-0.6320549575</v>
      </c>
      <c r="X148" s="38">
        <f t="shared" si="5"/>
        <v>-0.8493140751</v>
      </c>
      <c r="Y148" s="30">
        <f t="shared" si="6"/>
        <v>-0.8493140751</v>
      </c>
      <c r="Z148" s="74"/>
      <c r="AA148" s="34">
        <v>115229.52700000002</v>
      </c>
      <c r="AB148" s="38">
        <f t="shared" si="7"/>
        <v>-0.5492100822</v>
      </c>
      <c r="AC148" s="30">
        <f t="shared" si="8"/>
        <v>-0.5492100822</v>
      </c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</row>
    <row r="149" ht="15.75" customHeight="1">
      <c r="A149" s="21">
        <v>146.0</v>
      </c>
      <c r="B149" s="76">
        <v>4.012903E9</v>
      </c>
      <c r="C149" s="77" t="s">
        <v>11</v>
      </c>
      <c r="D149" s="74"/>
      <c r="E149" s="34">
        <v>278.0</v>
      </c>
      <c r="F149" s="35">
        <v>0.0</v>
      </c>
      <c r="G149" s="35">
        <v>0.0</v>
      </c>
      <c r="H149" s="35">
        <v>0.0</v>
      </c>
      <c r="I149" s="35">
        <v>0.0</v>
      </c>
      <c r="J149" s="35">
        <v>0.0</v>
      </c>
      <c r="K149" s="35">
        <v>13393.92</v>
      </c>
      <c r="L149" s="35">
        <v>1213.527</v>
      </c>
      <c r="M149" s="35">
        <v>20.138</v>
      </c>
      <c r="N149" s="35">
        <v>0.0</v>
      </c>
      <c r="O149" s="35">
        <v>0.0</v>
      </c>
      <c r="P149" s="35">
        <v>1509.7379999999998</v>
      </c>
      <c r="Q149" s="35">
        <f t="shared" si="1"/>
        <v>16415.323</v>
      </c>
      <c r="R149" s="36">
        <f t="shared" si="2"/>
        <v>0.000007816801683</v>
      </c>
      <c r="S149" s="75"/>
      <c r="T149" s="34">
        <v>1130.605</v>
      </c>
      <c r="U149" s="34">
        <v>104.24</v>
      </c>
      <c r="V149" s="38">
        <f t="shared" si="3"/>
        <v>13.48328856</v>
      </c>
      <c r="W149" s="30">
        <f t="shared" si="4"/>
        <v>13.48328856</v>
      </c>
      <c r="X149" s="38">
        <f t="shared" si="5"/>
        <v>0.3353363907</v>
      </c>
      <c r="Y149" s="30">
        <f t="shared" si="6"/>
        <v>0.3353363907</v>
      </c>
      <c r="Z149" s="74"/>
      <c r="AA149" s="34">
        <v>7180.808</v>
      </c>
      <c r="AB149" s="38">
        <f t="shared" si="7"/>
        <v>1.285999431</v>
      </c>
      <c r="AC149" s="30">
        <f t="shared" si="8"/>
        <v>1.285999431</v>
      </c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</row>
    <row r="150" ht="15.75" customHeight="1">
      <c r="A150" s="21">
        <v>147.0</v>
      </c>
      <c r="B150" s="76">
        <v>4.01211E9</v>
      </c>
      <c r="C150" s="77" t="s">
        <v>11</v>
      </c>
      <c r="D150" s="74"/>
      <c r="E150" s="34">
        <v>0.0</v>
      </c>
      <c r="F150" s="35">
        <v>0.0</v>
      </c>
      <c r="G150" s="35">
        <v>0.0</v>
      </c>
      <c r="H150" s="35">
        <v>0.0</v>
      </c>
      <c r="I150" s="35">
        <v>0.0</v>
      </c>
      <c r="J150" s="35">
        <v>2075.65</v>
      </c>
      <c r="K150" s="35">
        <v>0.0</v>
      </c>
      <c r="L150" s="35">
        <v>0.0</v>
      </c>
      <c r="M150" s="35">
        <v>0.0</v>
      </c>
      <c r="N150" s="35">
        <v>0.0</v>
      </c>
      <c r="O150" s="35">
        <v>2996.0</v>
      </c>
      <c r="P150" s="35">
        <v>0.0</v>
      </c>
      <c r="Q150" s="35">
        <f t="shared" si="1"/>
        <v>5071.65</v>
      </c>
      <c r="R150" s="36">
        <f t="shared" si="2"/>
        <v>0.000002415065622</v>
      </c>
      <c r="S150" s="75"/>
      <c r="T150" s="34">
        <v>2423.1099999999997</v>
      </c>
      <c r="U150" s="34">
        <v>0.0</v>
      </c>
      <c r="V150" s="38">
        <f t="shared" si="3"/>
        <v>0</v>
      </c>
      <c r="W150" s="30">
        <f t="shared" si="4"/>
        <v>0</v>
      </c>
      <c r="X150" s="38">
        <f t="shared" si="5"/>
        <v>-1</v>
      </c>
      <c r="Y150" s="30">
        <f t="shared" si="6"/>
        <v>-1</v>
      </c>
      <c r="Z150" s="74"/>
      <c r="AA150" s="34">
        <v>245.387</v>
      </c>
      <c r="AB150" s="38">
        <f t="shared" si="7"/>
        <v>19.6679653</v>
      </c>
      <c r="AC150" s="30">
        <f t="shared" si="8"/>
        <v>19.6679653</v>
      </c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</row>
    <row r="151" ht="15.75" customHeight="1">
      <c r="A151" s="78">
        <v>148.0</v>
      </c>
      <c r="B151" s="76">
        <v>4.01212E9</v>
      </c>
      <c r="C151" s="77" t="s">
        <v>11</v>
      </c>
      <c r="D151" s="74"/>
      <c r="E151" s="34">
        <v>0.0</v>
      </c>
      <c r="F151" s="35">
        <v>0.0</v>
      </c>
      <c r="G151" s="35">
        <v>0.0</v>
      </c>
      <c r="H151" s="35">
        <v>0.0</v>
      </c>
      <c r="I151" s="35">
        <v>0.0</v>
      </c>
      <c r="J151" s="35">
        <v>0.0</v>
      </c>
      <c r="K151" s="35">
        <v>4637.57</v>
      </c>
      <c r="L151" s="35">
        <v>0.0</v>
      </c>
      <c r="M151" s="35">
        <v>0.0</v>
      </c>
      <c r="N151" s="35">
        <v>0.0</v>
      </c>
      <c r="O151" s="35">
        <v>0.0</v>
      </c>
      <c r="P151" s="35">
        <v>0.0</v>
      </c>
      <c r="Q151" s="35">
        <f t="shared" si="1"/>
        <v>4637.57</v>
      </c>
      <c r="R151" s="36">
        <f t="shared" si="2"/>
        <v>0.000002208361357</v>
      </c>
      <c r="S151" s="75"/>
      <c r="T151" s="34">
        <v>23754.0</v>
      </c>
      <c r="U151" s="34">
        <v>0.0</v>
      </c>
      <c r="V151" s="38">
        <f t="shared" si="3"/>
        <v>0</v>
      </c>
      <c r="W151" s="30">
        <f t="shared" si="4"/>
        <v>0</v>
      </c>
      <c r="X151" s="38">
        <f t="shared" si="5"/>
        <v>-1</v>
      </c>
      <c r="Y151" s="30">
        <f t="shared" si="6"/>
        <v>-1</v>
      </c>
      <c r="Z151" s="74"/>
      <c r="AA151" s="34">
        <v>218783.66</v>
      </c>
      <c r="AB151" s="38">
        <f t="shared" si="7"/>
        <v>-0.9788029417</v>
      </c>
      <c r="AC151" s="30">
        <f t="shared" si="8"/>
        <v>-0.9788029417</v>
      </c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</row>
    <row r="152" ht="15.75" customHeight="1">
      <c r="A152" s="78">
        <v>149.0</v>
      </c>
      <c r="B152" s="76">
        <v>8.708295E9</v>
      </c>
      <c r="C152" s="77" t="s">
        <v>11</v>
      </c>
      <c r="D152" s="74"/>
      <c r="E152" s="34">
        <v>0.0</v>
      </c>
      <c r="F152" s="35">
        <v>0.0</v>
      </c>
      <c r="G152" s="35">
        <v>0.0</v>
      </c>
      <c r="H152" s="35">
        <v>0.0</v>
      </c>
      <c r="I152" s="35">
        <v>0.0</v>
      </c>
      <c r="J152" s="35">
        <v>0.0</v>
      </c>
      <c r="K152" s="35">
        <v>0.0</v>
      </c>
      <c r="L152" s="35"/>
      <c r="M152" s="35"/>
      <c r="N152" s="35"/>
      <c r="O152" s="35"/>
      <c r="P152" s="35"/>
      <c r="Q152" s="35">
        <f t="shared" si="1"/>
        <v>0</v>
      </c>
      <c r="R152" s="36">
        <f t="shared" si="2"/>
        <v>0</v>
      </c>
      <c r="S152" s="75"/>
      <c r="T152" s="34">
        <v>25270.374000000003</v>
      </c>
      <c r="U152" s="34">
        <v>0.0</v>
      </c>
      <c r="V152" s="38">
        <f t="shared" si="3"/>
        <v>0</v>
      </c>
      <c r="W152" s="30">
        <f t="shared" si="4"/>
        <v>0</v>
      </c>
      <c r="X152" s="38">
        <f t="shared" si="5"/>
        <v>-1</v>
      </c>
      <c r="Y152" s="30">
        <f t="shared" si="6"/>
        <v>-1</v>
      </c>
      <c r="Z152" s="74"/>
      <c r="AA152" s="34">
        <v>0.0</v>
      </c>
      <c r="AB152" s="38">
        <f t="shared" si="7"/>
        <v>0</v>
      </c>
      <c r="AC152" s="30">
        <f t="shared" si="8"/>
        <v>0</v>
      </c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</row>
    <row r="153" ht="15.75" customHeight="1">
      <c r="A153" s="78">
        <v>150.0</v>
      </c>
      <c r="B153" s="76">
        <v>9.401901E9</v>
      </c>
      <c r="C153" s="77" t="s">
        <v>22</v>
      </c>
      <c r="D153" s="74"/>
      <c r="E153" s="34">
        <v>0.0</v>
      </c>
      <c r="F153" s="35">
        <v>0.0</v>
      </c>
      <c r="G153" s="35">
        <v>0.0</v>
      </c>
      <c r="H153" s="35">
        <v>0.0</v>
      </c>
      <c r="I153" s="35">
        <v>0.0</v>
      </c>
      <c r="J153" s="35">
        <v>0.0</v>
      </c>
      <c r="K153" s="35">
        <v>0.0</v>
      </c>
      <c r="L153" s="35"/>
      <c r="M153" s="35"/>
      <c r="N153" s="35"/>
      <c r="O153" s="35"/>
      <c r="P153" s="35"/>
      <c r="Q153" s="35">
        <f t="shared" si="1"/>
        <v>0</v>
      </c>
      <c r="R153" s="36">
        <f t="shared" si="2"/>
        <v>0</v>
      </c>
      <c r="S153" s="75"/>
      <c r="T153" s="34">
        <v>40903.655</v>
      </c>
      <c r="U153" s="34">
        <v>0.0</v>
      </c>
      <c r="V153" s="38">
        <f t="shared" si="3"/>
        <v>0</v>
      </c>
      <c r="W153" s="30">
        <f t="shared" si="4"/>
        <v>0</v>
      </c>
      <c r="X153" s="38">
        <f t="shared" si="5"/>
        <v>-1</v>
      </c>
      <c r="Y153" s="30">
        <f t="shared" si="6"/>
        <v>-1</v>
      </c>
      <c r="Z153" s="74"/>
      <c r="AA153" s="34">
        <v>0.0</v>
      </c>
      <c r="AB153" s="38">
        <f t="shared" si="7"/>
        <v>0</v>
      </c>
      <c r="AC153" s="30">
        <f t="shared" si="8"/>
        <v>0</v>
      </c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</row>
    <row r="154" ht="15.75" customHeight="1">
      <c r="A154" s="79"/>
      <c r="B154" s="80"/>
      <c r="C154" s="81" t="s">
        <v>37</v>
      </c>
      <c r="D154" s="16"/>
      <c r="E154" s="82">
        <f t="shared" ref="E154:R154" si="9">SUM(E4:E153)</f>
        <v>141569632.9</v>
      </c>
      <c r="F154" s="83">
        <f t="shared" si="9"/>
        <v>158493749.5</v>
      </c>
      <c r="G154" s="83">
        <f t="shared" si="9"/>
        <v>177892093.1</v>
      </c>
      <c r="H154" s="83">
        <f t="shared" si="9"/>
        <v>152685107.5</v>
      </c>
      <c r="I154" s="83">
        <f t="shared" si="9"/>
        <v>163234957.2</v>
      </c>
      <c r="J154" s="83">
        <f t="shared" si="9"/>
        <v>175313921.4</v>
      </c>
      <c r="K154" s="83">
        <f t="shared" si="9"/>
        <v>184850955.3</v>
      </c>
      <c r="L154" s="83">
        <f t="shared" si="9"/>
        <v>193282036.5</v>
      </c>
      <c r="M154" s="83">
        <f t="shared" si="9"/>
        <v>177527498.7</v>
      </c>
      <c r="N154" s="83">
        <f t="shared" si="9"/>
        <v>198939080.6</v>
      </c>
      <c r="O154" s="83">
        <f t="shared" si="9"/>
        <v>192816825.8</v>
      </c>
      <c r="P154" s="83">
        <f t="shared" si="9"/>
        <v>183399190.3</v>
      </c>
      <c r="Q154" s="84">
        <f t="shared" si="9"/>
        <v>2100005049</v>
      </c>
      <c r="R154" s="85">
        <f t="shared" si="9"/>
        <v>1</v>
      </c>
      <c r="S154" s="16"/>
      <c r="T154" s="82">
        <f t="shared" ref="T154:U154" si="10">SUM(T4:T153)</f>
        <v>145659212.6</v>
      </c>
      <c r="U154" s="82">
        <f t="shared" si="10"/>
        <v>194058188.1</v>
      </c>
      <c r="V154" s="53">
        <f t="shared" si="3"/>
        <v>-0.05492681278</v>
      </c>
      <c r="W154" s="54">
        <f t="shared" si="4"/>
        <v>-0.05492681278</v>
      </c>
      <c r="X154" s="53">
        <f t="shared" si="5"/>
        <v>0.2590977737</v>
      </c>
      <c r="Y154" s="54">
        <f t="shared" si="6"/>
        <v>0.2590977737</v>
      </c>
      <c r="Z154" s="16"/>
      <c r="AA154" s="86">
        <f>SUM(AA4:AA153)</f>
        <v>2231127846</v>
      </c>
      <c r="AB154" s="53">
        <f t="shared" si="7"/>
        <v>-0.05876973725</v>
      </c>
      <c r="AC154" s="54">
        <f t="shared" si="8"/>
        <v>-0.05876973725</v>
      </c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</row>
    <row r="155" ht="15.75" customHeight="1">
      <c r="A155" s="5"/>
      <c r="B155" s="55" t="s">
        <v>30</v>
      </c>
      <c r="C155" s="1"/>
      <c r="D155" s="87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7"/>
      <c r="T155" s="88"/>
      <c r="U155" s="88"/>
      <c r="V155" s="88"/>
      <c r="W155" s="88"/>
      <c r="X155" s="88"/>
      <c r="Y155" s="88"/>
      <c r="Z155" s="87"/>
      <c r="AA155" s="5"/>
      <c r="AB155" s="5"/>
      <c r="AC155" s="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</row>
    <row r="156" ht="15.75" customHeight="1">
      <c r="A156" s="1"/>
      <c r="B156" s="55" t="s">
        <v>31</v>
      </c>
      <c r="C156" s="1"/>
      <c r="D156" s="8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8"/>
      <c r="S156" s="87"/>
      <c r="T156" s="5"/>
      <c r="U156" s="5"/>
      <c r="V156" s="5"/>
      <c r="W156" s="5"/>
      <c r="X156" s="5"/>
      <c r="Y156" s="5"/>
      <c r="Z156" s="87"/>
      <c r="AA156" s="5"/>
      <c r="AB156" s="5"/>
      <c r="AC156" s="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</row>
    <row r="157" ht="15.75" customHeight="1">
      <c r="A157" s="5"/>
      <c r="B157" s="5"/>
      <c r="C157" s="1"/>
      <c r="D157" s="89"/>
      <c r="E157" s="5"/>
      <c r="F157" s="5"/>
      <c r="G157" s="5"/>
      <c r="H157" s="5"/>
      <c r="I157" s="5"/>
      <c r="J157" s="5"/>
      <c r="K157" s="90"/>
      <c r="L157" s="90"/>
      <c r="M157" s="5"/>
      <c r="N157" s="5"/>
      <c r="O157" s="5"/>
      <c r="P157" s="5"/>
      <c r="Q157" s="5"/>
      <c r="R157" s="88"/>
      <c r="S157" s="89"/>
      <c r="T157" s="5"/>
      <c r="U157" s="5"/>
      <c r="V157" s="5"/>
      <c r="W157" s="5"/>
      <c r="X157" s="5"/>
      <c r="Y157" s="5"/>
      <c r="Z157" s="89"/>
      <c r="AA157" s="5"/>
      <c r="AB157" s="5"/>
      <c r="AC157" s="5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</row>
    <row r="158" ht="15.75" customHeight="1">
      <c r="A158" s="5"/>
      <c r="B158" s="5"/>
      <c r="C158" s="1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8"/>
      <c r="R158" s="88"/>
      <c r="S158" s="89"/>
      <c r="T158" s="5"/>
      <c r="U158" s="5"/>
      <c r="V158" s="5"/>
      <c r="W158" s="5"/>
      <c r="X158" s="5"/>
      <c r="Y158" s="5"/>
      <c r="Z158" s="89"/>
      <c r="AA158" s="5"/>
      <c r="AB158" s="5"/>
      <c r="AC158" s="5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</row>
    <row r="159" ht="15.75" customHeight="1">
      <c r="A159" s="1"/>
      <c r="B159" s="5"/>
      <c r="C159" s="1"/>
      <c r="D159" s="8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5"/>
      <c r="Q159" s="88"/>
      <c r="R159" s="88"/>
      <c r="S159" s="89"/>
      <c r="T159" s="5"/>
      <c r="U159" s="5"/>
      <c r="V159" s="5"/>
      <c r="W159" s="5"/>
      <c r="X159" s="5"/>
      <c r="Y159" s="5"/>
      <c r="Z159" s="89"/>
      <c r="AA159" s="5"/>
      <c r="AB159" s="5"/>
      <c r="AC159" s="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</row>
    <row r="160" ht="15.75" customHeight="1">
      <c r="A160" s="1"/>
      <c r="B160" s="5"/>
      <c r="C160" s="1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8"/>
      <c r="R160" s="88"/>
      <c r="S160" s="89"/>
      <c r="T160" s="5"/>
      <c r="U160" s="5"/>
      <c r="V160" s="5"/>
      <c r="W160" s="5"/>
      <c r="X160" s="5"/>
      <c r="Y160" s="5"/>
      <c r="Z160" s="89"/>
      <c r="AA160" s="5"/>
      <c r="AB160" s="5"/>
      <c r="AC160" s="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</row>
    <row r="161" ht="15.75" customHeight="1">
      <c r="A161" s="1"/>
      <c r="B161" s="5"/>
      <c r="C161" s="1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8"/>
      <c r="R161" s="88"/>
      <c r="S161" s="89"/>
      <c r="T161" s="5"/>
      <c r="U161" s="5"/>
      <c r="V161" s="5"/>
      <c r="W161" s="5"/>
      <c r="X161" s="5"/>
      <c r="Y161" s="5"/>
      <c r="Z161" s="89"/>
      <c r="AA161" s="5"/>
      <c r="AB161" s="5"/>
      <c r="AC161" s="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</row>
    <row r="162" ht="15.75" customHeight="1">
      <c r="A162" s="1"/>
      <c r="B162" s="5"/>
      <c r="C162" s="1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8"/>
      <c r="R162" s="88"/>
      <c r="S162" s="89"/>
      <c r="T162" s="5"/>
      <c r="U162" s="5"/>
      <c r="V162" s="5"/>
      <c r="W162" s="5"/>
      <c r="X162" s="5"/>
      <c r="Y162" s="5"/>
      <c r="Z162" s="89"/>
      <c r="AA162" s="5"/>
      <c r="AB162" s="5"/>
      <c r="AC162" s="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</row>
    <row r="163" ht="15.75" customHeight="1">
      <c r="A163" s="1"/>
      <c r="B163" s="5"/>
      <c r="C163" s="1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8"/>
      <c r="R163" s="88"/>
      <c r="S163" s="89"/>
      <c r="T163" s="5"/>
      <c r="U163" s="5"/>
      <c r="V163" s="5"/>
      <c r="W163" s="5"/>
      <c r="X163" s="5"/>
      <c r="Y163" s="5"/>
      <c r="Z163" s="89"/>
      <c r="AA163" s="5"/>
      <c r="AB163" s="5"/>
      <c r="AC163" s="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</row>
    <row r="164" ht="15.75" customHeight="1">
      <c r="A164" s="1"/>
      <c r="B164" s="5"/>
      <c r="C164" s="1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8"/>
      <c r="R164" s="88"/>
      <c r="S164" s="89"/>
      <c r="T164" s="5"/>
      <c r="U164" s="5"/>
      <c r="V164" s="5"/>
      <c r="W164" s="5"/>
      <c r="X164" s="5"/>
      <c r="Y164" s="5"/>
      <c r="Z164" s="89"/>
      <c r="AA164" s="5"/>
      <c r="AB164" s="5"/>
      <c r="AC164" s="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</row>
    <row r="165" ht="15.75" customHeight="1">
      <c r="A165" s="1"/>
      <c r="B165" s="5"/>
      <c r="C165" s="1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8"/>
      <c r="R165" s="88"/>
      <c r="S165" s="89"/>
      <c r="T165" s="5"/>
      <c r="U165" s="5"/>
      <c r="V165" s="5"/>
      <c r="W165" s="5"/>
      <c r="X165" s="5"/>
      <c r="Y165" s="5"/>
      <c r="Z165" s="89"/>
      <c r="AA165" s="5"/>
      <c r="AB165" s="5"/>
      <c r="AC165" s="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</row>
    <row r="166" ht="15.75" customHeight="1">
      <c r="A166" s="1"/>
      <c r="B166" s="5"/>
      <c r="C166" s="1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8"/>
      <c r="R166" s="88"/>
      <c r="S166" s="89"/>
      <c r="T166" s="5"/>
      <c r="U166" s="5"/>
      <c r="V166" s="5"/>
      <c r="W166" s="5"/>
      <c r="X166" s="5"/>
      <c r="Y166" s="5"/>
      <c r="Z166" s="89"/>
      <c r="AA166" s="5"/>
      <c r="AB166" s="5"/>
      <c r="AC166" s="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</row>
    <row r="167" ht="15.75" customHeight="1">
      <c r="A167" s="1"/>
      <c r="B167" s="5"/>
      <c r="C167" s="1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8"/>
      <c r="R167" s="88"/>
      <c r="S167" s="89"/>
      <c r="T167" s="5"/>
      <c r="U167" s="5"/>
      <c r="V167" s="5"/>
      <c r="W167" s="5"/>
      <c r="X167" s="5"/>
      <c r="Y167" s="5"/>
      <c r="Z167" s="89"/>
      <c r="AA167" s="5"/>
      <c r="AB167" s="5"/>
      <c r="AC167" s="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</row>
    <row r="168" ht="15.75" customHeight="1">
      <c r="A168" s="1"/>
      <c r="B168" s="5"/>
      <c r="C168" s="1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8"/>
      <c r="R168" s="88"/>
      <c r="S168" s="89"/>
      <c r="T168" s="5"/>
      <c r="U168" s="5"/>
      <c r="V168" s="5"/>
      <c r="W168" s="5"/>
      <c r="X168" s="5"/>
      <c r="Y168" s="5"/>
      <c r="Z168" s="89"/>
      <c r="AA168" s="5"/>
      <c r="AB168" s="5"/>
      <c r="AC168" s="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</row>
    <row r="169" ht="15.75" customHeight="1">
      <c r="A169" s="1"/>
      <c r="B169" s="5"/>
      <c r="C169" s="1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8"/>
      <c r="R169" s="88"/>
      <c r="S169" s="89"/>
      <c r="T169" s="5"/>
      <c r="U169" s="5"/>
      <c r="V169" s="5"/>
      <c r="W169" s="5"/>
      <c r="X169" s="5"/>
      <c r="Y169" s="5"/>
      <c r="Z169" s="89"/>
      <c r="AA169" s="5"/>
      <c r="AB169" s="5"/>
      <c r="AC169" s="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</row>
    <row r="170" ht="15.75" customHeight="1">
      <c r="A170" s="1"/>
      <c r="B170" s="5"/>
      <c r="C170" s="1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8"/>
      <c r="R170" s="88"/>
      <c r="S170" s="89"/>
      <c r="T170" s="5"/>
      <c r="U170" s="5"/>
      <c r="V170" s="5"/>
      <c r="W170" s="5"/>
      <c r="X170" s="5"/>
      <c r="Y170" s="5"/>
      <c r="Z170" s="89"/>
      <c r="AA170" s="5"/>
      <c r="AB170" s="5"/>
      <c r="AC170" s="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</row>
    <row r="171" ht="15.75" customHeight="1">
      <c r="A171" s="1"/>
      <c r="B171" s="5"/>
      <c r="C171" s="1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8"/>
      <c r="R171" s="88"/>
      <c r="S171" s="89"/>
      <c r="T171" s="5"/>
      <c r="U171" s="5"/>
      <c r="V171" s="5"/>
      <c r="W171" s="5"/>
      <c r="X171" s="5"/>
      <c r="Y171" s="5"/>
      <c r="Z171" s="89"/>
      <c r="AA171" s="5"/>
      <c r="AB171" s="5"/>
      <c r="AC171" s="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</row>
    <row r="172" ht="15.75" customHeight="1">
      <c r="A172" s="1"/>
      <c r="B172" s="5"/>
      <c r="C172" s="1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8"/>
      <c r="R172" s="88"/>
      <c r="S172" s="89"/>
      <c r="T172" s="5"/>
      <c r="U172" s="5"/>
      <c r="V172" s="5"/>
      <c r="W172" s="5"/>
      <c r="X172" s="5"/>
      <c r="Y172" s="5"/>
      <c r="Z172" s="89"/>
      <c r="AA172" s="5"/>
      <c r="AB172" s="5"/>
      <c r="AC172" s="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</row>
    <row r="173" ht="15.75" customHeight="1">
      <c r="A173" s="1"/>
      <c r="B173" s="5"/>
      <c r="C173" s="1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8"/>
      <c r="R173" s="88"/>
      <c r="S173" s="89"/>
      <c r="T173" s="5"/>
      <c r="U173" s="5"/>
      <c r="V173" s="5"/>
      <c r="W173" s="5"/>
      <c r="X173" s="5"/>
      <c r="Y173" s="5"/>
      <c r="Z173" s="89"/>
      <c r="AA173" s="5"/>
      <c r="AB173" s="5"/>
      <c r="AC173" s="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</row>
    <row r="174" ht="15.75" customHeight="1">
      <c r="A174" s="1"/>
      <c r="B174" s="5"/>
      <c r="C174" s="1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8"/>
      <c r="R174" s="88"/>
      <c r="S174" s="89"/>
      <c r="T174" s="5"/>
      <c r="U174" s="5"/>
      <c r="V174" s="5"/>
      <c r="W174" s="5"/>
      <c r="X174" s="5"/>
      <c r="Y174" s="5"/>
      <c r="Z174" s="89"/>
      <c r="AA174" s="5"/>
      <c r="AB174" s="5"/>
      <c r="AC174" s="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</row>
    <row r="175" ht="15.75" customHeight="1">
      <c r="A175" s="1"/>
      <c r="B175" s="5"/>
      <c r="C175" s="1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8"/>
      <c r="R175" s="88"/>
      <c r="S175" s="89"/>
      <c r="T175" s="5"/>
      <c r="U175" s="5"/>
      <c r="V175" s="5"/>
      <c r="W175" s="5"/>
      <c r="X175" s="5"/>
      <c r="Y175" s="5"/>
      <c r="Z175" s="89"/>
      <c r="AA175" s="5"/>
      <c r="AB175" s="5"/>
      <c r="AC175" s="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</row>
    <row r="176" ht="15.75" customHeight="1">
      <c r="A176" s="1"/>
      <c r="B176" s="5"/>
      <c r="C176" s="1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8"/>
      <c r="R176" s="88"/>
      <c r="S176" s="89"/>
      <c r="T176" s="5"/>
      <c r="U176" s="5"/>
      <c r="V176" s="5"/>
      <c r="W176" s="5"/>
      <c r="X176" s="5"/>
      <c r="Y176" s="5"/>
      <c r="Z176" s="89"/>
      <c r="AA176" s="5"/>
      <c r="AB176" s="5"/>
      <c r="AC176" s="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</row>
    <row r="177" ht="15.75" customHeight="1">
      <c r="A177" s="1"/>
      <c r="B177" s="5"/>
      <c r="C177" s="1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8"/>
      <c r="R177" s="88"/>
      <c r="S177" s="89"/>
      <c r="T177" s="5"/>
      <c r="U177" s="5"/>
      <c r="V177" s="5"/>
      <c r="W177" s="5"/>
      <c r="X177" s="5"/>
      <c r="Y177" s="5"/>
      <c r="Z177" s="89"/>
      <c r="AA177" s="5"/>
      <c r="AB177" s="5"/>
      <c r="AC177" s="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</row>
    <row r="178" ht="15.75" customHeight="1">
      <c r="A178" s="1"/>
      <c r="B178" s="5"/>
      <c r="C178" s="1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8"/>
      <c r="R178" s="88"/>
      <c r="S178" s="89"/>
      <c r="T178" s="5"/>
      <c r="U178" s="5"/>
      <c r="V178" s="5"/>
      <c r="W178" s="5"/>
      <c r="X178" s="5"/>
      <c r="Y178" s="5"/>
      <c r="Z178" s="89"/>
      <c r="AA178" s="5"/>
      <c r="AB178" s="5"/>
      <c r="AC178" s="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</row>
    <row r="179" ht="15.75" customHeight="1">
      <c r="A179" s="1"/>
      <c r="B179" s="5"/>
      <c r="C179" s="1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8"/>
      <c r="R179" s="88"/>
      <c r="S179" s="89"/>
      <c r="T179" s="5"/>
      <c r="U179" s="5"/>
      <c r="V179" s="5"/>
      <c r="W179" s="5"/>
      <c r="X179" s="5"/>
      <c r="Y179" s="5"/>
      <c r="Z179" s="89"/>
      <c r="AA179" s="5"/>
      <c r="AB179" s="5"/>
      <c r="AC179" s="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</row>
    <row r="180" ht="15.75" customHeight="1">
      <c r="A180" s="1"/>
      <c r="B180" s="5"/>
      <c r="C180" s="1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8"/>
      <c r="R180" s="88"/>
      <c r="S180" s="89"/>
      <c r="T180" s="5"/>
      <c r="U180" s="5"/>
      <c r="V180" s="5"/>
      <c r="W180" s="5"/>
      <c r="X180" s="5"/>
      <c r="Y180" s="5"/>
      <c r="Z180" s="89"/>
      <c r="AA180" s="5"/>
      <c r="AB180" s="5"/>
      <c r="AC180" s="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</row>
    <row r="181" ht="15.75" customHeight="1">
      <c r="A181" s="1"/>
      <c r="B181" s="5"/>
      <c r="C181" s="1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8"/>
      <c r="R181" s="88"/>
      <c r="S181" s="89"/>
      <c r="T181" s="5"/>
      <c r="U181" s="5"/>
      <c r="V181" s="5"/>
      <c r="W181" s="5"/>
      <c r="X181" s="5"/>
      <c r="Y181" s="5"/>
      <c r="Z181" s="89"/>
      <c r="AA181" s="5"/>
      <c r="AB181" s="5"/>
      <c r="AC181" s="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</row>
    <row r="182" ht="15.75" customHeight="1">
      <c r="A182" s="1"/>
      <c r="B182" s="5"/>
      <c r="C182" s="1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8"/>
      <c r="R182" s="88"/>
      <c r="S182" s="89"/>
      <c r="T182" s="5"/>
      <c r="U182" s="5"/>
      <c r="V182" s="5"/>
      <c r="W182" s="5"/>
      <c r="X182" s="5"/>
      <c r="Y182" s="5"/>
      <c r="Z182" s="89"/>
      <c r="AA182" s="5"/>
      <c r="AB182" s="5"/>
      <c r="AC182" s="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</row>
    <row r="183" ht="15.75" customHeight="1">
      <c r="A183" s="1"/>
      <c r="B183" s="5"/>
      <c r="C183" s="1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8"/>
      <c r="R183" s="88"/>
      <c r="S183" s="89"/>
      <c r="T183" s="5"/>
      <c r="U183" s="5"/>
      <c r="V183" s="5"/>
      <c r="W183" s="5"/>
      <c r="X183" s="5"/>
      <c r="Y183" s="5"/>
      <c r="Z183" s="89"/>
      <c r="AA183" s="5"/>
      <c r="AB183" s="5"/>
      <c r="AC183" s="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</row>
    <row r="184" ht="15.75" customHeight="1">
      <c r="A184" s="1"/>
      <c r="B184" s="5"/>
      <c r="C184" s="1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8"/>
      <c r="R184" s="88"/>
      <c r="S184" s="89"/>
      <c r="T184" s="5"/>
      <c r="U184" s="5"/>
      <c r="V184" s="5"/>
      <c r="W184" s="5"/>
      <c r="X184" s="5"/>
      <c r="Y184" s="5"/>
      <c r="Z184" s="89"/>
      <c r="AA184" s="5"/>
      <c r="AB184" s="5"/>
      <c r="AC184" s="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</row>
    <row r="185" ht="15.75" customHeight="1">
      <c r="A185" s="1"/>
      <c r="B185" s="5"/>
      <c r="C185" s="1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8"/>
      <c r="R185" s="88"/>
      <c r="S185" s="89"/>
      <c r="T185" s="5"/>
      <c r="U185" s="5"/>
      <c r="V185" s="5"/>
      <c r="W185" s="5"/>
      <c r="X185" s="5"/>
      <c r="Y185" s="5"/>
      <c r="Z185" s="89"/>
      <c r="AA185" s="5"/>
      <c r="AB185" s="5"/>
      <c r="AC185" s="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</row>
    <row r="186" ht="15.75" customHeight="1">
      <c r="A186" s="1"/>
      <c r="B186" s="5"/>
      <c r="C186" s="1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8"/>
      <c r="R186" s="88"/>
      <c r="S186" s="89"/>
      <c r="T186" s="5"/>
      <c r="U186" s="5"/>
      <c r="V186" s="5"/>
      <c r="W186" s="5"/>
      <c r="X186" s="5"/>
      <c r="Y186" s="5"/>
      <c r="Z186" s="89"/>
      <c r="AA186" s="5"/>
      <c r="AB186" s="5"/>
      <c r="AC186" s="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</row>
    <row r="187" ht="15.75" customHeight="1">
      <c r="A187" s="1"/>
      <c r="B187" s="5"/>
      <c r="C187" s="1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8"/>
      <c r="R187" s="88"/>
      <c r="S187" s="89"/>
      <c r="T187" s="5"/>
      <c r="U187" s="5"/>
      <c r="V187" s="5"/>
      <c r="W187" s="5"/>
      <c r="X187" s="5"/>
      <c r="Y187" s="5"/>
      <c r="Z187" s="89"/>
      <c r="AA187" s="5"/>
      <c r="AB187" s="5"/>
      <c r="AC187" s="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</row>
    <row r="188" ht="15.75" customHeight="1">
      <c r="A188" s="1"/>
      <c r="B188" s="5"/>
      <c r="C188" s="1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8"/>
      <c r="R188" s="88"/>
      <c r="S188" s="89"/>
      <c r="T188" s="5"/>
      <c r="U188" s="5"/>
      <c r="V188" s="5"/>
      <c r="W188" s="5"/>
      <c r="X188" s="5"/>
      <c r="Y188" s="5"/>
      <c r="Z188" s="89"/>
      <c r="AA188" s="5"/>
      <c r="AB188" s="5"/>
      <c r="AC188" s="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</row>
    <row r="189" ht="15.75" customHeight="1">
      <c r="A189" s="1"/>
      <c r="B189" s="5"/>
      <c r="C189" s="1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8"/>
      <c r="R189" s="88"/>
      <c r="S189" s="89"/>
      <c r="T189" s="5"/>
      <c r="U189" s="5"/>
      <c r="V189" s="5"/>
      <c r="W189" s="5"/>
      <c r="X189" s="5"/>
      <c r="Y189" s="5"/>
      <c r="Z189" s="89"/>
      <c r="AA189" s="5"/>
      <c r="AB189" s="5"/>
      <c r="AC189" s="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</row>
    <row r="190" ht="15.75" customHeight="1">
      <c r="A190" s="1"/>
      <c r="B190" s="5"/>
      <c r="C190" s="1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8"/>
      <c r="R190" s="88"/>
      <c r="S190" s="89"/>
      <c r="T190" s="5"/>
      <c r="U190" s="5"/>
      <c r="V190" s="5"/>
      <c r="W190" s="5"/>
      <c r="X190" s="5"/>
      <c r="Y190" s="5"/>
      <c r="Z190" s="89"/>
      <c r="AA190" s="5"/>
      <c r="AB190" s="5"/>
      <c r="AC190" s="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</row>
    <row r="191" ht="15.75" customHeight="1">
      <c r="A191" s="1"/>
      <c r="B191" s="5"/>
      <c r="C191" s="1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8"/>
      <c r="R191" s="88"/>
      <c r="S191" s="89"/>
      <c r="T191" s="5"/>
      <c r="U191" s="5"/>
      <c r="V191" s="5"/>
      <c r="W191" s="5"/>
      <c r="X191" s="5"/>
      <c r="Y191" s="5"/>
      <c r="Z191" s="89"/>
      <c r="AA191" s="5"/>
      <c r="AB191" s="5"/>
      <c r="AC191" s="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</row>
    <row r="192" ht="15.75" customHeight="1">
      <c r="A192" s="1"/>
      <c r="B192" s="5"/>
      <c r="C192" s="1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8"/>
      <c r="R192" s="88"/>
      <c r="S192" s="89"/>
      <c r="T192" s="5"/>
      <c r="U192" s="5"/>
      <c r="V192" s="5"/>
      <c r="W192" s="5"/>
      <c r="X192" s="5"/>
      <c r="Y192" s="5"/>
      <c r="Z192" s="89"/>
      <c r="AA192" s="5"/>
      <c r="AB192" s="5"/>
      <c r="AC192" s="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</row>
    <row r="193" ht="15.75" customHeight="1">
      <c r="A193" s="1"/>
      <c r="B193" s="5"/>
      <c r="C193" s="1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8"/>
      <c r="R193" s="88"/>
      <c r="S193" s="89"/>
      <c r="T193" s="5"/>
      <c r="U193" s="5"/>
      <c r="V193" s="5"/>
      <c r="W193" s="5"/>
      <c r="X193" s="5"/>
      <c r="Y193" s="5"/>
      <c r="Z193" s="89"/>
      <c r="AA193" s="5"/>
      <c r="AB193" s="5"/>
      <c r="AC193" s="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</row>
    <row r="194" ht="15.75" customHeight="1">
      <c r="A194" s="1"/>
      <c r="B194" s="5"/>
      <c r="C194" s="1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8"/>
      <c r="R194" s="88"/>
      <c r="S194" s="89"/>
      <c r="T194" s="5"/>
      <c r="U194" s="5"/>
      <c r="V194" s="5"/>
      <c r="W194" s="5"/>
      <c r="X194" s="5"/>
      <c r="Y194" s="5"/>
      <c r="Z194" s="89"/>
      <c r="AA194" s="5"/>
      <c r="AB194" s="5"/>
      <c r="AC194" s="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</row>
    <row r="195" ht="15.75" customHeight="1">
      <c r="A195" s="1"/>
      <c r="B195" s="5"/>
      <c r="C195" s="1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8"/>
      <c r="R195" s="88"/>
      <c r="S195" s="89"/>
      <c r="T195" s="5"/>
      <c r="U195" s="5"/>
      <c r="V195" s="5"/>
      <c r="W195" s="5"/>
      <c r="X195" s="5"/>
      <c r="Y195" s="5"/>
      <c r="Z195" s="89"/>
      <c r="AA195" s="5"/>
      <c r="AB195" s="5"/>
      <c r="AC195" s="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</row>
    <row r="196" ht="15.75" customHeight="1">
      <c r="A196" s="1"/>
      <c r="B196" s="5"/>
      <c r="C196" s="1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8"/>
      <c r="R196" s="88"/>
      <c r="S196" s="89"/>
      <c r="T196" s="5"/>
      <c r="U196" s="5"/>
      <c r="V196" s="5"/>
      <c r="W196" s="5"/>
      <c r="X196" s="5"/>
      <c r="Y196" s="5"/>
      <c r="Z196" s="89"/>
      <c r="AA196" s="5"/>
      <c r="AB196" s="5"/>
      <c r="AC196" s="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</row>
    <row r="197" ht="15.75" customHeight="1">
      <c r="A197" s="1"/>
      <c r="B197" s="5"/>
      <c r="C197" s="1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8"/>
      <c r="R197" s="88"/>
      <c r="S197" s="89"/>
      <c r="T197" s="5"/>
      <c r="U197" s="5"/>
      <c r="V197" s="5"/>
      <c r="W197" s="5"/>
      <c r="X197" s="5"/>
      <c r="Y197" s="5"/>
      <c r="Z197" s="89"/>
      <c r="AA197" s="5"/>
      <c r="AB197" s="5"/>
      <c r="AC197" s="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</row>
    <row r="198" ht="15.75" customHeight="1">
      <c r="A198" s="1"/>
      <c r="B198" s="5"/>
      <c r="C198" s="1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8"/>
      <c r="R198" s="88"/>
      <c r="S198" s="89"/>
      <c r="T198" s="5"/>
      <c r="U198" s="5"/>
      <c r="V198" s="5"/>
      <c r="W198" s="5"/>
      <c r="X198" s="5"/>
      <c r="Y198" s="5"/>
      <c r="Z198" s="89"/>
      <c r="AA198" s="5"/>
      <c r="AB198" s="5"/>
      <c r="AC198" s="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</row>
    <row r="199" ht="15.75" customHeight="1">
      <c r="A199" s="1"/>
      <c r="B199" s="5"/>
      <c r="C199" s="1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8"/>
      <c r="R199" s="88"/>
      <c r="S199" s="89"/>
      <c r="T199" s="5"/>
      <c r="U199" s="5"/>
      <c r="V199" s="5"/>
      <c r="W199" s="5"/>
      <c r="X199" s="5"/>
      <c r="Y199" s="5"/>
      <c r="Z199" s="89"/>
      <c r="AA199" s="5"/>
      <c r="AB199" s="5"/>
      <c r="AC199" s="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</row>
    <row r="200" ht="15.75" customHeight="1">
      <c r="A200" s="1"/>
      <c r="B200" s="5"/>
      <c r="C200" s="1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8"/>
      <c r="R200" s="88"/>
      <c r="S200" s="89"/>
      <c r="T200" s="5"/>
      <c r="U200" s="5"/>
      <c r="V200" s="5"/>
      <c r="W200" s="5"/>
      <c r="X200" s="5"/>
      <c r="Y200" s="5"/>
      <c r="Z200" s="89"/>
      <c r="AA200" s="5"/>
      <c r="AB200" s="5"/>
      <c r="AC200" s="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</row>
    <row r="201" ht="15.75" customHeight="1">
      <c r="A201" s="1"/>
      <c r="B201" s="5"/>
      <c r="C201" s="1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8"/>
      <c r="R201" s="88"/>
      <c r="S201" s="89"/>
      <c r="T201" s="5"/>
      <c r="U201" s="5"/>
      <c r="V201" s="5"/>
      <c r="W201" s="5"/>
      <c r="X201" s="5"/>
      <c r="Y201" s="5"/>
      <c r="Z201" s="89"/>
      <c r="AA201" s="5"/>
      <c r="AB201" s="5"/>
      <c r="AC201" s="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</row>
    <row r="202" ht="15.75" customHeight="1">
      <c r="A202" s="1"/>
      <c r="B202" s="5"/>
      <c r="C202" s="1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8"/>
      <c r="R202" s="88"/>
      <c r="S202" s="89"/>
      <c r="T202" s="5"/>
      <c r="U202" s="5"/>
      <c r="V202" s="5"/>
      <c r="W202" s="5"/>
      <c r="X202" s="5"/>
      <c r="Y202" s="5"/>
      <c r="Z202" s="89"/>
      <c r="AA202" s="5"/>
      <c r="AB202" s="5"/>
      <c r="AC202" s="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</row>
    <row r="203" ht="15.75" customHeight="1">
      <c r="A203" s="1"/>
      <c r="B203" s="5"/>
      <c r="C203" s="1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8"/>
      <c r="R203" s="88"/>
      <c r="S203" s="89"/>
      <c r="T203" s="5"/>
      <c r="U203" s="5"/>
      <c r="V203" s="5"/>
      <c r="W203" s="5"/>
      <c r="X203" s="5"/>
      <c r="Y203" s="5"/>
      <c r="Z203" s="89"/>
      <c r="AA203" s="5"/>
      <c r="AB203" s="5"/>
      <c r="AC203" s="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</row>
    <row r="204" ht="15.75" customHeight="1">
      <c r="A204" s="1"/>
      <c r="B204" s="5"/>
      <c r="C204" s="1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8"/>
      <c r="R204" s="88"/>
      <c r="S204" s="89"/>
      <c r="T204" s="5"/>
      <c r="U204" s="5"/>
      <c r="V204" s="5"/>
      <c r="W204" s="5"/>
      <c r="X204" s="5"/>
      <c r="Y204" s="5"/>
      <c r="Z204" s="89"/>
      <c r="AA204" s="5"/>
      <c r="AB204" s="5"/>
      <c r="AC204" s="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</row>
    <row r="205" ht="15.75" customHeight="1">
      <c r="A205" s="1"/>
      <c r="B205" s="5"/>
      <c r="C205" s="1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8"/>
      <c r="R205" s="88"/>
      <c r="S205" s="89"/>
      <c r="T205" s="5"/>
      <c r="U205" s="5"/>
      <c r="V205" s="5"/>
      <c r="W205" s="5"/>
      <c r="X205" s="5"/>
      <c r="Y205" s="5"/>
      <c r="Z205" s="89"/>
      <c r="AA205" s="5"/>
      <c r="AB205" s="5"/>
      <c r="AC205" s="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</row>
    <row r="206" ht="15.75" customHeight="1">
      <c r="A206" s="1"/>
      <c r="B206" s="5"/>
      <c r="C206" s="1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8"/>
      <c r="R206" s="88"/>
      <c r="S206" s="89"/>
      <c r="T206" s="5"/>
      <c r="U206" s="5"/>
      <c r="V206" s="5"/>
      <c r="W206" s="5"/>
      <c r="X206" s="5"/>
      <c r="Y206" s="5"/>
      <c r="Z206" s="89"/>
      <c r="AA206" s="5"/>
      <c r="AB206" s="5"/>
      <c r="AC206" s="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</row>
    <row r="207" ht="15.75" customHeight="1">
      <c r="A207" s="1"/>
      <c r="B207" s="5"/>
      <c r="C207" s="1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8"/>
      <c r="R207" s="88"/>
      <c r="S207" s="89"/>
      <c r="T207" s="5"/>
      <c r="U207" s="5"/>
      <c r="V207" s="5"/>
      <c r="W207" s="5"/>
      <c r="X207" s="5"/>
      <c r="Y207" s="5"/>
      <c r="Z207" s="89"/>
      <c r="AA207" s="5"/>
      <c r="AB207" s="5"/>
      <c r="AC207" s="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</row>
    <row r="208" ht="15.75" customHeight="1">
      <c r="A208" s="1"/>
      <c r="B208" s="5"/>
      <c r="C208" s="1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8"/>
      <c r="R208" s="88"/>
      <c r="S208" s="89"/>
      <c r="T208" s="5"/>
      <c r="U208" s="5"/>
      <c r="V208" s="5"/>
      <c r="W208" s="5"/>
      <c r="X208" s="5"/>
      <c r="Y208" s="5"/>
      <c r="Z208" s="89"/>
      <c r="AA208" s="5"/>
      <c r="AB208" s="5"/>
      <c r="AC208" s="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</row>
    <row r="209" ht="15.75" customHeight="1">
      <c r="A209" s="1"/>
      <c r="B209" s="5"/>
      <c r="C209" s="1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8"/>
      <c r="R209" s="88"/>
      <c r="S209" s="89"/>
      <c r="T209" s="5"/>
      <c r="U209" s="5"/>
      <c r="V209" s="5"/>
      <c r="W209" s="5"/>
      <c r="X209" s="5"/>
      <c r="Y209" s="5"/>
      <c r="Z209" s="89"/>
      <c r="AA209" s="5"/>
      <c r="AB209" s="5"/>
      <c r="AC209" s="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</row>
    <row r="210" ht="15.75" customHeight="1">
      <c r="A210" s="1"/>
      <c r="B210" s="5"/>
      <c r="C210" s="1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8"/>
      <c r="R210" s="88"/>
      <c r="S210" s="89"/>
      <c r="T210" s="5"/>
      <c r="U210" s="5"/>
      <c r="V210" s="5"/>
      <c r="W210" s="5"/>
      <c r="X210" s="5"/>
      <c r="Y210" s="5"/>
      <c r="Z210" s="89"/>
      <c r="AA210" s="5"/>
      <c r="AB210" s="5"/>
      <c r="AC210" s="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</row>
    <row r="211" ht="15.75" customHeight="1">
      <c r="A211" s="1"/>
      <c r="B211" s="5"/>
      <c r="C211" s="1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8"/>
      <c r="R211" s="88"/>
      <c r="S211" s="89"/>
      <c r="T211" s="5"/>
      <c r="U211" s="5"/>
      <c r="V211" s="5"/>
      <c r="W211" s="5"/>
      <c r="X211" s="5"/>
      <c r="Y211" s="5"/>
      <c r="Z211" s="89"/>
      <c r="AA211" s="5"/>
      <c r="AB211" s="5"/>
      <c r="AC211" s="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</row>
    <row r="212" ht="15.75" customHeight="1">
      <c r="A212" s="1"/>
      <c r="B212" s="5"/>
      <c r="C212" s="1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8"/>
      <c r="R212" s="88"/>
      <c r="S212" s="89"/>
      <c r="T212" s="5"/>
      <c r="U212" s="5"/>
      <c r="V212" s="5"/>
      <c r="W212" s="5"/>
      <c r="X212" s="5"/>
      <c r="Y212" s="5"/>
      <c r="Z212" s="89"/>
      <c r="AA212" s="5"/>
      <c r="AB212" s="5"/>
      <c r="AC212" s="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</row>
    <row r="213" ht="15.75" customHeight="1">
      <c r="A213" s="1"/>
      <c r="B213" s="5"/>
      <c r="C213" s="1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8"/>
      <c r="R213" s="88"/>
      <c r="S213" s="89"/>
      <c r="T213" s="5"/>
      <c r="U213" s="5"/>
      <c r="V213" s="5"/>
      <c r="W213" s="5"/>
      <c r="X213" s="5"/>
      <c r="Y213" s="5"/>
      <c r="Z213" s="89"/>
      <c r="AA213" s="5"/>
      <c r="AB213" s="5"/>
      <c r="AC213" s="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</row>
    <row r="214" ht="15.75" customHeight="1">
      <c r="A214" s="1"/>
      <c r="B214" s="5"/>
      <c r="C214" s="1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8"/>
      <c r="R214" s="88"/>
      <c r="S214" s="89"/>
      <c r="T214" s="5"/>
      <c r="U214" s="5"/>
      <c r="V214" s="5"/>
      <c r="W214" s="5"/>
      <c r="X214" s="5"/>
      <c r="Y214" s="5"/>
      <c r="Z214" s="89"/>
      <c r="AA214" s="5"/>
      <c r="AB214" s="5"/>
      <c r="AC214" s="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</row>
    <row r="215" ht="15.75" customHeight="1">
      <c r="A215" s="1"/>
      <c r="B215" s="5"/>
      <c r="C215" s="1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8"/>
      <c r="R215" s="88"/>
      <c r="S215" s="89"/>
      <c r="T215" s="5"/>
      <c r="U215" s="5"/>
      <c r="V215" s="5"/>
      <c r="W215" s="5"/>
      <c r="X215" s="5"/>
      <c r="Y215" s="5"/>
      <c r="Z215" s="89"/>
      <c r="AA215" s="5"/>
      <c r="AB215" s="5"/>
      <c r="AC215" s="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</row>
    <row r="216" ht="15.75" customHeight="1">
      <c r="A216" s="1"/>
      <c r="B216" s="5"/>
      <c r="C216" s="1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8"/>
      <c r="R216" s="88"/>
      <c r="S216" s="89"/>
      <c r="T216" s="5"/>
      <c r="U216" s="5"/>
      <c r="V216" s="5"/>
      <c r="W216" s="5"/>
      <c r="X216" s="5"/>
      <c r="Y216" s="5"/>
      <c r="Z216" s="89"/>
      <c r="AA216" s="5"/>
      <c r="AB216" s="5"/>
      <c r="AC216" s="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</row>
    <row r="217" ht="15.75" customHeight="1">
      <c r="A217" s="1"/>
      <c r="B217" s="5"/>
      <c r="C217" s="1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8"/>
      <c r="R217" s="88"/>
      <c r="S217" s="89"/>
      <c r="T217" s="5"/>
      <c r="U217" s="5"/>
      <c r="V217" s="5"/>
      <c r="W217" s="5"/>
      <c r="X217" s="5"/>
      <c r="Y217" s="5"/>
      <c r="Z217" s="89"/>
      <c r="AA217" s="5"/>
      <c r="AB217" s="5"/>
      <c r="AC217" s="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</row>
    <row r="218" ht="15.75" customHeight="1">
      <c r="A218" s="1"/>
      <c r="B218" s="5"/>
      <c r="C218" s="1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8"/>
      <c r="R218" s="88"/>
      <c r="S218" s="89"/>
      <c r="T218" s="5"/>
      <c r="U218" s="5"/>
      <c r="V218" s="5"/>
      <c r="W218" s="5"/>
      <c r="X218" s="5"/>
      <c r="Y218" s="5"/>
      <c r="Z218" s="89"/>
      <c r="AA218" s="5"/>
      <c r="AB218" s="5"/>
      <c r="AC218" s="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</row>
    <row r="219" ht="15.75" customHeight="1">
      <c r="A219" s="1"/>
      <c r="B219" s="5"/>
      <c r="C219" s="1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8"/>
      <c r="R219" s="88"/>
      <c r="S219" s="89"/>
      <c r="T219" s="5"/>
      <c r="U219" s="5"/>
      <c r="V219" s="5"/>
      <c r="W219" s="5"/>
      <c r="X219" s="5"/>
      <c r="Y219" s="5"/>
      <c r="Z219" s="89"/>
      <c r="AA219" s="5"/>
      <c r="AB219" s="5"/>
      <c r="AC219" s="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</row>
    <row r="220" ht="15.75" customHeight="1">
      <c r="A220" s="1"/>
      <c r="B220" s="5"/>
      <c r="C220" s="1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8"/>
      <c r="R220" s="88"/>
      <c r="S220" s="89"/>
      <c r="T220" s="5"/>
      <c r="U220" s="5"/>
      <c r="V220" s="5"/>
      <c r="W220" s="5"/>
      <c r="X220" s="5"/>
      <c r="Y220" s="5"/>
      <c r="Z220" s="89"/>
      <c r="AA220" s="5"/>
      <c r="AB220" s="5"/>
      <c r="AC220" s="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</row>
    <row r="221" ht="15.75" customHeight="1">
      <c r="A221" s="1"/>
      <c r="B221" s="5"/>
      <c r="C221" s="1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8"/>
      <c r="R221" s="88"/>
      <c r="S221" s="89"/>
      <c r="T221" s="5"/>
      <c r="U221" s="5"/>
      <c r="V221" s="5"/>
      <c r="W221" s="5"/>
      <c r="X221" s="5"/>
      <c r="Y221" s="5"/>
      <c r="Z221" s="89"/>
      <c r="AA221" s="5"/>
      <c r="AB221" s="5"/>
      <c r="AC221" s="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</row>
    <row r="222" ht="15.75" customHeight="1">
      <c r="A222" s="1"/>
      <c r="B222" s="5"/>
      <c r="C222" s="1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8"/>
      <c r="R222" s="88"/>
      <c r="S222" s="89"/>
      <c r="T222" s="5"/>
      <c r="U222" s="5"/>
      <c r="V222" s="5"/>
      <c r="W222" s="5"/>
      <c r="X222" s="5"/>
      <c r="Y222" s="5"/>
      <c r="Z222" s="89"/>
      <c r="AA222" s="5"/>
      <c r="AB222" s="5"/>
      <c r="AC222" s="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</row>
    <row r="223" ht="15.75" customHeight="1">
      <c r="A223" s="1"/>
      <c r="B223" s="5"/>
      <c r="C223" s="1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8"/>
      <c r="R223" s="88"/>
      <c r="S223" s="89"/>
      <c r="T223" s="5"/>
      <c r="U223" s="5"/>
      <c r="V223" s="5"/>
      <c r="W223" s="5"/>
      <c r="X223" s="5"/>
      <c r="Y223" s="5"/>
      <c r="Z223" s="89"/>
      <c r="AA223" s="5"/>
      <c r="AB223" s="5"/>
      <c r="AC223" s="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</row>
    <row r="224" ht="15.75" customHeight="1">
      <c r="A224" s="1"/>
      <c r="B224" s="5"/>
      <c r="C224" s="1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8"/>
      <c r="R224" s="88"/>
      <c r="S224" s="89"/>
      <c r="T224" s="5"/>
      <c r="U224" s="5"/>
      <c r="V224" s="5"/>
      <c r="W224" s="5"/>
      <c r="X224" s="5"/>
      <c r="Y224" s="5"/>
      <c r="Z224" s="89"/>
      <c r="AA224" s="5"/>
      <c r="AB224" s="5"/>
      <c r="AC224" s="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</row>
    <row r="225" ht="15.75" customHeight="1">
      <c r="A225" s="1"/>
      <c r="B225" s="5"/>
      <c r="C225" s="1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8"/>
      <c r="R225" s="88"/>
      <c r="S225" s="89"/>
      <c r="T225" s="5"/>
      <c r="U225" s="5"/>
      <c r="V225" s="5"/>
      <c r="W225" s="5"/>
      <c r="X225" s="5"/>
      <c r="Y225" s="5"/>
      <c r="Z225" s="89"/>
      <c r="AA225" s="5"/>
      <c r="AB225" s="5"/>
      <c r="AC225" s="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</row>
    <row r="226" ht="15.75" customHeight="1">
      <c r="A226" s="1"/>
      <c r="B226" s="5"/>
      <c r="C226" s="1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8"/>
      <c r="R226" s="88"/>
      <c r="S226" s="89"/>
      <c r="T226" s="5"/>
      <c r="U226" s="5"/>
      <c r="V226" s="5"/>
      <c r="W226" s="5"/>
      <c r="X226" s="5"/>
      <c r="Y226" s="5"/>
      <c r="Z226" s="89"/>
      <c r="AA226" s="5"/>
      <c r="AB226" s="5"/>
      <c r="AC226" s="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</row>
    <row r="227" ht="15.75" customHeight="1">
      <c r="A227" s="1"/>
      <c r="B227" s="5"/>
      <c r="C227" s="1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8"/>
      <c r="R227" s="88"/>
      <c r="S227" s="89"/>
      <c r="T227" s="5"/>
      <c r="U227" s="5"/>
      <c r="V227" s="5"/>
      <c r="W227" s="5"/>
      <c r="X227" s="5"/>
      <c r="Y227" s="5"/>
      <c r="Z227" s="89"/>
      <c r="AA227" s="5"/>
      <c r="AB227" s="5"/>
      <c r="AC227" s="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</row>
    <row r="228" ht="15.75" customHeight="1">
      <c r="A228" s="1"/>
      <c r="B228" s="5"/>
      <c r="C228" s="1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8"/>
      <c r="R228" s="88"/>
      <c r="S228" s="89"/>
      <c r="T228" s="5"/>
      <c r="U228" s="5"/>
      <c r="V228" s="5"/>
      <c r="W228" s="5"/>
      <c r="X228" s="5"/>
      <c r="Y228" s="5"/>
      <c r="Z228" s="89"/>
      <c r="AA228" s="5"/>
      <c r="AB228" s="5"/>
      <c r="AC228" s="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</row>
    <row r="229" ht="15.75" customHeight="1">
      <c r="A229" s="1"/>
      <c r="B229" s="5"/>
      <c r="C229" s="1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8"/>
      <c r="R229" s="88"/>
      <c r="S229" s="89"/>
      <c r="T229" s="5"/>
      <c r="U229" s="5"/>
      <c r="V229" s="5"/>
      <c r="W229" s="5"/>
      <c r="X229" s="5"/>
      <c r="Y229" s="5"/>
      <c r="Z229" s="89"/>
      <c r="AA229" s="5"/>
      <c r="AB229" s="5"/>
      <c r="AC229" s="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</row>
    <row r="230" ht="15.75" customHeight="1">
      <c r="A230" s="1"/>
      <c r="B230" s="5"/>
      <c r="C230" s="1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8"/>
      <c r="R230" s="88"/>
      <c r="S230" s="89"/>
      <c r="T230" s="5"/>
      <c r="U230" s="5"/>
      <c r="V230" s="5"/>
      <c r="W230" s="5"/>
      <c r="X230" s="5"/>
      <c r="Y230" s="5"/>
      <c r="Z230" s="89"/>
      <c r="AA230" s="5"/>
      <c r="AB230" s="5"/>
      <c r="AC230" s="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</row>
    <row r="231" ht="15.75" customHeight="1">
      <c r="A231" s="1"/>
      <c r="B231" s="5"/>
      <c r="C231" s="1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8"/>
      <c r="R231" s="88"/>
      <c r="S231" s="89"/>
      <c r="T231" s="5"/>
      <c r="U231" s="5"/>
      <c r="V231" s="5"/>
      <c r="W231" s="5"/>
      <c r="X231" s="5"/>
      <c r="Y231" s="5"/>
      <c r="Z231" s="89"/>
      <c r="AA231" s="5"/>
      <c r="AB231" s="5"/>
      <c r="AC231" s="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</row>
    <row r="232" ht="15.75" customHeight="1">
      <c r="A232" s="1"/>
      <c r="B232" s="5"/>
      <c r="C232" s="1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8"/>
      <c r="R232" s="88"/>
      <c r="S232" s="89"/>
      <c r="T232" s="5"/>
      <c r="U232" s="5"/>
      <c r="V232" s="5"/>
      <c r="W232" s="5"/>
      <c r="X232" s="5"/>
      <c r="Y232" s="5"/>
      <c r="Z232" s="89"/>
      <c r="AA232" s="5"/>
      <c r="AB232" s="5"/>
      <c r="AC232" s="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</row>
    <row r="233" ht="15.75" customHeight="1">
      <c r="A233" s="1"/>
      <c r="B233" s="5"/>
      <c r="C233" s="1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8"/>
      <c r="R233" s="88"/>
      <c r="S233" s="89"/>
      <c r="T233" s="5"/>
      <c r="U233" s="5"/>
      <c r="V233" s="5"/>
      <c r="W233" s="5"/>
      <c r="X233" s="5"/>
      <c r="Y233" s="5"/>
      <c r="Z233" s="89"/>
      <c r="AA233" s="5"/>
      <c r="AB233" s="5"/>
      <c r="AC233" s="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</row>
    <row r="234" ht="15.75" customHeight="1">
      <c r="A234" s="1"/>
      <c r="B234" s="5"/>
      <c r="C234" s="1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8"/>
      <c r="R234" s="88"/>
      <c r="S234" s="89"/>
      <c r="T234" s="5"/>
      <c r="U234" s="5"/>
      <c r="V234" s="5"/>
      <c r="W234" s="5"/>
      <c r="X234" s="5"/>
      <c r="Y234" s="5"/>
      <c r="Z234" s="89"/>
      <c r="AA234" s="5"/>
      <c r="AB234" s="5"/>
      <c r="AC234" s="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</row>
    <row r="235" ht="15.75" customHeight="1">
      <c r="A235" s="1"/>
      <c r="B235" s="5"/>
      <c r="C235" s="1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8"/>
      <c r="R235" s="88"/>
      <c r="S235" s="89"/>
      <c r="T235" s="5"/>
      <c r="U235" s="5"/>
      <c r="V235" s="5"/>
      <c r="W235" s="5"/>
      <c r="X235" s="5"/>
      <c r="Y235" s="5"/>
      <c r="Z235" s="89"/>
      <c r="AA235" s="5"/>
      <c r="AB235" s="5"/>
      <c r="AC235" s="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</row>
    <row r="236" ht="15.75" customHeight="1">
      <c r="A236" s="1"/>
      <c r="B236" s="5"/>
      <c r="C236" s="1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8"/>
      <c r="R236" s="88"/>
      <c r="S236" s="89"/>
      <c r="T236" s="5"/>
      <c r="U236" s="5"/>
      <c r="V236" s="5"/>
      <c r="W236" s="5"/>
      <c r="X236" s="5"/>
      <c r="Y236" s="5"/>
      <c r="Z236" s="89"/>
      <c r="AA236" s="5"/>
      <c r="AB236" s="5"/>
      <c r="AC236" s="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</row>
    <row r="237" ht="15.75" customHeight="1">
      <c r="A237" s="1"/>
      <c r="B237" s="5"/>
      <c r="C237" s="1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8"/>
      <c r="R237" s="88"/>
      <c r="S237" s="89"/>
      <c r="T237" s="5"/>
      <c r="U237" s="5"/>
      <c r="V237" s="5"/>
      <c r="W237" s="5"/>
      <c r="X237" s="5"/>
      <c r="Y237" s="5"/>
      <c r="Z237" s="89"/>
      <c r="AA237" s="5"/>
      <c r="AB237" s="5"/>
      <c r="AC237" s="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</row>
    <row r="238" ht="15.75" customHeight="1">
      <c r="A238" s="1"/>
      <c r="B238" s="5"/>
      <c r="C238" s="1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8"/>
      <c r="R238" s="88"/>
      <c r="S238" s="89"/>
      <c r="T238" s="5"/>
      <c r="U238" s="5"/>
      <c r="V238" s="5"/>
      <c r="W238" s="5"/>
      <c r="X238" s="5"/>
      <c r="Y238" s="5"/>
      <c r="Z238" s="89"/>
      <c r="AA238" s="5"/>
      <c r="AB238" s="5"/>
      <c r="AC238" s="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</row>
    <row r="239" ht="15.75" customHeight="1">
      <c r="A239" s="1"/>
      <c r="B239" s="5"/>
      <c r="C239" s="1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8"/>
      <c r="R239" s="88"/>
      <c r="S239" s="89"/>
      <c r="T239" s="5"/>
      <c r="U239" s="5"/>
      <c r="V239" s="5"/>
      <c r="W239" s="5"/>
      <c r="X239" s="5"/>
      <c r="Y239" s="5"/>
      <c r="Z239" s="89"/>
      <c r="AA239" s="5"/>
      <c r="AB239" s="5"/>
      <c r="AC239" s="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</row>
    <row r="240" ht="15.75" customHeight="1">
      <c r="A240" s="1"/>
      <c r="B240" s="5"/>
      <c r="C240" s="1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8"/>
      <c r="R240" s="88"/>
      <c r="S240" s="89"/>
      <c r="T240" s="5"/>
      <c r="U240" s="5"/>
      <c r="V240" s="5"/>
      <c r="W240" s="5"/>
      <c r="X240" s="5"/>
      <c r="Y240" s="5"/>
      <c r="Z240" s="89"/>
      <c r="AA240" s="5"/>
      <c r="AB240" s="5"/>
      <c r="AC240" s="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</row>
    <row r="241" ht="15.75" customHeight="1">
      <c r="A241" s="1"/>
      <c r="B241" s="5"/>
      <c r="C241" s="1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8"/>
      <c r="R241" s="88"/>
      <c r="S241" s="89"/>
      <c r="T241" s="5"/>
      <c r="U241" s="5"/>
      <c r="V241" s="5"/>
      <c r="W241" s="5"/>
      <c r="X241" s="5"/>
      <c r="Y241" s="5"/>
      <c r="Z241" s="89"/>
      <c r="AA241" s="5"/>
      <c r="AB241" s="5"/>
      <c r="AC241" s="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</row>
    <row r="242" ht="15.75" customHeight="1">
      <c r="A242" s="1"/>
      <c r="B242" s="5"/>
      <c r="C242" s="1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8"/>
      <c r="R242" s="88"/>
      <c r="S242" s="89"/>
      <c r="T242" s="5"/>
      <c r="U242" s="5"/>
      <c r="V242" s="5"/>
      <c r="W242" s="5"/>
      <c r="X242" s="5"/>
      <c r="Y242" s="5"/>
      <c r="Z242" s="89"/>
      <c r="AA242" s="5"/>
      <c r="AB242" s="5"/>
      <c r="AC242" s="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</row>
    <row r="243" ht="15.75" customHeight="1">
      <c r="A243" s="1"/>
      <c r="B243" s="5"/>
      <c r="C243" s="1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8"/>
      <c r="R243" s="88"/>
      <c r="S243" s="89"/>
      <c r="T243" s="5"/>
      <c r="U243" s="5"/>
      <c r="V243" s="5"/>
      <c r="W243" s="5"/>
      <c r="X243" s="5"/>
      <c r="Y243" s="5"/>
      <c r="Z243" s="89"/>
      <c r="AA243" s="5"/>
      <c r="AB243" s="5"/>
      <c r="AC243" s="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</row>
    <row r="244" ht="15.75" customHeight="1">
      <c r="A244" s="1"/>
      <c r="B244" s="5"/>
      <c r="C244" s="1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8"/>
      <c r="R244" s="88"/>
      <c r="S244" s="89"/>
      <c r="T244" s="5"/>
      <c r="U244" s="5"/>
      <c r="V244" s="5"/>
      <c r="W244" s="5"/>
      <c r="X244" s="5"/>
      <c r="Y244" s="5"/>
      <c r="Z244" s="89"/>
      <c r="AA244" s="5"/>
      <c r="AB244" s="5"/>
      <c r="AC244" s="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</row>
    <row r="245" ht="15.75" customHeight="1">
      <c r="A245" s="1"/>
      <c r="B245" s="5"/>
      <c r="C245" s="1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8"/>
      <c r="R245" s="88"/>
      <c r="S245" s="89"/>
      <c r="T245" s="5"/>
      <c r="U245" s="5"/>
      <c r="V245" s="5"/>
      <c r="W245" s="5"/>
      <c r="X245" s="5"/>
      <c r="Y245" s="5"/>
      <c r="Z245" s="89"/>
      <c r="AA245" s="5"/>
      <c r="AB245" s="5"/>
      <c r="AC245" s="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</row>
    <row r="246" ht="15.75" customHeight="1">
      <c r="A246" s="1"/>
      <c r="B246" s="5"/>
      <c r="C246" s="1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8"/>
      <c r="R246" s="88"/>
      <c r="S246" s="89"/>
      <c r="T246" s="5"/>
      <c r="U246" s="5"/>
      <c r="V246" s="5"/>
      <c r="W246" s="5"/>
      <c r="X246" s="5"/>
      <c r="Y246" s="5"/>
      <c r="Z246" s="89"/>
      <c r="AA246" s="5"/>
      <c r="AB246" s="5"/>
      <c r="AC246" s="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</row>
    <row r="247" ht="15.75" customHeight="1">
      <c r="A247" s="1"/>
      <c r="B247" s="5"/>
      <c r="C247" s="1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8"/>
      <c r="R247" s="88"/>
      <c r="S247" s="89"/>
      <c r="T247" s="5"/>
      <c r="U247" s="5"/>
      <c r="V247" s="5"/>
      <c r="W247" s="5"/>
      <c r="X247" s="5"/>
      <c r="Y247" s="5"/>
      <c r="Z247" s="89"/>
      <c r="AA247" s="5"/>
      <c r="AB247" s="5"/>
      <c r="AC247" s="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</row>
    <row r="248" ht="15.75" customHeight="1">
      <c r="A248" s="1"/>
      <c r="B248" s="5"/>
      <c r="C248" s="1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8"/>
      <c r="R248" s="88"/>
      <c r="S248" s="89"/>
      <c r="T248" s="5"/>
      <c r="U248" s="5"/>
      <c r="V248" s="5"/>
      <c r="W248" s="5"/>
      <c r="X248" s="5"/>
      <c r="Y248" s="5"/>
      <c r="Z248" s="89"/>
      <c r="AA248" s="5"/>
      <c r="AB248" s="5"/>
      <c r="AC248" s="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</row>
    <row r="249" ht="15.75" customHeight="1">
      <c r="A249" s="1"/>
      <c r="B249" s="5"/>
      <c r="C249" s="1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8"/>
      <c r="R249" s="88"/>
      <c r="S249" s="89"/>
      <c r="T249" s="5"/>
      <c r="U249" s="5"/>
      <c r="V249" s="5"/>
      <c r="W249" s="5"/>
      <c r="X249" s="5"/>
      <c r="Y249" s="5"/>
      <c r="Z249" s="89"/>
      <c r="AA249" s="5"/>
      <c r="AB249" s="5"/>
      <c r="AC249" s="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</row>
    <row r="250" ht="15.75" customHeight="1">
      <c r="A250" s="1"/>
      <c r="B250" s="5"/>
      <c r="C250" s="1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8"/>
      <c r="R250" s="88"/>
      <c r="S250" s="89"/>
      <c r="T250" s="5"/>
      <c r="U250" s="5"/>
      <c r="V250" s="5"/>
      <c r="W250" s="5"/>
      <c r="X250" s="5"/>
      <c r="Y250" s="5"/>
      <c r="Z250" s="89"/>
      <c r="AA250" s="5"/>
      <c r="AB250" s="5"/>
      <c r="AC250" s="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</row>
    <row r="251" ht="15.75" customHeight="1">
      <c r="A251" s="1"/>
      <c r="B251" s="5"/>
      <c r="C251" s="1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8"/>
      <c r="R251" s="88"/>
      <c r="S251" s="89"/>
      <c r="T251" s="5"/>
      <c r="U251" s="5"/>
      <c r="V251" s="5"/>
      <c r="W251" s="5"/>
      <c r="X251" s="5"/>
      <c r="Y251" s="5"/>
      <c r="Z251" s="89"/>
      <c r="AA251" s="5"/>
      <c r="AB251" s="5"/>
      <c r="AC251" s="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</row>
    <row r="252" ht="15.75" customHeight="1">
      <c r="A252" s="1"/>
      <c r="B252" s="5"/>
      <c r="C252" s="1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8"/>
      <c r="R252" s="88"/>
      <c r="S252" s="89"/>
      <c r="T252" s="5"/>
      <c r="U252" s="5"/>
      <c r="V252" s="5"/>
      <c r="W252" s="5"/>
      <c r="X252" s="5"/>
      <c r="Y252" s="5"/>
      <c r="Z252" s="89"/>
      <c r="AA252" s="5"/>
      <c r="AB252" s="5"/>
      <c r="AC252" s="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</row>
    <row r="253" ht="15.75" customHeight="1">
      <c r="A253" s="1"/>
      <c r="B253" s="5"/>
      <c r="C253" s="1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8"/>
      <c r="R253" s="88"/>
      <c r="S253" s="89"/>
      <c r="T253" s="5"/>
      <c r="U253" s="5"/>
      <c r="V253" s="5"/>
      <c r="W253" s="5"/>
      <c r="X253" s="5"/>
      <c r="Y253" s="5"/>
      <c r="Z253" s="89"/>
      <c r="AA253" s="5"/>
      <c r="AB253" s="5"/>
      <c r="AC253" s="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</row>
    <row r="254" ht="15.75" customHeight="1">
      <c r="A254" s="1"/>
      <c r="B254" s="5"/>
      <c r="C254" s="1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8"/>
      <c r="R254" s="88"/>
      <c r="S254" s="89"/>
      <c r="T254" s="5"/>
      <c r="U254" s="5"/>
      <c r="V254" s="5"/>
      <c r="W254" s="5"/>
      <c r="X254" s="5"/>
      <c r="Y254" s="5"/>
      <c r="Z254" s="89"/>
      <c r="AA254" s="5"/>
      <c r="AB254" s="5"/>
      <c r="AC254" s="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</row>
    <row r="255" ht="15.75" customHeight="1">
      <c r="A255" s="1"/>
      <c r="B255" s="5"/>
      <c r="C255" s="1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8"/>
      <c r="R255" s="88"/>
      <c r="S255" s="89"/>
      <c r="T255" s="5"/>
      <c r="U255" s="5"/>
      <c r="V255" s="5"/>
      <c r="W255" s="5"/>
      <c r="X255" s="5"/>
      <c r="Y255" s="5"/>
      <c r="Z255" s="89"/>
      <c r="AA255" s="5"/>
      <c r="AB255" s="5"/>
      <c r="AC255" s="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</row>
    <row r="256" ht="15.75" customHeight="1">
      <c r="A256" s="1"/>
      <c r="B256" s="5"/>
      <c r="C256" s="1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8"/>
      <c r="R256" s="88"/>
      <c r="S256" s="89"/>
      <c r="T256" s="5"/>
      <c r="U256" s="5"/>
      <c r="V256" s="5"/>
      <c r="W256" s="5"/>
      <c r="X256" s="5"/>
      <c r="Y256" s="5"/>
      <c r="Z256" s="89"/>
      <c r="AA256" s="5"/>
      <c r="AB256" s="5"/>
      <c r="AC256" s="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</row>
    <row r="257" ht="15.75" customHeight="1">
      <c r="A257" s="1"/>
      <c r="B257" s="5"/>
      <c r="C257" s="1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8"/>
      <c r="R257" s="88"/>
      <c r="S257" s="89"/>
      <c r="T257" s="5"/>
      <c r="U257" s="5"/>
      <c r="V257" s="5"/>
      <c r="W257" s="5"/>
      <c r="X257" s="5"/>
      <c r="Y257" s="5"/>
      <c r="Z257" s="89"/>
      <c r="AA257" s="5"/>
      <c r="AB257" s="5"/>
      <c r="AC257" s="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</row>
    <row r="258" ht="15.75" customHeight="1">
      <c r="A258" s="1"/>
      <c r="B258" s="5"/>
      <c r="C258" s="1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8"/>
      <c r="R258" s="88"/>
      <c r="S258" s="89"/>
      <c r="T258" s="5"/>
      <c r="U258" s="5"/>
      <c r="V258" s="5"/>
      <c r="W258" s="5"/>
      <c r="X258" s="5"/>
      <c r="Y258" s="5"/>
      <c r="Z258" s="89"/>
      <c r="AA258" s="5"/>
      <c r="AB258" s="5"/>
      <c r="AC258" s="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</row>
    <row r="259" ht="15.75" customHeight="1">
      <c r="A259" s="1"/>
      <c r="B259" s="5"/>
      <c r="C259" s="1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8"/>
      <c r="R259" s="88"/>
      <c r="S259" s="89"/>
      <c r="T259" s="5"/>
      <c r="U259" s="5"/>
      <c r="V259" s="5"/>
      <c r="W259" s="5"/>
      <c r="X259" s="5"/>
      <c r="Y259" s="5"/>
      <c r="Z259" s="89"/>
      <c r="AA259" s="5"/>
      <c r="AB259" s="5"/>
      <c r="AC259" s="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</row>
    <row r="260" ht="15.75" customHeight="1">
      <c r="A260" s="1"/>
      <c r="B260" s="5"/>
      <c r="C260" s="1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8"/>
      <c r="R260" s="88"/>
      <c r="S260" s="89"/>
      <c r="T260" s="5"/>
      <c r="U260" s="5"/>
      <c r="V260" s="5"/>
      <c r="W260" s="5"/>
      <c r="X260" s="5"/>
      <c r="Y260" s="5"/>
      <c r="Z260" s="89"/>
      <c r="AA260" s="5"/>
      <c r="AB260" s="5"/>
      <c r="AC260" s="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</row>
    <row r="261" ht="15.75" customHeight="1">
      <c r="A261" s="1"/>
      <c r="B261" s="5"/>
      <c r="C261" s="1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8"/>
      <c r="R261" s="88"/>
      <c r="S261" s="89"/>
      <c r="T261" s="5"/>
      <c r="U261" s="5"/>
      <c r="V261" s="5"/>
      <c r="W261" s="5"/>
      <c r="X261" s="5"/>
      <c r="Y261" s="5"/>
      <c r="Z261" s="89"/>
      <c r="AA261" s="5"/>
      <c r="AB261" s="5"/>
      <c r="AC261" s="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</row>
    <row r="262" ht="15.75" customHeight="1">
      <c r="A262" s="1"/>
      <c r="B262" s="5"/>
      <c r="C262" s="1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8"/>
      <c r="R262" s="88"/>
      <c r="S262" s="89"/>
      <c r="T262" s="5"/>
      <c r="U262" s="5"/>
      <c r="V262" s="5"/>
      <c r="W262" s="5"/>
      <c r="X262" s="5"/>
      <c r="Y262" s="5"/>
      <c r="Z262" s="89"/>
      <c r="AA262" s="5"/>
      <c r="AB262" s="5"/>
      <c r="AC262" s="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</row>
    <row r="263" ht="15.75" customHeight="1">
      <c r="A263" s="1"/>
      <c r="B263" s="5"/>
      <c r="C263" s="1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8"/>
      <c r="R263" s="88"/>
      <c r="S263" s="89"/>
      <c r="T263" s="5"/>
      <c r="U263" s="5"/>
      <c r="V263" s="5"/>
      <c r="W263" s="5"/>
      <c r="X263" s="5"/>
      <c r="Y263" s="5"/>
      <c r="Z263" s="89"/>
      <c r="AA263" s="5"/>
      <c r="AB263" s="5"/>
      <c r="AC263" s="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</row>
    <row r="264" ht="15.75" customHeight="1">
      <c r="A264" s="1"/>
      <c r="B264" s="5"/>
      <c r="C264" s="1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8"/>
      <c r="R264" s="88"/>
      <c r="S264" s="89"/>
      <c r="T264" s="5"/>
      <c r="U264" s="5"/>
      <c r="V264" s="5"/>
      <c r="W264" s="5"/>
      <c r="X264" s="5"/>
      <c r="Y264" s="5"/>
      <c r="Z264" s="89"/>
      <c r="AA264" s="5"/>
      <c r="AB264" s="5"/>
      <c r="AC264" s="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</row>
    <row r="265" ht="15.75" customHeight="1">
      <c r="A265" s="1"/>
      <c r="B265" s="5"/>
      <c r="C265" s="1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8"/>
      <c r="R265" s="88"/>
      <c r="S265" s="89"/>
      <c r="T265" s="5"/>
      <c r="U265" s="5"/>
      <c r="V265" s="5"/>
      <c r="W265" s="5"/>
      <c r="X265" s="5"/>
      <c r="Y265" s="5"/>
      <c r="Z265" s="89"/>
      <c r="AA265" s="5"/>
      <c r="AB265" s="5"/>
      <c r="AC265" s="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</row>
    <row r="266" ht="15.75" customHeight="1">
      <c r="A266" s="1"/>
      <c r="B266" s="5"/>
      <c r="C266" s="1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8"/>
      <c r="R266" s="88"/>
      <c r="S266" s="89"/>
      <c r="T266" s="5"/>
      <c r="U266" s="5"/>
      <c r="V266" s="5"/>
      <c r="W266" s="5"/>
      <c r="X266" s="5"/>
      <c r="Y266" s="5"/>
      <c r="Z266" s="89"/>
      <c r="AA266" s="5"/>
      <c r="AB266" s="5"/>
      <c r="AC266" s="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</row>
    <row r="267" ht="15.75" customHeight="1">
      <c r="A267" s="1"/>
      <c r="B267" s="5"/>
      <c r="C267" s="1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8"/>
      <c r="R267" s="88"/>
      <c r="S267" s="89"/>
      <c r="T267" s="5"/>
      <c r="U267" s="5"/>
      <c r="V267" s="5"/>
      <c r="W267" s="5"/>
      <c r="X267" s="5"/>
      <c r="Y267" s="5"/>
      <c r="Z267" s="89"/>
      <c r="AA267" s="5"/>
      <c r="AB267" s="5"/>
      <c r="AC267" s="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</row>
    <row r="268" ht="15.75" customHeight="1">
      <c r="A268" s="1"/>
      <c r="B268" s="5"/>
      <c r="C268" s="1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8"/>
      <c r="R268" s="88"/>
      <c r="S268" s="89"/>
      <c r="T268" s="5"/>
      <c r="U268" s="5"/>
      <c r="V268" s="5"/>
      <c r="W268" s="5"/>
      <c r="X268" s="5"/>
      <c r="Y268" s="5"/>
      <c r="Z268" s="89"/>
      <c r="AA268" s="5"/>
      <c r="AB268" s="5"/>
      <c r="AC268" s="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</row>
    <row r="269" ht="15.75" customHeight="1">
      <c r="A269" s="1"/>
      <c r="B269" s="5"/>
      <c r="C269" s="1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8"/>
      <c r="R269" s="88"/>
      <c r="S269" s="89"/>
      <c r="T269" s="5"/>
      <c r="U269" s="5"/>
      <c r="V269" s="5"/>
      <c r="W269" s="5"/>
      <c r="X269" s="5"/>
      <c r="Y269" s="5"/>
      <c r="Z269" s="89"/>
      <c r="AA269" s="5"/>
      <c r="AB269" s="5"/>
      <c r="AC269" s="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</row>
    <row r="270" ht="15.75" customHeight="1">
      <c r="A270" s="1"/>
      <c r="B270" s="5"/>
      <c r="C270" s="1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8"/>
      <c r="R270" s="88"/>
      <c r="S270" s="89"/>
      <c r="T270" s="5"/>
      <c r="U270" s="5"/>
      <c r="V270" s="5"/>
      <c r="W270" s="5"/>
      <c r="X270" s="5"/>
      <c r="Y270" s="5"/>
      <c r="Z270" s="89"/>
      <c r="AA270" s="5"/>
      <c r="AB270" s="5"/>
      <c r="AC270" s="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</row>
    <row r="271" ht="15.75" customHeight="1">
      <c r="A271" s="1"/>
      <c r="B271" s="5"/>
      <c r="C271" s="1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8"/>
      <c r="R271" s="88"/>
      <c r="S271" s="89"/>
      <c r="T271" s="5"/>
      <c r="U271" s="5"/>
      <c r="V271" s="5"/>
      <c r="W271" s="5"/>
      <c r="X271" s="5"/>
      <c r="Y271" s="5"/>
      <c r="Z271" s="89"/>
      <c r="AA271" s="5"/>
      <c r="AB271" s="5"/>
      <c r="AC271" s="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</row>
    <row r="272" ht="15.75" customHeight="1">
      <c r="A272" s="1"/>
      <c r="B272" s="5"/>
      <c r="C272" s="1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8"/>
      <c r="R272" s="88"/>
      <c r="S272" s="89"/>
      <c r="T272" s="5"/>
      <c r="U272" s="5"/>
      <c r="V272" s="5"/>
      <c r="W272" s="5"/>
      <c r="X272" s="5"/>
      <c r="Y272" s="5"/>
      <c r="Z272" s="89"/>
      <c r="AA272" s="5"/>
      <c r="AB272" s="5"/>
      <c r="AC272" s="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</row>
    <row r="273" ht="15.75" customHeight="1">
      <c r="A273" s="1"/>
      <c r="B273" s="5"/>
      <c r="C273" s="1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8"/>
      <c r="R273" s="88"/>
      <c r="S273" s="89"/>
      <c r="T273" s="5"/>
      <c r="U273" s="5"/>
      <c r="V273" s="5"/>
      <c r="W273" s="5"/>
      <c r="X273" s="5"/>
      <c r="Y273" s="5"/>
      <c r="Z273" s="89"/>
      <c r="AA273" s="5"/>
      <c r="AB273" s="5"/>
      <c r="AC273" s="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</row>
    <row r="274" ht="15.75" customHeight="1">
      <c r="A274" s="1"/>
      <c r="B274" s="5"/>
      <c r="C274" s="1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8"/>
      <c r="R274" s="88"/>
      <c r="S274" s="89"/>
      <c r="T274" s="5"/>
      <c r="U274" s="5"/>
      <c r="V274" s="5"/>
      <c r="W274" s="5"/>
      <c r="X274" s="5"/>
      <c r="Y274" s="5"/>
      <c r="Z274" s="89"/>
      <c r="AA274" s="5"/>
      <c r="AB274" s="5"/>
      <c r="AC274" s="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</row>
    <row r="275" ht="15.75" customHeight="1">
      <c r="A275" s="1"/>
      <c r="B275" s="5"/>
      <c r="C275" s="1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8"/>
      <c r="R275" s="88"/>
      <c r="S275" s="89"/>
      <c r="T275" s="5"/>
      <c r="U275" s="5"/>
      <c r="V275" s="5"/>
      <c r="W275" s="5"/>
      <c r="X275" s="5"/>
      <c r="Y275" s="5"/>
      <c r="Z275" s="89"/>
      <c r="AA275" s="5"/>
      <c r="AB275" s="5"/>
      <c r="AC275" s="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</row>
    <row r="276" ht="15.75" customHeight="1">
      <c r="A276" s="1"/>
      <c r="B276" s="5"/>
      <c r="C276" s="1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8"/>
      <c r="R276" s="88"/>
      <c r="S276" s="89"/>
      <c r="T276" s="5"/>
      <c r="U276" s="5"/>
      <c r="V276" s="5"/>
      <c r="W276" s="5"/>
      <c r="X276" s="5"/>
      <c r="Y276" s="5"/>
      <c r="Z276" s="89"/>
      <c r="AA276" s="5"/>
      <c r="AB276" s="5"/>
      <c r="AC276" s="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</row>
    <row r="277" ht="15.75" customHeight="1">
      <c r="A277" s="1"/>
      <c r="B277" s="5"/>
      <c r="C277" s="1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8"/>
      <c r="R277" s="88"/>
      <c r="S277" s="89"/>
      <c r="T277" s="5"/>
      <c r="U277" s="5"/>
      <c r="V277" s="5"/>
      <c r="W277" s="5"/>
      <c r="X277" s="5"/>
      <c r="Y277" s="5"/>
      <c r="Z277" s="89"/>
      <c r="AA277" s="5"/>
      <c r="AB277" s="5"/>
      <c r="AC277" s="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</row>
    <row r="278" ht="15.75" customHeight="1">
      <c r="A278" s="1"/>
      <c r="B278" s="5"/>
      <c r="C278" s="1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8"/>
      <c r="R278" s="88"/>
      <c r="S278" s="89"/>
      <c r="T278" s="5"/>
      <c r="U278" s="5"/>
      <c r="V278" s="5"/>
      <c r="W278" s="5"/>
      <c r="X278" s="5"/>
      <c r="Y278" s="5"/>
      <c r="Z278" s="89"/>
      <c r="AA278" s="5"/>
      <c r="AB278" s="5"/>
      <c r="AC278" s="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</row>
    <row r="279" ht="15.75" customHeight="1">
      <c r="A279" s="1"/>
      <c r="B279" s="5"/>
      <c r="C279" s="1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8"/>
      <c r="R279" s="88"/>
      <c r="S279" s="89"/>
      <c r="T279" s="5"/>
      <c r="U279" s="5"/>
      <c r="V279" s="5"/>
      <c r="W279" s="5"/>
      <c r="X279" s="5"/>
      <c r="Y279" s="5"/>
      <c r="Z279" s="89"/>
      <c r="AA279" s="5"/>
      <c r="AB279" s="5"/>
      <c r="AC279" s="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</row>
    <row r="280" ht="15.75" customHeight="1">
      <c r="A280" s="1"/>
      <c r="B280" s="5"/>
      <c r="C280" s="1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8"/>
      <c r="R280" s="88"/>
      <c r="S280" s="89"/>
      <c r="T280" s="5"/>
      <c r="U280" s="5"/>
      <c r="V280" s="5"/>
      <c r="W280" s="5"/>
      <c r="X280" s="5"/>
      <c r="Y280" s="5"/>
      <c r="Z280" s="89"/>
      <c r="AA280" s="5"/>
      <c r="AB280" s="5"/>
      <c r="AC280" s="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</row>
    <row r="281" ht="15.75" customHeight="1">
      <c r="A281" s="1"/>
      <c r="B281" s="5"/>
      <c r="C281" s="1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8"/>
      <c r="R281" s="88"/>
      <c r="S281" s="89"/>
      <c r="T281" s="5"/>
      <c r="U281" s="5"/>
      <c r="V281" s="5"/>
      <c r="W281" s="5"/>
      <c r="X281" s="5"/>
      <c r="Y281" s="5"/>
      <c r="Z281" s="89"/>
      <c r="AA281" s="5"/>
      <c r="AB281" s="5"/>
      <c r="AC281" s="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</row>
    <row r="282" ht="15.75" customHeight="1">
      <c r="A282" s="1"/>
      <c r="B282" s="5"/>
      <c r="C282" s="1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8"/>
      <c r="R282" s="88"/>
      <c r="S282" s="89"/>
      <c r="T282" s="5"/>
      <c r="U282" s="5"/>
      <c r="V282" s="5"/>
      <c r="W282" s="5"/>
      <c r="X282" s="5"/>
      <c r="Y282" s="5"/>
      <c r="Z282" s="89"/>
      <c r="AA282" s="5"/>
      <c r="AB282" s="5"/>
      <c r="AC282" s="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</row>
    <row r="283" ht="15.75" customHeight="1">
      <c r="A283" s="1"/>
      <c r="B283" s="5"/>
      <c r="C283" s="1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8"/>
      <c r="R283" s="88"/>
      <c r="S283" s="89"/>
      <c r="T283" s="5"/>
      <c r="U283" s="5"/>
      <c r="V283" s="5"/>
      <c r="W283" s="5"/>
      <c r="X283" s="5"/>
      <c r="Y283" s="5"/>
      <c r="Z283" s="89"/>
      <c r="AA283" s="5"/>
      <c r="AB283" s="5"/>
      <c r="AC283" s="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</row>
    <row r="284" ht="15.75" customHeight="1">
      <c r="A284" s="1"/>
      <c r="B284" s="5"/>
      <c r="C284" s="1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8"/>
      <c r="R284" s="88"/>
      <c r="S284" s="89"/>
      <c r="T284" s="5"/>
      <c r="U284" s="5"/>
      <c r="V284" s="5"/>
      <c r="W284" s="5"/>
      <c r="X284" s="5"/>
      <c r="Y284" s="5"/>
      <c r="Z284" s="89"/>
      <c r="AA284" s="5"/>
      <c r="AB284" s="5"/>
      <c r="AC284" s="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</row>
    <row r="285" ht="15.75" customHeight="1">
      <c r="A285" s="1"/>
      <c r="B285" s="5"/>
      <c r="C285" s="1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8"/>
      <c r="R285" s="88"/>
      <c r="S285" s="89"/>
      <c r="T285" s="5"/>
      <c r="U285" s="5"/>
      <c r="V285" s="5"/>
      <c r="W285" s="5"/>
      <c r="X285" s="5"/>
      <c r="Y285" s="5"/>
      <c r="Z285" s="89"/>
      <c r="AA285" s="5"/>
      <c r="AB285" s="5"/>
      <c r="AC285" s="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</row>
    <row r="286" ht="15.75" customHeight="1">
      <c r="A286" s="1"/>
      <c r="B286" s="5"/>
      <c r="C286" s="1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8"/>
      <c r="R286" s="88"/>
      <c r="S286" s="89"/>
      <c r="T286" s="5"/>
      <c r="U286" s="5"/>
      <c r="V286" s="5"/>
      <c r="W286" s="5"/>
      <c r="X286" s="5"/>
      <c r="Y286" s="5"/>
      <c r="Z286" s="89"/>
      <c r="AA286" s="5"/>
      <c r="AB286" s="5"/>
      <c r="AC286" s="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</row>
    <row r="287" ht="15.75" customHeight="1">
      <c r="A287" s="1"/>
      <c r="B287" s="5"/>
      <c r="C287" s="1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8"/>
      <c r="R287" s="88"/>
      <c r="S287" s="89"/>
      <c r="T287" s="5"/>
      <c r="U287" s="5"/>
      <c r="V287" s="5"/>
      <c r="W287" s="5"/>
      <c r="X287" s="5"/>
      <c r="Y287" s="5"/>
      <c r="Z287" s="89"/>
      <c r="AA287" s="5"/>
      <c r="AB287" s="5"/>
      <c r="AC287" s="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</row>
    <row r="288" ht="15.75" customHeight="1">
      <c r="A288" s="1"/>
      <c r="B288" s="5"/>
      <c r="C288" s="1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8"/>
      <c r="R288" s="88"/>
      <c r="S288" s="89"/>
      <c r="T288" s="5"/>
      <c r="U288" s="5"/>
      <c r="V288" s="5"/>
      <c r="W288" s="5"/>
      <c r="X288" s="5"/>
      <c r="Y288" s="5"/>
      <c r="Z288" s="89"/>
      <c r="AA288" s="5"/>
      <c r="AB288" s="5"/>
      <c r="AC288" s="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</row>
    <row r="289" ht="15.75" customHeight="1">
      <c r="A289" s="1"/>
      <c r="B289" s="5"/>
      <c r="C289" s="1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8"/>
      <c r="R289" s="88"/>
      <c r="S289" s="89"/>
      <c r="T289" s="5"/>
      <c r="U289" s="5"/>
      <c r="V289" s="5"/>
      <c r="W289" s="5"/>
      <c r="X289" s="5"/>
      <c r="Y289" s="5"/>
      <c r="Z289" s="89"/>
      <c r="AA289" s="5"/>
      <c r="AB289" s="5"/>
      <c r="AC289" s="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</row>
    <row r="290" ht="15.75" customHeight="1">
      <c r="A290" s="1"/>
      <c r="B290" s="5"/>
      <c r="C290" s="1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8"/>
      <c r="R290" s="88"/>
      <c r="S290" s="89"/>
      <c r="T290" s="5"/>
      <c r="U290" s="5"/>
      <c r="V290" s="5"/>
      <c r="W290" s="5"/>
      <c r="X290" s="5"/>
      <c r="Y290" s="5"/>
      <c r="Z290" s="89"/>
      <c r="AA290" s="5"/>
      <c r="AB290" s="5"/>
      <c r="AC290" s="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</row>
    <row r="291" ht="15.75" customHeight="1">
      <c r="A291" s="1"/>
      <c r="B291" s="5"/>
      <c r="C291" s="1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8"/>
      <c r="R291" s="88"/>
      <c r="S291" s="89"/>
      <c r="T291" s="5"/>
      <c r="U291" s="5"/>
      <c r="V291" s="5"/>
      <c r="W291" s="5"/>
      <c r="X291" s="5"/>
      <c r="Y291" s="5"/>
      <c r="Z291" s="89"/>
      <c r="AA291" s="5"/>
      <c r="AB291" s="5"/>
      <c r="AC291" s="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</row>
    <row r="292" ht="15.75" customHeight="1">
      <c r="A292" s="1"/>
      <c r="B292" s="5"/>
      <c r="C292" s="1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8"/>
      <c r="R292" s="88"/>
      <c r="S292" s="89"/>
      <c r="T292" s="5"/>
      <c r="U292" s="5"/>
      <c r="V292" s="5"/>
      <c r="W292" s="5"/>
      <c r="X292" s="5"/>
      <c r="Y292" s="5"/>
      <c r="Z292" s="89"/>
      <c r="AA292" s="5"/>
      <c r="AB292" s="5"/>
      <c r="AC292" s="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</row>
    <row r="293" ht="15.75" customHeight="1">
      <c r="A293" s="1"/>
      <c r="B293" s="5"/>
      <c r="C293" s="1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8"/>
      <c r="R293" s="88"/>
      <c r="S293" s="89"/>
      <c r="T293" s="5"/>
      <c r="U293" s="5"/>
      <c r="V293" s="5"/>
      <c r="W293" s="5"/>
      <c r="X293" s="5"/>
      <c r="Y293" s="5"/>
      <c r="Z293" s="89"/>
      <c r="AA293" s="5"/>
      <c r="AB293" s="5"/>
      <c r="AC293" s="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</row>
    <row r="294" ht="15.75" customHeight="1">
      <c r="A294" s="1"/>
      <c r="B294" s="5"/>
      <c r="C294" s="1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8"/>
      <c r="R294" s="88"/>
      <c r="S294" s="89"/>
      <c r="T294" s="5"/>
      <c r="U294" s="5"/>
      <c r="V294" s="5"/>
      <c r="W294" s="5"/>
      <c r="X294" s="5"/>
      <c r="Y294" s="5"/>
      <c r="Z294" s="89"/>
      <c r="AA294" s="5"/>
      <c r="AB294" s="5"/>
      <c r="AC294" s="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</row>
    <row r="295" ht="15.75" customHeight="1">
      <c r="A295" s="1"/>
      <c r="B295" s="5"/>
      <c r="C295" s="1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8"/>
      <c r="R295" s="88"/>
      <c r="S295" s="89"/>
      <c r="T295" s="5"/>
      <c r="U295" s="5"/>
      <c r="V295" s="5"/>
      <c r="W295" s="5"/>
      <c r="X295" s="5"/>
      <c r="Y295" s="5"/>
      <c r="Z295" s="89"/>
      <c r="AA295" s="5"/>
      <c r="AB295" s="5"/>
      <c r="AC295" s="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</row>
    <row r="296" ht="15.75" customHeight="1">
      <c r="A296" s="1"/>
      <c r="B296" s="5"/>
      <c r="C296" s="1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8"/>
      <c r="R296" s="88"/>
      <c r="S296" s="89"/>
      <c r="T296" s="5"/>
      <c r="U296" s="5"/>
      <c r="V296" s="5"/>
      <c r="W296" s="5"/>
      <c r="X296" s="5"/>
      <c r="Y296" s="5"/>
      <c r="Z296" s="89"/>
      <c r="AA296" s="5"/>
      <c r="AB296" s="5"/>
      <c r="AC296" s="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</row>
    <row r="297" ht="15.75" customHeight="1">
      <c r="A297" s="1"/>
      <c r="B297" s="5"/>
      <c r="C297" s="1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8"/>
      <c r="R297" s="88"/>
      <c r="S297" s="89"/>
      <c r="T297" s="5"/>
      <c r="U297" s="5"/>
      <c r="V297" s="5"/>
      <c r="W297" s="5"/>
      <c r="X297" s="5"/>
      <c r="Y297" s="5"/>
      <c r="Z297" s="89"/>
      <c r="AA297" s="5"/>
      <c r="AB297" s="5"/>
      <c r="AC297" s="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</row>
    <row r="298" ht="15.75" customHeight="1">
      <c r="A298" s="1"/>
      <c r="B298" s="5"/>
      <c r="C298" s="1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8"/>
      <c r="R298" s="88"/>
      <c r="S298" s="89"/>
      <c r="T298" s="5"/>
      <c r="U298" s="5"/>
      <c r="V298" s="5"/>
      <c r="W298" s="5"/>
      <c r="X298" s="5"/>
      <c r="Y298" s="5"/>
      <c r="Z298" s="89"/>
      <c r="AA298" s="5"/>
      <c r="AB298" s="5"/>
      <c r="AC298" s="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</row>
    <row r="299" ht="15.75" customHeight="1">
      <c r="A299" s="1"/>
      <c r="B299" s="5"/>
      <c r="C299" s="1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8"/>
      <c r="R299" s="88"/>
      <c r="S299" s="89"/>
      <c r="T299" s="5"/>
      <c r="U299" s="5"/>
      <c r="V299" s="5"/>
      <c r="W299" s="5"/>
      <c r="X299" s="5"/>
      <c r="Y299" s="5"/>
      <c r="Z299" s="89"/>
      <c r="AA299" s="5"/>
      <c r="AB299" s="5"/>
      <c r="AC299" s="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</row>
    <row r="300" ht="15.75" customHeight="1">
      <c r="A300" s="1"/>
      <c r="B300" s="5"/>
      <c r="C300" s="1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8"/>
      <c r="R300" s="88"/>
      <c r="S300" s="89"/>
      <c r="T300" s="5"/>
      <c r="U300" s="5"/>
      <c r="V300" s="5"/>
      <c r="W300" s="5"/>
      <c r="X300" s="5"/>
      <c r="Y300" s="5"/>
      <c r="Z300" s="89"/>
      <c r="AA300" s="5"/>
      <c r="AB300" s="5"/>
      <c r="AC300" s="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</row>
    <row r="301" ht="15.75" customHeight="1">
      <c r="A301" s="1"/>
      <c r="B301" s="5"/>
      <c r="C301" s="1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8"/>
      <c r="R301" s="88"/>
      <c r="S301" s="89"/>
      <c r="T301" s="5"/>
      <c r="U301" s="5"/>
      <c r="V301" s="5"/>
      <c r="W301" s="5"/>
      <c r="X301" s="5"/>
      <c r="Y301" s="5"/>
      <c r="Z301" s="89"/>
      <c r="AA301" s="5"/>
      <c r="AB301" s="5"/>
      <c r="AC301" s="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</row>
    <row r="302" ht="15.75" customHeight="1">
      <c r="A302" s="1"/>
      <c r="B302" s="5"/>
      <c r="C302" s="1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8"/>
      <c r="R302" s="88"/>
      <c r="S302" s="89"/>
      <c r="T302" s="5"/>
      <c r="U302" s="5"/>
      <c r="V302" s="5"/>
      <c r="W302" s="5"/>
      <c r="X302" s="5"/>
      <c r="Y302" s="5"/>
      <c r="Z302" s="89"/>
      <c r="AA302" s="5"/>
      <c r="AB302" s="5"/>
      <c r="AC302" s="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</row>
    <row r="303" ht="15.75" customHeight="1">
      <c r="A303" s="1"/>
      <c r="B303" s="5"/>
      <c r="C303" s="1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8"/>
      <c r="R303" s="88"/>
      <c r="S303" s="89"/>
      <c r="T303" s="5"/>
      <c r="U303" s="5"/>
      <c r="V303" s="5"/>
      <c r="W303" s="5"/>
      <c r="X303" s="5"/>
      <c r="Y303" s="5"/>
      <c r="Z303" s="89"/>
      <c r="AA303" s="5"/>
      <c r="AB303" s="5"/>
      <c r="AC303" s="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</row>
    <row r="304" ht="15.75" customHeight="1">
      <c r="A304" s="1"/>
      <c r="B304" s="5"/>
      <c r="C304" s="1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8"/>
      <c r="R304" s="88"/>
      <c r="S304" s="89"/>
      <c r="T304" s="5"/>
      <c r="U304" s="5"/>
      <c r="V304" s="5"/>
      <c r="W304" s="5"/>
      <c r="X304" s="5"/>
      <c r="Y304" s="5"/>
      <c r="Z304" s="89"/>
      <c r="AA304" s="5"/>
      <c r="AB304" s="5"/>
      <c r="AC304" s="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</row>
    <row r="305" ht="15.75" customHeight="1">
      <c r="A305" s="1"/>
      <c r="B305" s="5"/>
      <c r="C305" s="1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8"/>
      <c r="R305" s="88"/>
      <c r="S305" s="89"/>
      <c r="T305" s="5"/>
      <c r="U305" s="5"/>
      <c r="V305" s="5"/>
      <c r="W305" s="5"/>
      <c r="X305" s="5"/>
      <c r="Y305" s="5"/>
      <c r="Z305" s="89"/>
      <c r="AA305" s="5"/>
      <c r="AB305" s="5"/>
      <c r="AC305" s="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</row>
    <row r="306" ht="15.75" customHeight="1">
      <c r="A306" s="1"/>
      <c r="B306" s="5"/>
      <c r="C306" s="1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8"/>
      <c r="R306" s="88"/>
      <c r="S306" s="89"/>
      <c r="T306" s="5"/>
      <c r="U306" s="5"/>
      <c r="V306" s="5"/>
      <c r="W306" s="5"/>
      <c r="X306" s="5"/>
      <c r="Y306" s="5"/>
      <c r="Z306" s="89"/>
      <c r="AA306" s="5"/>
      <c r="AB306" s="5"/>
      <c r="AC306" s="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</row>
    <row r="307" ht="15.75" customHeight="1">
      <c r="A307" s="1"/>
      <c r="B307" s="5"/>
      <c r="C307" s="1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8"/>
      <c r="R307" s="88"/>
      <c r="S307" s="89"/>
      <c r="T307" s="5"/>
      <c r="U307" s="5"/>
      <c r="V307" s="5"/>
      <c r="W307" s="5"/>
      <c r="X307" s="5"/>
      <c r="Y307" s="5"/>
      <c r="Z307" s="89"/>
      <c r="AA307" s="5"/>
      <c r="AB307" s="5"/>
      <c r="AC307" s="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</row>
    <row r="308" ht="15.75" customHeight="1">
      <c r="A308" s="1"/>
      <c r="B308" s="5"/>
      <c r="C308" s="1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8"/>
      <c r="R308" s="88"/>
      <c r="S308" s="89"/>
      <c r="T308" s="5"/>
      <c r="U308" s="5"/>
      <c r="V308" s="5"/>
      <c r="W308" s="5"/>
      <c r="X308" s="5"/>
      <c r="Y308" s="5"/>
      <c r="Z308" s="89"/>
      <c r="AA308" s="5"/>
      <c r="AB308" s="5"/>
      <c r="AC308" s="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</row>
    <row r="309" ht="15.75" customHeight="1">
      <c r="A309" s="1"/>
      <c r="B309" s="5"/>
      <c r="C309" s="1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8"/>
      <c r="R309" s="88"/>
      <c r="S309" s="89"/>
      <c r="T309" s="5"/>
      <c r="U309" s="5"/>
      <c r="V309" s="5"/>
      <c r="W309" s="5"/>
      <c r="X309" s="5"/>
      <c r="Y309" s="5"/>
      <c r="Z309" s="89"/>
      <c r="AA309" s="5"/>
      <c r="AB309" s="5"/>
      <c r="AC309" s="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</row>
    <row r="310" ht="15.75" customHeight="1">
      <c r="A310" s="1"/>
      <c r="B310" s="5"/>
      <c r="C310" s="1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8"/>
      <c r="R310" s="88"/>
      <c r="S310" s="89"/>
      <c r="T310" s="5"/>
      <c r="U310" s="5"/>
      <c r="V310" s="5"/>
      <c r="W310" s="5"/>
      <c r="X310" s="5"/>
      <c r="Y310" s="5"/>
      <c r="Z310" s="89"/>
      <c r="AA310" s="5"/>
      <c r="AB310" s="5"/>
      <c r="AC310" s="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</row>
    <row r="311" ht="15.75" customHeight="1">
      <c r="A311" s="1"/>
      <c r="B311" s="5"/>
      <c r="C311" s="1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8"/>
      <c r="R311" s="88"/>
      <c r="S311" s="89"/>
      <c r="T311" s="5"/>
      <c r="U311" s="5"/>
      <c r="V311" s="5"/>
      <c r="W311" s="5"/>
      <c r="X311" s="5"/>
      <c r="Y311" s="5"/>
      <c r="Z311" s="89"/>
      <c r="AA311" s="5"/>
      <c r="AB311" s="5"/>
      <c r="AC311" s="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</row>
    <row r="312" ht="15.75" customHeight="1">
      <c r="A312" s="1"/>
      <c r="B312" s="5"/>
      <c r="C312" s="1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8"/>
      <c r="R312" s="88"/>
      <c r="S312" s="89"/>
      <c r="T312" s="5"/>
      <c r="U312" s="5"/>
      <c r="V312" s="5"/>
      <c r="W312" s="5"/>
      <c r="X312" s="5"/>
      <c r="Y312" s="5"/>
      <c r="Z312" s="89"/>
      <c r="AA312" s="5"/>
      <c r="AB312" s="5"/>
      <c r="AC312" s="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</row>
    <row r="313" ht="15.75" customHeight="1">
      <c r="A313" s="1"/>
      <c r="B313" s="5"/>
      <c r="C313" s="1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8"/>
      <c r="R313" s="88"/>
      <c r="S313" s="89"/>
      <c r="T313" s="5"/>
      <c r="U313" s="5"/>
      <c r="V313" s="5"/>
      <c r="W313" s="5"/>
      <c r="X313" s="5"/>
      <c r="Y313" s="5"/>
      <c r="Z313" s="89"/>
      <c r="AA313" s="5"/>
      <c r="AB313" s="5"/>
      <c r="AC313" s="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</row>
    <row r="314" ht="15.75" customHeight="1">
      <c r="A314" s="1"/>
      <c r="B314" s="5"/>
      <c r="C314" s="1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8"/>
      <c r="R314" s="88"/>
      <c r="S314" s="89"/>
      <c r="T314" s="5"/>
      <c r="U314" s="5"/>
      <c r="V314" s="5"/>
      <c r="W314" s="5"/>
      <c r="X314" s="5"/>
      <c r="Y314" s="5"/>
      <c r="Z314" s="89"/>
      <c r="AA314" s="5"/>
      <c r="AB314" s="5"/>
      <c r="AC314" s="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</row>
    <row r="315" ht="15.75" customHeight="1">
      <c r="A315" s="1"/>
      <c r="B315" s="5"/>
      <c r="C315" s="1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8"/>
      <c r="R315" s="88"/>
      <c r="S315" s="89"/>
      <c r="T315" s="5"/>
      <c r="U315" s="5"/>
      <c r="V315" s="5"/>
      <c r="W315" s="5"/>
      <c r="X315" s="5"/>
      <c r="Y315" s="5"/>
      <c r="Z315" s="89"/>
      <c r="AA315" s="5"/>
      <c r="AB315" s="5"/>
      <c r="AC315" s="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</row>
    <row r="316" ht="15.75" customHeight="1">
      <c r="A316" s="1"/>
      <c r="B316" s="5"/>
      <c r="C316" s="1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8"/>
      <c r="R316" s="88"/>
      <c r="S316" s="89"/>
      <c r="T316" s="5"/>
      <c r="U316" s="5"/>
      <c r="V316" s="5"/>
      <c r="W316" s="5"/>
      <c r="X316" s="5"/>
      <c r="Y316" s="5"/>
      <c r="Z316" s="89"/>
      <c r="AA316" s="5"/>
      <c r="AB316" s="5"/>
      <c r="AC316" s="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</row>
    <row r="317" ht="15.75" customHeight="1">
      <c r="A317" s="1"/>
      <c r="B317" s="5"/>
      <c r="C317" s="1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8"/>
      <c r="R317" s="88"/>
      <c r="S317" s="89"/>
      <c r="T317" s="5"/>
      <c r="U317" s="5"/>
      <c r="V317" s="5"/>
      <c r="W317" s="5"/>
      <c r="X317" s="5"/>
      <c r="Y317" s="5"/>
      <c r="Z317" s="89"/>
      <c r="AA317" s="5"/>
      <c r="AB317" s="5"/>
      <c r="AC317" s="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</row>
    <row r="318" ht="15.75" customHeight="1">
      <c r="A318" s="1"/>
      <c r="B318" s="5"/>
      <c r="C318" s="1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8"/>
      <c r="R318" s="88"/>
      <c r="S318" s="89"/>
      <c r="T318" s="5"/>
      <c r="U318" s="5"/>
      <c r="V318" s="5"/>
      <c r="W318" s="5"/>
      <c r="X318" s="5"/>
      <c r="Y318" s="5"/>
      <c r="Z318" s="89"/>
      <c r="AA318" s="5"/>
      <c r="AB318" s="5"/>
      <c r="AC318" s="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</row>
    <row r="319" ht="15.75" customHeight="1">
      <c r="A319" s="1"/>
      <c r="B319" s="5"/>
      <c r="C319" s="1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8"/>
      <c r="R319" s="88"/>
      <c r="S319" s="89"/>
      <c r="T319" s="5"/>
      <c r="U319" s="5"/>
      <c r="V319" s="5"/>
      <c r="W319" s="5"/>
      <c r="X319" s="5"/>
      <c r="Y319" s="5"/>
      <c r="Z319" s="89"/>
      <c r="AA319" s="5"/>
      <c r="AB319" s="5"/>
      <c r="AC319" s="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</row>
    <row r="320" ht="15.75" customHeight="1">
      <c r="A320" s="1"/>
      <c r="B320" s="5"/>
      <c r="C320" s="1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8"/>
      <c r="R320" s="88"/>
      <c r="S320" s="89"/>
      <c r="T320" s="5"/>
      <c r="U320" s="5"/>
      <c r="V320" s="5"/>
      <c r="W320" s="5"/>
      <c r="X320" s="5"/>
      <c r="Y320" s="5"/>
      <c r="Z320" s="89"/>
      <c r="AA320" s="5"/>
      <c r="AB320" s="5"/>
      <c r="AC320" s="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</row>
    <row r="321" ht="15.75" customHeight="1">
      <c r="A321" s="1"/>
      <c r="B321" s="5"/>
      <c r="C321" s="1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8"/>
      <c r="R321" s="88"/>
      <c r="S321" s="89"/>
      <c r="T321" s="5"/>
      <c r="U321" s="5"/>
      <c r="V321" s="5"/>
      <c r="W321" s="5"/>
      <c r="X321" s="5"/>
      <c r="Y321" s="5"/>
      <c r="Z321" s="89"/>
      <c r="AA321" s="5"/>
      <c r="AB321" s="5"/>
      <c r="AC321" s="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</row>
    <row r="322" ht="15.75" customHeight="1">
      <c r="A322" s="1"/>
      <c r="B322" s="5"/>
      <c r="C322" s="1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8"/>
      <c r="R322" s="88"/>
      <c r="S322" s="89"/>
      <c r="T322" s="5"/>
      <c r="U322" s="5"/>
      <c r="V322" s="5"/>
      <c r="W322" s="5"/>
      <c r="X322" s="5"/>
      <c r="Y322" s="5"/>
      <c r="Z322" s="89"/>
      <c r="AA322" s="5"/>
      <c r="AB322" s="5"/>
      <c r="AC322" s="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</row>
    <row r="323" ht="15.75" customHeight="1">
      <c r="A323" s="1"/>
      <c r="B323" s="5"/>
      <c r="C323" s="1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8"/>
      <c r="R323" s="88"/>
      <c r="S323" s="89"/>
      <c r="T323" s="5"/>
      <c r="U323" s="5"/>
      <c r="V323" s="5"/>
      <c r="W323" s="5"/>
      <c r="X323" s="5"/>
      <c r="Y323" s="5"/>
      <c r="Z323" s="89"/>
      <c r="AA323" s="5"/>
      <c r="AB323" s="5"/>
      <c r="AC323" s="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</row>
    <row r="324" ht="15.75" customHeight="1">
      <c r="A324" s="1"/>
      <c r="B324" s="5"/>
      <c r="C324" s="1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8"/>
      <c r="R324" s="88"/>
      <c r="S324" s="89"/>
      <c r="T324" s="5"/>
      <c r="U324" s="5"/>
      <c r="V324" s="5"/>
      <c r="W324" s="5"/>
      <c r="X324" s="5"/>
      <c r="Y324" s="5"/>
      <c r="Z324" s="89"/>
      <c r="AA324" s="5"/>
      <c r="AB324" s="5"/>
      <c r="AC324" s="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</row>
    <row r="325" ht="15.75" customHeight="1">
      <c r="A325" s="1"/>
      <c r="B325" s="5"/>
      <c r="C325" s="1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8"/>
      <c r="R325" s="88"/>
      <c r="S325" s="89"/>
      <c r="T325" s="5"/>
      <c r="U325" s="5"/>
      <c r="V325" s="5"/>
      <c r="W325" s="5"/>
      <c r="X325" s="5"/>
      <c r="Y325" s="5"/>
      <c r="Z325" s="89"/>
      <c r="AA325" s="5"/>
      <c r="AB325" s="5"/>
      <c r="AC325" s="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</row>
    <row r="326" ht="15.75" customHeight="1">
      <c r="A326" s="1"/>
      <c r="B326" s="5"/>
      <c r="C326" s="1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8"/>
      <c r="R326" s="88"/>
      <c r="S326" s="89"/>
      <c r="T326" s="5"/>
      <c r="U326" s="5"/>
      <c r="V326" s="5"/>
      <c r="W326" s="5"/>
      <c r="X326" s="5"/>
      <c r="Y326" s="5"/>
      <c r="Z326" s="89"/>
      <c r="AA326" s="5"/>
      <c r="AB326" s="5"/>
      <c r="AC326" s="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</row>
    <row r="327" ht="15.75" customHeight="1">
      <c r="A327" s="1"/>
      <c r="B327" s="5"/>
      <c r="C327" s="1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8"/>
      <c r="R327" s="88"/>
      <c r="S327" s="89"/>
      <c r="T327" s="5"/>
      <c r="U327" s="5"/>
      <c r="V327" s="5"/>
      <c r="W327" s="5"/>
      <c r="X327" s="5"/>
      <c r="Y327" s="5"/>
      <c r="Z327" s="89"/>
      <c r="AA327" s="5"/>
      <c r="AB327" s="5"/>
      <c r="AC327" s="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</row>
    <row r="328" ht="15.75" customHeight="1">
      <c r="A328" s="1"/>
      <c r="B328" s="5"/>
      <c r="C328" s="1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8"/>
      <c r="R328" s="88"/>
      <c r="S328" s="89"/>
      <c r="T328" s="5"/>
      <c r="U328" s="5"/>
      <c r="V328" s="5"/>
      <c r="W328" s="5"/>
      <c r="X328" s="5"/>
      <c r="Y328" s="5"/>
      <c r="Z328" s="89"/>
      <c r="AA328" s="5"/>
      <c r="AB328" s="5"/>
      <c r="AC328" s="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</row>
    <row r="329" ht="15.75" customHeight="1">
      <c r="A329" s="1"/>
      <c r="B329" s="5"/>
      <c r="C329" s="1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8"/>
      <c r="R329" s="88"/>
      <c r="S329" s="89"/>
      <c r="T329" s="5"/>
      <c r="U329" s="5"/>
      <c r="V329" s="5"/>
      <c r="W329" s="5"/>
      <c r="X329" s="5"/>
      <c r="Y329" s="5"/>
      <c r="Z329" s="89"/>
      <c r="AA329" s="5"/>
      <c r="AB329" s="5"/>
      <c r="AC329" s="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</row>
    <row r="330" ht="15.75" customHeight="1">
      <c r="A330" s="1"/>
      <c r="B330" s="5"/>
      <c r="C330" s="1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8"/>
      <c r="R330" s="88"/>
      <c r="S330" s="89"/>
      <c r="T330" s="5"/>
      <c r="U330" s="5"/>
      <c r="V330" s="5"/>
      <c r="W330" s="5"/>
      <c r="X330" s="5"/>
      <c r="Y330" s="5"/>
      <c r="Z330" s="89"/>
      <c r="AA330" s="5"/>
      <c r="AB330" s="5"/>
      <c r="AC330" s="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</row>
    <row r="331" ht="15.75" customHeight="1">
      <c r="A331" s="1"/>
      <c r="B331" s="5"/>
      <c r="C331" s="1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8"/>
      <c r="R331" s="88"/>
      <c r="S331" s="89"/>
      <c r="T331" s="5"/>
      <c r="U331" s="5"/>
      <c r="V331" s="5"/>
      <c r="W331" s="5"/>
      <c r="X331" s="5"/>
      <c r="Y331" s="5"/>
      <c r="Z331" s="89"/>
      <c r="AA331" s="5"/>
      <c r="AB331" s="5"/>
      <c r="AC331" s="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</row>
    <row r="332" ht="15.75" customHeight="1">
      <c r="A332" s="1"/>
      <c r="B332" s="5"/>
      <c r="C332" s="1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8"/>
      <c r="R332" s="88"/>
      <c r="S332" s="89"/>
      <c r="T332" s="5"/>
      <c r="U332" s="5"/>
      <c r="V332" s="5"/>
      <c r="W332" s="5"/>
      <c r="X332" s="5"/>
      <c r="Y332" s="5"/>
      <c r="Z332" s="89"/>
      <c r="AA332" s="5"/>
      <c r="AB332" s="5"/>
      <c r="AC332" s="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</row>
    <row r="333" ht="15.75" customHeight="1">
      <c r="A333" s="1"/>
      <c r="B333" s="5"/>
      <c r="C333" s="1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8"/>
      <c r="R333" s="88"/>
      <c r="S333" s="89"/>
      <c r="T333" s="5"/>
      <c r="U333" s="5"/>
      <c r="V333" s="5"/>
      <c r="W333" s="5"/>
      <c r="X333" s="5"/>
      <c r="Y333" s="5"/>
      <c r="Z333" s="89"/>
      <c r="AA333" s="5"/>
      <c r="AB333" s="5"/>
      <c r="AC333" s="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</row>
    <row r="334" ht="15.75" customHeight="1">
      <c r="A334" s="1"/>
      <c r="B334" s="5"/>
      <c r="C334" s="1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8"/>
      <c r="R334" s="88"/>
      <c r="S334" s="89"/>
      <c r="T334" s="5"/>
      <c r="U334" s="5"/>
      <c r="V334" s="5"/>
      <c r="W334" s="5"/>
      <c r="X334" s="5"/>
      <c r="Y334" s="5"/>
      <c r="Z334" s="89"/>
      <c r="AA334" s="5"/>
      <c r="AB334" s="5"/>
      <c r="AC334" s="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</row>
    <row r="335" ht="15.75" customHeight="1">
      <c r="A335" s="1"/>
      <c r="B335" s="5"/>
      <c r="C335" s="1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8"/>
      <c r="R335" s="88"/>
      <c r="S335" s="89"/>
      <c r="T335" s="5"/>
      <c r="U335" s="5"/>
      <c r="V335" s="5"/>
      <c r="W335" s="5"/>
      <c r="X335" s="5"/>
      <c r="Y335" s="5"/>
      <c r="Z335" s="89"/>
      <c r="AA335" s="5"/>
      <c r="AB335" s="5"/>
      <c r="AC335" s="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</row>
    <row r="336" ht="15.75" customHeight="1">
      <c r="A336" s="1"/>
      <c r="B336" s="5"/>
      <c r="C336" s="1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8"/>
      <c r="R336" s="88"/>
      <c r="S336" s="89"/>
      <c r="T336" s="5"/>
      <c r="U336" s="5"/>
      <c r="V336" s="5"/>
      <c r="W336" s="5"/>
      <c r="X336" s="5"/>
      <c r="Y336" s="5"/>
      <c r="Z336" s="89"/>
      <c r="AA336" s="5"/>
      <c r="AB336" s="5"/>
      <c r="AC336" s="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</row>
    <row r="337" ht="15.75" customHeight="1">
      <c r="A337" s="1"/>
      <c r="B337" s="5"/>
      <c r="C337" s="1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8"/>
      <c r="R337" s="88"/>
      <c r="S337" s="89"/>
      <c r="T337" s="5"/>
      <c r="U337" s="5"/>
      <c r="V337" s="5"/>
      <c r="W337" s="5"/>
      <c r="X337" s="5"/>
      <c r="Y337" s="5"/>
      <c r="Z337" s="89"/>
      <c r="AA337" s="5"/>
      <c r="AB337" s="5"/>
      <c r="AC337" s="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</row>
    <row r="338" ht="15.75" customHeight="1">
      <c r="A338" s="1"/>
      <c r="B338" s="5"/>
      <c r="C338" s="1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8"/>
      <c r="R338" s="88"/>
      <c r="S338" s="89"/>
      <c r="T338" s="5"/>
      <c r="U338" s="5"/>
      <c r="V338" s="5"/>
      <c r="W338" s="5"/>
      <c r="X338" s="5"/>
      <c r="Y338" s="5"/>
      <c r="Z338" s="89"/>
      <c r="AA338" s="5"/>
      <c r="AB338" s="5"/>
      <c r="AC338" s="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</row>
    <row r="339" ht="15.75" customHeight="1">
      <c r="A339" s="1"/>
      <c r="B339" s="5"/>
      <c r="C339" s="1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8"/>
      <c r="R339" s="88"/>
      <c r="S339" s="89"/>
      <c r="T339" s="5"/>
      <c r="U339" s="5"/>
      <c r="V339" s="5"/>
      <c r="W339" s="5"/>
      <c r="X339" s="5"/>
      <c r="Y339" s="5"/>
      <c r="Z339" s="89"/>
      <c r="AA339" s="5"/>
      <c r="AB339" s="5"/>
      <c r="AC339" s="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</row>
    <row r="340" ht="15.75" customHeight="1">
      <c r="A340" s="1"/>
      <c r="B340" s="5"/>
      <c r="C340" s="1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8"/>
      <c r="R340" s="88"/>
      <c r="S340" s="89"/>
      <c r="T340" s="5"/>
      <c r="U340" s="5"/>
      <c r="V340" s="5"/>
      <c r="W340" s="5"/>
      <c r="X340" s="5"/>
      <c r="Y340" s="5"/>
      <c r="Z340" s="89"/>
      <c r="AA340" s="5"/>
      <c r="AB340" s="5"/>
      <c r="AC340" s="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</row>
    <row r="341" ht="15.75" customHeight="1">
      <c r="A341" s="1"/>
      <c r="B341" s="5"/>
      <c r="C341" s="1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8"/>
      <c r="R341" s="88"/>
      <c r="S341" s="89"/>
      <c r="T341" s="5"/>
      <c r="U341" s="5"/>
      <c r="V341" s="5"/>
      <c r="W341" s="5"/>
      <c r="X341" s="5"/>
      <c r="Y341" s="5"/>
      <c r="Z341" s="89"/>
      <c r="AA341" s="5"/>
      <c r="AB341" s="5"/>
      <c r="AC341" s="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</row>
    <row r="342" ht="15.75" customHeight="1">
      <c r="A342" s="1"/>
      <c r="B342" s="5"/>
      <c r="C342" s="1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8"/>
      <c r="R342" s="88"/>
      <c r="S342" s="89"/>
      <c r="T342" s="5"/>
      <c r="U342" s="5"/>
      <c r="V342" s="5"/>
      <c r="W342" s="5"/>
      <c r="X342" s="5"/>
      <c r="Y342" s="5"/>
      <c r="Z342" s="89"/>
      <c r="AA342" s="5"/>
      <c r="AB342" s="5"/>
      <c r="AC342" s="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</row>
    <row r="343" ht="15.75" customHeight="1">
      <c r="A343" s="1"/>
      <c r="B343" s="5"/>
      <c r="C343" s="1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8"/>
      <c r="R343" s="88"/>
      <c r="S343" s="89"/>
      <c r="T343" s="5"/>
      <c r="U343" s="5"/>
      <c r="V343" s="5"/>
      <c r="W343" s="5"/>
      <c r="X343" s="5"/>
      <c r="Y343" s="5"/>
      <c r="Z343" s="89"/>
      <c r="AA343" s="5"/>
      <c r="AB343" s="5"/>
      <c r="AC343" s="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</row>
    <row r="344" ht="15.75" customHeight="1">
      <c r="A344" s="1"/>
      <c r="B344" s="5"/>
      <c r="C344" s="1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8"/>
      <c r="R344" s="88"/>
      <c r="S344" s="89"/>
      <c r="T344" s="5"/>
      <c r="U344" s="5"/>
      <c r="V344" s="5"/>
      <c r="W344" s="5"/>
      <c r="X344" s="5"/>
      <c r="Y344" s="5"/>
      <c r="Z344" s="89"/>
      <c r="AA344" s="5"/>
      <c r="AB344" s="5"/>
      <c r="AC344" s="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</row>
    <row r="345" ht="15.75" customHeight="1">
      <c r="A345" s="1"/>
      <c r="B345" s="5"/>
      <c r="C345" s="1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8"/>
      <c r="R345" s="88"/>
      <c r="S345" s="89"/>
      <c r="T345" s="5"/>
      <c r="U345" s="5"/>
      <c r="V345" s="5"/>
      <c r="W345" s="5"/>
      <c r="X345" s="5"/>
      <c r="Y345" s="5"/>
      <c r="Z345" s="89"/>
      <c r="AA345" s="5"/>
      <c r="AB345" s="5"/>
      <c r="AC345" s="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</row>
    <row r="346" ht="15.75" customHeight="1">
      <c r="A346" s="1"/>
      <c r="B346" s="5"/>
      <c r="C346" s="1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8"/>
      <c r="R346" s="88"/>
      <c r="S346" s="89"/>
      <c r="T346" s="5"/>
      <c r="U346" s="5"/>
      <c r="V346" s="5"/>
      <c r="W346" s="5"/>
      <c r="X346" s="5"/>
      <c r="Y346" s="5"/>
      <c r="Z346" s="89"/>
      <c r="AA346" s="5"/>
      <c r="AB346" s="5"/>
      <c r="AC346" s="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</row>
    <row r="347" ht="15.75" customHeight="1">
      <c r="A347" s="1"/>
      <c r="B347" s="5"/>
      <c r="C347" s="1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8"/>
      <c r="R347" s="88"/>
      <c r="S347" s="89"/>
      <c r="T347" s="5"/>
      <c r="U347" s="5"/>
      <c r="V347" s="5"/>
      <c r="W347" s="5"/>
      <c r="X347" s="5"/>
      <c r="Y347" s="5"/>
      <c r="Z347" s="89"/>
      <c r="AA347" s="5"/>
      <c r="AB347" s="5"/>
      <c r="AC347" s="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</row>
    <row r="348" ht="15.75" customHeight="1">
      <c r="A348" s="1"/>
      <c r="B348" s="5"/>
      <c r="C348" s="1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8"/>
      <c r="R348" s="88"/>
      <c r="S348" s="89"/>
      <c r="T348" s="5"/>
      <c r="U348" s="5"/>
      <c r="V348" s="5"/>
      <c r="W348" s="5"/>
      <c r="X348" s="5"/>
      <c r="Y348" s="5"/>
      <c r="Z348" s="89"/>
      <c r="AA348" s="5"/>
      <c r="AB348" s="5"/>
      <c r="AC348" s="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</row>
    <row r="349" ht="15.75" customHeight="1">
      <c r="A349" s="1"/>
      <c r="B349" s="5"/>
      <c r="C349" s="1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8"/>
      <c r="R349" s="88"/>
      <c r="S349" s="89"/>
      <c r="T349" s="5"/>
      <c r="U349" s="5"/>
      <c r="V349" s="5"/>
      <c r="W349" s="5"/>
      <c r="X349" s="5"/>
      <c r="Y349" s="5"/>
      <c r="Z349" s="89"/>
      <c r="AA349" s="5"/>
      <c r="AB349" s="5"/>
      <c r="AC349" s="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</row>
    <row r="350" ht="15.75" customHeight="1">
      <c r="A350" s="1"/>
      <c r="B350" s="5"/>
      <c r="C350" s="1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8"/>
      <c r="R350" s="88"/>
      <c r="S350" s="89"/>
      <c r="T350" s="5"/>
      <c r="U350" s="5"/>
      <c r="V350" s="5"/>
      <c r="W350" s="5"/>
      <c r="X350" s="5"/>
      <c r="Y350" s="5"/>
      <c r="Z350" s="89"/>
      <c r="AA350" s="5"/>
      <c r="AB350" s="5"/>
      <c r="AC350" s="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</row>
    <row r="351" ht="15.75" customHeight="1">
      <c r="A351" s="1"/>
      <c r="B351" s="5"/>
      <c r="C351" s="1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8"/>
      <c r="R351" s="88"/>
      <c r="S351" s="89"/>
      <c r="T351" s="5"/>
      <c r="U351" s="5"/>
      <c r="V351" s="5"/>
      <c r="W351" s="5"/>
      <c r="X351" s="5"/>
      <c r="Y351" s="5"/>
      <c r="Z351" s="89"/>
      <c r="AA351" s="5"/>
      <c r="AB351" s="5"/>
      <c r="AC351" s="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</row>
    <row r="352" ht="15.75" customHeight="1">
      <c r="A352" s="1"/>
      <c r="B352" s="5"/>
      <c r="C352" s="1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8"/>
      <c r="R352" s="88"/>
      <c r="S352" s="89"/>
      <c r="T352" s="5"/>
      <c r="U352" s="5"/>
      <c r="V352" s="5"/>
      <c r="W352" s="5"/>
      <c r="X352" s="5"/>
      <c r="Y352" s="5"/>
      <c r="Z352" s="89"/>
      <c r="AA352" s="5"/>
      <c r="AB352" s="5"/>
      <c r="AC352" s="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</row>
    <row r="353" ht="15.75" customHeight="1">
      <c r="A353" s="1"/>
      <c r="B353" s="5"/>
      <c r="C353" s="1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8"/>
      <c r="R353" s="88"/>
      <c r="S353" s="89"/>
      <c r="T353" s="5"/>
      <c r="U353" s="5"/>
      <c r="V353" s="5"/>
      <c r="W353" s="5"/>
      <c r="X353" s="5"/>
      <c r="Y353" s="5"/>
      <c r="Z353" s="89"/>
      <c r="AA353" s="5"/>
      <c r="AB353" s="5"/>
      <c r="AC353" s="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</row>
    <row r="354" ht="15.75" customHeight="1">
      <c r="A354" s="1"/>
      <c r="B354" s="5"/>
      <c r="C354" s="1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8"/>
      <c r="R354" s="88"/>
      <c r="S354" s="89"/>
      <c r="T354" s="5"/>
      <c r="U354" s="5"/>
      <c r="V354" s="5"/>
      <c r="W354" s="5"/>
      <c r="X354" s="5"/>
      <c r="Y354" s="5"/>
      <c r="Z354" s="89"/>
      <c r="AA354" s="5"/>
      <c r="AB354" s="5"/>
      <c r="AC354" s="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</row>
    <row r="355" ht="15.75" customHeight="1">
      <c r="A355" s="1"/>
      <c r="B355" s="5"/>
      <c r="C355" s="1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8"/>
      <c r="R355" s="88"/>
      <c r="S355" s="89"/>
      <c r="T355" s="5"/>
      <c r="U355" s="5"/>
      <c r="V355" s="5"/>
      <c r="W355" s="5"/>
      <c r="X355" s="5"/>
      <c r="Y355" s="5"/>
      <c r="Z355" s="89"/>
      <c r="AA355" s="5"/>
      <c r="AB355" s="5"/>
      <c r="AC355" s="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</row>
    <row r="356" ht="15.75" customHeight="1">
      <c r="A356" s="1"/>
      <c r="B356" s="5"/>
      <c r="C356" s="1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8"/>
      <c r="R356" s="88"/>
      <c r="S356" s="89"/>
      <c r="T356" s="5"/>
      <c r="U356" s="5"/>
      <c r="V356" s="5"/>
      <c r="W356" s="5"/>
      <c r="X356" s="5"/>
      <c r="Y356" s="5"/>
      <c r="Z356" s="89"/>
      <c r="AA356" s="5"/>
      <c r="AB356" s="5"/>
      <c r="AC356" s="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</row>
    <row r="357" ht="15.75" customHeight="1">
      <c r="A357" s="1"/>
      <c r="B357" s="5"/>
      <c r="C357" s="1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8"/>
      <c r="R357" s="88"/>
      <c r="S357" s="89"/>
      <c r="T357" s="5"/>
      <c r="U357" s="5"/>
      <c r="V357" s="5"/>
      <c r="W357" s="5"/>
      <c r="X357" s="5"/>
      <c r="Y357" s="5"/>
      <c r="Z357" s="89"/>
      <c r="AA357" s="5"/>
      <c r="AB357" s="5"/>
      <c r="AC357" s="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</row>
    <row r="358" ht="15.75" customHeight="1">
      <c r="A358" s="1"/>
      <c r="B358" s="5"/>
      <c r="C358" s="1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8"/>
      <c r="R358" s="88"/>
      <c r="S358" s="89"/>
      <c r="T358" s="5"/>
      <c r="U358" s="5"/>
      <c r="V358" s="5"/>
      <c r="W358" s="5"/>
      <c r="X358" s="5"/>
      <c r="Y358" s="5"/>
      <c r="Z358" s="89"/>
      <c r="AA358" s="5"/>
      <c r="AB358" s="5"/>
      <c r="AC358" s="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</row>
    <row r="359" ht="15.75" customHeight="1">
      <c r="A359" s="1"/>
      <c r="B359" s="5"/>
      <c r="C359" s="1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8"/>
      <c r="R359" s="88"/>
      <c r="S359" s="89"/>
      <c r="T359" s="5"/>
      <c r="U359" s="5"/>
      <c r="V359" s="5"/>
      <c r="W359" s="5"/>
      <c r="X359" s="5"/>
      <c r="Y359" s="5"/>
      <c r="Z359" s="89"/>
      <c r="AA359" s="5"/>
      <c r="AB359" s="5"/>
      <c r="AC359" s="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</row>
    <row r="360" ht="15.75" customHeight="1">
      <c r="A360" s="1"/>
      <c r="B360" s="5"/>
      <c r="C360" s="1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8"/>
      <c r="R360" s="88"/>
      <c r="S360" s="89"/>
      <c r="T360" s="5"/>
      <c r="U360" s="5"/>
      <c r="V360" s="5"/>
      <c r="W360" s="5"/>
      <c r="X360" s="5"/>
      <c r="Y360" s="5"/>
      <c r="Z360" s="89"/>
      <c r="AA360" s="5"/>
      <c r="AB360" s="5"/>
      <c r="AC360" s="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</row>
    <row r="361" ht="15.75" customHeight="1">
      <c r="A361" s="1"/>
      <c r="B361" s="5"/>
      <c r="C361" s="1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8"/>
      <c r="R361" s="88"/>
      <c r="S361" s="89"/>
      <c r="T361" s="5"/>
      <c r="U361" s="5"/>
      <c r="V361" s="5"/>
      <c r="W361" s="5"/>
      <c r="X361" s="5"/>
      <c r="Y361" s="5"/>
      <c r="Z361" s="89"/>
      <c r="AA361" s="5"/>
      <c r="AB361" s="5"/>
      <c r="AC361" s="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</row>
    <row r="362" ht="15.75" customHeight="1">
      <c r="A362" s="1"/>
      <c r="B362" s="5"/>
      <c r="C362" s="1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8"/>
      <c r="R362" s="88"/>
      <c r="S362" s="89"/>
      <c r="T362" s="5"/>
      <c r="U362" s="5"/>
      <c r="V362" s="5"/>
      <c r="W362" s="5"/>
      <c r="X362" s="5"/>
      <c r="Y362" s="5"/>
      <c r="Z362" s="89"/>
      <c r="AA362" s="5"/>
      <c r="AB362" s="5"/>
      <c r="AC362" s="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</row>
    <row r="363" ht="15.75" customHeight="1">
      <c r="A363" s="1"/>
      <c r="B363" s="5"/>
      <c r="C363" s="1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8"/>
      <c r="R363" s="88"/>
      <c r="S363" s="89"/>
      <c r="T363" s="5"/>
      <c r="U363" s="5"/>
      <c r="V363" s="5"/>
      <c r="W363" s="5"/>
      <c r="X363" s="5"/>
      <c r="Y363" s="5"/>
      <c r="Z363" s="89"/>
      <c r="AA363" s="5"/>
      <c r="AB363" s="5"/>
      <c r="AC363" s="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</row>
    <row r="364" ht="15.75" customHeight="1">
      <c r="A364" s="1"/>
      <c r="B364" s="5"/>
      <c r="C364" s="1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8"/>
      <c r="R364" s="88"/>
      <c r="S364" s="89"/>
      <c r="T364" s="5"/>
      <c r="U364" s="5"/>
      <c r="V364" s="5"/>
      <c r="W364" s="5"/>
      <c r="X364" s="5"/>
      <c r="Y364" s="5"/>
      <c r="Z364" s="89"/>
      <c r="AA364" s="5"/>
      <c r="AB364" s="5"/>
      <c r="AC364" s="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</row>
    <row r="365" ht="15.75" customHeight="1">
      <c r="A365" s="1"/>
      <c r="B365" s="5"/>
      <c r="C365" s="1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8"/>
      <c r="R365" s="88"/>
      <c r="S365" s="89"/>
      <c r="T365" s="5"/>
      <c r="U365" s="5"/>
      <c r="V365" s="5"/>
      <c r="W365" s="5"/>
      <c r="X365" s="5"/>
      <c r="Y365" s="5"/>
      <c r="Z365" s="89"/>
      <c r="AA365" s="5"/>
      <c r="AB365" s="5"/>
      <c r="AC365" s="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</row>
    <row r="366" ht="15.75" customHeight="1">
      <c r="A366" s="1"/>
      <c r="B366" s="5"/>
      <c r="C366" s="1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8"/>
      <c r="R366" s="88"/>
      <c r="S366" s="89"/>
      <c r="T366" s="5"/>
      <c r="U366" s="5"/>
      <c r="V366" s="5"/>
      <c r="W366" s="5"/>
      <c r="X366" s="5"/>
      <c r="Y366" s="5"/>
      <c r="Z366" s="89"/>
      <c r="AA366" s="5"/>
      <c r="AB366" s="5"/>
      <c r="AC366" s="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</row>
    <row r="367" ht="15.75" customHeight="1">
      <c r="A367" s="1"/>
      <c r="B367" s="5"/>
      <c r="C367" s="1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8"/>
      <c r="R367" s="88"/>
      <c r="S367" s="89"/>
      <c r="T367" s="5"/>
      <c r="U367" s="5"/>
      <c r="V367" s="5"/>
      <c r="W367" s="5"/>
      <c r="X367" s="5"/>
      <c r="Y367" s="5"/>
      <c r="Z367" s="89"/>
      <c r="AA367" s="5"/>
      <c r="AB367" s="5"/>
      <c r="AC367" s="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</row>
    <row r="368" ht="15.75" customHeight="1">
      <c r="A368" s="1"/>
      <c r="B368" s="5"/>
      <c r="C368" s="1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8"/>
      <c r="R368" s="88"/>
      <c r="S368" s="89"/>
      <c r="T368" s="5"/>
      <c r="U368" s="5"/>
      <c r="V368" s="5"/>
      <c r="W368" s="5"/>
      <c r="X368" s="5"/>
      <c r="Y368" s="5"/>
      <c r="Z368" s="89"/>
      <c r="AA368" s="5"/>
      <c r="AB368" s="5"/>
      <c r="AC368" s="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</row>
    <row r="369" ht="15.75" customHeight="1">
      <c r="A369" s="1"/>
      <c r="B369" s="5"/>
      <c r="C369" s="1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8"/>
      <c r="R369" s="88"/>
      <c r="S369" s="89"/>
      <c r="T369" s="5"/>
      <c r="U369" s="5"/>
      <c r="V369" s="5"/>
      <c r="W369" s="5"/>
      <c r="X369" s="5"/>
      <c r="Y369" s="5"/>
      <c r="Z369" s="89"/>
      <c r="AA369" s="5"/>
      <c r="AB369" s="5"/>
      <c r="AC369" s="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</row>
    <row r="370" ht="15.75" customHeight="1">
      <c r="A370" s="1"/>
      <c r="B370" s="5"/>
      <c r="C370" s="1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8"/>
      <c r="R370" s="88"/>
      <c r="S370" s="89"/>
      <c r="T370" s="5"/>
      <c r="U370" s="5"/>
      <c r="V370" s="5"/>
      <c r="W370" s="5"/>
      <c r="X370" s="5"/>
      <c r="Y370" s="5"/>
      <c r="Z370" s="89"/>
      <c r="AA370" s="5"/>
      <c r="AB370" s="5"/>
      <c r="AC370" s="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</row>
    <row r="371" ht="15.75" customHeight="1">
      <c r="A371" s="1"/>
      <c r="B371" s="5"/>
      <c r="C371" s="1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8"/>
      <c r="R371" s="88"/>
      <c r="S371" s="89"/>
      <c r="T371" s="5"/>
      <c r="U371" s="5"/>
      <c r="V371" s="5"/>
      <c r="W371" s="5"/>
      <c r="X371" s="5"/>
      <c r="Y371" s="5"/>
      <c r="Z371" s="89"/>
      <c r="AA371" s="5"/>
      <c r="AB371" s="5"/>
      <c r="AC371" s="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</row>
    <row r="372" ht="15.75" customHeight="1">
      <c r="A372" s="1"/>
      <c r="B372" s="5"/>
      <c r="C372" s="1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8"/>
      <c r="R372" s="88"/>
      <c r="S372" s="89"/>
      <c r="T372" s="5"/>
      <c r="U372" s="5"/>
      <c r="V372" s="5"/>
      <c r="W372" s="5"/>
      <c r="X372" s="5"/>
      <c r="Y372" s="5"/>
      <c r="Z372" s="89"/>
      <c r="AA372" s="5"/>
      <c r="AB372" s="5"/>
      <c r="AC372" s="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</row>
    <row r="373" ht="15.75" customHeight="1">
      <c r="A373" s="1"/>
      <c r="B373" s="5"/>
      <c r="C373" s="1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8"/>
      <c r="R373" s="88"/>
      <c r="S373" s="89"/>
      <c r="T373" s="5"/>
      <c r="U373" s="5"/>
      <c r="V373" s="5"/>
      <c r="W373" s="5"/>
      <c r="X373" s="5"/>
      <c r="Y373" s="5"/>
      <c r="Z373" s="89"/>
      <c r="AA373" s="5"/>
      <c r="AB373" s="5"/>
      <c r="AC373" s="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</row>
    <row r="374" ht="15.75" customHeight="1">
      <c r="A374" s="1"/>
      <c r="B374" s="5"/>
      <c r="C374" s="1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8"/>
      <c r="R374" s="88"/>
      <c r="S374" s="89"/>
      <c r="T374" s="5"/>
      <c r="U374" s="5"/>
      <c r="V374" s="5"/>
      <c r="W374" s="5"/>
      <c r="X374" s="5"/>
      <c r="Y374" s="5"/>
      <c r="Z374" s="89"/>
      <c r="AA374" s="5"/>
      <c r="AB374" s="5"/>
      <c r="AC374" s="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</row>
    <row r="375" ht="15.75" customHeight="1">
      <c r="A375" s="1"/>
      <c r="B375" s="5"/>
      <c r="C375" s="1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8"/>
      <c r="R375" s="88"/>
      <c r="S375" s="89"/>
      <c r="T375" s="5"/>
      <c r="U375" s="5"/>
      <c r="V375" s="5"/>
      <c r="W375" s="5"/>
      <c r="X375" s="5"/>
      <c r="Y375" s="5"/>
      <c r="Z375" s="89"/>
      <c r="AA375" s="5"/>
      <c r="AB375" s="5"/>
      <c r="AC375" s="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</row>
    <row r="376" ht="15.75" customHeight="1">
      <c r="A376" s="1"/>
      <c r="B376" s="5"/>
      <c r="C376" s="1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8"/>
      <c r="R376" s="88"/>
      <c r="S376" s="89"/>
      <c r="T376" s="5"/>
      <c r="U376" s="5"/>
      <c r="V376" s="5"/>
      <c r="W376" s="5"/>
      <c r="X376" s="5"/>
      <c r="Y376" s="5"/>
      <c r="Z376" s="89"/>
      <c r="AA376" s="5"/>
      <c r="AB376" s="5"/>
      <c r="AC376" s="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</row>
    <row r="377" ht="15.75" customHeight="1">
      <c r="A377" s="1"/>
      <c r="B377" s="5"/>
      <c r="C377" s="1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8"/>
      <c r="R377" s="88"/>
      <c r="S377" s="89"/>
      <c r="T377" s="5"/>
      <c r="U377" s="5"/>
      <c r="V377" s="5"/>
      <c r="W377" s="5"/>
      <c r="X377" s="5"/>
      <c r="Y377" s="5"/>
      <c r="Z377" s="89"/>
      <c r="AA377" s="5"/>
      <c r="AB377" s="5"/>
      <c r="AC377" s="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</row>
    <row r="378" ht="15.75" customHeight="1">
      <c r="A378" s="1"/>
      <c r="B378" s="5"/>
      <c r="C378" s="1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8"/>
      <c r="R378" s="88"/>
      <c r="S378" s="89"/>
      <c r="T378" s="5"/>
      <c r="U378" s="5"/>
      <c r="V378" s="5"/>
      <c r="W378" s="5"/>
      <c r="X378" s="5"/>
      <c r="Y378" s="5"/>
      <c r="Z378" s="89"/>
      <c r="AA378" s="5"/>
      <c r="AB378" s="5"/>
      <c r="AC378" s="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</row>
    <row r="379" ht="15.75" customHeight="1">
      <c r="A379" s="1"/>
      <c r="B379" s="5"/>
      <c r="C379" s="1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8"/>
      <c r="R379" s="88"/>
      <c r="S379" s="89"/>
      <c r="T379" s="5"/>
      <c r="U379" s="5"/>
      <c r="V379" s="5"/>
      <c r="W379" s="5"/>
      <c r="X379" s="5"/>
      <c r="Y379" s="5"/>
      <c r="Z379" s="89"/>
      <c r="AA379" s="5"/>
      <c r="AB379" s="5"/>
      <c r="AC379" s="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</row>
    <row r="380" ht="15.75" customHeight="1">
      <c r="A380" s="1"/>
      <c r="B380" s="5"/>
      <c r="C380" s="1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8"/>
      <c r="R380" s="88"/>
      <c r="S380" s="89"/>
      <c r="T380" s="5"/>
      <c r="U380" s="5"/>
      <c r="V380" s="5"/>
      <c r="W380" s="5"/>
      <c r="X380" s="5"/>
      <c r="Y380" s="5"/>
      <c r="Z380" s="89"/>
      <c r="AA380" s="5"/>
      <c r="AB380" s="5"/>
      <c r="AC380" s="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</row>
    <row r="381" ht="15.75" customHeight="1">
      <c r="A381" s="1"/>
      <c r="B381" s="5"/>
      <c r="C381" s="1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8"/>
      <c r="R381" s="88"/>
      <c r="S381" s="89"/>
      <c r="T381" s="5"/>
      <c r="U381" s="5"/>
      <c r="V381" s="5"/>
      <c r="W381" s="5"/>
      <c r="X381" s="5"/>
      <c r="Y381" s="5"/>
      <c r="Z381" s="89"/>
      <c r="AA381" s="5"/>
      <c r="AB381" s="5"/>
      <c r="AC381" s="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</row>
    <row r="382" ht="15.75" customHeight="1">
      <c r="A382" s="1"/>
      <c r="B382" s="5"/>
      <c r="C382" s="1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8"/>
      <c r="R382" s="88"/>
      <c r="S382" s="89"/>
      <c r="T382" s="5"/>
      <c r="U382" s="5"/>
      <c r="V382" s="5"/>
      <c r="W382" s="5"/>
      <c r="X382" s="5"/>
      <c r="Y382" s="5"/>
      <c r="Z382" s="89"/>
      <c r="AA382" s="5"/>
      <c r="AB382" s="5"/>
      <c r="AC382" s="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</row>
    <row r="383" ht="15.75" customHeight="1">
      <c r="A383" s="1"/>
      <c r="B383" s="5"/>
      <c r="C383" s="1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8"/>
      <c r="R383" s="88"/>
      <c r="S383" s="89"/>
      <c r="T383" s="5"/>
      <c r="U383" s="5"/>
      <c r="V383" s="5"/>
      <c r="W383" s="5"/>
      <c r="X383" s="5"/>
      <c r="Y383" s="5"/>
      <c r="Z383" s="89"/>
      <c r="AA383" s="5"/>
      <c r="AB383" s="5"/>
      <c r="AC383" s="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</row>
    <row r="384" ht="15.75" customHeight="1">
      <c r="A384" s="1"/>
      <c r="B384" s="5"/>
      <c r="C384" s="1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8"/>
      <c r="R384" s="88"/>
      <c r="S384" s="89"/>
      <c r="T384" s="5"/>
      <c r="U384" s="5"/>
      <c r="V384" s="5"/>
      <c r="W384" s="5"/>
      <c r="X384" s="5"/>
      <c r="Y384" s="5"/>
      <c r="Z384" s="89"/>
      <c r="AA384" s="5"/>
      <c r="AB384" s="5"/>
      <c r="AC384" s="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</row>
    <row r="385" ht="15.75" customHeight="1">
      <c r="A385" s="1"/>
      <c r="B385" s="5"/>
      <c r="C385" s="1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8"/>
      <c r="R385" s="88"/>
      <c r="S385" s="89"/>
      <c r="T385" s="5"/>
      <c r="U385" s="5"/>
      <c r="V385" s="5"/>
      <c r="W385" s="5"/>
      <c r="X385" s="5"/>
      <c r="Y385" s="5"/>
      <c r="Z385" s="89"/>
      <c r="AA385" s="5"/>
      <c r="AB385" s="5"/>
      <c r="AC385" s="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</row>
    <row r="386" ht="15.75" customHeight="1">
      <c r="A386" s="1"/>
      <c r="B386" s="5"/>
      <c r="C386" s="1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8"/>
      <c r="R386" s="88"/>
      <c r="S386" s="89"/>
      <c r="T386" s="5"/>
      <c r="U386" s="5"/>
      <c r="V386" s="5"/>
      <c r="W386" s="5"/>
      <c r="X386" s="5"/>
      <c r="Y386" s="5"/>
      <c r="Z386" s="89"/>
      <c r="AA386" s="5"/>
      <c r="AB386" s="5"/>
      <c r="AC386" s="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</row>
    <row r="387" ht="15.75" customHeight="1">
      <c r="A387" s="1"/>
      <c r="B387" s="5"/>
      <c r="C387" s="1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8"/>
      <c r="R387" s="88"/>
      <c r="S387" s="89"/>
      <c r="T387" s="5"/>
      <c r="U387" s="5"/>
      <c r="V387" s="5"/>
      <c r="W387" s="5"/>
      <c r="X387" s="5"/>
      <c r="Y387" s="5"/>
      <c r="Z387" s="89"/>
      <c r="AA387" s="5"/>
      <c r="AB387" s="5"/>
      <c r="AC387" s="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</row>
    <row r="388" ht="15.75" customHeight="1">
      <c r="A388" s="1"/>
      <c r="B388" s="5"/>
      <c r="C388" s="1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8"/>
      <c r="R388" s="88"/>
      <c r="S388" s="89"/>
      <c r="T388" s="5"/>
      <c r="U388" s="5"/>
      <c r="V388" s="5"/>
      <c r="W388" s="5"/>
      <c r="X388" s="5"/>
      <c r="Y388" s="5"/>
      <c r="Z388" s="89"/>
      <c r="AA388" s="5"/>
      <c r="AB388" s="5"/>
      <c r="AC388" s="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</row>
    <row r="389" ht="15.75" customHeight="1">
      <c r="A389" s="1"/>
      <c r="B389" s="5"/>
      <c r="C389" s="1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8"/>
      <c r="R389" s="88"/>
      <c r="S389" s="89"/>
      <c r="T389" s="5"/>
      <c r="U389" s="5"/>
      <c r="V389" s="5"/>
      <c r="W389" s="5"/>
      <c r="X389" s="5"/>
      <c r="Y389" s="5"/>
      <c r="Z389" s="89"/>
      <c r="AA389" s="5"/>
      <c r="AB389" s="5"/>
      <c r="AC389" s="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</row>
    <row r="390" ht="15.75" customHeight="1">
      <c r="A390" s="1"/>
      <c r="B390" s="5"/>
      <c r="C390" s="1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8"/>
      <c r="R390" s="88"/>
      <c r="S390" s="89"/>
      <c r="T390" s="5"/>
      <c r="U390" s="5"/>
      <c r="V390" s="5"/>
      <c r="W390" s="5"/>
      <c r="X390" s="5"/>
      <c r="Y390" s="5"/>
      <c r="Z390" s="89"/>
      <c r="AA390" s="5"/>
      <c r="AB390" s="5"/>
      <c r="AC390" s="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</row>
    <row r="391" ht="15.75" customHeight="1">
      <c r="A391" s="1"/>
      <c r="B391" s="5"/>
      <c r="C391" s="1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8"/>
      <c r="R391" s="88"/>
      <c r="S391" s="89"/>
      <c r="T391" s="5"/>
      <c r="U391" s="5"/>
      <c r="V391" s="5"/>
      <c r="W391" s="5"/>
      <c r="X391" s="5"/>
      <c r="Y391" s="5"/>
      <c r="Z391" s="89"/>
      <c r="AA391" s="5"/>
      <c r="AB391" s="5"/>
      <c r="AC391" s="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</row>
    <row r="392" ht="15.75" customHeight="1">
      <c r="A392" s="1"/>
      <c r="B392" s="5"/>
      <c r="C392" s="1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8"/>
      <c r="R392" s="88"/>
      <c r="S392" s="89"/>
      <c r="T392" s="5"/>
      <c r="U392" s="5"/>
      <c r="V392" s="5"/>
      <c r="W392" s="5"/>
      <c r="X392" s="5"/>
      <c r="Y392" s="5"/>
      <c r="Z392" s="89"/>
      <c r="AA392" s="5"/>
      <c r="AB392" s="5"/>
      <c r="AC392" s="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</row>
    <row r="393" ht="15.75" customHeight="1">
      <c r="A393" s="1"/>
      <c r="B393" s="5"/>
      <c r="C393" s="1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8"/>
      <c r="R393" s="88"/>
      <c r="S393" s="89"/>
      <c r="T393" s="5"/>
      <c r="U393" s="5"/>
      <c r="V393" s="5"/>
      <c r="W393" s="5"/>
      <c r="X393" s="5"/>
      <c r="Y393" s="5"/>
      <c r="Z393" s="89"/>
      <c r="AA393" s="5"/>
      <c r="AB393" s="5"/>
      <c r="AC393" s="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</row>
    <row r="394" ht="15.75" customHeight="1">
      <c r="A394" s="1"/>
      <c r="B394" s="5"/>
      <c r="C394" s="1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8"/>
      <c r="R394" s="88"/>
      <c r="S394" s="89"/>
      <c r="T394" s="5"/>
      <c r="U394" s="5"/>
      <c r="V394" s="5"/>
      <c r="W394" s="5"/>
      <c r="X394" s="5"/>
      <c r="Y394" s="5"/>
      <c r="Z394" s="89"/>
      <c r="AA394" s="5"/>
      <c r="AB394" s="5"/>
      <c r="AC394" s="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</row>
    <row r="395" ht="15.75" customHeight="1">
      <c r="A395" s="1"/>
      <c r="B395" s="5"/>
      <c r="C395" s="1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8"/>
      <c r="R395" s="88"/>
      <c r="S395" s="89"/>
      <c r="T395" s="5"/>
      <c r="U395" s="5"/>
      <c r="V395" s="5"/>
      <c r="W395" s="5"/>
      <c r="X395" s="5"/>
      <c r="Y395" s="5"/>
      <c r="Z395" s="89"/>
      <c r="AA395" s="5"/>
      <c r="AB395" s="5"/>
      <c r="AC395" s="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</row>
    <row r="396" ht="15.75" customHeight="1">
      <c r="A396" s="1"/>
      <c r="B396" s="5"/>
      <c r="C396" s="1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8"/>
      <c r="R396" s="88"/>
      <c r="S396" s="89"/>
      <c r="T396" s="5"/>
      <c r="U396" s="5"/>
      <c r="V396" s="5"/>
      <c r="W396" s="5"/>
      <c r="X396" s="5"/>
      <c r="Y396" s="5"/>
      <c r="Z396" s="89"/>
      <c r="AA396" s="5"/>
      <c r="AB396" s="5"/>
      <c r="AC396" s="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</row>
    <row r="397" ht="15.75" customHeight="1">
      <c r="A397" s="1"/>
      <c r="B397" s="5"/>
      <c r="C397" s="1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8"/>
      <c r="R397" s="88"/>
      <c r="S397" s="89"/>
      <c r="T397" s="5"/>
      <c r="U397" s="5"/>
      <c r="V397" s="5"/>
      <c r="W397" s="5"/>
      <c r="X397" s="5"/>
      <c r="Y397" s="5"/>
      <c r="Z397" s="89"/>
      <c r="AA397" s="5"/>
      <c r="AB397" s="5"/>
      <c r="AC397" s="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</row>
    <row r="398" ht="15.75" customHeight="1">
      <c r="A398" s="1"/>
      <c r="B398" s="5"/>
      <c r="C398" s="1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8"/>
      <c r="R398" s="88"/>
      <c r="S398" s="89"/>
      <c r="T398" s="5"/>
      <c r="U398" s="5"/>
      <c r="V398" s="5"/>
      <c r="W398" s="5"/>
      <c r="X398" s="5"/>
      <c r="Y398" s="5"/>
      <c r="Z398" s="89"/>
      <c r="AA398" s="5"/>
      <c r="AB398" s="5"/>
      <c r="AC398" s="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</row>
    <row r="399" ht="15.75" customHeight="1">
      <c r="A399" s="1"/>
      <c r="B399" s="5"/>
      <c r="C399" s="1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8"/>
      <c r="R399" s="88"/>
      <c r="S399" s="89"/>
      <c r="T399" s="5"/>
      <c r="U399" s="5"/>
      <c r="V399" s="5"/>
      <c r="W399" s="5"/>
      <c r="X399" s="5"/>
      <c r="Y399" s="5"/>
      <c r="Z399" s="89"/>
      <c r="AA399" s="5"/>
      <c r="AB399" s="5"/>
      <c r="AC399" s="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</row>
    <row r="400" ht="15.75" customHeight="1">
      <c r="A400" s="1"/>
      <c r="B400" s="5"/>
      <c r="C400" s="1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8"/>
      <c r="R400" s="88"/>
      <c r="S400" s="89"/>
      <c r="T400" s="5"/>
      <c r="U400" s="5"/>
      <c r="V400" s="5"/>
      <c r="W400" s="5"/>
      <c r="X400" s="5"/>
      <c r="Y400" s="5"/>
      <c r="Z400" s="89"/>
      <c r="AA400" s="5"/>
      <c r="AB400" s="5"/>
      <c r="AC400" s="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</row>
    <row r="401" ht="15.75" customHeight="1">
      <c r="A401" s="1"/>
      <c r="B401" s="5"/>
      <c r="C401" s="1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8"/>
      <c r="R401" s="88"/>
      <c r="S401" s="89"/>
      <c r="T401" s="5"/>
      <c r="U401" s="5"/>
      <c r="V401" s="5"/>
      <c r="W401" s="5"/>
      <c r="X401" s="5"/>
      <c r="Y401" s="5"/>
      <c r="Z401" s="89"/>
      <c r="AA401" s="5"/>
      <c r="AB401" s="5"/>
      <c r="AC401" s="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</row>
    <row r="402" ht="15.75" customHeight="1">
      <c r="A402" s="1"/>
      <c r="B402" s="5"/>
      <c r="C402" s="1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8"/>
      <c r="R402" s="88"/>
      <c r="S402" s="89"/>
      <c r="T402" s="5"/>
      <c r="U402" s="5"/>
      <c r="V402" s="5"/>
      <c r="W402" s="5"/>
      <c r="X402" s="5"/>
      <c r="Y402" s="5"/>
      <c r="Z402" s="89"/>
      <c r="AA402" s="5"/>
      <c r="AB402" s="5"/>
      <c r="AC402" s="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</row>
    <row r="403" ht="15.75" customHeight="1">
      <c r="A403" s="1"/>
      <c r="B403" s="5"/>
      <c r="C403" s="1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8"/>
      <c r="R403" s="88"/>
      <c r="S403" s="89"/>
      <c r="T403" s="5"/>
      <c r="U403" s="5"/>
      <c r="V403" s="5"/>
      <c r="W403" s="5"/>
      <c r="X403" s="5"/>
      <c r="Y403" s="5"/>
      <c r="Z403" s="89"/>
      <c r="AA403" s="5"/>
      <c r="AB403" s="5"/>
      <c r="AC403" s="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</row>
    <row r="404" ht="15.75" customHeight="1">
      <c r="A404" s="1"/>
      <c r="B404" s="5"/>
      <c r="C404" s="1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8"/>
      <c r="R404" s="88"/>
      <c r="S404" s="89"/>
      <c r="T404" s="5"/>
      <c r="U404" s="5"/>
      <c r="V404" s="5"/>
      <c r="W404" s="5"/>
      <c r="X404" s="5"/>
      <c r="Y404" s="5"/>
      <c r="Z404" s="89"/>
      <c r="AA404" s="5"/>
      <c r="AB404" s="5"/>
      <c r="AC404" s="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</row>
    <row r="405" ht="15.75" customHeight="1">
      <c r="A405" s="1"/>
      <c r="B405" s="5"/>
      <c r="C405" s="1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8"/>
      <c r="R405" s="88"/>
      <c r="S405" s="89"/>
      <c r="T405" s="5"/>
      <c r="U405" s="5"/>
      <c r="V405" s="5"/>
      <c r="W405" s="5"/>
      <c r="X405" s="5"/>
      <c r="Y405" s="5"/>
      <c r="Z405" s="89"/>
      <c r="AA405" s="5"/>
      <c r="AB405" s="5"/>
      <c r="AC405" s="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</row>
    <row r="406" ht="15.75" customHeight="1">
      <c r="A406" s="1"/>
      <c r="B406" s="5"/>
      <c r="C406" s="1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8"/>
      <c r="R406" s="88"/>
      <c r="S406" s="89"/>
      <c r="T406" s="5"/>
      <c r="U406" s="5"/>
      <c r="V406" s="5"/>
      <c r="W406" s="5"/>
      <c r="X406" s="5"/>
      <c r="Y406" s="5"/>
      <c r="Z406" s="89"/>
      <c r="AA406" s="5"/>
      <c r="AB406" s="5"/>
      <c r="AC406" s="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</row>
    <row r="407" ht="15.75" customHeight="1">
      <c r="A407" s="1"/>
      <c r="B407" s="5"/>
      <c r="C407" s="1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8"/>
      <c r="R407" s="88"/>
      <c r="S407" s="89"/>
      <c r="T407" s="5"/>
      <c r="U407" s="5"/>
      <c r="V407" s="5"/>
      <c r="W407" s="5"/>
      <c r="X407" s="5"/>
      <c r="Y407" s="5"/>
      <c r="Z407" s="89"/>
      <c r="AA407" s="5"/>
      <c r="AB407" s="5"/>
      <c r="AC407" s="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</row>
    <row r="408" ht="15.75" customHeight="1">
      <c r="A408" s="1"/>
      <c r="B408" s="5"/>
      <c r="C408" s="1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8"/>
      <c r="R408" s="88"/>
      <c r="S408" s="89"/>
      <c r="T408" s="5"/>
      <c r="U408" s="5"/>
      <c r="V408" s="5"/>
      <c r="W408" s="5"/>
      <c r="X408" s="5"/>
      <c r="Y408" s="5"/>
      <c r="Z408" s="89"/>
      <c r="AA408" s="5"/>
      <c r="AB408" s="5"/>
      <c r="AC408" s="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</row>
    <row r="409" ht="15.75" customHeight="1">
      <c r="A409" s="1"/>
      <c r="B409" s="5"/>
      <c r="C409" s="1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8"/>
      <c r="R409" s="88"/>
      <c r="S409" s="89"/>
      <c r="T409" s="5"/>
      <c r="U409" s="5"/>
      <c r="V409" s="5"/>
      <c r="W409" s="5"/>
      <c r="X409" s="5"/>
      <c r="Y409" s="5"/>
      <c r="Z409" s="89"/>
      <c r="AA409" s="5"/>
      <c r="AB409" s="5"/>
      <c r="AC409" s="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</row>
    <row r="410" ht="15.75" customHeight="1">
      <c r="A410" s="1"/>
      <c r="B410" s="5"/>
      <c r="C410" s="1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8"/>
      <c r="R410" s="88"/>
      <c r="S410" s="89"/>
      <c r="T410" s="5"/>
      <c r="U410" s="5"/>
      <c r="V410" s="5"/>
      <c r="W410" s="5"/>
      <c r="X410" s="5"/>
      <c r="Y410" s="5"/>
      <c r="Z410" s="89"/>
      <c r="AA410" s="5"/>
      <c r="AB410" s="5"/>
      <c r="AC410" s="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</row>
    <row r="411" ht="15.75" customHeight="1">
      <c r="A411" s="1"/>
      <c r="B411" s="5"/>
      <c r="C411" s="1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8"/>
      <c r="R411" s="88"/>
      <c r="S411" s="89"/>
      <c r="T411" s="5"/>
      <c r="U411" s="5"/>
      <c r="V411" s="5"/>
      <c r="W411" s="5"/>
      <c r="X411" s="5"/>
      <c r="Y411" s="5"/>
      <c r="Z411" s="89"/>
      <c r="AA411" s="5"/>
      <c r="AB411" s="5"/>
      <c r="AC411" s="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</row>
    <row r="412" ht="15.75" customHeight="1">
      <c r="A412" s="1"/>
      <c r="B412" s="5"/>
      <c r="C412" s="1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8"/>
      <c r="R412" s="88"/>
      <c r="S412" s="89"/>
      <c r="T412" s="5"/>
      <c r="U412" s="5"/>
      <c r="V412" s="5"/>
      <c r="W412" s="5"/>
      <c r="X412" s="5"/>
      <c r="Y412" s="5"/>
      <c r="Z412" s="89"/>
      <c r="AA412" s="5"/>
      <c r="AB412" s="5"/>
      <c r="AC412" s="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</row>
    <row r="413" ht="15.75" customHeight="1">
      <c r="A413" s="1"/>
      <c r="B413" s="5"/>
      <c r="C413" s="1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8"/>
      <c r="R413" s="88"/>
      <c r="S413" s="89"/>
      <c r="T413" s="5"/>
      <c r="U413" s="5"/>
      <c r="V413" s="5"/>
      <c r="W413" s="5"/>
      <c r="X413" s="5"/>
      <c r="Y413" s="5"/>
      <c r="Z413" s="89"/>
      <c r="AA413" s="5"/>
      <c r="AB413" s="5"/>
      <c r="AC413" s="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</row>
    <row r="414" ht="15.75" customHeight="1">
      <c r="A414" s="1"/>
      <c r="B414" s="5"/>
      <c r="C414" s="1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8"/>
      <c r="R414" s="88"/>
      <c r="S414" s="89"/>
      <c r="T414" s="5"/>
      <c r="U414" s="5"/>
      <c r="V414" s="5"/>
      <c r="W414" s="5"/>
      <c r="X414" s="5"/>
      <c r="Y414" s="5"/>
      <c r="Z414" s="89"/>
      <c r="AA414" s="5"/>
      <c r="AB414" s="5"/>
      <c r="AC414" s="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</row>
    <row r="415" ht="15.75" customHeight="1">
      <c r="A415" s="1"/>
      <c r="B415" s="5"/>
      <c r="C415" s="1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8"/>
      <c r="R415" s="88"/>
      <c r="S415" s="89"/>
      <c r="T415" s="5"/>
      <c r="U415" s="5"/>
      <c r="V415" s="5"/>
      <c r="W415" s="5"/>
      <c r="X415" s="5"/>
      <c r="Y415" s="5"/>
      <c r="Z415" s="89"/>
      <c r="AA415" s="5"/>
      <c r="AB415" s="5"/>
      <c r="AC415" s="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</row>
    <row r="416" ht="15.75" customHeight="1">
      <c r="A416" s="1"/>
      <c r="B416" s="5"/>
      <c r="C416" s="1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8"/>
      <c r="R416" s="88"/>
      <c r="S416" s="89"/>
      <c r="T416" s="5"/>
      <c r="U416" s="5"/>
      <c r="V416" s="5"/>
      <c r="W416" s="5"/>
      <c r="X416" s="5"/>
      <c r="Y416" s="5"/>
      <c r="Z416" s="89"/>
      <c r="AA416" s="5"/>
      <c r="AB416" s="5"/>
      <c r="AC416" s="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</row>
    <row r="417" ht="15.75" customHeight="1">
      <c r="A417" s="1"/>
      <c r="B417" s="5"/>
      <c r="C417" s="1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8"/>
      <c r="R417" s="88"/>
      <c r="S417" s="89"/>
      <c r="T417" s="5"/>
      <c r="U417" s="5"/>
      <c r="V417" s="5"/>
      <c r="W417" s="5"/>
      <c r="X417" s="5"/>
      <c r="Y417" s="5"/>
      <c r="Z417" s="89"/>
      <c r="AA417" s="5"/>
      <c r="AB417" s="5"/>
      <c r="AC417" s="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</row>
    <row r="418" ht="15.75" customHeight="1">
      <c r="A418" s="1"/>
      <c r="B418" s="5"/>
      <c r="C418" s="1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8"/>
      <c r="R418" s="88"/>
      <c r="S418" s="89"/>
      <c r="T418" s="5"/>
      <c r="U418" s="5"/>
      <c r="V418" s="5"/>
      <c r="W418" s="5"/>
      <c r="X418" s="5"/>
      <c r="Y418" s="5"/>
      <c r="Z418" s="89"/>
      <c r="AA418" s="5"/>
      <c r="AB418" s="5"/>
      <c r="AC418" s="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</row>
    <row r="419" ht="15.75" customHeight="1">
      <c r="A419" s="1"/>
      <c r="B419" s="5"/>
      <c r="C419" s="1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8"/>
      <c r="R419" s="88"/>
      <c r="S419" s="89"/>
      <c r="T419" s="5"/>
      <c r="U419" s="5"/>
      <c r="V419" s="5"/>
      <c r="W419" s="5"/>
      <c r="X419" s="5"/>
      <c r="Y419" s="5"/>
      <c r="Z419" s="89"/>
      <c r="AA419" s="5"/>
      <c r="AB419" s="5"/>
      <c r="AC419" s="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</row>
    <row r="420" ht="15.75" customHeight="1">
      <c r="A420" s="1"/>
      <c r="B420" s="5"/>
      <c r="C420" s="1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8"/>
      <c r="R420" s="88"/>
      <c r="S420" s="89"/>
      <c r="T420" s="5"/>
      <c r="U420" s="5"/>
      <c r="V420" s="5"/>
      <c r="W420" s="5"/>
      <c r="X420" s="5"/>
      <c r="Y420" s="5"/>
      <c r="Z420" s="89"/>
      <c r="AA420" s="5"/>
      <c r="AB420" s="5"/>
      <c r="AC420" s="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</row>
    <row r="421" ht="15.75" customHeight="1">
      <c r="A421" s="1"/>
      <c r="B421" s="5"/>
      <c r="C421" s="1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8"/>
      <c r="R421" s="88"/>
      <c r="S421" s="89"/>
      <c r="T421" s="5"/>
      <c r="U421" s="5"/>
      <c r="V421" s="5"/>
      <c r="W421" s="5"/>
      <c r="X421" s="5"/>
      <c r="Y421" s="5"/>
      <c r="Z421" s="89"/>
      <c r="AA421" s="5"/>
      <c r="AB421" s="5"/>
      <c r="AC421" s="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</row>
    <row r="422" ht="15.75" customHeight="1">
      <c r="A422" s="1"/>
      <c r="B422" s="5"/>
      <c r="C422" s="1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8"/>
      <c r="R422" s="88"/>
      <c r="S422" s="89"/>
      <c r="T422" s="5"/>
      <c r="U422" s="5"/>
      <c r="V422" s="5"/>
      <c r="W422" s="5"/>
      <c r="X422" s="5"/>
      <c r="Y422" s="5"/>
      <c r="Z422" s="89"/>
      <c r="AA422" s="5"/>
      <c r="AB422" s="5"/>
      <c r="AC422" s="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</row>
    <row r="423" ht="15.75" customHeight="1">
      <c r="A423" s="1"/>
      <c r="B423" s="5"/>
      <c r="C423" s="1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8"/>
      <c r="R423" s="88"/>
      <c r="S423" s="89"/>
      <c r="T423" s="5"/>
      <c r="U423" s="5"/>
      <c r="V423" s="5"/>
      <c r="W423" s="5"/>
      <c r="X423" s="5"/>
      <c r="Y423" s="5"/>
      <c r="Z423" s="89"/>
      <c r="AA423" s="5"/>
      <c r="AB423" s="5"/>
      <c r="AC423" s="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</row>
    <row r="424" ht="15.75" customHeight="1">
      <c r="A424" s="1"/>
      <c r="B424" s="5"/>
      <c r="C424" s="1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8"/>
      <c r="R424" s="88"/>
      <c r="S424" s="89"/>
      <c r="T424" s="5"/>
      <c r="U424" s="5"/>
      <c r="V424" s="5"/>
      <c r="W424" s="5"/>
      <c r="X424" s="5"/>
      <c r="Y424" s="5"/>
      <c r="Z424" s="89"/>
      <c r="AA424" s="5"/>
      <c r="AB424" s="5"/>
      <c r="AC424" s="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</row>
    <row r="425" ht="15.75" customHeight="1">
      <c r="A425" s="1"/>
      <c r="B425" s="5"/>
      <c r="C425" s="1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8"/>
      <c r="R425" s="88"/>
      <c r="S425" s="89"/>
      <c r="T425" s="5"/>
      <c r="U425" s="5"/>
      <c r="V425" s="5"/>
      <c r="W425" s="5"/>
      <c r="X425" s="5"/>
      <c r="Y425" s="5"/>
      <c r="Z425" s="89"/>
      <c r="AA425" s="5"/>
      <c r="AB425" s="5"/>
      <c r="AC425" s="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</row>
    <row r="426" ht="15.75" customHeight="1">
      <c r="A426" s="1"/>
      <c r="B426" s="5"/>
      <c r="C426" s="1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8"/>
      <c r="R426" s="88"/>
      <c r="S426" s="89"/>
      <c r="T426" s="5"/>
      <c r="U426" s="5"/>
      <c r="V426" s="5"/>
      <c r="W426" s="5"/>
      <c r="X426" s="5"/>
      <c r="Y426" s="5"/>
      <c r="Z426" s="89"/>
      <c r="AA426" s="5"/>
      <c r="AB426" s="5"/>
      <c r="AC426" s="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</row>
    <row r="427" ht="15.75" customHeight="1">
      <c r="A427" s="1"/>
      <c r="B427" s="5"/>
      <c r="C427" s="1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8"/>
      <c r="R427" s="88"/>
      <c r="S427" s="89"/>
      <c r="T427" s="5"/>
      <c r="U427" s="5"/>
      <c r="V427" s="5"/>
      <c r="W427" s="5"/>
      <c r="X427" s="5"/>
      <c r="Y427" s="5"/>
      <c r="Z427" s="89"/>
      <c r="AA427" s="5"/>
      <c r="AB427" s="5"/>
      <c r="AC427" s="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</row>
    <row r="428" ht="15.75" customHeight="1">
      <c r="A428" s="1"/>
      <c r="B428" s="5"/>
      <c r="C428" s="1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8"/>
      <c r="R428" s="88"/>
      <c r="S428" s="89"/>
      <c r="T428" s="5"/>
      <c r="U428" s="5"/>
      <c r="V428" s="5"/>
      <c r="W428" s="5"/>
      <c r="X428" s="5"/>
      <c r="Y428" s="5"/>
      <c r="Z428" s="89"/>
      <c r="AA428" s="5"/>
      <c r="AB428" s="5"/>
      <c r="AC428" s="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</row>
    <row r="429" ht="15.75" customHeight="1">
      <c r="A429" s="1"/>
      <c r="B429" s="5"/>
      <c r="C429" s="1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8"/>
      <c r="R429" s="88"/>
      <c r="S429" s="89"/>
      <c r="T429" s="5"/>
      <c r="U429" s="5"/>
      <c r="V429" s="5"/>
      <c r="W429" s="5"/>
      <c r="X429" s="5"/>
      <c r="Y429" s="5"/>
      <c r="Z429" s="89"/>
      <c r="AA429" s="5"/>
      <c r="AB429" s="5"/>
      <c r="AC429" s="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</row>
    <row r="430" ht="15.75" customHeight="1">
      <c r="A430" s="1"/>
      <c r="B430" s="5"/>
      <c r="C430" s="1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8"/>
      <c r="R430" s="88"/>
      <c r="S430" s="89"/>
      <c r="T430" s="5"/>
      <c r="U430" s="5"/>
      <c r="V430" s="5"/>
      <c r="W430" s="5"/>
      <c r="X430" s="5"/>
      <c r="Y430" s="5"/>
      <c r="Z430" s="89"/>
      <c r="AA430" s="5"/>
      <c r="AB430" s="5"/>
      <c r="AC430" s="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</row>
    <row r="431" ht="15.75" customHeight="1">
      <c r="A431" s="1"/>
      <c r="B431" s="5"/>
      <c r="C431" s="1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8"/>
      <c r="R431" s="88"/>
      <c r="S431" s="89"/>
      <c r="T431" s="5"/>
      <c r="U431" s="5"/>
      <c r="V431" s="5"/>
      <c r="W431" s="5"/>
      <c r="X431" s="5"/>
      <c r="Y431" s="5"/>
      <c r="Z431" s="89"/>
      <c r="AA431" s="5"/>
      <c r="AB431" s="5"/>
      <c r="AC431" s="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</row>
    <row r="432" ht="15.75" customHeight="1">
      <c r="A432" s="1"/>
      <c r="B432" s="5"/>
      <c r="C432" s="1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8"/>
      <c r="R432" s="88"/>
      <c r="S432" s="89"/>
      <c r="T432" s="5"/>
      <c r="U432" s="5"/>
      <c r="V432" s="5"/>
      <c r="W432" s="5"/>
      <c r="X432" s="5"/>
      <c r="Y432" s="5"/>
      <c r="Z432" s="89"/>
      <c r="AA432" s="5"/>
      <c r="AB432" s="5"/>
      <c r="AC432" s="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</row>
    <row r="433" ht="15.75" customHeight="1">
      <c r="A433" s="1"/>
      <c r="B433" s="5"/>
      <c r="C433" s="1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8"/>
      <c r="R433" s="88"/>
      <c r="S433" s="89"/>
      <c r="T433" s="5"/>
      <c r="U433" s="5"/>
      <c r="V433" s="5"/>
      <c r="W433" s="5"/>
      <c r="X433" s="5"/>
      <c r="Y433" s="5"/>
      <c r="Z433" s="89"/>
      <c r="AA433" s="5"/>
      <c r="AB433" s="5"/>
      <c r="AC433" s="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</row>
    <row r="434" ht="15.75" customHeight="1">
      <c r="A434" s="1"/>
      <c r="B434" s="5"/>
      <c r="C434" s="1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8"/>
      <c r="R434" s="88"/>
      <c r="S434" s="89"/>
      <c r="T434" s="5"/>
      <c r="U434" s="5"/>
      <c r="V434" s="5"/>
      <c r="W434" s="5"/>
      <c r="X434" s="5"/>
      <c r="Y434" s="5"/>
      <c r="Z434" s="89"/>
      <c r="AA434" s="5"/>
      <c r="AB434" s="5"/>
      <c r="AC434" s="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</row>
    <row r="435" ht="15.75" customHeight="1">
      <c r="A435" s="1"/>
      <c r="B435" s="5"/>
      <c r="C435" s="1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8"/>
      <c r="R435" s="88"/>
      <c r="S435" s="89"/>
      <c r="T435" s="5"/>
      <c r="U435" s="5"/>
      <c r="V435" s="5"/>
      <c r="W435" s="5"/>
      <c r="X435" s="5"/>
      <c r="Y435" s="5"/>
      <c r="Z435" s="89"/>
      <c r="AA435" s="5"/>
      <c r="AB435" s="5"/>
      <c r="AC435" s="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</row>
    <row r="436" ht="15.75" customHeight="1">
      <c r="A436" s="1"/>
      <c r="B436" s="5"/>
      <c r="C436" s="1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8"/>
      <c r="R436" s="88"/>
      <c r="S436" s="89"/>
      <c r="T436" s="5"/>
      <c r="U436" s="5"/>
      <c r="V436" s="5"/>
      <c r="W436" s="5"/>
      <c r="X436" s="5"/>
      <c r="Y436" s="5"/>
      <c r="Z436" s="89"/>
      <c r="AA436" s="5"/>
      <c r="AB436" s="5"/>
      <c r="AC436" s="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</row>
    <row r="437" ht="15.75" customHeight="1">
      <c r="A437" s="1"/>
      <c r="B437" s="5"/>
      <c r="C437" s="1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8"/>
      <c r="R437" s="88"/>
      <c r="S437" s="89"/>
      <c r="T437" s="5"/>
      <c r="U437" s="5"/>
      <c r="V437" s="5"/>
      <c r="W437" s="5"/>
      <c r="X437" s="5"/>
      <c r="Y437" s="5"/>
      <c r="Z437" s="89"/>
      <c r="AA437" s="5"/>
      <c r="AB437" s="5"/>
      <c r="AC437" s="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</row>
    <row r="438" ht="15.75" customHeight="1">
      <c r="A438" s="1"/>
      <c r="B438" s="5"/>
      <c r="C438" s="1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8"/>
      <c r="R438" s="88"/>
      <c r="S438" s="89"/>
      <c r="T438" s="5"/>
      <c r="U438" s="5"/>
      <c r="V438" s="5"/>
      <c r="W438" s="5"/>
      <c r="X438" s="5"/>
      <c r="Y438" s="5"/>
      <c r="Z438" s="89"/>
      <c r="AA438" s="5"/>
      <c r="AB438" s="5"/>
      <c r="AC438" s="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</row>
    <row r="439" ht="15.75" customHeight="1">
      <c r="A439" s="1"/>
      <c r="B439" s="5"/>
      <c r="C439" s="1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8"/>
      <c r="R439" s="88"/>
      <c r="S439" s="89"/>
      <c r="T439" s="5"/>
      <c r="U439" s="5"/>
      <c r="V439" s="5"/>
      <c r="W439" s="5"/>
      <c r="X439" s="5"/>
      <c r="Y439" s="5"/>
      <c r="Z439" s="89"/>
      <c r="AA439" s="5"/>
      <c r="AB439" s="5"/>
      <c r="AC439" s="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</row>
    <row r="440" ht="15.75" customHeight="1">
      <c r="A440" s="1"/>
      <c r="B440" s="5"/>
      <c r="C440" s="1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8"/>
      <c r="R440" s="88"/>
      <c r="S440" s="89"/>
      <c r="T440" s="5"/>
      <c r="U440" s="5"/>
      <c r="V440" s="5"/>
      <c r="W440" s="5"/>
      <c r="X440" s="5"/>
      <c r="Y440" s="5"/>
      <c r="Z440" s="89"/>
      <c r="AA440" s="5"/>
      <c r="AB440" s="5"/>
      <c r="AC440" s="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</row>
    <row r="441" ht="15.75" customHeight="1">
      <c r="A441" s="1"/>
      <c r="B441" s="5"/>
      <c r="C441" s="1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8"/>
      <c r="R441" s="88"/>
      <c r="S441" s="89"/>
      <c r="T441" s="5"/>
      <c r="U441" s="5"/>
      <c r="V441" s="5"/>
      <c r="W441" s="5"/>
      <c r="X441" s="5"/>
      <c r="Y441" s="5"/>
      <c r="Z441" s="89"/>
      <c r="AA441" s="5"/>
      <c r="AB441" s="5"/>
      <c r="AC441" s="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</row>
    <row r="442" ht="15.75" customHeight="1">
      <c r="A442" s="1"/>
      <c r="B442" s="5"/>
      <c r="C442" s="1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8"/>
      <c r="R442" s="88"/>
      <c r="S442" s="89"/>
      <c r="T442" s="5"/>
      <c r="U442" s="5"/>
      <c r="V442" s="5"/>
      <c r="W442" s="5"/>
      <c r="X442" s="5"/>
      <c r="Y442" s="5"/>
      <c r="Z442" s="89"/>
      <c r="AA442" s="5"/>
      <c r="AB442" s="5"/>
      <c r="AC442" s="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</row>
    <row r="443" ht="15.75" customHeight="1">
      <c r="A443" s="1"/>
      <c r="B443" s="5"/>
      <c r="C443" s="1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8"/>
      <c r="R443" s="88"/>
      <c r="S443" s="89"/>
      <c r="T443" s="5"/>
      <c r="U443" s="5"/>
      <c r="V443" s="5"/>
      <c r="W443" s="5"/>
      <c r="X443" s="5"/>
      <c r="Y443" s="5"/>
      <c r="Z443" s="89"/>
      <c r="AA443" s="5"/>
      <c r="AB443" s="5"/>
      <c r="AC443" s="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</row>
    <row r="444" ht="15.75" customHeight="1">
      <c r="A444" s="1"/>
      <c r="B444" s="5"/>
      <c r="C444" s="1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8"/>
      <c r="R444" s="88"/>
      <c r="S444" s="89"/>
      <c r="T444" s="5"/>
      <c r="U444" s="5"/>
      <c r="V444" s="5"/>
      <c r="W444" s="5"/>
      <c r="X444" s="5"/>
      <c r="Y444" s="5"/>
      <c r="Z444" s="89"/>
      <c r="AA444" s="5"/>
      <c r="AB444" s="5"/>
      <c r="AC444" s="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</row>
    <row r="445" ht="15.75" customHeight="1">
      <c r="A445" s="1"/>
      <c r="B445" s="5"/>
      <c r="C445" s="1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8"/>
      <c r="R445" s="88"/>
      <c r="S445" s="89"/>
      <c r="T445" s="5"/>
      <c r="U445" s="5"/>
      <c r="V445" s="5"/>
      <c r="W445" s="5"/>
      <c r="X445" s="5"/>
      <c r="Y445" s="5"/>
      <c r="Z445" s="89"/>
      <c r="AA445" s="5"/>
      <c r="AB445" s="5"/>
      <c r="AC445" s="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</row>
    <row r="446" ht="15.75" customHeight="1">
      <c r="A446" s="1"/>
      <c r="B446" s="5"/>
      <c r="C446" s="1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8"/>
      <c r="R446" s="88"/>
      <c r="S446" s="89"/>
      <c r="T446" s="5"/>
      <c r="U446" s="5"/>
      <c r="V446" s="5"/>
      <c r="W446" s="5"/>
      <c r="X446" s="5"/>
      <c r="Y446" s="5"/>
      <c r="Z446" s="89"/>
      <c r="AA446" s="5"/>
      <c r="AB446" s="5"/>
      <c r="AC446" s="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</row>
    <row r="447" ht="15.75" customHeight="1">
      <c r="A447" s="1"/>
      <c r="B447" s="5"/>
      <c r="C447" s="1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8"/>
      <c r="R447" s="88"/>
      <c r="S447" s="89"/>
      <c r="T447" s="5"/>
      <c r="U447" s="5"/>
      <c r="V447" s="5"/>
      <c r="W447" s="5"/>
      <c r="X447" s="5"/>
      <c r="Y447" s="5"/>
      <c r="Z447" s="89"/>
      <c r="AA447" s="5"/>
      <c r="AB447" s="5"/>
      <c r="AC447" s="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</row>
    <row r="448" ht="15.75" customHeight="1">
      <c r="A448" s="1"/>
      <c r="B448" s="5"/>
      <c r="C448" s="1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8"/>
      <c r="R448" s="88"/>
      <c r="S448" s="89"/>
      <c r="T448" s="5"/>
      <c r="U448" s="5"/>
      <c r="V448" s="5"/>
      <c r="W448" s="5"/>
      <c r="X448" s="5"/>
      <c r="Y448" s="5"/>
      <c r="Z448" s="89"/>
      <c r="AA448" s="5"/>
      <c r="AB448" s="5"/>
      <c r="AC448" s="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</row>
    <row r="449" ht="15.75" customHeight="1">
      <c r="A449" s="1"/>
      <c r="B449" s="5"/>
      <c r="C449" s="1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8"/>
      <c r="R449" s="88"/>
      <c r="S449" s="89"/>
      <c r="T449" s="5"/>
      <c r="U449" s="5"/>
      <c r="V449" s="5"/>
      <c r="W449" s="5"/>
      <c r="X449" s="5"/>
      <c r="Y449" s="5"/>
      <c r="Z449" s="89"/>
      <c r="AA449" s="5"/>
      <c r="AB449" s="5"/>
      <c r="AC449" s="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</row>
    <row r="450" ht="15.75" customHeight="1">
      <c r="A450" s="1"/>
      <c r="B450" s="5"/>
      <c r="C450" s="1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8"/>
      <c r="R450" s="88"/>
      <c r="S450" s="89"/>
      <c r="T450" s="5"/>
      <c r="U450" s="5"/>
      <c r="V450" s="5"/>
      <c r="W450" s="5"/>
      <c r="X450" s="5"/>
      <c r="Y450" s="5"/>
      <c r="Z450" s="89"/>
      <c r="AA450" s="5"/>
      <c r="AB450" s="5"/>
      <c r="AC450" s="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</row>
    <row r="451" ht="15.75" customHeight="1">
      <c r="A451" s="1"/>
      <c r="B451" s="5"/>
      <c r="C451" s="1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8"/>
      <c r="R451" s="88"/>
      <c r="S451" s="89"/>
      <c r="T451" s="5"/>
      <c r="U451" s="5"/>
      <c r="V451" s="5"/>
      <c r="W451" s="5"/>
      <c r="X451" s="5"/>
      <c r="Y451" s="5"/>
      <c r="Z451" s="89"/>
      <c r="AA451" s="5"/>
      <c r="AB451" s="5"/>
      <c r="AC451" s="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</row>
    <row r="452" ht="15.75" customHeight="1">
      <c r="A452" s="1"/>
      <c r="B452" s="5"/>
      <c r="C452" s="1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8"/>
      <c r="R452" s="88"/>
      <c r="S452" s="89"/>
      <c r="T452" s="5"/>
      <c r="U452" s="5"/>
      <c r="V452" s="5"/>
      <c r="W452" s="5"/>
      <c r="X452" s="5"/>
      <c r="Y452" s="5"/>
      <c r="Z452" s="89"/>
      <c r="AA452" s="5"/>
      <c r="AB452" s="5"/>
      <c r="AC452" s="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</row>
    <row r="453" ht="15.75" customHeight="1">
      <c r="A453" s="1"/>
      <c r="B453" s="5"/>
      <c r="C453" s="1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8"/>
      <c r="R453" s="88"/>
      <c r="S453" s="89"/>
      <c r="T453" s="5"/>
      <c r="U453" s="5"/>
      <c r="V453" s="5"/>
      <c r="W453" s="5"/>
      <c r="X453" s="5"/>
      <c r="Y453" s="5"/>
      <c r="Z453" s="89"/>
      <c r="AA453" s="5"/>
      <c r="AB453" s="5"/>
      <c r="AC453" s="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</row>
    <row r="454" ht="15.75" customHeight="1">
      <c r="A454" s="1"/>
      <c r="B454" s="5"/>
      <c r="C454" s="1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8"/>
      <c r="R454" s="88"/>
      <c r="S454" s="89"/>
      <c r="T454" s="5"/>
      <c r="U454" s="5"/>
      <c r="V454" s="5"/>
      <c r="W454" s="5"/>
      <c r="X454" s="5"/>
      <c r="Y454" s="5"/>
      <c r="Z454" s="89"/>
      <c r="AA454" s="5"/>
      <c r="AB454" s="5"/>
      <c r="AC454" s="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</row>
    <row r="455" ht="15.75" customHeight="1">
      <c r="A455" s="1"/>
      <c r="B455" s="5"/>
      <c r="C455" s="1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8"/>
      <c r="R455" s="88"/>
      <c r="S455" s="89"/>
      <c r="T455" s="5"/>
      <c r="U455" s="5"/>
      <c r="V455" s="5"/>
      <c r="W455" s="5"/>
      <c r="X455" s="5"/>
      <c r="Y455" s="5"/>
      <c r="Z455" s="89"/>
      <c r="AA455" s="5"/>
      <c r="AB455" s="5"/>
      <c r="AC455" s="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</row>
    <row r="456" ht="15.75" customHeight="1">
      <c r="A456" s="1"/>
      <c r="B456" s="5"/>
      <c r="C456" s="1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8"/>
      <c r="R456" s="88"/>
      <c r="S456" s="89"/>
      <c r="T456" s="5"/>
      <c r="U456" s="5"/>
      <c r="V456" s="5"/>
      <c r="W456" s="5"/>
      <c r="X456" s="5"/>
      <c r="Y456" s="5"/>
      <c r="Z456" s="89"/>
      <c r="AA456" s="5"/>
      <c r="AB456" s="5"/>
      <c r="AC456" s="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</row>
    <row r="457" ht="15.75" customHeight="1">
      <c r="A457" s="1"/>
      <c r="B457" s="5"/>
      <c r="C457" s="1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8"/>
      <c r="R457" s="88"/>
      <c r="S457" s="89"/>
      <c r="T457" s="5"/>
      <c r="U457" s="5"/>
      <c r="V457" s="5"/>
      <c r="W457" s="5"/>
      <c r="X457" s="5"/>
      <c r="Y457" s="5"/>
      <c r="Z457" s="89"/>
      <c r="AA457" s="5"/>
      <c r="AB457" s="5"/>
      <c r="AC457" s="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</row>
    <row r="458" ht="15.75" customHeight="1">
      <c r="A458" s="1"/>
      <c r="B458" s="5"/>
      <c r="C458" s="1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8"/>
      <c r="R458" s="88"/>
      <c r="S458" s="89"/>
      <c r="T458" s="5"/>
      <c r="U458" s="5"/>
      <c r="V458" s="5"/>
      <c r="W458" s="5"/>
      <c r="X458" s="5"/>
      <c r="Y458" s="5"/>
      <c r="Z458" s="89"/>
      <c r="AA458" s="5"/>
      <c r="AB458" s="5"/>
      <c r="AC458" s="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</row>
    <row r="459" ht="15.75" customHeight="1">
      <c r="A459" s="1"/>
      <c r="B459" s="5"/>
      <c r="C459" s="1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8"/>
      <c r="R459" s="88"/>
      <c r="S459" s="89"/>
      <c r="T459" s="5"/>
      <c r="U459" s="5"/>
      <c r="V459" s="5"/>
      <c r="W459" s="5"/>
      <c r="X459" s="5"/>
      <c r="Y459" s="5"/>
      <c r="Z459" s="89"/>
      <c r="AA459" s="5"/>
      <c r="AB459" s="5"/>
      <c r="AC459" s="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</row>
    <row r="460" ht="15.75" customHeight="1">
      <c r="A460" s="1"/>
      <c r="B460" s="5"/>
      <c r="C460" s="1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8"/>
      <c r="R460" s="88"/>
      <c r="S460" s="89"/>
      <c r="T460" s="5"/>
      <c r="U460" s="5"/>
      <c r="V460" s="5"/>
      <c r="W460" s="5"/>
      <c r="X460" s="5"/>
      <c r="Y460" s="5"/>
      <c r="Z460" s="89"/>
      <c r="AA460" s="5"/>
      <c r="AB460" s="5"/>
      <c r="AC460" s="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</row>
    <row r="461" ht="15.75" customHeight="1">
      <c r="A461" s="1"/>
      <c r="B461" s="5"/>
      <c r="C461" s="1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8"/>
      <c r="R461" s="88"/>
      <c r="S461" s="89"/>
      <c r="T461" s="5"/>
      <c r="U461" s="5"/>
      <c r="V461" s="5"/>
      <c r="W461" s="5"/>
      <c r="X461" s="5"/>
      <c r="Y461" s="5"/>
      <c r="Z461" s="89"/>
      <c r="AA461" s="5"/>
      <c r="AB461" s="5"/>
      <c r="AC461" s="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</row>
    <row r="462" ht="15.75" customHeight="1">
      <c r="A462" s="1"/>
      <c r="B462" s="5"/>
      <c r="C462" s="1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8"/>
      <c r="R462" s="88"/>
      <c r="S462" s="89"/>
      <c r="T462" s="5"/>
      <c r="U462" s="5"/>
      <c r="V462" s="5"/>
      <c r="W462" s="5"/>
      <c r="X462" s="5"/>
      <c r="Y462" s="5"/>
      <c r="Z462" s="89"/>
      <c r="AA462" s="5"/>
      <c r="AB462" s="5"/>
      <c r="AC462" s="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</row>
    <row r="463" ht="15.75" customHeight="1">
      <c r="A463" s="1"/>
      <c r="B463" s="5"/>
      <c r="C463" s="1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8"/>
      <c r="R463" s="88"/>
      <c r="S463" s="89"/>
      <c r="T463" s="5"/>
      <c r="U463" s="5"/>
      <c r="V463" s="5"/>
      <c r="W463" s="5"/>
      <c r="X463" s="5"/>
      <c r="Y463" s="5"/>
      <c r="Z463" s="89"/>
      <c r="AA463" s="5"/>
      <c r="AB463" s="5"/>
      <c r="AC463" s="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</row>
    <row r="464" ht="15.75" customHeight="1">
      <c r="A464" s="1"/>
      <c r="B464" s="5"/>
      <c r="C464" s="1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8"/>
      <c r="R464" s="88"/>
      <c r="S464" s="89"/>
      <c r="T464" s="5"/>
      <c r="U464" s="5"/>
      <c r="V464" s="5"/>
      <c r="W464" s="5"/>
      <c r="X464" s="5"/>
      <c r="Y464" s="5"/>
      <c r="Z464" s="89"/>
      <c r="AA464" s="5"/>
      <c r="AB464" s="5"/>
      <c r="AC464" s="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</row>
    <row r="465" ht="15.75" customHeight="1">
      <c r="A465" s="1"/>
      <c r="B465" s="5"/>
      <c r="C465" s="1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8"/>
      <c r="R465" s="88"/>
      <c r="S465" s="89"/>
      <c r="T465" s="5"/>
      <c r="U465" s="5"/>
      <c r="V465" s="5"/>
      <c r="W465" s="5"/>
      <c r="X465" s="5"/>
      <c r="Y465" s="5"/>
      <c r="Z465" s="89"/>
      <c r="AA465" s="5"/>
      <c r="AB465" s="5"/>
      <c r="AC465" s="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</row>
    <row r="466" ht="15.75" customHeight="1">
      <c r="A466" s="1"/>
      <c r="B466" s="5"/>
      <c r="C466" s="1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8"/>
      <c r="R466" s="88"/>
      <c r="S466" s="89"/>
      <c r="T466" s="5"/>
      <c r="U466" s="5"/>
      <c r="V466" s="5"/>
      <c r="W466" s="5"/>
      <c r="X466" s="5"/>
      <c r="Y466" s="5"/>
      <c r="Z466" s="89"/>
      <c r="AA466" s="5"/>
      <c r="AB466" s="5"/>
      <c r="AC466" s="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</row>
    <row r="467" ht="15.75" customHeight="1">
      <c r="A467" s="1"/>
      <c r="B467" s="5"/>
      <c r="C467" s="1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8"/>
      <c r="R467" s="88"/>
      <c r="S467" s="89"/>
      <c r="T467" s="5"/>
      <c r="U467" s="5"/>
      <c r="V467" s="5"/>
      <c r="W467" s="5"/>
      <c r="X467" s="5"/>
      <c r="Y467" s="5"/>
      <c r="Z467" s="89"/>
      <c r="AA467" s="5"/>
      <c r="AB467" s="5"/>
      <c r="AC467" s="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</row>
    <row r="468" ht="15.75" customHeight="1">
      <c r="A468" s="1"/>
      <c r="B468" s="5"/>
      <c r="C468" s="1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8"/>
      <c r="R468" s="88"/>
      <c r="S468" s="89"/>
      <c r="T468" s="5"/>
      <c r="U468" s="5"/>
      <c r="V468" s="5"/>
      <c r="W468" s="5"/>
      <c r="X468" s="5"/>
      <c r="Y468" s="5"/>
      <c r="Z468" s="89"/>
      <c r="AA468" s="5"/>
      <c r="AB468" s="5"/>
      <c r="AC468" s="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</row>
    <row r="469" ht="15.75" customHeight="1">
      <c r="A469" s="1"/>
      <c r="B469" s="5"/>
      <c r="C469" s="1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8"/>
      <c r="R469" s="88"/>
      <c r="S469" s="89"/>
      <c r="T469" s="5"/>
      <c r="U469" s="5"/>
      <c r="V469" s="5"/>
      <c r="W469" s="5"/>
      <c r="X469" s="5"/>
      <c r="Y469" s="5"/>
      <c r="Z469" s="89"/>
      <c r="AA469" s="5"/>
      <c r="AB469" s="5"/>
      <c r="AC469" s="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</row>
    <row r="470" ht="15.75" customHeight="1">
      <c r="A470" s="1"/>
      <c r="B470" s="5"/>
      <c r="C470" s="1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8"/>
      <c r="R470" s="88"/>
      <c r="S470" s="89"/>
      <c r="T470" s="5"/>
      <c r="U470" s="5"/>
      <c r="V470" s="5"/>
      <c r="W470" s="5"/>
      <c r="X470" s="5"/>
      <c r="Y470" s="5"/>
      <c r="Z470" s="89"/>
      <c r="AA470" s="5"/>
      <c r="AB470" s="5"/>
      <c r="AC470" s="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</row>
    <row r="471" ht="15.75" customHeight="1">
      <c r="A471" s="1"/>
      <c r="B471" s="5"/>
      <c r="C471" s="1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8"/>
      <c r="R471" s="88"/>
      <c r="S471" s="89"/>
      <c r="T471" s="5"/>
      <c r="U471" s="5"/>
      <c r="V471" s="5"/>
      <c r="W471" s="5"/>
      <c r="X471" s="5"/>
      <c r="Y471" s="5"/>
      <c r="Z471" s="89"/>
      <c r="AA471" s="5"/>
      <c r="AB471" s="5"/>
      <c r="AC471" s="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</row>
    <row r="472" ht="15.75" customHeight="1">
      <c r="A472" s="1"/>
      <c r="B472" s="5"/>
      <c r="C472" s="1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8"/>
      <c r="R472" s="88"/>
      <c r="S472" s="89"/>
      <c r="T472" s="5"/>
      <c r="U472" s="5"/>
      <c r="V472" s="5"/>
      <c r="W472" s="5"/>
      <c r="X472" s="5"/>
      <c r="Y472" s="5"/>
      <c r="Z472" s="89"/>
      <c r="AA472" s="5"/>
      <c r="AB472" s="5"/>
      <c r="AC472" s="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</row>
    <row r="473" ht="15.75" customHeight="1">
      <c r="A473" s="1"/>
      <c r="B473" s="5"/>
      <c r="C473" s="1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8"/>
      <c r="R473" s="88"/>
      <c r="S473" s="89"/>
      <c r="T473" s="5"/>
      <c r="U473" s="5"/>
      <c r="V473" s="5"/>
      <c r="W473" s="5"/>
      <c r="X473" s="5"/>
      <c r="Y473" s="5"/>
      <c r="Z473" s="89"/>
      <c r="AA473" s="5"/>
      <c r="AB473" s="5"/>
      <c r="AC473" s="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</row>
    <row r="474" ht="15.75" customHeight="1">
      <c r="A474" s="1"/>
      <c r="B474" s="5"/>
      <c r="C474" s="1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8"/>
      <c r="R474" s="88"/>
      <c r="S474" s="89"/>
      <c r="T474" s="5"/>
      <c r="U474" s="5"/>
      <c r="V474" s="5"/>
      <c r="W474" s="5"/>
      <c r="X474" s="5"/>
      <c r="Y474" s="5"/>
      <c r="Z474" s="89"/>
      <c r="AA474" s="5"/>
      <c r="AB474" s="5"/>
      <c r="AC474" s="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</row>
    <row r="475" ht="15.75" customHeight="1">
      <c r="A475" s="1"/>
      <c r="B475" s="5"/>
      <c r="C475" s="1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8"/>
      <c r="R475" s="88"/>
      <c r="S475" s="89"/>
      <c r="T475" s="5"/>
      <c r="U475" s="5"/>
      <c r="V475" s="5"/>
      <c r="W475" s="5"/>
      <c r="X475" s="5"/>
      <c r="Y475" s="5"/>
      <c r="Z475" s="89"/>
      <c r="AA475" s="5"/>
      <c r="AB475" s="5"/>
      <c r="AC475" s="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</row>
    <row r="476" ht="15.75" customHeight="1">
      <c r="A476" s="1"/>
      <c r="B476" s="5"/>
      <c r="C476" s="1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8"/>
      <c r="R476" s="88"/>
      <c r="S476" s="89"/>
      <c r="T476" s="5"/>
      <c r="U476" s="5"/>
      <c r="V476" s="5"/>
      <c r="W476" s="5"/>
      <c r="X476" s="5"/>
      <c r="Y476" s="5"/>
      <c r="Z476" s="89"/>
      <c r="AA476" s="5"/>
      <c r="AB476" s="5"/>
      <c r="AC476" s="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</row>
    <row r="477" ht="15.75" customHeight="1">
      <c r="A477" s="1"/>
      <c r="B477" s="5"/>
      <c r="C477" s="1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8"/>
      <c r="R477" s="88"/>
      <c r="S477" s="89"/>
      <c r="T477" s="5"/>
      <c r="U477" s="5"/>
      <c r="V477" s="5"/>
      <c r="W477" s="5"/>
      <c r="X477" s="5"/>
      <c r="Y477" s="5"/>
      <c r="Z477" s="89"/>
      <c r="AA477" s="5"/>
      <c r="AB477" s="5"/>
      <c r="AC477" s="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</row>
    <row r="478" ht="15.75" customHeight="1">
      <c r="A478" s="1"/>
      <c r="B478" s="5"/>
      <c r="C478" s="1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8"/>
      <c r="R478" s="88"/>
      <c r="S478" s="89"/>
      <c r="T478" s="5"/>
      <c r="U478" s="5"/>
      <c r="V478" s="5"/>
      <c r="W478" s="5"/>
      <c r="X478" s="5"/>
      <c r="Y478" s="5"/>
      <c r="Z478" s="89"/>
      <c r="AA478" s="5"/>
      <c r="AB478" s="5"/>
      <c r="AC478" s="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</row>
    <row r="479" ht="15.75" customHeight="1">
      <c r="A479" s="1"/>
      <c r="B479" s="5"/>
      <c r="C479" s="1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8"/>
      <c r="R479" s="88"/>
      <c r="S479" s="89"/>
      <c r="T479" s="5"/>
      <c r="U479" s="5"/>
      <c r="V479" s="5"/>
      <c r="W479" s="5"/>
      <c r="X479" s="5"/>
      <c r="Y479" s="5"/>
      <c r="Z479" s="89"/>
      <c r="AA479" s="5"/>
      <c r="AB479" s="5"/>
      <c r="AC479" s="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</row>
    <row r="480" ht="15.75" customHeight="1">
      <c r="A480" s="1"/>
      <c r="B480" s="5"/>
      <c r="C480" s="1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8"/>
      <c r="R480" s="88"/>
      <c r="S480" s="89"/>
      <c r="T480" s="5"/>
      <c r="U480" s="5"/>
      <c r="V480" s="5"/>
      <c r="W480" s="5"/>
      <c r="X480" s="5"/>
      <c r="Y480" s="5"/>
      <c r="Z480" s="89"/>
      <c r="AA480" s="5"/>
      <c r="AB480" s="5"/>
      <c r="AC480" s="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</row>
    <row r="481" ht="15.75" customHeight="1">
      <c r="A481" s="1"/>
      <c r="B481" s="5"/>
      <c r="C481" s="1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8"/>
      <c r="R481" s="88"/>
      <c r="S481" s="89"/>
      <c r="T481" s="5"/>
      <c r="U481" s="5"/>
      <c r="V481" s="5"/>
      <c r="W481" s="5"/>
      <c r="X481" s="5"/>
      <c r="Y481" s="5"/>
      <c r="Z481" s="89"/>
      <c r="AA481" s="5"/>
      <c r="AB481" s="5"/>
      <c r="AC481" s="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</row>
    <row r="482" ht="15.75" customHeight="1">
      <c r="A482" s="1"/>
      <c r="B482" s="5"/>
      <c r="C482" s="1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8"/>
      <c r="R482" s="88"/>
      <c r="S482" s="89"/>
      <c r="T482" s="5"/>
      <c r="U482" s="5"/>
      <c r="V482" s="5"/>
      <c r="W482" s="5"/>
      <c r="X482" s="5"/>
      <c r="Y482" s="5"/>
      <c r="Z482" s="89"/>
      <c r="AA482" s="5"/>
      <c r="AB482" s="5"/>
      <c r="AC482" s="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</row>
    <row r="483" ht="15.75" customHeight="1">
      <c r="A483" s="1"/>
      <c r="B483" s="5"/>
      <c r="C483" s="1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8"/>
      <c r="R483" s="88"/>
      <c r="S483" s="89"/>
      <c r="T483" s="5"/>
      <c r="U483" s="5"/>
      <c r="V483" s="5"/>
      <c r="W483" s="5"/>
      <c r="X483" s="5"/>
      <c r="Y483" s="5"/>
      <c r="Z483" s="89"/>
      <c r="AA483" s="5"/>
      <c r="AB483" s="5"/>
      <c r="AC483" s="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</row>
    <row r="484" ht="15.75" customHeight="1">
      <c r="A484" s="1"/>
      <c r="B484" s="5"/>
      <c r="C484" s="1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8"/>
      <c r="R484" s="88"/>
      <c r="S484" s="89"/>
      <c r="T484" s="5"/>
      <c r="U484" s="5"/>
      <c r="V484" s="5"/>
      <c r="W484" s="5"/>
      <c r="X484" s="5"/>
      <c r="Y484" s="5"/>
      <c r="Z484" s="89"/>
      <c r="AA484" s="5"/>
      <c r="AB484" s="5"/>
      <c r="AC484" s="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</row>
    <row r="485" ht="15.75" customHeight="1">
      <c r="A485" s="1"/>
      <c r="B485" s="5"/>
      <c r="C485" s="1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8"/>
      <c r="R485" s="88"/>
      <c r="S485" s="89"/>
      <c r="T485" s="5"/>
      <c r="U485" s="5"/>
      <c r="V485" s="5"/>
      <c r="W485" s="5"/>
      <c r="X485" s="5"/>
      <c r="Y485" s="5"/>
      <c r="Z485" s="89"/>
      <c r="AA485" s="5"/>
      <c r="AB485" s="5"/>
      <c r="AC485" s="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</row>
    <row r="486" ht="15.75" customHeight="1">
      <c r="A486" s="1"/>
      <c r="B486" s="5"/>
      <c r="C486" s="1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8"/>
      <c r="R486" s="88"/>
      <c r="S486" s="89"/>
      <c r="T486" s="5"/>
      <c r="U486" s="5"/>
      <c r="V486" s="5"/>
      <c r="W486" s="5"/>
      <c r="X486" s="5"/>
      <c r="Y486" s="5"/>
      <c r="Z486" s="89"/>
      <c r="AA486" s="5"/>
      <c r="AB486" s="5"/>
      <c r="AC486" s="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</row>
    <row r="487" ht="15.75" customHeight="1">
      <c r="A487" s="1"/>
      <c r="B487" s="5"/>
      <c r="C487" s="1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8"/>
      <c r="R487" s="88"/>
      <c r="S487" s="89"/>
      <c r="T487" s="5"/>
      <c r="U487" s="5"/>
      <c r="V487" s="5"/>
      <c r="W487" s="5"/>
      <c r="X487" s="5"/>
      <c r="Y487" s="5"/>
      <c r="Z487" s="89"/>
      <c r="AA487" s="5"/>
      <c r="AB487" s="5"/>
      <c r="AC487" s="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</row>
    <row r="488" ht="15.75" customHeight="1">
      <c r="A488" s="1"/>
      <c r="B488" s="5"/>
      <c r="C488" s="1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8"/>
      <c r="R488" s="88"/>
      <c r="S488" s="89"/>
      <c r="T488" s="5"/>
      <c r="U488" s="5"/>
      <c r="V488" s="5"/>
      <c r="W488" s="5"/>
      <c r="X488" s="5"/>
      <c r="Y488" s="5"/>
      <c r="Z488" s="89"/>
      <c r="AA488" s="5"/>
      <c r="AB488" s="5"/>
      <c r="AC488" s="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</row>
    <row r="489" ht="15.75" customHeight="1">
      <c r="A489" s="1"/>
      <c r="B489" s="5"/>
      <c r="C489" s="1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8"/>
      <c r="R489" s="88"/>
      <c r="S489" s="89"/>
      <c r="T489" s="5"/>
      <c r="U489" s="5"/>
      <c r="V489" s="5"/>
      <c r="W489" s="5"/>
      <c r="X489" s="5"/>
      <c r="Y489" s="5"/>
      <c r="Z489" s="89"/>
      <c r="AA489" s="5"/>
      <c r="AB489" s="5"/>
      <c r="AC489" s="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</row>
    <row r="490" ht="15.75" customHeight="1">
      <c r="A490" s="1"/>
      <c r="B490" s="5"/>
      <c r="C490" s="1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8"/>
      <c r="R490" s="88"/>
      <c r="S490" s="89"/>
      <c r="T490" s="5"/>
      <c r="U490" s="5"/>
      <c r="V490" s="5"/>
      <c r="W490" s="5"/>
      <c r="X490" s="5"/>
      <c r="Y490" s="5"/>
      <c r="Z490" s="89"/>
      <c r="AA490" s="5"/>
      <c r="AB490" s="5"/>
      <c r="AC490" s="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</row>
    <row r="491" ht="15.75" customHeight="1">
      <c r="A491" s="1"/>
      <c r="B491" s="5"/>
      <c r="C491" s="1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8"/>
      <c r="R491" s="88"/>
      <c r="S491" s="89"/>
      <c r="T491" s="5"/>
      <c r="U491" s="5"/>
      <c r="V491" s="5"/>
      <c r="W491" s="5"/>
      <c r="X491" s="5"/>
      <c r="Y491" s="5"/>
      <c r="Z491" s="89"/>
      <c r="AA491" s="5"/>
      <c r="AB491" s="5"/>
      <c r="AC491" s="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</row>
    <row r="492" ht="15.75" customHeight="1">
      <c r="A492" s="1"/>
      <c r="B492" s="5"/>
      <c r="C492" s="1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8"/>
      <c r="R492" s="88"/>
      <c r="S492" s="89"/>
      <c r="T492" s="5"/>
      <c r="U492" s="5"/>
      <c r="V492" s="5"/>
      <c r="W492" s="5"/>
      <c r="X492" s="5"/>
      <c r="Y492" s="5"/>
      <c r="Z492" s="89"/>
      <c r="AA492" s="5"/>
      <c r="AB492" s="5"/>
      <c r="AC492" s="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</row>
    <row r="493" ht="15.75" customHeight="1">
      <c r="A493" s="1"/>
      <c r="B493" s="5"/>
      <c r="C493" s="1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8"/>
      <c r="R493" s="88"/>
      <c r="S493" s="89"/>
      <c r="T493" s="5"/>
      <c r="U493" s="5"/>
      <c r="V493" s="5"/>
      <c r="W493" s="5"/>
      <c r="X493" s="5"/>
      <c r="Y493" s="5"/>
      <c r="Z493" s="89"/>
      <c r="AA493" s="5"/>
      <c r="AB493" s="5"/>
      <c r="AC493" s="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</row>
    <row r="494" ht="15.75" customHeight="1">
      <c r="A494" s="1"/>
      <c r="B494" s="5"/>
      <c r="C494" s="1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8"/>
      <c r="R494" s="88"/>
      <c r="S494" s="89"/>
      <c r="T494" s="5"/>
      <c r="U494" s="5"/>
      <c r="V494" s="5"/>
      <c r="W494" s="5"/>
      <c r="X494" s="5"/>
      <c r="Y494" s="5"/>
      <c r="Z494" s="89"/>
      <c r="AA494" s="5"/>
      <c r="AB494" s="5"/>
      <c r="AC494" s="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</row>
    <row r="495" ht="15.75" customHeight="1">
      <c r="A495" s="1"/>
      <c r="B495" s="5"/>
      <c r="C495" s="1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8"/>
      <c r="R495" s="88"/>
      <c r="S495" s="89"/>
      <c r="T495" s="5"/>
      <c r="U495" s="5"/>
      <c r="V495" s="5"/>
      <c r="W495" s="5"/>
      <c r="X495" s="5"/>
      <c r="Y495" s="5"/>
      <c r="Z495" s="89"/>
      <c r="AA495" s="5"/>
      <c r="AB495" s="5"/>
      <c r="AC495" s="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</row>
    <row r="496" ht="15.75" customHeight="1">
      <c r="A496" s="1"/>
      <c r="B496" s="5"/>
      <c r="C496" s="1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8"/>
      <c r="R496" s="88"/>
      <c r="S496" s="89"/>
      <c r="T496" s="5"/>
      <c r="U496" s="5"/>
      <c r="V496" s="5"/>
      <c r="W496" s="5"/>
      <c r="X496" s="5"/>
      <c r="Y496" s="5"/>
      <c r="Z496" s="89"/>
      <c r="AA496" s="5"/>
      <c r="AB496" s="5"/>
      <c r="AC496" s="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</row>
    <row r="497" ht="15.75" customHeight="1">
      <c r="A497" s="1"/>
      <c r="B497" s="5"/>
      <c r="C497" s="1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8"/>
      <c r="R497" s="88"/>
      <c r="S497" s="89"/>
      <c r="T497" s="5"/>
      <c r="U497" s="5"/>
      <c r="V497" s="5"/>
      <c r="W497" s="5"/>
      <c r="X497" s="5"/>
      <c r="Y497" s="5"/>
      <c r="Z497" s="89"/>
      <c r="AA497" s="5"/>
      <c r="AB497" s="5"/>
      <c r="AC497" s="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</row>
    <row r="498" ht="15.75" customHeight="1">
      <c r="A498" s="1"/>
      <c r="B498" s="5"/>
      <c r="C498" s="1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8"/>
      <c r="R498" s="88"/>
      <c r="S498" s="89"/>
      <c r="T498" s="5"/>
      <c r="U498" s="5"/>
      <c r="V498" s="5"/>
      <c r="W498" s="5"/>
      <c r="X498" s="5"/>
      <c r="Y498" s="5"/>
      <c r="Z498" s="89"/>
      <c r="AA498" s="5"/>
      <c r="AB498" s="5"/>
      <c r="AC498" s="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</row>
    <row r="499" ht="15.75" customHeight="1">
      <c r="A499" s="1"/>
      <c r="B499" s="5"/>
      <c r="C499" s="1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8"/>
      <c r="R499" s="88"/>
      <c r="S499" s="89"/>
      <c r="T499" s="5"/>
      <c r="U499" s="5"/>
      <c r="V499" s="5"/>
      <c r="W499" s="5"/>
      <c r="X499" s="5"/>
      <c r="Y499" s="5"/>
      <c r="Z499" s="89"/>
      <c r="AA499" s="5"/>
      <c r="AB499" s="5"/>
      <c r="AC499" s="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</row>
    <row r="500" ht="15.75" customHeight="1">
      <c r="A500" s="1"/>
      <c r="B500" s="5"/>
      <c r="C500" s="1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8"/>
      <c r="R500" s="88"/>
      <c r="S500" s="89"/>
      <c r="T500" s="5"/>
      <c r="U500" s="5"/>
      <c r="V500" s="5"/>
      <c r="W500" s="5"/>
      <c r="X500" s="5"/>
      <c r="Y500" s="5"/>
      <c r="Z500" s="89"/>
      <c r="AA500" s="5"/>
      <c r="AB500" s="5"/>
      <c r="AC500" s="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</row>
    <row r="501" ht="15.75" customHeight="1">
      <c r="A501" s="1"/>
      <c r="B501" s="5"/>
      <c r="C501" s="1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8"/>
      <c r="R501" s="88"/>
      <c r="S501" s="89"/>
      <c r="T501" s="5"/>
      <c r="U501" s="5"/>
      <c r="V501" s="5"/>
      <c r="W501" s="5"/>
      <c r="X501" s="5"/>
      <c r="Y501" s="5"/>
      <c r="Z501" s="89"/>
      <c r="AA501" s="5"/>
      <c r="AB501" s="5"/>
      <c r="AC501" s="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</row>
    <row r="502" ht="15.75" customHeight="1">
      <c r="A502" s="1"/>
      <c r="B502" s="5"/>
      <c r="C502" s="1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8"/>
      <c r="R502" s="88"/>
      <c r="S502" s="89"/>
      <c r="T502" s="5"/>
      <c r="U502" s="5"/>
      <c r="V502" s="5"/>
      <c r="W502" s="5"/>
      <c r="X502" s="5"/>
      <c r="Y502" s="5"/>
      <c r="Z502" s="89"/>
      <c r="AA502" s="5"/>
      <c r="AB502" s="5"/>
      <c r="AC502" s="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</row>
    <row r="503" ht="15.75" customHeight="1">
      <c r="A503" s="1"/>
      <c r="B503" s="5"/>
      <c r="C503" s="1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8"/>
      <c r="R503" s="88"/>
      <c r="S503" s="89"/>
      <c r="T503" s="5"/>
      <c r="U503" s="5"/>
      <c r="V503" s="5"/>
      <c r="W503" s="5"/>
      <c r="X503" s="5"/>
      <c r="Y503" s="5"/>
      <c r="Z503" s="89"/>
      <c r="AA503" s="5"/>
      <c r="AB503" s="5"/>
      <c r="AC503" s="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</row>
    <row r="504" ht="15.75" customHeight="1">
      <c r="A504" s="1"/>
      <c r="B504" s="5"/>
      <c r="C504" s="1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8"/>
      <c r="R504" s="88"/>
      <c r="S504" s="89"/>
      <c r="T504" s="5"/>
      <c r="U504" s="5"/>
      <c r="V504" s="5"/>
      <c r="W504" s="5"/>
      <c r="X504" s="5"/>
      <c r="Y504" s="5"/>
      <c r="Z504" s="89"/>
      <c r="AA504" s="5"/>
      <c r="AB504" s="5"/>
      <c r="AC504" s="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</row>
    <row r="505" ht="15.75" customHeight="1">
      <c r="A505" s="1"/>
      <c r="B505" s="5"/>
      <c r="C505" s="1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8"/>
      <c r="R505" s="88"/>
      <c r="S505" s="89"/>
      <c r="T505" s="5"/>
      <c r="U505" s="5"/>
      <c r="V505" s="5"/>
      <c r="W505" s="5"/>
      <c r="X505" s="5"/>
      <c r="Y505" s="5"/>
      <c r="Z505" s="89"/>
      <c r="AA505" s="5"/>
      <c r="AB505" s="5"/>
      <c r="AC505" s="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</row>
    <row r="506" ht="15.75" customHeight="1">
      <c r="A506" s="1"/>
      <c r="B506" s="5"/>
      <c r="C506" s="1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8"/>
      <c r="R506" s="88"/>
      <c r="S506" s="89"/>
      <c r="T506" s="5"/>
      <c r="U506" s="5"/>
      <c r="V506" s="5"/>
      <c r="W506" s="5"/>
      <c r="X506" s="5"/>
      <c r="Y506" s="5"/>
      <c r="Z506" s="89"/>
      <c r="AA506" s="5"/>
      <c r="AB506" s="5"/>
      <c r="AC506" s="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</row>
    <row r="507" ht="15.75" customHeight="1">
      <c r="A507" s="1"/>
      <c r="B507" s="5"/>
      <c r="C507" s="1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8"/>
      <c r="R507" s="88"/>
      <c r="S507" s="89"/>
      <c r="T507" s="5"/>
      <c r="U507" s="5"/>
      <c r="V507" s="5"/>
      <c r="W507" s="5"/>
      <c r="X507" s="5"/>
      <c r="Y507" s="5"/>
      <c r="Z507" s="89"/>
      <c r="AA507" s="5"/>
      <c r="AB507" s="5"/>
      <c r="AC507" s="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</row>
    <row r="508" ht="15.75" customHeight="1">
      <c r="A508" s="1"/>
      <c r="B508" s="5"/>
      <c r="C508" s="1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8"/>
      <c r="R508" s="88"/>
      <c r="S508" s="89"/>
      <c r="T508" s="5"/>
      <c r="U508" s="5"/>
      <c r="V508" s="5"/>
      <c r="W508" s="5"/>
      <c r="X508" s="5"/>
      <c r="Y508" s="5"/>
      <c r="Z508" s="89"/>
      <c r="AA508" s="5"/>
      <c r="AB508" s="5"/>
      <c r="AC508" s="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</row>
    <row r="509" ht="15.75" customHeight="1">
      <c r="A509" s="1"/>
      <c r="B509" s="5"/>
      <c r="C509" s="1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8"/>
      <c r="R509" s="88"/>
      <c r="S509" s="89"/>
      <c r="T509" s="5"/>
      <c r="U509" s="5"/>
      <c r="V509" s="5"/>
      <c r="W509" s="5"/>
      <c r="X509" s="5"/>
      <c r="Y509" s="5"/>
      <c r="Z509" s="89"/>
      <c r="AA509" s="5"/>
      <c r="AB509" s="5"/>
      <c r="AC509" s="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</row>
    <row r="510" ht="15.75" customHeight="1">
      <c r="A510" s="1"/>
      <c r="B510" s="5"/>
      <c r="C510" s="1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8"/>
      <c r="R510" s="88"/>
      <c r="S510" s="89"/>
      <c r="T510" s="5"/>
      <c r="U510" s="5"/>
      <c r="V510" s="5"/>
      <c r="W510" s="5"/>
      <c r="X510" s="5"/>
      <c r="Y510" s="5"/>
      <c r="Z510" s="89"/>
      <c r="AA510" s="5"/>
      <c r="AB510" s="5"/>
      <c r="AC510" s="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</row>
    <row r="511" ht="15.75" customHeight="1">
      <c r="A511" s="1"/>
      <c r="B511" s="5"/>
      <c r="C511" s="1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8"/>
      <c r="R511" s="88"/>
      <c r="S511" s="89"/>
      <c r="T511" s="5"/>
      <c r="U511" s="5"/>
      <c r="V511" s="5"/>
      <c r="W511" s="5"/>
      <c r="X511" s="5"/>
      <c r="Y511" s="5"/>
      <c r="Z511" s="89"/>
      <c r="AA511" s="5"/>
      <c r="AB511" s="5"/>
      <c r="AC511" s="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</row>
    <row r="512" ht="15.75" customHeight="1">
      <c r="A512" s="1"/>
      <c r="B512" s="5"/>
      <c r="C512" s="1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8"/>
      <c r="R512" s="88"/>
      <c r="S512" s="89"/>
      <c r="T512" s="5"/>
      <c r="U512" s="5"/>
      <c r="V512" s="5"/>
      <c r="W512" s="5"/>
      <c r="X512" s="5"/>
      <c r="Y512" s="5"/>
      <c r="Z512" s="89"/>
      <c r="AA512" s="5"/>
      <c r="AB512" s="5"/>
      <c r="AC512" s="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</row>
    <row r="513" ht="15.75" customHeight="1">
      <c r="A513" s="1"/>
      <c r="B513" s="5"/>
      <c r="C513" s="1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8"/>
      <c r="R513" s="88"/>
      <c r="S513" s="89"/>
      <c r="T513" s="5"/>
      <c r="U513" s="5"/>
      <c r="V513" s="5"/>
      <c r="W513" s="5"/>
      <c r="X513" s="5"/>
      <c r="Y513" s="5"/>
      <c r="Z513" s="89"/>
      <c r="AA513" s="5"/>
      <c r="AB513" s="5"/>
      <c r="AC513" s="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</row>
    <row r="514" ht="15.75" customHeight="1">
      <c r="A514" s="1"/>
      <c r="B514" s="5"/>
      <c r="C514" s="1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8"/>
      <c r="R514" s="88"/>
      <c r="S514" s="89"/>
      <c r="T514" s="5"/>
      <c r="U514" s="5"/>
      <c r="V514" s="5"/>
      <c r="W514" s="5"/>
      <c r="X514" s="5"/>
      <c r="Y514" s="5"/>
      <c r="Z514" s="89"/>
      <c r="AA514" s="5"/>
      <c r="AB514" s="5"/>
      <c r="AC514" s="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</row>
    <row r="515" ht="15.75" customHeight="1">
      <c r="A515" s="1"/>
      <c r="B515" s="5"/>
      <c r="C515" s="1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8"/>
      <c r="R515" s="88"/>
      <c r="S515" s="89"/>
      <c r="T515" s="5"/>
      <c r="U515" s="5"/>
      <c r="V515" s="5"/>
      <c r="W515" s="5"/>
      <c r="X515" s="5"/>
      <c r="Y515" s="5"/>
      <c r="Z515" s="89"/>
      <c r="AA515" s="5"/>
      <c r="AB515" s="5"/>
      <c r="AC515" s="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</row>
    <row r="516" ht="15.75" customHeight="1">
      <c r="A516" s="1"/>
      <c r="B516" s="5"/>
      <c r="C516" s="1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8"/>
      <c r="R516" s="88"/>
      <c r="S516" s="89"/>
      <c r="T516" s="5"/>
      <c r="U516" s="5"/>
      <c r="V516" s="5"/>
      <c r="W516" s="5"/>
      <c r="X516" s="5"/>
      <c r="Y516" s="5"/>
      <c r="Z516" s="89"/>
      <c r="AA516" s="5"/>
      <c r="AB516" s="5"/>
      <c r="AC516" s="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</row>
    <row r="517" ht="15.75" customHeight="1">
      <c r="A517" s="1"/>
      <c r="B517" s="5"/>
      <c r="C517" s="1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8"/>
      <c r="R517" s="88"/>
      <c r="S517" s="89"/>
      <c r="T517" s="5"/>
      <c r="U517" s="5"/>
      <c r="V517" s="5"/>
      <c r="W517" s="5"/>
      <c r="X517" s="5"/>
      <c r="Y517" s="5"/>
      <c r="Z517" s="89"/>
      <c r="AA517" s="5"/>
      <c r="AB517" s="5"/>
      <c r="AC517" s="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</row>
    <row r="518" ht="15.75" customHeight="1">
      <c r="A518" s="1"/>
      <c r="B518" s="5"/>
      <c r="C518" s="1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8"/>
      <c r="R518" s="88"/>
      <c r="S518" s="89"/>
      <c r="T518" s="5"/>
      <c r="U518" s="5"/>
      <c r="V518" s="5"/>
      <c r="W518" s="5"/>
      <c r="X518" s="5"/>
      <c r="Y518" s="5"/>
      <c r="Z518" s="89"/>
      <c r="AA518" s="5"/>
      <c r="AB518" s="5"/>
      <c r="AC518" s="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</row>
    <row r="519" ht="15.75" customHeight="1">
      <c r="A519" s="1"/>
      <c r="B519" s="5"/>
      <c r="C519" s="1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8"/>
      <c r="R519" s="88"/>
      <c r="S519" s="89"/>
      <c r="T519" s="5"/>
      <c r="U519" s="5"/>
      <c r="V519" s="5"/>
      <c r="W519" s="5"/>
      <c r="X519" s="5"/>
      <c r="Y519" s="5"/>
      <c r="Z519" s="89"/>
      <c r="AA519" s="5"/>
      <c r="AB519" s="5"/>
      <c r="AC519" s="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</row>
    <row r="520" ht="15.75" customHeight="1">
      <c r="A520" s="1"/>
      <c r="B520" s="5"/>
      <c r="C520" s="1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8"/>
      <c r="R520" s="88"/>
      <c r="S520" s="89"/>
      <c r="T520" s="5"/>
      <c r="U520" s="5"/>
      <c r="V520" s="5"/>
      <c r="W520" s="5"/>
      <c r="X520" s="5"/>
      <c r="Y520" s="5"/>
      <c r="Z520" s="89"/>
      <c r="AA520" s="5"/>
      <c r="AB520" s="5"/>
      <c r="AC520" s="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</row>
    <row r="521" ht="15.75" customHeight="1">
      <c r="A521" s="1"/>
      <c r="B521" s="5"/>
      <c r="C521" s="1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8"/>
      <c r="R521" s="88"/>
      <c r="S521" s="89"/>
      <c r="T521" s="5"/>
      <c r="U521" s="5"/>
      <c r="V521" s="5"/>
      <c r="W521" s="5"/>
      <c r="X521" s="5"/>
      <c r="Y521" s="5"/>
      <c r="Z521" s="89"/>
      <c r="AA521" s="5"/>
      <c r="AB521" s="5"/>
      <c r="AC521" s="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</row>
    <row r="522" ht="15.75" customHeight="1">
      <c r="A522" s="1"/>
      <c r="B522" s="5"/>
      <c r="C522" s="1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8"/>
      <c r="R522" s="88"/>
      <c r="S522" s="89"/>
      <c r="T522" s="5"/>
      <c r="U522" s="5"/>
      <c r="V522" s="5"/>
      <c r="W522" s="5"/>
      <c r="X522" s="5"/>
      <c r="Y522" s="5"/>
      <c r="Z522" s="89"/>
      <c r="AA522" s="5"/>
      <c r="AB522" s="5"/>
      <c r="AC522" s="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</row>
    <row r="523" ht="15.75" customHeight="1">
      <c r="A523" s="1"/>
      <c r="B523" s="5"/>
      <c r="C523" s="1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8"/>
      <c r="R523" s="88"/>
      <c r="S523" s="89"/>
      <c r="T523" s="5"/>
      <c r="U523" s="5"/>
      <c r="V523" s="5"/>
      <c r="W523" s="5"/>
      <c r="X523" s="5"/>
      <c r="Y523" s="5"/>
      <c r="Z523" s="89"/>
      <c r="AA523" s="5"/>
      <c r="AB523" s="5"/>
      <c r="AC523" s="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</row>
    <row r="524" ht="15.75" customHeight="1">
      <c r="A524" s="1"/>
      <c r="B524" s="5"/>
      <c r="C524" s="1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8"/>
      <c r="R524" s="88"/>
      <c r="S524" s="89"/>
      <c r="T524" s="5"/>
      <c r="U524" s="5"/>
      <c r="V524" s="5"/>
      <c r="W524" s="5"/>
      <c r="X524" s="5"/>
      <c r="Y524" s="5"/>
      <c r="Z524" s="89"/>
      <c r="AA524" s="5"/>
      <c r="AB524" s="5"/>
      <c r="AC524" s="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</row>
    <row r="525" ht="15.75" customHeight="1">
      <c r="A525" s="1"/>
      <c r="B525" s="5"/>
      <c r="C525" s="1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8"/>
      <c r="R525" s="88"/>
      <c r="S525" s="89"/>
      <c r="T525" s="5"/>
      <c r="U525" s="5"/>
      <c r="V525" s="5"/>
      <c r="W525" s="5"/>
      <c r="X525" s="5"/>
      <c r="Y525" s="5"/>
      <c r="Z525" s="89"/>
      <c r="AA525" s="5"/>
      <c r="AB525" s="5"/>
      <c r="AC525" s="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</row>
    <row r="526" ht="15.75" customHeight="1">
      <c r="A526" s="1"/>
      <c r="B526" s="5"/>
      <c r="C526" s="1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8"/>
      <c r="R526" s="88"/>
      <c r="S526" s="89"/>
      <c r="T526" s="5"/>
      <c r="U526" s="5"/>
      <c r="V526" s="5"/>
      <c r="W526" s="5"/>
      <c r="X526" s="5"/>
      <c r="Y526" s="5"/>
      <c r="Z526" s="89"/>
      <c r="AA526" s="5"/>
      <c r="AB526" s="5"/>
      <c r="AC526" s="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</row>
    <row r="527" ht="15.75" customHeight="1">
      <c r="A527" s="1"/>
      <c r="B527" s="5"/>
      <c r="C527" s="1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8"/>
      <c r="R527" s="88"/>
      <c r="S527" s="89"/>
      <c r="T527" s="5"/>
      <c r="U527" s="5"/>
      <c r="V527" s="5"/>
      <c r="W527" s="5"/>
      <c r="X527" s="5"/>
      <c r="Y527" s="5"/>
      <c r="Z527" s="89"/>
      <c r="AA527" s="5"/>
      <c r="AB527" s="5"/>
      <c r="AC527" s="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</row>
    <row r="528" ht="15.75" customHeight="1">
      <c r="A528" s="1"/>
      <c r="B528" s="5"/>
      <c r="C528" s="1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8"/>
      <c r="R528" s="88"/>
      <c r="S528" s="89"/>
      <c r="T528" s="5"/>
      <c r="U528" s="5"/>
      <c r="V528" s="5"/>
      <c r="W528" s="5"/>
      <c r="X528" s="5"/>
      <c r="Y528" s="5"/>
      <c r="Z528" s="89"/>
      <c r="AA528" s="5"/>
      <c r="AB528" s="5"/>
      <c r="AC528" s="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</row>
    <row r="529" ht="15.75" customHeight="1">
      <c r="A529" s="1"/>
      <c r="B529" s="5"/>
      <c r="C529" s="1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8"/>
      <c r="R529" s="88"/>
      <c r="S529" s="89"/>
      <c r="T529" s="5"/>
      <c r="U529" s="5"/>
      <c r="V529" s="5"/>
      <c r="W529" s="5"/>
      <c r="X529" s="5"/>
      <c r="Y529" s="5"/>
      <c r="Z529" s="89"/>
      <c r="AA529" s="5"/>
      <c r="AB529" s="5"/>
      <c r="AC529" s="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</row>
    <row r="530" ht="15.75" customHeight="1">
      <c r="A530" s="1"/>
      <c r="B530" s="5"/>
      <c r="C530" s="1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8"/>
      <c r="R530" s="88"/>
      <c r="S530" s="89"/>
      <c r="T530" s="5"/>
      <c r="U530" s="5"/>
      <c r="V530" s="5"/>
      <c r="W530" s="5"/>
      <c r="X530" s="5"/>
      <c r="Y530" s="5"/>
      <c r="Z530" s="89"/>
      <c r="AA530" s="5"/>
      <c r="AB530" s="5"/>
      <c r="AC530" s="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</row>
    <row r="531" ht="15.75" customHeight="1">
      <c r="A531" s="1"/>
      <c r="B531" s="5"/>
      <c r="C531" s="1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8"/>
      <c r="R531" s="88"/>
      <c r="S531" s="89"/>
      <c r="T531" s="5"/>
      <c r="U531" s="5"/>
      <c r="V531" s="5"/>
      <c r="W531" s="5"/>
      <c r="X531" s="5"/>
      <c r="Y531" s="5"/>
      <c r="Z531" s="89"/>
      <c r="AA531" s="5"/>
      <c r="AB531" s="5"/>
      <c r="AC531" s="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</row>
    <row r="532" ht="15.75" customHeight="1">
      <c r="A532" s="1"/>
      <c r="B532" s="5"/>
      <c r="C532" s="1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8"/>
      <c r="R532" s="88"/>
      <c r="S532" s="89"/>
      <c r="T532" s="5"/>
      <c r="U532" s="5"/>
      <c r="V532" s="5"/>
      <c r="W532" s="5"/>
      <c r="X532" s="5"/>
      <c r="Y532" s="5"/>
      <c r="Z532" s="89"/>
      <c r="AA532" s="5"/>
      <c r="AB532" s="5"/>
      <c r="AC532" s="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</row>
    <row r="533" ht="15.75" customHeight="1">
      <c r="A533" s="1"/>
      <c r="B533" s="5"/>
      <c r="C533" s="1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8"/>
      <c r="R533" s="88"/>
      <c r="S533" s="89"/>
      <c r="T533" s="5"/>
      <c r="U533" s="5"/>
      <c r="V533" s="5"/>
      <c r="W533" s="5"/>
      <c r="X533" s="5"/>
      <c r="Y533" s="5"/>
      <c r="Z533" s="89"/>
      <c r="AA533" s="5"/>
      <c r="AB533" s="5"/>
      <c r="AC533" s="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</row>
    <row r="534" ht="15.75" customHeight="1">
      <c r="A534" s="1"/>
      <c r="B534" s="5"/>
      <c r="C534" s="1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8"/>
      <c r="R534" s="88"/>
      <c r="S534" s="89"/>
      <c r="T534" s="5"/>
      <c r="U534" s="5"/>
      <c r="V534" s="5"/>
      <c r="W534" s="5"/>
      <c r="X534" s="5"/>
      <c r="Y534" s="5"/>
      <c r="Z534" s="89"/>
      <c r="AA534" s="5"/>
      <c r="AB534" s="5"/>
      <c r="AC534" s="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</row>
    <row r="535" ht="15.75" customHeight="1">
      <c r="A535" s="1"/>
      <c r="B535" s="5"/>
      <c r="C535" s="1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8"/>
      <c r="R535" s="88"/>
      <c r="S535" s="89"/>
      <c r="T535" s="5"/>
      <c r="U535" s="5"/>
      <c r="V535" s="5"/>
      <c r="W535" s="5"/>
      <c r="X535" s="5"/>
      <c r="Y535" s="5"/>
      <c r="Z535" s="89"/>
      <c r="AA535" s="5"/>
      <c r="AB535" s="5"/>
      <c r="AC535" s="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</row>
    <row r="536" ht="15.75" customHeight="1">
      <c r="A536" s="1"/>
      <c r="B536" s="5"/>
      <c r="C536" s="1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8"/>
      <c r="R536" s="88"/>
      <c r="S536" s="89"/>
      <c r="T536" s="5"/>
      <c r="U536" s="5"/>
      <c r="V536" s="5"/>
      <c r="W536" s="5"/>
      <c r="X536" s="5"/>
      <c r="Y536" s="5"/>
      <c r="Z536" s="89"/>
      <c r="AA536" s="5"/>
      <c r="AB536" s="5"/>
      <c r="AC536" s="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</row>
    <row r="537" ht="15.75" customHeight="1">
      <c r="A537" s="1"/>
      <c r="B537" s="5"/>
      <c r="C537" s="1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8"/>
      <c r="R537" s="88"/>
      <c r="S537" s="89"/>
      <c r="T537" s="5"/>
      <c r="U537" s="5"/>
      <c r="V537" s="5"/>
      <c r="W537" s="5"/>
      <c r="X537" s="5"/>
      <c r="Y537" s="5"/>
      <c r="Z537" s="89"/>
      <c r="AA537" s="5"/>
      <c r="AB537" s="5"/>
      <c r="AC537" s="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</row>
    <row r="538" ht="15.75" customHeight="1">
      <c r="A538" s="1"/>
      <c r="B538" s="5"/>
      <c r="C538" s="1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8"/>
      <c r="R538" s="88"/>
      <c r="S538" s="89"/>
      <c r="T538" s="5"/>
      <c r="U538" s="5"/>
      <c r="V538" s="5"/>
      <c r="W538" s="5"/>
      <c r="X538" s="5"/>
      <c r="Y538" s="5"/>
      <c r="Z538" s="89"/>
      <c r="AA538" s="5"/>
      <c r="AB538" s="5"/>
      <c r="AC538" s="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</row>
    <row r="539" ht="15.75" customHeight="1">
      <c r="A539" s="1"/>
      <c r="B539" s="5"/>
      <c r="C539" s="1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8"/>
      <c r="R539" s="88"/>
      <c r="S539" s="89"/>
      <c r="T539" s="5"/>
      <c r="U539" s="5"/>
      <c r="V539" s="5"/>
      <c r="W539" s="5"/>
      <c r="X539" s="5"/>
      <c r="Y539" s="5"/>
      <c r="Z539" s="89"/>
      <c r="AA539" s="5"/>
      <c r="AB539" s="5"/>
      <c r="AC539" s="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</row>
    <row r="540" ht="15.75" customHeight="1">
      <c r="A540" s="1"/>
      <c r="B540" s="5"/>
      <c r="C540" s="1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8"/>
      <c r="R540" s="88"/>
      <c r="S540" s="89"/>
      <c r="T540" s="5"/>
      <c r="U540" s="5"/>
      <c r="V540" s="5"/>
      <c r="W540" s="5"/>
      <c r="X540" s="5"/>
      <c r="Y540" s="5"/>
      <c r="Z540" s="89"/>
      <c r="AA540" s="5"/>
      <c r="AB540" s="5"/>
      <c r="AC540" s="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</row>
    <row r="541" ht="15.75" customHeight="1">
      <c r="A541" s="1"/>
      <c r="B541" s="5"/>
      <c r="C541" s="1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8"/>
      <c r="R541" s="88"/>
      <c r="S541" s="89"/>
      <c r="T541" s="5"/>
      <c r="U541" s="5"/>
      <c r="V541" s="5"/>
      <c r="W541" s="5"/>
      <c r="X541" s="5"/>
      <c r="Y541" s="5"/>
      <c r="Z541" s="89"/>
      <c r="AA541" s="5"/>
      <c r="AB541" s="5"/>
      <c r="AC541" s="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</row>
    <row r="542" ht="15.75" customHeight="1">
      <c r="A542" s="1"/>
      <c r="B542" s="5"/>
      <c r="C542" s="1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8"/>
      <c r="R542" s="88"/>
      <c r="S542" s="89"/>
      <c r="T542" s="5"/>
      <c r="U542" s="5"/>
      <c r="V542" s="5"/>
      <c r="W542" s="5"/>
      <c r="X542" s="5"/>
      <c r="Y542" s="5"/>
      <c r="Z542" s="89"/>
      <c r="AA542" s="5"/>
      <c r="AB542" s="5"/>
      <c r="AC542" s="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</row>
    <row r="543" ht="15.75" customHeight="1">
      <c r="A543" s="1"/>
      <c r="B543" s="5"/>
      <c r="C543" s="1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8"/>
      <c r="R543" s="88"/>
      <c r="S543" s="89"/>
      <c r="T543" s="5"/>
      <c r="U543" s="5"/>
      <c r="V543" s="5"/>
      <c r="W543" s="5"/>
      <c r="X543" s="5"/>
      <c r="Y543" s="5"/>
      <c r="Z543" s="89"/>
      <c r="AA543" s="5"/>
      <c r="AB543" s="5"/>
      <c r="AC543" s="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</row>
    <row r="544" ht="15.75" customHeight="1">
      <c r="A544" s="1"/>
      <c r="B544" s="5"/>
      <c r="C544" s="1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8"/>
      <c r="R544" s="88"/>
      <c r="S544" s="89"/>
      <c r="T544" s="5"/>
      <c r="U544" s="5"/>
      <c r="V544" s="5"/>
      <c r="W544" s="5"/>
      <c r="X544" s="5"/>
      <c r="Y544" s="5"/>
      <c r="Z544" s="89"/>
      <c r="AA544" s="5"/>
      <c r="AB544" s="5"/>
      <c r="AC544" s="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</row>
    <row r="545" ht="15.75" customHeight="1">
      <c r="A545" s="1"/>
      <c r="B545" s="5"/>
      <c r="C545" s="1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8"/>
      <c r="R545" s="88"/>
      <c r="S545" s="89"/>
      <c r="T545" s="5"/>
      <c r="U545" s="5"/>
      <c r="V545" s="5"/>
      <c r="W545" s="5"/>
      <c r="X545" s="5"/>
      <c r="Y545" s="5"/>
      <c r="Z545" s="89"/>
      <c r="AA545" s="5"/>
      <c r="AB545" s="5"/>
      <c r="AC545" s="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</row>
    <row r="546" ht="15.75" customHeight="1">
      <c r="A546" s="1"/>
      <c r="B546" s="5"/>
      <c r="C546" s="1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8"/>
      <c r="R546" s="88"/>
      <c r="S546" s="89"/>
      <c r="T546" s="5"/>
      <c r="U546" s="5"/>
      <c r="V546" s="5"/>
      <c r="W546" s="5"/>
      <c r="X546" s="5"/>
      <c r="Y546" s="5"/>
      <c r="Z546" s="89"/>
      <c r="AA546" s="5"/>
      <c r="AB546" s="5"/>
      <c r="AC546" s="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</row>
    <row r="547" ht="15.75" customHeight="1">
      <c r="A547" s="1"/>
      <c r="B547" s="5"/>
      <c r="C547" s="1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8"/>
      <c r="R547" s="88"/>
      <c r="S547" s="89"/>
      <c r="T547" s="5"/>
      <c r="U547" s="5"/>
      <c r="V547" s="5"/>
      <c r="W547" s="5"/>
      <c r="X547" s="5"/>
      <c r="Y547" s="5"/>
      <c r="Z547" s="89"/>
      <c r="AA547" s="5"/>
      <c r="AB547" s="5"/>
      <c r="AC547" s="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</row>
    <row r="548" ht="15.75" customHeight="1">
      <c r="A548" s="1"/>
      <c r="B548" s="5"/>
      <c r="C548" s="1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8"/>
      <c r="R548" s="88"/>
      <c r="S548" s="89"/>
      <c r="T548" s="5"/>
      <c r="U548" s="5"/>
      <c r="V548" s="5"/>
      <c r="W548" s="5"/>
      <c r="X548" s="5"/>
      <c r="Y548" s="5"/>
      <c r="Z548" s="89"/>
      <c r="AA548" s="5"/>
      <c r="AB548" s="5"/>
      <c r="AC548" s="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</row>
    <row r="549" ht="15.75" customHeight="1">
      <c r="A549" s="1"/>
      <c r="B549" s="5"/>
      <c r="C549" s="1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8"/>
      <c r="R549" s="88"/>
      <c r="S549" s="89"/>
      <c r="T549" s="5"/>
      <c r="U549" s="5"/>
      <c r="V549" s="5"/>
      <c r="W549" s="5"/>
      <c r="X549" s="5"/>
      <c r="Y549" s="5"/>
      <c r="Z549" s="89"/>
      <c r="AA549" s="5"/>
      <c r="AB549" s="5"/>
      <c r="AC549" s="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</row>
    <row r="550" ht="15.75" customHeight="1">
      <c r="A550" s="1"/>
      <c r="B550" s="5"/>
      <c r="C550" s="1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8"/>
      <c r="R550" s="88"/>
      <c r="S550" s="89"/>
      <c r="T550" s="5"/>
      <c r="U550" s="5"/>
      <c r="V550" s="5"/>
      <c r="W550" s="5"/>
      <c r="X550" s="5"/>
      <c r="Y550" s="5"/>
      <c r="Z550" s="89"/>
      <c r="AA550" s="5"/>
      <c r="AB550" s="5"/>
      <c r="AC550" s="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</row>
    <row r="551" ht="15.75" customHeight="1">
      <c r="A551" s="1"/>
      <c r="B551" s="5"/>
      <c r="C551" s="1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8"/>
      <c r="R551" s="88"/>
      <c r="S551" s="89"/>
      <c r="T551" s="5"/>
      <c r="U551" s="5"/>
      <c r="V551" s="5"/>
      <c r="W551" s="5"/>
      <c r="X551" s="5"/>
      <c r="Y551" s="5"/>
      <c r="Z551" s="89"/>
      <c r="AA551" s="5"/>
      <c r="AB551" s="5"/>
      <c r="AC551" s="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</row>
    <row r="552" ht="15.75" customHeight="1">
      <c r="A552" s="1"/>
      <c r="B552" s="5"/>
      <c r="C552" s="1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8"/>
      <c r="R552" s="88"/>
      <c r="S552" s="89"/>
      <c r="T552" s="5"/>
      <c r="U552" s="5"/>
      <c r="V552" s="5"/>
      <c r="W552" s="5"/>
      <c r="X552" s="5"/>
      <c r="Y552" s="5"/>
      <c r="Z552" s="89"/>
      <c r="AA552" s="5"/>
      <c r="AB552" s="5"/>
      <c r="AC552" s="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</row>
    <row r="553" ht="15.75" customHeight="1">
      <c r="A553" s="1"/>
      <c r="B553" s="5"/>
      <c r="C553" s="1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8"/>
      <c r="R553" s="88"/>
      <c r="S553" s="89"/>
      <c r="T553" s="5"/>
      <c r="U553" s="5"/>
      <c r="V553" s="5"/>
      <c r="W553" s="5"/>
      <c r="X553" s="5"/>
      <c r="Y553" s="5"/>
      <c r="Z553" s="89"/>
      <c r="AA553" s="5"/>
      <c r="AB553" s="5"/>
      <c r="AC553" s="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</row>
    <row r="554" ht="15.75" customHeight="1">
      <c r="A554" s="1"/>
      <c r="B554" s="5"/>
      <c r="C554" s="1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8"/>
      <c r="R554" s="88"/>
      <c r="S554" s="89"/>
      <c r="T554" s="5"/>
      <c r="U554" s="5"/>
      <c r="V554" s="5"/>
      <c r="W554" s="5"/>
      <c r="X554" s="5"/>
      <c r="Y554" s="5"/>
      <c r="Z554" s="89"/>
      <c r="AA554" s="5"/>
      <c r="AB554" s="5"/>
      <c r="AC554" s="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</row>
    <row r="555" ht="15.75" customHeight="1">
      <c r="A555" s="1"/>
      <c r="B555" s="5"/>
      <c r="C555" s="1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8"/>
      <c r="R555" s="88"/>
      <c r="S555" s="89"/>
      <c r="T555" s="5"/>
      <c r="U555" s="5"/>
      <c r="V555" s="5"/>
      <c r="W555" s="5"/>
      <c r="X555" s="5"/>
      <c r="Y555" s="5"/>
      <c r="Z555" s="89"/>
      <c r="AA555" s="5"/>
      <c r="AB555" s="5"/>
      <c r="AC555" s="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</row>
    <row r="556" ht="15.75" customHeight="1">
      <c r="A556" s="1"/>
      <c r="B556" s="5"/>
      <c r="C556" s="1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8"/>
      <c r="R556" s="88"/>
      <c r="S556" s="89"/>
      <c r="T556" s="5"/>
      <c r="U556" s="5"/>
      <c r="V556" s="5"/>
      <c r="W556" s="5"/>
      <c r="X556" s="5"/>
      <c r="Y556" s="5"/>
      <c r="Z556" s="89"/>
      <c r="AA556" s="5"/>
      <c r="AB556" s="5"/>
      <c r="AC556" s="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</row>
    <row r="557" ht="15.75" customHeight="1">
      <c r="A557" s="1"/>
      <c r="B557" s="5"/>
      <c r="C557" s="1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8"/>
      <c r="R557" s="88"/>
      <c r="S557" s="89"/>
      <c r="T557" s="5"/>
      <c r="U557" s="5"/>
      <c r="V557" s="5"/>
      <c r="W557" s="5"/>
      <c r="X557" s="5"/>
      <c r="Y557" s="5"/>
      <c r="Z557" s="89"/>
      <c r="AA557" s="5"/>
      <c r="AB557" s="5"/>
      <c r="AC557" s="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</row>
    <row r="558" ht="15.75" customHeight="1">
      <c r="A558" s="1"/>
      <c r="B558" s="5"/>
      <c r="C558" s="1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8"/>
      <c r="R558" s="88"/>
      <c r="S558" s="89"/>
      <c r="T558" s="5"/>
      <c r="U558" s="5"/>
      <c r="V558" s="5"/>
      <c r="W558" s="5"/>
      <c r="X558" s="5"/>
      <c r="Y558" s="5"/>
      <c r="Z558" s="89"/>
      <c r="AA558" s="5"/>
      <c r="AB558" s="5"/>
      <c r="AC558" s="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</row>
    <row r="559" ht="15.75" customHeight="1">
      <c r="A559" s="1"/>
      <c r="B559" s="5"/>
      <c r="C559" s="1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8"/>
      <c r="R559" s="88"/>
      <c r="S559" s="89"/>
      <c r="T559" s="5"/>
      <c r="U559" s="5"/>
      <c r="V559" s="5"/>
      <c r="W559" s="5"/>
      <c r="X559" s="5"/>
      <c r="Y559" s="5"/>
      <c r="Z559" s="89"/>
      <c r="AA559" s="5"/>
      <c r="AB559" s="5"/>
      <c r="AC559" s="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</row>
    <row r="560" ht="15.75" customHeight="1">
      <c r="A560" s="1"/>
      <c r="B560" s="5"/>
      <c r="C560" s="1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8"/>
      <c r="R560" s="88"/>
      <c r="S560" s="89"/>
      <c r="T560" s="5"/>
      <c r="U560" s="5"/>
      <c r="V560" s="5"/>
      <c r="W560" s="5"/>
      <c r="X560" s="5"/>
      <c r="Y560" s="5"/>
      <c r="Z560" s="89"/>
      <c r="AA560" s="5"/>
      <c r="AB560" s="5"/>
      <c r="AC560" s="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</row>
    <row r="561" ht="15.75" customHeight="1">
      <c r="A561" s="1"/>
      <c r="B561" s="5"/>
      <c r="C561" s="1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8"/>
      <c r="R561" s="88"/>
      <c r="S561" s="89"/>
      <c r="T561" s="5"/>
      <c r="U561" s="5"/>
      <c r="V561" s="5"/>
      <c r="W561" s="5"/>
      <c r="X561" s="5"/>
      <c r="Y561" s="5"/>
      <c r="Z561" s="89"/>
      <c r="AA561" s="5"/>
      <c r="AB561" s="5"/>
      <c r="AC561" s="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</row>
    <row r="562" ht="15.75" customHeight="1">
      <c r="A562" s="1"/>
      <c r="B562" s="5"/>
      <c r="C562" s="1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8"/>
      <c r="R562" s="88"/>
      <c r="S562" s="89"/>
      <c r="T562" s="5"/>
      <c r="U562" s="5"/>
      <c r="V562" s="5"/>
      <c r="W562" s="5"/>
      <c r="X562" s="5"/>
      <c r="Y562" s="5"/>
      <c r="Z562" s="89"/>
      <c r="AA562" s="5"/>
      <c r="AB562" s="5"/>
      <c r="AC562" s="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</row>
    <row r="563" ht="15.75" customHeight="1">
      <c r="A563" s="1"/>
      <c r="B563" s="5"/>
      <c r="C563" s="1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8"/>
      <c r="R563" s="88"/>
      <c r="S563" s="89"/>
      <c r="T563" s="5"/>
      <c r="U563" s="5"/>
      <c r="V563" s="5"/>
      <c r="W563" s="5"/>
      <c r="X563" s="5"/>
      <c r="Y563" s="5"/>
      <c r="Z563" s="89"/>
      <c r="AA563" s="5"/>
      <c r="AB563" s="5"/>
      <c r="AC563" s="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</row>
    <row r="564" ht="15.75" customHeight="1">
      <c r="A564" s="1"/>
      <c r="B564" s="5"/>
      <c r="C564" s="1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8"/>
      <c r="R564" s="88"/>
      <c r="S564" s="89"/>
      <c r="T564" s="5"/>
      <c r="U564" s="5"/>
      <c r="V564" s="5"/>
      <c r="W564" s="5"/>
      <c r="X564" s="5"/>
      <c r="Y564" s="5"/>
      <c r="Z564" s="89"/>
      <c r="AA564" s="5"/>
      <c r="AB564" s="5"/>
      <c r="AC564" s="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</row>
    <row r="565" ht="15.75" customHeight="1">
      <c r="A565" s="1"/>
      <c r="B565" s="5"/>
      <c r="C565" s="1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8"/>
      <c r="R565" s="88"/>
      <c r="S565" s="89"/>
      <c r="T565" s="5"/>
      <c r="U565" s="5"/>
      <c r="V565" s="5"/>
      <c r="W565" s="5"/>
      <c r="X565" s="5"/>
      <c r="Y565" s="5"/>
      <c r="Z565" s="89"/>
      <c r="AA565" s="5"/>
      <c r="AB565" s="5"/>
      <c r="AC565" s="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</row>
    <row r="566" ht="15.75" customHeight="1">
      <c r="A566" s="1"/>
      <c r="B566" s="5"/>
      <c r="C566" s="1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8"/>
      <c r="R566" s="88"/>
      <c r="S566" s="89"/>
      <c r="T566" s="5"/>
      <c r="U566" s="5"/>
      <c r="V566" s="5"/>
      <c r="W566" s="5"/>
      <c r="X566" s="5"/>
      <c r="Y566" s="5"/>
      <c r="Z566" s="89"/>
      <c r="AA566" s="5"/>
      <c r="AB566" s="5"/>
      <c r="AC566" s="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</row>
    <row r="567" ht="15.75" customHeight="1">
      <c r="A567" s="1"/>
      <c r="B567" s="5"/>
      <c r="C567" s="1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8"/>
      <c r="R567" s="88"/>
      <c r="S567" s="89"/>
      <c r="T567" s="5"/>
      <c r="U567" s="5"/>
      <c r="V567" s="5"/>
      <c r="W567" s="5"/>
      <c r="X567" s="5"/>
      <c r="Y567" s="5"/>
      <c r="Z567" s="89"/>
      <c r="AA567" s="5"/>
      <c r="AB567" s="5"/>
      <c r="AC567" s="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</row>
    <row r="568" ht="15.75" customHeight="1">
      <c r="A568" s="1"/>
      <c r="B568" s="5"/>
      <c r="C568" s="1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8"/>
      <c r="R568" s="88"/>
      <c r="S568" s="89"/>
      <c r="T568" s="5"/>
      <c r="U568" s="5"/>
      <c r="V568" s="5"/>
      <c r="W568" s="5"/>
      <c r="X568" s="5"/>
      <c r="Y568" s="5"/>
      <c r="Z568" s="89"/>
      <c r="AA568" s="5"/>
      <c r="AB568" s="5"/>
      <c r="AC568" s="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</row>
    <row r="569" ht="15.75" customHeight="1">
      <c r="A569" s="1"/>
      <c r="B569" s="5"/>
      <c r="C569" s="1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8"/>
      <c r="R569" s="88"/>
      <c r="S569" s="89"/>
      <c r="T569" s="5"/>
      <c r="U569" s="5"/>
      <c r="V569" s="5"/>
      <c r="W569" s="5"/>
      <c r="X569" s="5"/>
      <c r="Y569" s="5"/>
      <c r="Z569" s="89"/>
      <c r="AA569" s="5"/>
      <c r="AB569" s="5"/>
      <c r="AC569" s="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</row>
    <row r="570" ht="15.75" customHeight="1">
      <c r="A570" s="1"/>
      <c r="B570" s="5"/>
      <c r="C570" s="1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8"/>
      <c r="R570" s="88"/>
      <c r="S570" s="89"/>
      <c r="T570" s="5"/>
      <c r="U570" s="5"/>
      <c r="V570" s="5"/>
      <c r="W570" s="5"/>
      <c r="X570" s="5"/>
      <c r="Y570" s="5"/>
      <c r="Z570" s="89"/>
      <c r="AA570" s="5"/>
      <c r="AB570" s="5"/>
      <c r="AC570" s="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</row>
    <row r="571" ht="15.75" customHeight="1">
      <c r="A571" s="1"/>
      <c r="B571" s="5"/>
      <c r="C571" s="1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8"/>
      <c r="R571" s="88"/>
      <c r="S571" s="89"/>
      <c r="T571" s="5"/>
      <c r="U571" s="5"/>
      <c r="V571" s="5"/>
      <c r="W571" s="5"/>
      <c r="X571" s="5"/>
      <c r="Y571" s="5"/>
      <c r="Z571" s="89"/>
      <c r="AA571" s="5"/>
      <c r="AB571" s="5"/>
      <c r="AC571" s="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</row>
    <row r="572" ht="15.75" customHeight="1">
      <c r="A572" s="1"/>
      <c r="B572" s="5"/>
      <c r="C572" s="1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8"/>
      <c r="R572" s="88"/>
      <c r="S572" s="89"/>
      <c r="T572" s="5"/>
      <c r="U572" s="5"/>
      <c r="V572" s="5"/>
      <c r="W572" s="5"/>
      <c r="X572" s="5"/>
      <c r="Y572" s="5"/>
      <c r="Z572" s="89"/>
      <c r="AA572" s="5"/>
      <c r="AB572" s="5"/>
      <c r="AC572" s="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</row>
    <row r="573" ht="15.75" customHeight="1">
      <c r="A573" s="1"/>
      <c r="B573" s="5"/>
      <c r="C573" s="1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8"/>
      <c r="R573" s="88"/>
      <c r="S573" s="89"/>
      <c r="T573" s="5"/>
      <c r="U573" s="5"/>
      <c r="V573" s="5"/>
      <c r="W573" s="5"/>
      <c r="X573" s="5"/>
      <c r="Y573" s="5"/>
      <c r="Z573" s="89"/>
      <c r="AA573" s="5"/>
      <c r="AB573" s="5"/>
      <c r="AC573" s="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</row>
    <row r="574" ht="15.75" customHeight="1">
      <c r="A574" s="1"/>
      <c r="B574" s="5"/>
      <c r="C574" s="1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8"/>
      <c r="R574" s="88"/>
      <c r="S574" s="89"/>
      <c r="T574" s="5"/>
      <c r="U574" s="5"/>
      <c r="V574" s="5"/>
      <c r="W574" s="5"/>
      <c r="X574" s="5"/>
      <c r="Y574" s="5"/>
      <c r="Z574" s="89"/>
      <c r="AA574" s="5"/>
      <c r="AB574" s="5"/>
      <c r="AC574" s="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</row>
    <row r="575" ht="15.75" customHeight="1">
      <c r="A575" s="1"/>
      <c r="B575" s="5"/>
      <c r="C575" s="1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8"/>
      <c r="R575" s="88"/>
      <c r="S575" s="89"/>
      <c r="T575" s="5"/>
      <c r="U575" s="5"/>
      <c r="V575" s="5"/>
      <c r="W575" s="5"/>
      <c r="X575" s="5"/>
      <c r="Y575" s="5"/>
      <c r="Z575" s="89"/>
      <c r="AA575" s="5"/>
      <c r="AB575" s="5"/>
      <c r="AC575" s="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</row>
    <row r="576" ht="15.75" customHeight="1">
      <c r="A576" s="1"/>
      <c r="B576" s="5"/>
      <c r="C576" s="1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8"/>
      <c r="R576" s="88"/>
      <c r="S576" s="89"/>
      <c r="T576" s="5"/>
      <c r="U576" s="5"/>
      <c r="V576" s="5"/>
      <c r="W576" s="5"/>
      <c r="X576" s="5"/>
      <c r="Y576" s="5"/>
      <c r="Z576" s="89"/>
      <c r="AA576" s="5"/>
      <c r="AB576" s="5"/>
      <c r="AC576" s="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</row>
    <row r="577" ht="15.75" customHeight="1">
      <c r="A577" s="1"/>
      <c r="B577" s="5"/>
      <c r="C577" s="1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8"/>
      <c r="R577" s="88"/>
      <c r="S577" s="89"/>
      <c r="T577" s="5"/>
      <c r="U577" s="5"/>
      <c r="V577" s="5"/>
      <c r="W577" s="5"/>
      <c r="X577" s="5"/>
      <c r="Y577" s="5"/>
      <c r="Z577" s="89"/>
      <c r="AA577" s="5"/>
      <c r="AB577" s="5"/>
      <c r="AC577" s="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</row>
    <row r="578" ht="15.75" customHeight="1">
      <c r="A578" s="1"/>
      <c r="B578" s="5"/>
      <c r="C578" s="1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8"/>
      <c r="R578" s="88"/>
      <c r="S578" s="89"/>
      <c r="T578" s="5"/>
      <c r="U578" s="5"/>
      <c r="V578" s="5"/>
      <c r="W578" s="5"/>
      <c r="X578" s="5"/>
      <c r="Y578" s="5"/>
      <c r="Z578" s="89"/>
      <c r="AA578" s="5"/>
      <c r="AB578" s="5"/>
      <c r="AC578" s="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</row>
    <row r="579" ht="15.75" customHeight="1">
      <c r="A579" s="1"/>
      <c r="B579" s="5"/>
      <c r="C579" s="1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8"/>
      <c r="R579" s="88"/>
      <c r="S579" s="89"/>
      <c r="T579" s="5"/>
      <c r="U579" s="5"/>
      <c r="V579" s="5"/>
      <c r="W579" s="5"/>
      <c r="X579" s="5"/>
      <c r="Y579" s="5"/>
      <c r="Z579" s="89"/>
      <c r="AA579" s="5"/>
      <c r="AB579" s="5"/>
      <c r="AC579" s="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</row>
    <row r="580" ht="15.75" customHeight="1">
      <c r="A580" s="1"/>
      <c r="B580" s="5"/>
      <c r="C580" s="1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8"/>
      <c r="R580" s="88"/>
      <c r="S580" s="89"/>
      <c r="T580" s="5"/>
      <c r="U580" s="5"/>
      <c r="V580" s="5"/>
      <c r="W580" s="5"/>
      <c r="X580" s="5"/>
      <c r="Y580" s="5"/>
      <c r="Z580" s="89"/>
      <c r="AA580" s="5"/>
      <c r="AB580" s="5"/>
      <c r="AC580" s="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</row>
    <row r="581" ht="15.75" customHeight="1">
      <c r="A581" s="1"/>
      <c r="B581" s="5"/>
      <c r="C581" s="1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8"/>
      <c r="R581" s="88"/>
      <c r="S581" s="89"/>
      <c r="T581" s="5"/>
      <c r="U581" s="5"/>
      <c r="V581" s="5"/>
      <c r="W581" s="5"/>
      <c r="X581" s="5"/>
      <c r="Y581" s="5"/>
      <c r="Z581" s="89"/>
      <c r="AA581" s="5"/>
      <c r="AB581" s="5"/>
      <c r="AC581" s="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</row>
    <row r="582" ht="15.75" customHeight="1">
      <c r="A582" s="1"/>
      <c r="B582" s="5"/>
      <c r="C582" s="1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8"/>
      <c r="R582" s="88"/>
      <c r="S582" s="89"/>
      <c r="T582" s="5"/>
      <c r="U582" s="5"/>
      <c r="V582" s="5"/>
      <c r="W582" s="5"/>
      <c r="X582" s="5"/>
      <c r="Y582" s="5"/>
      <c r="Z582" s="89"/>
      <c r="AA582" s="5"/>
      <c r="AB582" s="5"/>
      <c r="AC582" s="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</row>
    <row r="583" ht="15.75" customHeight="1">
      <c r="A583" s="1"/>
      <c r="B583" s="5"/>
      <c r="C583" s="1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8"/>
      <c r="R583" s="88"/>
      <c r="S583" s="89"/>
      <c r="T583" s="5"/>
      <c r="U583" s="5"/>
      <c r="V583" s="5"/>
      <c r="W583" s="5"/>
      <c r="X583" s="5"/>
      <c r="Y583" s="5"/>
      <c r="Z583" s="89"/>
      <c r="AA583" s="5"/>
      <c r="AB583" s="5"/>
      <c r="AC583" s="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</row>
    <row r="584" ht="15.75" customHeight="1">
      <c r="A584" s="1"/>
      <c r="B584" s="5"/>
      <c r="C584" s="1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8"/>
      <c r="R584" s="88"/>
      <c r="S584" s="89"/>
      <c r="T584" s="5"/>
      <c r="U584" s="5"/>
      <c r="V584" s="5"/>
      <c r="W584" s="5"/>
      <c r="X584" s="5"/>
      <c r="Y584" s="5"/>
      <c r="Z584" s="89"/>
      <c r="AA584" s="5"/>
      <c r="AB584" s="5"/>
      <c r="AC584" s="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</row>
    <row r="585" ht="15.75" customHeight="1">
      <c r="A585" s="1"/>
      <c r="B585" s="5"/>
      <c r="C585" s="1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8"/>
      <c r="R585" s="88"/>
      <c r="S585" s="89"/>
      <c r="T585" s="5"/>
      <c r="U585" s="5"/>
      <c r="V585" s="5"/>
      <c r="W585" s="5"/>
      <c r="X585" s="5"/>
      <c r="Y585" s="5"/>
      <c r="Z585" s="89"/>
      <c r="AA585" s="5"/>
      <c r="AB585" s="5"/>
      <c r="AC585" s="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</row>
    <row r="586" ht="15.75" customHeight="1">
      <c r="A586" s="1"/>
      <c r="B586" s="5"/>
      <c r="C586" s="1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8"/>
      <c r="R586" s="88"/>
      <c r="S586" s="89"/>
      <c r="T586" s="5"/>
      <c r="U586" s="5"/>
      <c r="V586" s="5"/>
      <c r="W586" s="5"/>
      <c r="X586" s="5"/>
      <c r="Y586" s="5"/>
      <c r="Z586" s="89"/>
      <c r="AA586" s="5"/>
      <c r="AB586" s="5"/>
      <c r="AC586" s="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</row>
    <row r="587" ht="15.75" customHeight="1">
      <c r="A587" s="1"/>
      <c r="B587" s="5"/>
      <c r="C587" s="1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8"/>
      <c r="R587" s="88"/>
      <c r="S587" s="89"/>
      <c r="T587" s="5"/>
      <c r="U587" s="5"/>
      <c r="V587" s="5"/>
      <c r="W587" s="5"/>
      <c r="X587" s="5"/>
      <c r="Y587" s="5"/>
      <c r="Z587" s="89"/>
      <c r="AA587" s="5"/>
      <c r="AB587" s="5"/>
      <c r="AC587" s="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</row>
    <row r="588" ht="15.75" customHeight="1">
      <c r="A588" s="1"/>
      <c r="B588" s="5"/>
      <c r="C588" s="1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8"/>
      <c r="R588" s="88"/>
      <c r="S588" s="89"/>
      <c r="T588" s="5"/>
      <c r="U588" s="5"/>
      <c r="V588" s="5"/>
      <c r="W588" s="5"/>
      <c r="X588" s="5"/>
      <c r="Y588" s="5"/>
      <c r="Z588" s="89"/>
      <c r="AA588" s="5"/>
      <c r="AB588" s="5"/>
      <c r="AC588" s="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</row>
    <row r="589" ht="15.75" customHeight="1">
      <c r="A589" s="1"/>
      <c r="B589" s="5"/>
      <c r="C589" s="1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8"/>
      <c r="R589" s="88"/>
      <c r="S589" s="89"/>
      <c r="T589" s="5"/>
      <c r="U589" s="5"/>
      <c r="V589" s="5"/>
      <c r="W589" s="5"/>
      <c r="X589" s="5"/>
      <c r="Y589" s="5"/>
      <c r="Z589" s="89"/>
      <c r="AA589" s="5"/>
      <c r="AB589" s="5"/>
      <c r="AC589" s="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</row>
    <row r="590" ht="15.75" customHeight="1">
      <c r="A590" s="1"/>
      <c r="B590" s="5"/>
      <c r="C590" s="1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8"/>
      <c r="R590" s="88"/>
      <c r="S590" s="89"/>
      <c r="T590" s="5"/>
      <c r="U590" s="5"/>
      <c r="V590" s="5"/>
      <c r="W590" s="5"/>
      <c r="X590" s="5"/>
      <c r="Y590" s="5"/>
      <c r="Z590" s="89"/>
      <c r="AA590" s="5"/>
      <c r="AB590" s="5"/>
      <c r="AC590" s="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</row>
    <row r="591" ht="15.75" customHeight="1">
      <c r="A591" s="1"/>
      <c r="B591" s="5"/>
      <c r="C591" s="1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8"/>
      <c r="R591" s="88"/>
      <c r="S591" s="89"/>
      <c r="T591" s="5"/>
      <c r="U591" s="5"/>
      <c r="V591" s="5"/>
      <c r="W591" s="5"/>
      <c r="X591" s="5"/>
      <c r="Y591" s="5"/>
      <c r="Z591" s="89"/>
      <c r="AA591" s="5"/>
      <c r="AB591" s="5"/>
      <c r="AC591" s="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</row>
    <row r="592" ht="15.75" customHeight="1">
      <c r="A592" s="1"/>
      <c r="B592" s="5"/>
      <c r="C592" s="1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8"/>
      <c r="R592" s="88"/>
      <c r="S592" s="89"/>
      <c r="T592" s="5"/>
      <c r="U592" s="5"/>
      <c r="V592" s="5"/>
      <c r="W592" s="5"/>
      <c r="X592" s="5"/>
      <c r="Y592" s="5"/>
      <c r="Z592" s="89"/>
      <c r="AA592" s="5"/>
      <c r="AB592" s="5"/>
      <c r="AC592" s="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</row>
    <row r="593" ht="15.75" customHeight="1">
      <c r="A593" s="1"/>
      <c r="B593" s="5"/>
      <c r="C593" s="1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8"/>
      <c r="R593" s="88"/>
      <c r="S593" s="89"/>
      <c r="T593" s="5"/>
      <c r="U593" s="5"/>
      <c r="V593" s="5"/>
      <c r="W593" s="5"/>
      <c r="X593" s="5"/>
      <c r="Y593" s="5"/>
      <c r="Z593" s="89"/>
      <c r="AA593" s="5"/>
      <c r="AB593" s="5"/>
      <c r="AC593" s="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</row>
    <row r="594" ht="15.75" customHeight="1">
      <c r="A594" s="1"/>
      <c r="B594" s="5"/>
      <c r="C594" s="1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8"/>
      <c r="R594" s="88"/>
      <c r="S594" s="89"/>
      <c r="T594" s="5"/>
      <c r="U594" s="5"/>
      <c r="V594" s="5"/>
      <c r="W594" s="5"/>
      <c r="X594" s="5"/>
      <c r="Y594" s="5"/>
      <c r="Z594" s="89"/>
      <c r="AA594" s="5"/>
      <c r="AB594" s="5"/>
      <c r="AC594" s="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</row>
    <row r="595" ht="15.75" customHeight="1">
      <c r="A595" s="1"/>
      <c r="B595" s="5"/>
      <c r="C595" s="1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8"/>
      <c r="R595" s="88"/>
      <c r="S595" s="89"/>
      <c r="T595" s="5"/>
      <c r="U595" s="5"/>
      <c r="V595" s="5"/>
      <c r="W595" s="5"/>
      <c r="X595" s="5"/>
      <c r="Y595" s="5"/>
      <c r="Z595" s="89"/>
      <c r="AA595" s="5"/>
      <c r="AB595" s="5"/>
      <c r="AC595" s="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</row>
    <row r="596" ht="15.75" customHeight="1">
      <c r="A596" s="1"/>
      <c r="B596" s="5"/>
      <c r="C596" s="1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8"/>
      <c r="R596" s="88"/>
      <c r="S596" s="89"/>
      <c r="T596" s="5"/>
      <c r="U596" s="5"/>
      <c r="V596" s="5"/>
      <c r="W596" s="5"/>
      <c r="X596" s="5"/>
      <c r="Y596" s="5"/>
      <c r="Z596" s="89"/>
      <c r="AA596" s="5"/>
      <c r="AB596" s="5"/>
      <c r="AC596" s="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</row>
    <row r="597" ht="15.75" customHeight="1">
      <c r="A597" s="1"/>
      <c r="B597" s="5"/>
      <c r="C597" s="1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8"/>
      <c r="R597" s="88"/>
      <c r="S597" s="89"/>
      <c r="T597" s="5"/>
      <c r="U597" s="5"/>
      <c r="V597" s="5"/>
      <c r="W597" s="5"/>
      <c r="X597" s="5"/>
      <c r="Y597" s="5"/>
      <c r="Z597" s="89"/>
      <c r="AA597" s="5"/>
      <c r="AB597" s="5"/>
      <c r="AC597" s="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</row>
    <row r="598" ht="15.75" customHeight="1">
      <c r="A598" s="1"/>
      <c r="B598" s="5"/>
      <c r="C598" s="1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8"/>
      <c r="R598" s="88"/>
      <c r="S598" s="89"/>
      <c r="T598" s="5"/>
      <c r="U598" s="5"/>
      <c r="V598" s="5"/>
      <c r="W598" s="5"/>
      <c r="X598" s="5"/>
      <c r="Y598" s="5"/>
      <c r="Z598" s="89"/>
      <c r="AA598" s="5"/>
      <c r="AB598" s="5"/>
      <c r="AC598" s="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</row>
    <row r="599" ht="15.75" customHeight="1">
      <c r="A599" s="1"/>
      <c r="B599" s="5"/>
      <c r="C599" s="1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8"/>
      <c r="R599" s="88"/>
      <c r="S599" s="89"/>
      <c r="T599" s="5"/>
      <c r="U599" s="5"/>
      <c r="V599" s="5"/>
      <c r="W599" s="5"/>
      <c r="X599" s="5"/>
      <c r="Y599" s="5"/>
      <c r="Z599" s="89"/>
      <c r="AA599" s="5"/>
      <c r="AB599" s="5"/>
      <c r="AC599" s="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</row>
    <row r="600" ht="15.75" customHeight="1">
      <c r="A600" s="1"/>
      <c r="B600" s="5"/>
      <c r="C600" s="1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8"/>
      <c r="R600" s="88"/>
      <c r="S600" s="89"/>
      <c r="T600" s="5"/>
      <c r="U600" s="5"/>
      <c r="V600" s="5"/>
      <c r="W600" s="5"/>
      <c r="X600" s="5"/>
      <c r="Y600" s="5"/>
      <c r="Z600" s="89"/>
      <c r="AA600" s="5"/>
      <c r="AB600" s="5"/>
      <c r="AC600" s="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</row>
    <row r="601" ht="15.75" customHeight="1">
      <c r="A601" s="1"/>
      <c r="B601" s="5"/>
      <c r="C601" s="1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8"/>
      <c r="R601" s="88"/>
      <c r="S601" s="89"/>
      <c r="T601" s="5"/>
      <c r="U601" s="5"/>
      <c r="V601" s="5"/>
      <c r="W601" s="5"/>
      <c r="X601" s="5"/>
      <c r="Y601" s="5"/>
      <c r="Z601" s="89"/>
      <c r="AA601" s="5"/>
      <c r="AB601" s="5"/>
      <c r="AC601" s="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</row>
    <row r="602" ht="15.75" customHeight="1">
      <c r="A602" s="1"/>
      <c r="B602" s="5"/>
      <c r="C602" s="1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8"/>
      <c r="R602" s="88"/>
      <c r="S602" s="89"/>
      <c r="T602" s="5"/>
      <c r="U602" s="5"/>
      <c r="V602" s="5"/>
      <c r="W602" s="5"/>
      <c r="X602" s="5"/>
      <c r="Y602" s="5"/>
      <c r="Z602" s="89"/>
      <c r="AA602" s="5"/>
      <c r="AB602" s="5"/>
      <c r="AC602" s="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</row>
    <row r="603" ht="15.75" customHeight="1">
      <c r="A603" s="1"/>
      <c r="B603" s="5"/>
      <c r="C603" s="1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8"/>
      <c r="R603" s="88"/>
      <c r="S603" s="89"/>
      <c r="T603" s="5"/>
      <c r="U603" s="5"/>
      <c r="V603" s="5"/>
      <c r="W603" s="5"/>
      <c r="X603" s="5"/>
      <c r="Y603" s="5"/>
      <c r="Z603" s="89"/>
      <c r="AA603" s="5"/>
      <c r="AB603" s="5"/>
      <c r="AC603" s="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</row>
    <row r="604" ht="15.75" customHeight="1">
      <c r="A604" s="1"/>
      <c r="B604" s="5"/>
      <c r="C604" s="1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8"/>
      <c r="R604" s="88"/>
      <c r="S604" s="89"/>
      <c r="T604" s="5"/>
      <c r="U604" s="5"/>
      <c r="V604" s="5"/>
      <c r="W604" s="5"/>
      <c r="X604" s="5"/>
      <c r="Y604" s="5"/>
      <c r="Z604" s="89"/>
      <c r="AA604" s="5"/>
      <c r="AB604" s="5"/>
      <c r="AC604" s="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</row>
    <row r="605" ht="15.75" customHeight="1">
      <c r="A605" s="1"/>
      <c r="B605" s="5"/>
      <c r="C605" s="1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8"/>
      <c r="R605" s="88"/>
      <c r="S605" s="89"/>
      <c r="T605" s="5"/>
      <c r="U605" s="5"/>
      <c r="V605" s="5"/>
      <c r="W605" s="5"/>
      <c r="X605" s="5"/>
      <c r="Y605" s="5"/>
      <c r="Z605" s="89"/>
      <c r="AA605" s="5"/>
      <c r="AB605" s="5"/>
      <c r="AC605" s="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</row>
    <row r="606" ht="15.75" customHeight="1">
      <c r="A606" s="1"/>
      <c r="B606" s="5"/>
      <c r="C606" s="1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8"/>
      <c r="R606" s="88"/>
      <c r="S606" s="89"/>
      <c r="T606" s="5"/>
      <c r="U606" s="5"/>
      <c r="V606" s="5"/>
      <c r="W606" s="5"/>
      <c r="X606" s="5"/>
      <c r="Y606" s="5"/>
      <c r="Z606" s="89"/>
      <c r="AA606" s="5"/>
      <c r="AB606" s="5"/>
      <c r="AC606" s="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</row>
    <row r="607" ht="15.75" customHeight="1">
      <c r="A607" s="1"/>
      <c r="B607" s="5"/>
      <c r="C607" s="1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8"/>
      <c r="R607" s="88"/>
      <c r="S607" s="89"/>
      <c r="T607" s="5"/>
      <c r="U607" s="5"/>
      <c r="V607" s="5"/>
      <c r="W607" s="5"/>
      <c r="X607" s="5"/>
      <c r="Y607" s="5"/>
      <c r="Z607" s="89"/>
      <c r="AA607" s="5"/>
      <c r="AB607" s="5"/>
      <c r="AC607" s="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</row>
    <row r="608" ht="15.75" customHeight="1">
      <c r="A608" s="1"/>
      <c r="B608" s="5"/>
      <c r="C608" s="1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8"/>
      <c r="R608" s="88"/>
      <c r="S608" s="89"/>
      <c r="T608" s="5"/>
      <c r="U608" s="5"/>
      <c r="V608" s="5"/>
      <c r="W608" s="5"/>
      <c r="X608" s="5"/>
      <c r="Y608" s="5"/>
      <c r="Z608" s="89"/>
      <c r="AA608" s="5"/>
      <c r="AB608" s="5"/>
      <c r="AC608" s="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</row>
    <row r="609" ht="15.75" customHeight="1">
      <c r="A609" s="1"/>
      <c r="B609" s="5"/>
      <c r="C609" s="1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8"/>
      <c r="R609" s="88"/>
      <c r="S609" s="89"/>
      <c r="T609" s="5"/>
      <c r="U609" s="5"/>
      <c r="V609" s="5"/>
      <c r="W609" s="5"/>
      <c r="X609" s="5"/>
      <c r="Y609" s="5"/>
      <c r="Z609" s="89"/>
      <c r="AA609" s="5"/>
      <c r="AB609" s="5"/>
      <c r="AC609" s="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</row>
    <row r="610" ht="15.75" customHeight="1">
      <c r="A610" s="1"/>
      <c r="B610" s="5"/>
      <c r="C610" s="1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8"/>
      <c r="R610" s="88"/>
      <c r="S610" s="89"/>
      <c r="T610" s="5"/>
      <c r="U610" s="5"/>
      <c r="V610" s="5"/>
      <c r="W610" s="5"/>
      <c r="X610" s="5"/>
      <c r="Y610" s="5"/>
      <c r="Z610" s="89"/>
      <c r="AA610" s="5"/>
      <c r="AB610" s="5"/>
      <c r="AC610" s="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</row>
    <row r="611" ht="15.75" customHeight="1">
      <c r="A611" s="1"/>
      <c r="B611" s="5"/>
      <c r="C611" s="1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8"/>
      <c r="R611" s="88"/>
      <c r="S611" s="89"/>
      <c r="T611" s="5"/>
      <c r="U611" s="5"/>
      <c r="V611" s="5"/>
      <c r="W611" s="5"/>
      <c r="X611" s="5"/>
      <c r="Y611" s="5"/>
      <c r="Z611" s="89"/>
      <c r="AA611" s="5"/>
      <c r="AB611" s="5"/>
      <c r="AC611" s="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</row>
    <row r="612" ht="15.75" customHeight="1">
      <c r="A612" s="1"/>
      <c r="B612" s="5"/>
      <c r="C612" s="1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8"/>
      <c r="R612" s="88"/>
      <c r="S612" s="89"/>
      <c r="T612" s="5"/>
      <c r="U612" s="5"/>
      <c r="V612" s="5"/>
      <c r="W612" s="5"/>
      <c r="X612" s="5"/>
      <c r="Y612" s="5"/>
      <c r="Z612" s="89"/>
      <c r="AA612" s="5"/>
      <c r="AB612" s="5"/>
      <c r="AC612" s="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</row>
    <row r="613" ht="15.75" customHeight="1">
      <c r="A613" s="1"/>
      <c r="B613" s="5"/>
      <c r="C613" s="1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8"/>
      <c r="R613" s="88"/>
      <c r="S613" s="89"/>
      <c r="T613" s="5"/>
      <c r="U613" s="5"/>
      <c r="V613" s="5"/>
      <c r="W613" s="5"/>
      <c r="X613" s="5"/>
      <c r="Y613" s="5"/>
      <c r="Z613" s="89"/>
      <c r="AA613" s="5"/>
      <c r="AB613" s="5"/>
      <c r="AC613" s="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</row>
    <row r="614" ht="15.75" customHeight="1">
      <c r="A614" s="1"/>
      <c r="B614" s="5"/>
      <c r="C614" s="1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8"/>
      <c r="R614" s="88"/>
      <c r="S614" s="89"/>
      <c r="T614" s="5"/>
      <c r="U614" s="5"/>
      <c r="V614" s="5"/>
      <c r="W614" s="5"/>
      <c r="X614" s="5"/>
      <c r="Y614" s="5"/>
      <c r="Z614" s="89"/>
      <c r="AA614" s="5"/>
      <c r="AB614" s="5"/>
      <c r="AC614" s="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</row>
    <row r="615" ht="15.75" customHeight="1">
      <c r="A615" s="1"/>
      <c r="B615" s="5"/>
      <c r="C615" s="1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8"/>
      <c r="R615" s="88"/>
      <c r="S615" s="89"/>
      <c r="T615" s="5"/>
      <c r="U615" s="5"/>
      <c r="V615" s="5"/>
      <c r="W615" s="5"/>
      <c r="X615" s="5"/>
      <c r="Y615" s="5"/>
      <c r="Z615" s="89"/>
      <c r="AA615" s="5"/>
      <c r="AB615" s="5"/>
      <c r="AC615" s="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</row>
    <row r="616" ht="15.75" customHeight="1">
      <c r="A616" s="1"/>
      <c r="B616" s="5"/>
      <c r="C616" s="1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8"/>
      <c r="R616" s="88"/>
      <c r="S616" s="89"/>
      <c r="T616" s="5"/>
      <c r="U616" s="5"/>
      <c r="V616" s="5"/>
      <c r="W616" s="5"/>
      <c r="X616" s="5"/>
      <c r="Y616" s="5"/>
      <c r="Z616" s="89"/>
      <c r="AA616" s="5"/>
      <c r="AB616" s="5"/>
      <c r="AC616" s="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</row>
    <row r="617" ht="15.75" customHeight="1">
      <c r="A617" s="1"/>
      <c r="B617" s="5"/>
      <c r="C617" s="1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8"/>
      <c r="R617" s="88"/>
      <c r="S617" s="89"/>
      <c r="T617" s="5"/>
      <c r="U617" s="5"/>
      <c r="V617" s="5"/>
      <c r="W617" s="5"/>
      <c r="X617" s="5"/>
      <c r="Y617" s="5"/>
      <c r="Z617" s="89"/>
      <c r="AA617" s="5"/>
      <c r="AB617" s="5"/>
      <c r="AC617" s="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</row>
    <row r="618" ht="15.75" customHeight="1">
      <c r="A618" s="1"/>
      <c r="B618" s="5"/>
      <c r="C618" s="1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8"/>
      <c r="R618" s="88"/>
      <c r="S618" s="89"/>
      <c r="T618" s="5"/>
      <c r="U618" s="5"/>
      <c r="V618" s="5"/>
      <c r="W618" s="5"/>
      <c r="X618" s="5"/>
      <c r="Y618" s="5"/>
      <c r="Z618" s="89"/>
      <c r="AA618" s="5"/>
      <c r="AB618" s="5"/>
      <c r="AC618" s="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</row>
    <row r="619" ht="15.75" customHeight="1">
      <c r="A619" s="1"/>
      <c r="B619" s="5"/>
      <c r="C619" s="1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8"/>
      <c r="R619" s="88"/>
      <c r="S619" s="89"/>
      <c r="T619" s="5"/>
      <c r="U619" s="5"/>
      <c r="V619" s="5"/>
      <c r="W619" s="5"/>
      <c r="X619" s="5"/>
      <c r="Y619" s="5"/>
      <c r="Z619" s="89"/>
      <c r="AA619" s="5"/>
      <c r="AB619" s="5"/>
      <c r="AC619" s="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</row>
    <row r="620" ht="15.75" customHeight="1">
      <c r="A620" s="1"/>
      <c r="B620" s="5"/>
      <c r="C620" s="1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8"/>
      <c r="R620" s="88"/>
      <c r="S620" s="89"/>
      <c r="T620" s="5"/>
      <c r="U620" s="5"/>
      <c r="V620" s="5"/>
      <c r="W620" s="5"/>
      <c r="X620" s="5"/>
      <c r="Y620" s="5"/>
      <c r="Z620" s="89"/>
      <c r="AA620" s="5"/>
      <c r="AB620" s="5"/>
      <c r="AC620" s="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</row>
    <row r="621" ht="15.75" customHeight="1">
      <c r="A621" s="1"/>
      <c r="B621" s="5"/>
      <c r="C621" s="1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8"/>
      <c r="R621" s="88"/>
      <c r="S621" s="89"/>
      <c r="T621" s="5"/>
      <c r="U621" s="5"/>
      <c r="V621" s="5"/>
      <c r="W621" s="5"/>
      <c r="X621" s="5"/>
      <c r="Y621" s="5"/>
      <c r="Z621" s="89"/>
      <c r="AA621" s="5"/>
      <c r="AB621" s="5"/>
      <c r="AC621" s="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</row>
    <row r="622" ht="15.75" customHeight="1">
      <c r="A622" s="1"/>
      <c r="B622" s="5"/>
      <c r="C622" s="1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8"/>
      <c r="R622" s="88"/>
      <c r="S622" s="89"/>
      <c r="T622" s="5"/>
      <c r="U622" s="5"/>
      <c r="V622" s="5"/>
      <c r="W622" s="5"/>
      <c r="X622" s="5"/>
      <c r="Y622" s="5"/>
      <c r="Z622" s="89"/>
      <c r="AA622" s="5"/>
      <c r="AB622" s="5"/>
      <c r="AC622" s="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</row>
    <row r="623" ht="15.75" customHeight="1">
      <c r="A623" s="1"/>
      <c r="B623" s="5"/>
      <c r="C623" s="1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8"/>
      <c r="R623" s="88"/>
      <c r="S623" s="89"/>
      <c r="T623" s="5"/>
      <c r="U623" s="5"/>
      <c r="V623" s="5"/>
      <c r="W623" s="5"/>
      <c r="X623" s="5"/>
      <c r="Y623" s="5"/>
      <c r="Z623" s="89"/>
      <c r="AA623" s="5"/>
      <c r="AB623" s="5"/>
      <c r="AC623" s="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</row>
    <row r="624" ht="15.75" customHeight="1">
      <c r="A624" s="1"/>
      <c r="B624" s="5"/>
      <c r="C624" s="1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8"/>
      <c r="R624" s="88"/>
      <c r="S624" s="89"/>
      <c r="T624" s="5"/>
      <c r="U624" s="5"/>
      <c r="V624" s="5"/>
      <c r="W624" s="5"/>
      <c r="X624" s="5"/>
      <c r="Y624" s="5"/>
      <c r="Z624" s="89"/>
      <c r="AA624" s="5"/>
      <c r="AB624" s="5"/>
      <c r="AC624" s="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</row>
    <row r="625" ht="15.75" customHeight="1">
      <c r="A625" s="1"/>
      <c r="B625" s="5"/>
      <c r="C625" s="1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8"/>
      <c r="R625" s="88"/>
      <c r="S625" s="89"/>
      <c r="T625" s="5"/>
      <c r="U625" s="5"/>
      <c r="V625" s="5"/>
      <c r="W625" s="5"/>
      <c r="X625" s="5"/>
      <c r="Y625" s="5"/>
      <c r="Z625" s="89"/>
      <c r="AA625" s="5"/>
      <c r="AB625" s="5"/>
      <c r="AC625" s="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</row>
    <row r="626" ht="15.75" customHeight="1">
      <c r="A626" s="1"/>
      <c r="B626" s="5"/>
      <c r="C626" s="1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8"/>
      <c r="R626" s="88"/>
      <c r="S626" s="89"/>
      <c r="T626" s="5"/>
      <c r="U626" s="5"/>
      <c r="V626" s="5"/>
      <c r="W626" s="5"/>
      <c r="X626" s="5"/>
      <c r="Y626" s="5"/>
      <c r="Z626" s="89"/>
      <c r="AA626" s="5"/>
      <c r="AB626" s="5"/>
      <c r="AC626" s="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</row>
    <row r="627" ht="15.75" customHeight="1">
      <c r="A627" s="1"/>
      <c r="B627" s="5"/>
      <c r="C627" s="1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8"/>
      <c r="R627" s="88"/>
      <c r="S627" s="89"/>
      <c r="T627" s="5"/>
      <c r="U627" s="5"/>
      <c r="V627" s="5"/>
      <c r="W627" s="5"/>
      <c r="X627" s="5"/>
      <c r="Y627" s="5"/>
      <c r="Z627" s="89"/>
      <c r="AA627" s="5"/>
      <c r="AB627" s="5"/>
      <c r="AC627" s="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</row>
    <row r="628" ht="15.75" customHeight="1">
      <c r="A628" s="1"/>
      <c r="B628" s="5"/>
      <c r="C628" s="1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8"/>
      <c r="R628" s="88"/>
      <c r="S628" s="89"/>
      <c r="T628" s="5"/>
      <c r="U628" s="5"/>
      <c r="V628" s="5"/>
      <c r="W628" s="5"/>
      <c r="X628" s="5"/>
      <c r="Y628" s="5"/>
      <c r="Z628" s="89"/>
      <c r="AA628" s="5"/>
      <c r="AB628" s="5"/>
      <c r="AC628" s="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</row>
    <row r="629" ht="15.75" customHeight="1">
      <c r="A629" s="1"/>
      <c r="B629" s="5"/>
      <c r="C629" s="1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8"/>
      <c r="R629" s="88"/>
      <c r="S629" s="89"/>
      <c r="T629" s="5"/>
      <c r="U629" s="5"/>
      <c r="V629" s="5"/>
      <c r="W629" s="5"/>
      <c r="X629" s="5"/>
      <c r="Y629" s="5"/>
      <c r="Z629" s="89"/>
      <c r="AA629" s="5"/>
      <c r="AB629" s="5"/>
      <c r="AC629" s="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</row>
    <row r="630" ht="15.75" customHeight="1">
      <c r="A630" s="1"/>
      <c r="B630" s="5"/>
      <c r="C630" s="1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8"/>
      <c r="R630" s="88"/>
      <c r="S630" s="89"/>
      <c r="T630" s="5"/>
      <c r="U630" s="5"/>
      <c r="V630" s="5"/>
      <c r="W630" s="5"/>
      <c r="X630" s="5"/>
      <c r="Y630" s="5"/>
      <c r="Z630" s="89"/>
      <c r="AA630" s="5"/>
      <c r="AB630" s="5"/>
      <c r="AC630" s="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</row>
    <row r="631" ht="15.75" customHeight="1">
      <c r="A631" s="1"/>
      <c r="B631" s="5"/>
      <c r="C631" s="1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8"/>
      <c r="R631" s="88"/>
      <c r="S631" s="89"/>
      <c r="T631" s="5"/>
      <c r="U631" s="5"/>
      <c r="V631" s="5"/>
      <c r="W631" s="5"/>
      <c r="X631" s="5"/>
      <c r="Y631" s="5"/>
      <c r="Z631" s="89"/>
      <c r="AA631" s="5"/>
      <c r="AB631" s="5"/>
      <c r="AC631" s="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</row>
    <row r="632" ht="15.75" customHeight="1">
      <c r="A632" s="1"/>
      <c r="B632" s="5"/>
      <c r="C632" s="1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8"/>
      <c r="R632" s="88"/>
      <c r="S632" s="89"/>
      <c r="T632" s="5"/>
      <c r="U632" s="5"/>
      <c r="V632" s="5"/>
      <c r="W632" s="5"/>
      <c r="X632" s="5"/>
      <c r="Y632" s="5"/>
      <c r="Z632" s="89"/>
      <c r="AA632" s="5"/>
      <c r="AB632" s="5"/>
      <c r="AC632" s="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</row>
    <row r="633" ht="15.75" customHeight="1">
      <c r="A633" s="1"/>
      <c r="B633" s="5"/>
      <c r="C633" s="1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8"/>
      <c r="R633" s="88"/>
      <c r="S633" s="89"/>
      <c r="T633" s="5"/>
      <c r="U633" s="5"/>
      <c r="V633" s="5"/>
      <c r="W633" s="5"/>
      <c r="X633" s="5"/>
      <c r="Y633" s="5"/>
      <c r="Z633" s="89"/>
      <c r="AA633" s="5"/>
      <c r="AB633" s="5"/>
      <c r="AC633" s="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</row>
    <row r="634" ht="15.75" customHeight="1">
      <c r="A634" s="1"/>
      <c r="B634" s="5"/>
      <c r="C634" s="1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8"/>
      <c r="R634" s="88"/>
      <c r="S634" s="89"/>
      <c r="T634" s="5"/>
      <c r="U634" s="5"/>
      <c r="V634" s="5"/>
      <c r="W634" s="5"/>
      <c r="X634" s="5"/>
      <c r="Y634" s="5"/>
      <c r="Z634" s="89"/>
      <c r="AA634" s="5"/>
      <c r="AB634" s="5"/>
      <c r="AC634" s="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</row>
    <row r="635" ht="15.75" customHeight="1">
      <c r="A635" s="1"/>
      <c r="B635" s="5"/>
      <c r="C635" s="1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8"/>
      <c r="R635" s="88"/>
      <c r="S635" s="89"/>
      <c r="T635" s="5"/>
      <c r="U635" s="5"/>
      <c r="V635" s="5"/>
      <c r="W635" s="5"/>
      <c r="X635" s="5"/>
      <c r="Y635" s="5"/>
      <c r="Z635" s="89"/>
      <c r="AA635" s="5"/>
      <c r="AB635" s="5"/>
      <c r="AC635" s="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</row>
    <row r="636" ht="15.75" customHeight="1">
      <c r="A636" s="1"/>
      <c r="B636" s="5"/>
      <c r="C636" s="1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8"/>
      <c r="R636" s="88"/>
      <c r="S636" s="89"/>
      <c r="T636" s="5"/>
      <c r="U636" s="5"/>
      <c r="V636" s="5"/>
      <c r="W636" s="5"/>
      <c r="X636" s="5"/>
      <c r="Y636" s="5"/>
      <c r="Z636" s="89"/>
      <c r="AA636" s="5"/>
      <c r="AB636" s="5"/>
      <c r="AC636" s="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</row>
    <row r="637" ht="15.75" customHeight="1">
      <c r="A637" s="1"/>
      <c r="B637" s="5"/>
      <c r="C637" s="1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8"/>
      <c r="R637" s="88"/>
      <c r="S637" s="89"/>
      <c r="T637" s="5"/>
      <c r="U637" s="5"/>
      <c r="V637" s="5"/>
      <c r="W637" s="5"/>
      <c r="X637" s="5"/>
      <c r="Y637" s="5"/>
      <c r="Z637" s="89"/>
      <c r="AA637" s="5"/>
      <c r="AB637" s="5"/>
      <c r="AC637" s="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</row>
    <row r="638" ht="15.75" customHeight="1">
      <c r="A638" s="1"/>
      <c r="B638" s="5"/>
      <c r="C638" s="1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8"/>
      <c r="R638" s="88"/>
      <c r="S638" s="89"/>
      <c r="T638" s="5"/>
      <c r="U638" s="5"/>
      <c r="V638" s="5"/>
      <c r="W638" s="5"/>
      <c r="X638" s="5"/>
      <c r="Y638" s="5"/>
      <c r="Z638" s="89"/>
      <c r="AA638" s="5"/>
      <c r="AB638" s="5"/>
      <c r="AC638" s="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</row>
    <row r="639" ht="15.75" customHeight="1">
      <c r="A639" s="1"/>
      <c r="B639" s="5"/>
      <c r="C639" s="1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8"/>
      <c r="R639" s="88"/>
      <c r="S639" s="89"/>
      <c r="T639" s="5"/>
      <c r="U639" s="5"/>
      <c r="V639" s="5"/>
      <c r="W639" s="5"/>
      <c r="X639" s="5"/>
      <c r="Y639" s="5"/>
      <c r="Z639" s="89"/>
      <c r="AA639" s="5"/>
      <c r="AB639" s="5"/>
      <c r="AC639" s="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</row>
    <row r="640" ht="15.75" customHeight="1">
      <c r="A640" s="1"/>
      <c r="B640" s="5"/>
      <c r="C640" s="1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8"/>
      <c r="R640" s="88"/>
      <c r="S640" s="89"/>
      <c r="T640" s="5"/>
      <c r="U640" s="5"/>
      <c r="V640" s="5"/>
      <c r="W640" s="5"/>
      <c r="X640" s="5"/>
      <c r="Y640" s="5"/>
      <c r="Z640" s="89"/>
      <c r="AA640" s="5"/>
      <c r="AB640" s="5"/>
      <c r="AC640" s="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</row>
    <row r="641" ht="15.75" customHeight="1">
      <c r="A641" s="1"/>
      <c r="B641" s="5"/>
      <c r="C641" s="1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8"/>
      <c r="R641" s="88"/>
      <c r="S641" s="89"/>
      <c r="T641" s="5"/>
      <c r="U641" s="5"/>
      <c r="V641" s="5"/>
      <c r="W641" s="5"/>
      <c r="X641" s="5"/>
      <c r="Y641" s="5"/>
      <c r="Z641" s="89"/>
      <c r="AA641" s="5"/>
      <c r="AB641" s="5"/>
      <c r="AC641" s="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</row>
    <row r="642" ht="15.75" customHeight="1">
      <c r="A642" s="1"/>
      <c r="B642" s="5"/>
      <c r="C642" s="1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8"/>
      <c r="R642" s="88"/>
      <c r="S642" s="89"/>
      <c r="T642" s="5"/>
      <c r="U642" s="5"/>
      <c r="V642" s="5"/>
      <c r="W642" s="5"/>
      <c r="X642" s="5"/>
      <c r="Y642" s="5"/>
      <c r="Z642" s="89"/>
      <c r="AA642" s="5"/>
      <c r="AB642" s="5"/>
      <c r="AC642" s="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</row>
    <row r="643" ht="15.75" customHeight="1">
      <c r="A643" s="1"/>
      <c r="B643" s="5"/>
      <c r="C643" s="1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8"/>
      <c r="R643" s="88"/>
      <c r="S643" s="89"/>
      <c r="T643" s="5"/>
      <c r="U643" s="5"/>
      <c r="V643" s="5"/>
      <c r="W643" s="5"/>
      <c r="X643" s="5"/>
      <c r="Y643" s="5"/>
      <c r="Z643" s="89"/>
      <c r="AA643" s="5"/>
      <c r="AB643" s="5"/>
      <c r="AC643" s="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</row>
    <row r="644" ht="15.75" customHeight="1">
      <c r="A644" s="1"/>
      <c r="B644" s="5"/>
      <c r="C644" s="1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8"/>
      <c r="R644" s="88"/>
      <c r="S644" s="89"/>
      <c r="T644" s="5"/>
      <c r="U644" s="5"/>
      <c r="V644" s="5"/>
      <c r="W644" s="5"/>
      <c r="X644" s="5"/>
      <c r="Y644" s="5"/>
      <c r="Z644" s="89"/>
      <c r="AA644" s="5"/>
      <c r="AB644" s="5"/>
      <c r="AC644" s="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</row>
    <row r="645" ht="15.75" customHeight="1">
      <c r="A645" s="1"/>
      <c r="B645" s="5"/>
      <c r="C645" s="1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8"/>
      <c r="R645" s="88"/>
      <c r="S645" s="89"/>
      <c r="T645" s="5"/>
      <c r="U645" s="5"/>
      <c r="V645" s="5"/>
      <c r="W645" s="5"/>
      <c r="X645" s="5"/>
      <c r="Y645" s="5"/>
      <c r="Z645" s="89"/>
      <c r="AA645" s="5"/>
      <c r="AB645" s="5"/>
      <c r="AC645" s="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</row>
    <row r="646" ht="15.75" customHeight="1">
      <c r="A646" s="1"/>
      <c r="B646" s="5"/>
      <c r="C646" s="1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8"/>
      <c r="R646" s="88"/>
      <c r="S646" s="89"/>
      <c r="T646" s="5"/>
      <c r="U646" s="5"/>
      <c r="V646" s="5"/>
      <c r="W646" s="5"/>
      <c r="X646" s="5"/>
      <c r="Y646" s="5"/>
      <c r="Z646" s="89"/>
      <c r="AA646" s="5"/>
      <c r="AB646" s="5"/>
      <c r="AC646" s="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</row>
    <row r="647" ht="15.75" customHeight="1">
      <c r="A647" s="1"/>
      <c r="B647" s="5"/>
      <c r="C647" s="1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8"/>
      <c r="R647" s="88"/>
      <c r="S647" s="89"/>
      <c r="T647" s="5"/>
      <c r="U647" s="5"/>
      <c r="V647" s="5"/>
      <c r="W647" s="5"/>
      <c r="X647" s="5"/>
      <c r="Y647" s="5"/>
      <c r="Z647" s="89"/>
      <c r="AA647" s="5"/>
      <c r="AB647" s="5"/>
      <c r="AC647" s="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</row>
    <row r="648" ht="15.75" customHeight="1">
      <c r="A648" s="1"/>
      <c r="B648" s="5"/>
      <c r="C648" s="1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8"/>
      <c r="R648" s="88"/>
      <c r="S648" s="89"/>
      <c r="T648" s="5"/>
      <c r="U648" s="5"/>
      <c r="V648" s="5"/>
      <c r="W648" s="5"/>
      <c r="X648" s="5"/>
      <c r="Y648" s="5"/>
      <c r="Z648" s="89"/>
      <c r="AA648" s="5"/>
      <c r="AB648" s="5"/>
      <c r="AC648" s="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</row>
    <row r="649" ht="15.75" customHeight="1">
      <c r="A649" s="1"/>
      <c r="B649" s="5"/>
      <c r="C649" s="1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8"/>
      <c r="R649" s="88"/>
      <c r="S649" s="89"/>
      <c r="T649" s="5"/>
      <c r="U649" s="5"/>
      <c r="V649" s="5"/>
      <c r="W649" s="5"/>
      <c r="X649" s="5"/>
      <c r="Y649" s="5"/>
      <c r="Z649" s="89"/>
      <c r="AA649" s="5"/>
      <c r="AB649" s="5"/>
      <c r="AC649" s="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</row>
    <row r="650" ht="15.75" customHeight="1">
      <c r="A650" s="1"/>
      <c r="B650" s="5"/>
      <c r="C650" s="1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8"/>
      <c r="R650" s="88"/>
      <c r="S650" s="89"/>
      <c r="T650" s="5"/>
      <c r="U650" s="5"/>
      <c r="V650" s="5"/>
      <c r="W650" s="5"/>
      <c r="X650" s="5"/>
      <c r="Y650" s="5"/>
      <c r="Z650" s="89"/>
      <c r="AA650" s="5"/>
      <c r="AB650" s="5"/>
      <c r="AC650" s="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</row>
    <row r="651" ht="15.75" customHeight="1">
      <c r="A651" s="1"/>
      <c r="B651" s="5"/>
      <c r="C651" s="1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8"/>
      <c r="R651" s="88"/>
      <c r="S651" s="89"/>
      <c r="T651" s="5"/>
      <c r="U651" s="5"/>
      <c r="V651" s="5"/>
      <c r="W651" s="5"/>
      <c r="X651" s="5"/>
      <c r="Y651" s="5"/>
      <c r="Z651" s="89"/>
      <c r="AA651" s="5"/>
      <c r="AB651" s="5"/>
      <c r="AC651" s="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</row>
    <row r="652" ht="15.75" customHeight="1">
      <c r="A652" s="1"/>
      <c r="B652" s="5"/>
      <c r="C652" s="1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8"/>
      <c r="R652" s="88"/>
      <c r="S652" s="89"/>
      <c r="T652" s="5"/>
      <c r="U652" s="5"/>
      <c r="V652" s="5"/>
      <c r="W652" s="5"/>
      <c r="X652" s="5"/>
      <c r="Y652" s="5"/>
      <c r="Z652" s="89"/>
      <c r="AA652" s="5"/>
      <c r="AB652" s="5"/>
      <c r="AC652" s="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</row>
    <row r="653" ht="15.75" customHeight="1">
      <c r="A653" s="1"/>
      <c r="B653" s="5"/>
      <c r="C653" s="1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8"/>
      <c r="R653" s="88"/>
      <c r="S653" s="89"/>
      <c r="T653" s="5"/>
      <c r="U653" s="5"/>
      <c r="V653" s="5"/>
      <c r="W653" s="5"/>
      <c r="X653" s="5"/>
      <c r="Y653" s="5"/>
      <c r="Z653" s="89"/>
      <c r="AA653" s="5"/>
      <c r="AB653" s="5"/>
      <c r="AC653" s="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</row>
    <row r="654" ht="15.75" customHeight="1">
      <c r="A654" s="1"/>
      <c r="B654" s="5"/>
      <c r="C654" s="1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8"/>
      <c r="R654" s="88"/>
      <c r="S654" s="89"/>
      <c r="T654" s="5"/>
      <c r="U654" s="5"/>
      <c r="V654" s="5"/>
      <c r="W654" s="5"/>
      <c r="X654" s="5"/>
      <c r="Y654" s="5"/>
      <c r="Z654" s="89"/>
      <c r="AA654" s="5"/>
      <c r="AB654" s="5"/>
      <c r="AC654" s="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</row>
    <row r="655" ht="15.75" customHeight="1">
      <c r="A655" s="1"/>
      <c r="B655" s="5"/>
      <c r="C655" s="1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8"/>
      <c r="R655" s="88"/>
      <c r="S655" s="89"/>
      <c r="T655" s="5"/>
      <c r="U655" s="5"/>
      <c r="V655" s="5"/>
      <c r="W655" s="5"/>
      <c r="X655" s="5"/>
      <c r="Y655" s="5"/>
      <c r="Z655" s="89"/>
      <c r="AA655" s="5"/>
      <c r="AB655" s="5"/>
      <c r="AC655" s="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</row>
    <row r="656" ht="15.75" customHeight="1">
      <c r="A656" s="1"/>
      <c r="B656" s="5"/>
      <c r="C656" s="1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8"/>
      <c r="R656" s="88"/>
      <c r="S656" s="89"/>
      <c r="T656" s="5"/>
      <c r="U656" s="5"/>
      <c r="V656" s="5"/>
      <c r="W656" s="5"/>
      <c r="X656" s="5"/>
      <c r="Y656" s="5"/>
      <c r="Z656" s="89"/>
      <c r="AA656" s="5"/>
      <c r="AB656" s="5"/>
      <c r="AC656" s="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</row>
    <row r="657" ht="15.75" customHeight="1">
      <c r="A657" s="1"/>
      <c r="B657" s="5"/>
      <c r="C657" s="1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8"/>
      <c r="R657" s="88"/>
      <c r="S657" s="89"/>
      <c r="T657" s="5"/>
      <c r="U657" s="5"/>
      <c r="V657" s="5"/>
      <c r="W657" s="5"/>
      <c r="X657" s="5"/>
      <c r="Y657" s="5"/>
      <c r="Z657" s="89"/>
      <c r="AA657" s="5"/>
      <c r="AB657" s="5"/>
      <c r="AC657" s="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</row>
    <row r="658" ht="15.75" customHeight="1">
      <c r="A658" s="1"/>
      <c r="B658" s="5"/>
      <c r="C658" s="1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8"/>
      <c r="R658" s="88"/>
      <c r="S658" s="89"/>
      <c r="T658" s="5"/>
      <c r="U658" s="5"/>
      <c r="V658" s="5"/>
      <c r="W658" s="5"/>
      <c r="X658" s="5"/>
      <c r="Y658" s="5"/>
      <c r="Z658" s="89"/>
      <c r="AA658" s="5"/>
      <c r="AB658" s="5"/>
      <c r="AC658" s="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</row>
    <row r="659" ht="15.75" customHeight="1">
      <c r="A659" s="1"/>
      <c r="B659" s="5"/>
      <c r="C659" s="1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8"/>
      <c r="R659" s="88"/>
      <c r="S659" s="89"/>
      <c r="T659" s="5"/>
      <c r="U659" s="5"/>
      <c r="V659" s="5"/>
      <c r="W659" s="5"/>
      <c r="X659" s="5"/>
      <c r="Y659" s="5"/>
      <c r="Z659" s="89"/>
      <c r="AA659" s="5"/>
      <c r="AB659" s="5"/>
      <c r="AC659" s="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</row>
    <row r="660" ht="15.75" customHeight="1">
      <c r="A660" s="1"/>
      <c r="B660" s="5"/>
      <c r="C660" s="1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8"/>
      <c r="R660" s="88"/>
      <c r="S660" s="89"/>
      <c r="T660" s="5"/>
      <c r="U660" s="5"/>
      <c r="V660" s="5"/>
      <c r="W660" s="5"/>
      <c r="X660" s="5"/>
      <c r="Y660" s="5"/>
      <c r="Z660" s="89"/>
      <c r="AA660" s="5"/>
      <c r="AB660" s="5"/>
      <c r="AC660" s="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</row>
    <row r="661" ht="15.75" customHeight="1">
      <c r="A661" s="1"/>
      <c r="B661" s="5"/>
      <c r="C661" s="1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8"/>
      <c r="R661" s="88"/>
      <c r="S661" s="89"/>
      <c r="T661" s="5"/>
      <c r="U661" s="5"/>
      <c r="V661" s="5"/>
      <c r="W661" s="5"/>
      <c r="X661" s="5"/>
      <c r="Y661" s="5"/>
      <c r="Z661" s="89"/>
      <c r="AA661" s="5"/>
      <c r="AB661" s="5"/>
      <c r="AC661" s="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</row>
    <row r="662" ht="15.75" customHeight="1">
      <c r="A662" s="1"/>
      <c r="B662" s="5"/>
      <c r="C662" s="1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8"/>
      <c r="R662" s="88"/>
      <c r="S662" s="89"/>
      <c r="T662" s="5"/>
      <c r="U662" s="5"/>
      <c r="V662" s="5"/>
      <c r="W662" s="5"/>
      <c r="X662" s="5"/>
      <c r="Y662" s="5"/>
      <c r="Z662" s="89"/>
      <c r="AA662" s="5"/>
      <c r="AB662" s="5"/>
      <c r="AC662" s="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</row>
    <row r="663" ht="15.75" customHeight="1">
      <c r="A663" s="1"/>
      <c r="B663" s="5"/>
      <c r="C663" s="1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8"/>
      <c r="R663" s="88"/>
      <c r="S663" s="89"/>
      <c r="T663" s="5"/>
      <c r="U663" s="5"/>
      <c r="V663" s="5"/>
      <c r="W663" s="5"/>
      <c r="X663" s="5"/>
      <c r="Y663" s="5"/>
      <c r="Z663" s="89"/>
      <c r="AA663" s="5"/>
      <c r="AB663" s="5"/>
      <c r="AC663" s="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</row>
    <row r="664" ht="15.75" customHeight="1">
      <c r="A664" s="1"/>
      <c r="B664" s="5"/>
      <c r="C664" s="1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8"/>
      <c r="R664" s="88"/>
      <c r="S664" s="89"/>
      <c r="T664" s="5"/>
      <c r="U664" s="5"/>
      <c r="V664" s="5"/>
      <c r="W664" s="5"/>
      <c r="X664" s="5"/>
      <c r="Y664" s="5"/>
      <c r="Z664" s="89"/>
      <c r="AA664" s="5"/>
      <c r="AB664" s="5"/>
      <c r="AC664" s="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</row>
    <row r="665" ht="15.75" customHeight="1">
      <c r="A665" s="1"/>
      <c r="B665" s="5"/>
      <c r="C665" s="1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8"/>
      <c r="R665" s="88"/>
      <c r="S665" s="89"/>
      <c r="T665" s="5"/>
      <c r="U665" s="5"/>
      <c r="V665" s="5"/>
      <c r="W665" s="5"/>
      <c r="X665" s="5"/>
      <c r="Y665" s="5"/>
      <c r="Z665" s="89"/>
      <c r="AA665" s="5"/>
      <c r="AB665" s="5"/>
      <c r="AC665" s="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</row>
    <row r="666" ht="15.75" customHeight="1">
      <c r="A666" s="1"/>
      <c r="B666" s="5"/>
      <c r="C666" s="1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8"/>
      <c r="R666" s="88"/>
      <c r="S666" s="89"/>
      <c r="T666" s="5"/>
      <c r="U666" s="5"/>
      <c r="V666" s="5"/>
      <c r="W666" s="5"/>
      <c r="X666" s="5"/>
      <c r="Y666" s="5"/>
      <c r="Z666" s="89"/>
      <c r="AA666" s="5"/>
      <c r="AB666" s="5"/>
      <c r="AC666" s="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</row>
    <row r="667" ht="15.75" customHeight="1">
      <c r="A667" s="1"/>
      <c r="B667" s="5"/>
      <c r="C667" s="1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8"/>
      <c r="R667" s="88"/>
      <c r="S667" s="89"/>
      <c r="T667" s="5"/>
      <c r="U667" s="5"/>
      <c r="V667" s="5"/>
      <c r="W667" s="5"/>
      <c r="X667" s="5"/>
      <c r="Y667" s="5"/>
      <c r="Z667" s="89"/>
      <c r="AA667" s="5"/>
      <c r="AB667" s="5"/>
      <c r="AC667" s="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</row>
    <row r="668" ht="15.75" customHeight="1">
      <c r="A668" s="1"/>
      <c r="B668" s="5"/>
      <c r="C668" s="1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8"/>
      <c r="R668" s="88"/>
      <c r="S668" s="89"/>
      <c r="T668" s="5"/>
      <c r="U668" s="5"/>
      <c r="V668" s="5"/>
      <c r="W668" s="5"/>
      <c r="X668" s="5"/>
      <c r="Y668" s="5"/>
      <c r="Z668" s="89"/>
      <c r="AA668" s="5"/>
      <c r="AB668" s="5"/>
      <c r="AC668" s="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</row>
    <row r="669" ht="15.75" customHeight="1">
      <c r="A669" s="1"/>
      <c r="B669" s="5"/>
      <c r="C669" s="1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8"/>
      <c r="R669" s="88"/>
      <c r="S669" s="89"/>
      <c r="T669" s="5"/>
      <c r="U669" s="5"/>
      <c r="V669" s="5"/>
      <c r="W669" s="5"/>
      <c r="X669" s="5"/>
      <c r="Y669" s="5"/>
      <c r="Z669" s="89"/>
      <c r="AA669" s="5"/>
      <c r="AB669" s="5"/>
      <c r="AC669" s="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</row>
    <row r="670" ht="15.75" customHeight="1">
      <c r="A670" s="1"/>
      <c r="B670" s="5"/>
      <c r="C670" s="1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8"/>
      <c r="R670" s="88"/>
      <c r="S670" s="89"/>
      <c r="T670" s="5"/>
      <c r="U670" s="5"/>
      <c r="V670" s="5"/>
      <c r="W670" s="5"/>
      <c r="X670" s="5"/>
      <c r="Y670" s="5"/>
      <c r="Z670" s="89"/>
      <c r="AA670" s="5"/>
      <c r="AB670" s="5"/>
      <c r="AC670" s="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</row>
    <row r="671" ht="15.75" customHeight="1">
      <c r="A671" s="1"/>
      <c r="B671" s="5"/>
      <c r="C671" s="1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8"/>
      <c r="R671" s="88"/>
      <c r="S671" s="89"/>
      <c r="T671" s="5"/>
      <c r="U671" s="5"/>
      <c r="V671" s="5"/>
      <c r="W671" s="5"/>
      <c r="X671" s="5"/>
      <c r="Y671" s="5"/>
      <c r="Z671" s="89"/>
      <c r="AA671" s="5"/>
      <c r="AB671" s="5"/>
      <c r="AC671" s="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</row>
    <row r="672" ht="15.75" customHeight="1">
      <c r="A672" s="1"/>
      <c r="B672" s="5"/>
      <c r="C672" s="1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8"/>
      <c r="R672" s="88"/>
      <c r="S672" s="89"/>
      <c r="T672" s="5"/>
      <c r="U672" s="5"/>
      <c r="V672" s="5"/>
      <c r="W672" s="5"/>
      <c r="X672" s="5"/>
      <c r="Y672" s="5"/>
      <c r="Z672" s="89"/>
      <c r="AA672" s="5"/>
      <c r="AB672" s="5"/>
      <c r="AC672" s="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</row>
    <row r="673" ht="15.75" customHeight="1">
      <c r="A673" s="1"/>
      <c r="B673" s="5"/>
      <c r="C673" s="1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8"/>
      <c r="R673" s="88"/>
      <c r="S673" s="89"/>
      <c r="T673" s="5"/>
      <c r="U673" s="5"/>
      <c r="V673" s="5"/>
      <c r="W673" s="5"/>
      <c r="X673" s="5"/>
      <c r="Y673" s="5"/>
      <c r="Z673" s="89"/>
      <c r="AA673" s="5"/>
      <c r="AB673" s="5"/>
      <c r="AC673" s="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</row>
    <row r="674" ht="15.75" customHeight="1">
      <c r="A674" s="1"/>
      <c r="B674" s="5"/>
      <c r="C674" s="1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8"/>
      <c r="R674" s="88"/>
      <c r="S674" s="89"/>
      <c r="T674" s="5"/>
      <c r="U674" s="5"/>
      <c r="V674" s="5"/>
      <c r="W674" s="5"/>
      <c r="X674" s="5"/>
      <c r="Y674" s="5"/>
      <c r="Z674" s="89"/>
      <c r="AA674" s="5"/>
      <c r="AB674" s="5"/>
      <c r="AC674" s="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</row>
    <row r="675" ht="15.75" customHeight="1">
      <c r="A675" s="1"/>
      <c r="B675" s="5"/>
      <c r="C675" s="1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8"/>
      <c r="R675" s="88"/>
      <c r="S675" s="89"/>
      <c r="T675" s="5"/>
      <c r="U675" s="5"/>
      <c r="V675" s="5"/>
      <c r="W675" s="5"/>
      <c r="X675" s="5"/>
      <c r="Y675" s="5"/>
      <c r="Z675" s="89"/>
      <c r="AA675" s="5"/>
      <c r="AB675" s="5"/>
      <c r="AC675" s="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</row>
    <row r="676" ht="15.75" customHeight="1">
      <c r="A676" s="1"/>
      <c r="B676" s="5"/>
      <c r="C676" s="1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8"/>
      <c r="R676" s="88"/>
      <c r="S676" s="89"/>
      <c r="T676" s="5"/>
      <c r="U676" s="5"/>
      <c r="V676" s="5"/>
      <c r="W676" s="5"/>
      <c r="X676" s="5"/>
      <c r="Y676" s="5"/>
      <c r="Z676" s="89"/>
      <c r="AA676" s="5"/>
      <c r="AB676" s="5"/>
      <c r="AC676" s="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</row>
    <row r="677" ht="15.75" customHeight="1">
      <c r="A677" s="1"/>
      <c r="B677" s="5"/>
      <c r="C677" s="1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8"/>
      <c r="R677" s="88"/>
      <c r="S677" s="89"/>
      <c r="T677" s="5"/>
      <c r="U677" s="5"/>
      <c r="V677" s="5"/>
      <c r="W677" s="5"/>
      <c r="X677" s="5"/>
      <c r="Y677" s="5"/>
      <c r="Z677" s="89"/>
      <c r="AA677" s="5"/>
      <c r="AB677" s="5"/>
      <c r="AC677" s="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</row>
    <row r="678" ht="15.75" customHeight="1">
      <c r="A678" s="1"/>
      <c r="B678" s="5"/>
      <c r="C678" s="1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8"/>
      <c r="R678" s="88"/>
      <c r="S678" s="89"/>
      <c r="T678" s="5"/>
      <c r="U678" s="5"/>
      <c r="V678" s="5"/>
      <c r="W678" s="5"/>
      <c r="X678" s="5"/>
      <c r="Y678" s="5"/>
      <c r="Z678" s="89"/>
      <c r="AA678" s="5"/>
      <c r="AB678" s="5"/>
      <c r="AC678" s="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</row>
    <row r="679" ht="15.75" customHeight="1">
      <c r="A679" s="1"/>
      <c r="B679" s="5"/>
      <c r="C679" s="1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8"/>
      <c r="R679" s="88"/>
      <c r="S679" s="89"/>
      <c r="T679" s="5"/>
      <c r="U679" s="5"/>
      <c r="V679" s="5"/>
      <c r="W679" s="5"/>
      <c r="X679" s="5"/>
      <c r="Y679" s="5"/>
      <c r="Z679" s="89"/>
      <c r="AA679" s="5"/>
      <c r="AB679" s="5"/>
      <c r="AC679" s="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</row>
    <row r="680" ht="15.75" customHeight="1">
      <c r="A680" s="1"/>
      <c r="B680" s="5"/>
      <c r="C680" s="1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8"/>
      <c r="R680" s="88"/>
      <c r="S680" s="89"/>
      <c r="T680" s="5"/>
      <c r="U680" s="5"/>
      <c r="V680" s="5"/>
      <c r="W680" s="5"/>
      <c r="X680" s="5"/>
      <c r="Y680" s="5"/>
      <c r="Z680" s="89"/>
      <c r="AA680" s="5"/>
      <c r="AB680" s="5"/>
      <c r="AC680" s="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</row>
    <row r="681" ht="15.75" customHeight="1">
      <c r="A681" s="1"/>
      <c r="B681" s="5"/>
      <c r="C681" s="1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8"/>
      <c r="R681" s="88"/>
      <c r="S681" s="89"/>
      <c r="T681" s="5"/>
      <c r="U681" s="5"/>
      <c r="V681" s="5"/>
      <c r="W681" s="5"/>
      <c r="X681" s="5"/>
      <c r="Y681" s="5"/>
      <c r="Z681" s="89"/>
      <c r="AA681" s="5"/>
      <c r="AB681" s="5"/>
      <c r="AC681" s="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</row>
    <row r="682" ht="15.75" customHeight="1">
      <c r="A682" s="1"/>
      <c r="B682" s="5"/>
      <c r="C682" s="1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8"/>
      <c r="R682" s="88"/>
      <c r="S682" s="89"/>
      <c r="T682" s="5"/>
      <c r="U682" s="5"/>
      <c r="V682" s="5"/>
      <c r="W682" s="5"/>
      <c r="X682" s="5"/>
      <c r="Y682" s="5"/>
      <c r="Z682" s="89"/>
      <c r="AA682" s="5"/>
      <c r="AB682" s="5"/>
      <c r="AC682" s="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</row>
    <row r="683" ht="15.75" customHeight="1">
      <c r="A683" s="1"/>
      <c r="B683" s="5"/>
      <c r="C683" s="1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8"/>
      <c r="R683" s="88"/>
      <c r="S683" s="89"/>
      <c r="T683" s="5"/>
      <c r="U683" s="5"/>
      <c r="V683" s="5"/>
      <c r="W683" s="5"/>
      <c r="X683" s="5"/>
      <c r="Y683" s="5"/>
      <c r="Z683" s="89"/>
      <c r="AA683" s="5"/>
      <c r="AB683" s="5"/>
      <c r="AC683" s="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</row>
    <row r="684" ht="15.75" customHeight="1">
      <c r="A684" s="1"/>
      <c r="B684" s="5"/>
      <c r="C684" s="1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8"/>
      <c r="R684" s="88"/>
      <c r="S684" s="89"/>
      <c r="T684" s="5"/>
      <c r="U684" s="5"/>
      <c r="V684" s="5"/>
      <c r="W684" s="5"/>
      <c r="X684" s="5"/>
      <c r="Y684" s="5"/>
      <c r="Z684" s="89"/>
      <c r="AA684" s="5"/>
      <c r="AB684" s="5"/>
      <c r="AC684" s="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</row>
    <row r="685" ht="15.75" customHeight="1">
      <c r="A685" s="1"/>
      <c r="B685" s="5"/>
      <c r="C685" s="1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8"/>
      <c r="R685" s="88"/>
      <c r="S685" s="89"/>
      <c r="T685" s="5"/>
      <c r="U685" s="5"/>
      <c r="V685" s="5"/>
      <c r="W685" s="5"/>
      <c r="X685" s="5"/>
      <c r="Y685" s="5"/>
      <c r="Z685" s="89"/>
      <c r="AA685" s="5"/>
      <c r="AB685" s="5"/>
      <c r="AC685" s="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</row>
    <row r="686" ht="15.75" customHeight="1">
      <c r="A686" s="1"/>
      <c r="B686" s="5"/>
      <c r="C686" s="1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8"/>
      <c r="R686" s="88"/>
      <c r="S686" s="89"/>
      <c r="T686" s="5"/>
      <c r="U686" s="5"/>
      <c r="V686" s="5"/>
      <c r="W686" s="5"/>
      <c r="X686" s="5"/>
      <c r="Y686" s="5"/>
      <c r="Z686" s="89"/>
      <c r="AA686" s="5"/>
      <c r="AB686" s="5"/>
      <c r="AC686" s="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</row>
    <row r="687" ht="15.75" customHeight="1">
      <c r="A687" s="1"/>
      <c r="B687" s="5"/>
      <c r="C687" s="1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8"/>
      <c r="R687" s="88"/>
      <c r="S687" s="89"/>
      <c r="T687" s="5"/>
      <c r="U687" s="5"/>
      <c r="V687" s="5"/>
      <c r="W687" s="5"/>
      <c r="X687" s="5"/>
      <c r="Y687" s="5"/>
      <c r="Z687" s="89"/>
      <c r="AA687" s="5"/>
      <c r="AB687" s="5"/>
      <c r="AC687" s="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</row>
    <row r="688" ht="15.75" customHeight="1">
      <c r="A688" s="1"/>
      <c r="B688" s="5"/>
      <c r="C688" s="1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8"/>
      <c r="R688" s="88"/>
      <c r="S688" s="89"/>
      <c r="T688" s="5"/>
      <c r="U688" s="5"/>
      <c r="V688" s="5"/>
      <c r="W688" s="5"/>
      <c r="X688" s="5"/>
      <c r="Y688" s="5"/>
      <c r="Z688" s="89"/>
      <c r="AA688" s="5"/>
      <c r="AB688" s="5"/>
      <c r="AC688" s="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</row>
    <row r="689" ht="15.75" customHeight="1">
      <c r="A689" s="1"/>
      <c r="B689" s="5"/>
      <c r="C689" s="1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8"/>
      <c r="R689" s="88"/>
      <c r="S689" s="89"/>
      <c r="T689" s="5"/>
      <c r="U689" s="5"/>
      <c r="V689" s="5"/>
      <c r="W689" s="5"/>
      <c r="X689" s="5"/>
      <c r="Y689" s="5"/>
      <c r="Z689" s="89"/>
      <c r="AA689" s="5"/>
      <c r="AB689" s="5"/>
      <c r="AC689" s="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</row>
    <row r="690" ht="15.75" customHeight="1">
      <c r="A690" s="1"/>
      <c r="B690" s="5"/>
      <c r="C690" s="1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8"/>
      <c r="R690" s="88"/>
      <c r="S690" s="89"/>
      <c r="T690" s="5"/>
      <c r="U690" s="5"/>
      <c r="V690" s="5"/>
      <c r="W690" s="5"/>
      <c r="X690" s="5"/>
      <c r="Y690" s="5"/>
      <c r="Z690" s="89"/>
      <c r="AA690" s="5"/>
      <c r="AB690" s="5"/>
      <c r="AC690" s="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</row>
    <row r="691" ht="15.75" customHeight="1">
      <c r="A691" s="1"/>
      <c r="B691" s="5"/>
      <c r="C691" s="1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8"/>
      <c r="R691" s="88"/>
      <c r="S691" s="89"/>
      <c r="T691" s="5"/>
      <c r="U691" s="5"/>
      <c r="V691" s="5"/>
      <c r="W691" s="5"/>
      <c r="X691" s="5"/>
      <c r="Y691" s="5"/>
      <c r="Z691" s="89"/>
      <c r="AA691" s="5"/>
      <c r="AB691" s="5"/>
      <c r="AC691" s="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</row>
    <row r="692" ht="15.75" customHeight="1">
      <c r="A692" s="1"/>
      <c r="B692" s="5"/>
      <c r="C692" s="1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8"/>
      <c r="R692" s="88"/>
      <c r="S692" s="89"/>
      <c r="T692" s="5"/>
      <c r="U692" s="5"/>
      <c r="V692" s="5"/>
      <c r="W692" s="5"/>
      <c r="X692" s="5"/>
      <c r="Y692" s="5"/>
      <c r="Z692" s="89"/>
      <c r="AA692" s="5"/>
      <c r="AB692" s="5"/>
      <c r="AC692" s="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</row>
    <row r="693" ht="15.75" customHeight="1">
      <c r="A693" s="1"/>
      <c r="B693" s="5"/>
      <c r="C693" s="1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8"/>
      <c r="R693" s="88"/>
      <c r="S693" s="89"/>
      <c r="T693" s="5"/>
      <c r="U693" s="5"/>
      <c r="V693" s="5"/>
      <c r="W693" s="5"/>
      <c r="X693" s="5"/>
      <c r="Y693" s="5"/>
      <c r="Z693" s="89"/>
      <c r="AA693" s="5"/>
      <c r="AB693" s="5"/>
      <c r="AC693" s="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</row>
    <row r="694" ht="15.75" customHeight="1">
      <c r="A694" s="1"/>
      <c r="B694" s="5"/>
      <c r="C694" s="1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8"/>
      <c r="R694" s="88"/>
      <c r="S694" s="89"/>
      <c r="T694" s="5"/>
      <c r="U694" s="5"/>
      <c r="V694" s="5"/>
      <c r="W694" s="5"/>
      <c r="X694" s="5"/>
      <c r="Y694" s="5"/>
      <c r="Z694" s="89"/>
      <c r="AA694" s="5"/>
      <c r="AB694" s="5"/>
      <c r="AC694" s="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</row>
    <row r="695" ht="15.75" customHeight="1">
      <c r="A695" s="1"/>
      <c r="B695" s="5"/>
      <c r="C695" s="1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8"/>
      <c r="R695" s="88"/>
      <c r="S695" s="89"/>
      <c r="T695" s="5"/>
      <c r="U695" s="5"/>
      <c r="V695" s="5"/>
      <c r="W695" s="5"/>
      <c r="X695" s="5"/>
      <c r="Y695" s="5"/>
      <c r="Z695" s="89"/>
      <c r="AA695" s="5"/>
      <c r="AB695" s="5"/>
      <c r="AC695" s="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</row>
    <row r="696" ht="15.75" customHeight="1">
      <c r="A696" s="1"/>
      <c r="B696" s="5"/>
      <c r="C696" s="1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8"/>
      <c r="R696" s="88"/>
      <c r="S696" s="89"/>
      <c r="T696" s="5"/>
      <c r="U696" s="5"/>
      <c r="V696" s="5"/>
      <c r="W696" s="5"/>
      <c r="X696" s="5"/>
      <c r="Y696" s="5"/>
      <c r="Z696" s="89"/>
      <c r="AA696" s="5"/>
      <c r="AB696" s="5"/>
      <c r="AC696" s="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</row>
    <row r="697" ht="15.75" customHeight="1">
      <c r="A697" s="1"/>
      <c r="B697" s="5"/>
      <c r="C697" s="1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8"/>
      <c r="R697" s="88"/>
      <c r="S697" s="89"/>
      <c r="T697" s="5"/>
      <c r="U697" s="5"/>
      <c r="V697" s="5"/>
      <c r="W697" s="5"/>
      <c r="X697" s="5"/>
      <c r="Y697" s="5"/>
      <c r="Z697" s="89"/>
      <c r="AA697" s="5"/>
      <c r="AB697" s="5"/>
      <c r="AC697" s="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</row>
    <row r="698" ht="15.75" customHeight="1">
      <c r="A698" s="1"/>
      <c r="B698" s="5"/>
      <c r="C698" s="1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8"/>
      <c r="R698" s="88"/>
      <c r="S698" s="89"/>
      <c r="T698" s="5"/>
      <c r="U698" s="5"/>
      <c r="V698" s="5"/>
      <c r="W698" s="5"/>
      <c r="X698" s="5"/>
      <c r="Y698" s="5"/>
      <c r="Z698" s="89"/>
      <c r="AA698" s="5"/>
      <c r="AB698" s="5"/>
      <c r="AC698" s="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</row>
    <row r="699" ht="15.75" customHeight="1">
      <c r="A699" s="1"/>
      <c r="B699" s="5"/>
      <c r="C699" s="1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8"/>
      <c r="R699" s="88"/>
      <c r="S699" s="89"/>
      <c r="T699" s="5"/>
      <c r="U699" s="5"/>
      <c r="V699" s="5"/>
      <c r="W699" s="5"/>
      <c r="X699" s="5"/>
      <c r="Y699" s="5"/>
      <c r="Z699" s="89"/>
      <c r="AA699" s="5"/>
      <c r="AB699" s="5"/>
      <c r="AC699" s="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</row>
    <row r="700" ht="15.75" customHeight="1">
      <c r="A700" s="1"/>
      <c r="B700" s="5"/>
      <c r="C700" s="1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8"/>
      <c r="R700" s="88"/>
      <c r="S700" s="89"/>
      <c r="T700" s="5"/>
      <c r="U700" s="5"/>
      <c r="V700" s="5"/>
      <c r="W700" s="5"/>
      <c r="X700" s="5"/>
      <c r="Y700" s="5"/>
      <c r="Z700" s="89"/>
      <c r="AA700" s="5"/>
      <c r="AB700" s="5"/>
      <c r="AC700" s="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</row>
    <row r="701" ht="15.75" customHeight="1">
      <c r="A701" s="1"/>
      <c r="B701" s="5"/>
      <c r="C701" s="1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8"/>
      <c r="R701" s="88"/>
      <c r="S701" s="89"/>
      <c r="T701" s="5"/>
      <c r="U701" s="5"/>
      <c r="V701" s="5"/>
      <c r="W701" s="5"/>
      <c r="X701" s="5"/>
      <c r="Y701" s="5"/>
      <c r="Z701" s="89"/>
      <c r="AA701" s="5"/>
      <c r="AB701" s="5"/>
      <c r="AC701" s="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</row>
    <row r="702" ht="15.75" customHeight="1">
      <c r="A702" s="1"/>
      <c r="B702" s="5"/>
      <c r="C702" s="1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8"/>
      <c r="R702" s="88"/>
      <c r="S702" s="89"/>
      <c r="T702" s="5"/>
      <c r="U702" s="5"/>
      <c r="V702" s="5"/>
      <c r="W702" s="5"/>
      <c r="X702" s="5"/>
      <c r="Y702" s="5"/>
      <c r="Z702" s="89"/>
      <c r="AA702" s="5"/>
      <c r="AB702" s="5"/>
      <c r="AC702" s="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</row>
    <row r="703" ht="15.75" customHeight="1">
      <c r="A703" s="1"/>
      <c r="B703" s="5"/>
      <c r="C703" s="1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8"/>
      <c r="R703" s="88"/>
      <c r="S703" s="89"/>
      <c r="T703" s="5"/>
      <c r="U703" s="5"/>
      <c r="V703" s="5"/>
      <c r="W703" s="5"/>
      <c r="X703" s="5"/>
      <c r="Y703" s="5"/>
      <c r="Z703" s="89"/>
      <c r="AA703" s="5"/>
      <c r="AB703" s="5"/>
      <c r="AC703" s="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</row>
    <row r="704" ht="15.75" customHeight="1">
      <c r="A704" s="1"/>
      <c r="B704" s="5"/>
      <c r="C704" s="1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8"/>
      <c r="R704" s="88"/>
      <c r="S704" s="89"/>
      <c r="T704" s="5"/>
      <c r="U704" s="5"/>
      <c r="V704" s="5"/>
      <c r="W704" s="5"/>
      <c r="X704" s="5"/>
      <c r="Y704" s="5"/>
      <c r="Z704" s="89"/>
      <c r="AA704" s="5"/>
      <c r="AB704" s="5"/>
      <c r="AC704" s="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</row>
    <row r="705" ht="15.75" customHeight="1">
      <c r="A705" s="1"/>
      <c r="B705" s="5"/>
      <c r="C705" s="1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8"/>
      <c r="R705" s="88"/>
      <c r="S705" s="89"/>
      <c r="T705" s="5"/>
      <c r="U705" s="5"/>
      <c r="V705" s="5"/>
      <c r="W705" s="5"/>
      <c r="X705" s="5"/>
      <c r="Y705" s="5"/>
      <c r="Z705" s="89"/>
      <c r="AA705" s="5"/>
      <c r="AB705" s="5"/>
      <c r="AC705" s="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</row>
    <row r="706" ht="15.75" customHeight="1">
      <c r="A706" s="1"/>
      <c r="B706" s="5"/>
      <c r="C706" s="1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8"/>
      <c r="R706" s="88"/>
      <c r="S706" s="89"/>
      <c r="T706" s="5"/>
      <c r="U706" s="5"/>
      <c r="V706" s="5"/>
      <c r="W706" s="5"/>
      <c r="X706" s="5"/>
      <c r="Y706" s="5"/>
      <c r="Z706" s="89"/>
      <c r="AA706" s="5"/>
      <c r="AB706" s="5"/>
      <c r="AC706" s="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</row>
    <row r="707" ht="15.75" customHeight="1">
      <c r="A707" s="1"/>
      <c r="B707" s="5"/>
      <c r="C707" s="1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8"/>
      <c r="R707" s="88"/>
      <c r="S707" s="89"/>
      <c r="T707" s="5"/>
      <c r="U707" s="5"/>
      <c r="V707" s="5"/>
      <c r="W707" s="5"/>
      <c r="X707" s="5"/>
      <c r="Y707" s="5"/>
      <c r="Z707" s="89"/>
      <c r="AA707" s="5"/>
      <c r="AB707" s="5"/>
      <c r="AC707" s="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</row>
    <row r="708" ht="15.75" customHeight="1">
      <c r="A708" s="1"/>
      <c r="B708" s="5"/>
      <c r="C708" s="1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8"/>
      <c r="R708" s="88"/>
      <c r="S708" s="89"/>
      <c r="T708" s="5"/>
      <c r="U708" s="5"/>
      <c r="V708" s="5"/>
      <c r="W708" s="5"/>
      <c r="X708" s="5"/>
      <c r="Y708" s="5"/>
      <c r="Z708" s="89"/>
      <c r="AA708" s="5"/>
      <c r="AB708" s="5"/>
      <c r="AC708" s="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</row>
    <row r="709" ht="15.75" customHeight="1">
      <c r="A709" s="1"/>
      <c r="B709" s="5"/>
      <c r="C709" s="1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8"/>
      <c r="R709" s="88"/>
      <c r="S709" s="89"/>
      <c r="T709" s="5"/>
      <c r="U709" s="5"/>
      <c r="V709" s="5"/>
      <c r="W709" s="5"/>
      <c r="X709" s="5"/>
      <c r="Y709" s="5"/>
      <c r="Z709" s="89"/>
      <c r="AA709" s="5"/>
      <c r="AB709" s="5"/>
      <c r="AC709" s="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</row>
    <row r="710" ht="15.75" customHeight="1">
      <c r="A710" s="1"/>
      <c r="B710" s="5"/>
      <c r="C710" s="1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8"/>
      <c r="R710" s="88"/>
      <c r="S710" s="89"/>
      <c r="T710" s="5"/>
      <c r="U710" s="5"/>
      <c r="V710" s="5"/>
      <c r="W710" s="5"/>
      <c r="X710" s="5"/>
      <c r="Y710" s="5"/>
      <c r="Z710" s="89"/>
      <c r="AA710" s="5"/>
      <c r="AB710" s="5"/>
      <c r="AC710" s="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</row>
    <row r="711" ht="15.75" customHeight="1">
      <c r="A711" s="1"/>
      <c r="B711" s="5"/>
      <c r="C711" s="1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8"/>
      <c r="R711" s="88"/>
      <c r="S711" s="89"/>
      <c r="T711" s="5"/>
      <c r="U711" s="5"/>
      <c r="V711" s="5"/>
      <c r="W711" s="5"/>
      <c r="X711" s="5"/>
      <c r="Y711" s="5"/>
      <c r="Z711" s="89"/>
      <c r="AA711" s="5"/>
      <c r="AB711" s="5"/>
      <c r="AC711" s="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</row>
    <row r="712" ht="15.75" customHeight="1">
      <c r="A712" s="1"/>
      <c r="B712" s="5"/>
      <c r="C712" s="1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8"/>
      <c r="R712" s="88"/>
      <c r="S712" s="89"/>
      <c r="T712" s="5"/>
      <c r="U712" s="5"/>
      <c r="V712" s="5"/>
      <c r="W712" s="5"/>
      <c r="X712" s="5"/>
      <c r="Y712" s="5"/>
      <c r="Z712" s="89"/>
      <c r="AA712" s="5"/>
      <c r="AB712" s="5"/>
      <c r="AC712" s="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</row>
    <row r="713" ht="15.75" customHeight="1">
      <c r="A713" s="1"/>
      <c r="B713" s="5"/>
      <c r="C713" s="1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8"/>
      <c r="R713" s="88"/>
      <c r="S713" s="89"/>
      <c r="T713" s="5"/>
      <c r="U713" s="5"/>
      <c r="V713" s="5"/>
      <c r="W713" s="5"/>
      <c r="X713" s="5"/>
      <c r="Y713" s="5"/>
      <c r="Z713" s="89"/>
      <c r="AA713" s="5"/>
      <c r="AB713" s="5"/>
      <c r="AC713" s="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</row>
    <row r="714" ht="15.75" customHeight="1">
      <c r="A714" s="1"/>
      <c r="B714" s="5"/>
      <c r="C714" s="1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8"/>
      <c r="R714" s="88"/>
      <c r="S714" s="89"/>
      <c r="T714" s="5"/>
      <c r="U714" s="5"/>
      <c r="V714" s="5"/>
      <c r="W714" s="5"/>
      <c r="X714" s="5"/>
      <c r="Y714" s="5"/>
      <c r="Z714" s="89"/>
      <c r="AA714" s="5"/>
      <c r="AB714" s="5"/>
      <c r="AC714" s="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</row>
    <row r="715" ht="15.75" customHeight="1">
      <c r="A715" s="1"/>
      <c r="B715" s="5"/>
      <c r="C715" s="1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8"/>
      <c r="R715" s="88"/>
      <c r="S715" s="89"/>
      <c r="T715" s="5"/>
      <c r="U715" s="5"/>
      <c r="V715" s="5"/>
      <c r="W715" s="5"/>
      <c r="X715" s="5"/>
      <c r="Y715" s="5"/>
      <c r="Z715" s="89"/>
      <c r="AA715" s="5"/>
      <c r="AB715" s="5"/>
      <c r="AC715" s="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</row>
    <row r="716" ht="15.75" customHeight="1">
      <c r="A716" s="1"/>
      <c r="B716" s="5"/>
      <c r="C716" s="1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8"/>
      <c r="R716" s="88"/>
      <c r="S716" s="89"/>
      <c r="T716" s="5"/>
      <c r="U716" s="5"/>
      <c r="V716" s="5"/>
      <c r="W716" s="5"/>
      <c r="X716" s="5"/>
      <c r="Y716" s="5"/>
      <c r="Z716" s="89"/>
      <c r="AA716" s="5"/>
      <c r="AB716" s="5"/>
      <c r="AC716" s="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</row>
    <row r="717" ht="15.75" customHeight="1">
      <c r="A717" s="1"/>
      <c r="B717" s="5"/>
      <c r="C717" s="1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8"/>
      <c r="R717" s="88"/>
      <c r="S717" s="89"/>
      <c r="T717" s="5"/>
      <c r="U717" s="5"/>
      <c r="V717" s="5"/>
      <c r="W717" s="5"/>
      <c r="X717" s="5"/>
      <c r="Y717" s="5"/>
      <c r="Z717" s="89"/>
      <c r="AA717" s="5"/>
      <c r="AB717" s="5"/>
      <c r="AC717" s="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</row>
    <row r="718" ht="15.75" customHeight="1">
      <c r="A718" s="1"/>
      <c r="B718" s="5"/>
      <c r="C718" s="1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8"/>
      <c r="R718" s="88"/>
      <c r="S718" s="89"/>
      <c r="T718" s="5"/>
      <c r="U718" s="5"/>
      <c r="V718" s="5"/>
      <c r="W718" s="5"/>
      <c r="X718" s="5"/>
      <c r="Y718" s="5"/>
      <c r="Z718" s="89"/>
      <c r="AA718" s="5"/>
      <c r="AB718" s="5"/>
      <c r="AC718" s="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</row>
    <row r="719" ht="15.75" customHeight="1">
      <c r="A719" s="1"/>
      <c r="B719" s="5"/>
      <c r="C719" s="1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8"/>
      <c r="R719" s="88"/>
      <c r="S719" s="89"/>
      <c r="T719" s="5"/>
      <c r="U719" s="5"/>
      <c r="V719" s="5"/>
      <c r="W719" s="5"/>
      <c r="X719" s="5"/>
      <c r="Y719" s="5"/>
      <c r="Z719" s="89"/>
      <c r="AA719" s="5"/>
      <c r="AB719" s="5"/>
      <c r="AC719" s="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</row>
    <row r="720" ht="15.75" customHeight="1">
      <c r="A720" s="1"/>
      <c r="B720" s="5"/>
      <c r="C720" s="1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8"/>
      <c r="R720" s="88"/>
      <c r="S720" s="89"/>
      <c r="T720" s="5"/>
      <c r="U720" s="5"/>
      <c r="V720" s="5"/>
      <c r="W720" s="5"/>
      <c r="X720" s="5"/>
      <c r="Y720" s="5"/>
      <c r="Z720" s="89"/>
      <c r="AA720" s="5"/>
      <c r="AB720" s="5"/>
      <c r="AC720" s="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</row>
    <row r="721" ht="15.75" customHeight="1">
      <c r="A721" s="1"/>
      <c r="B721" s="5"/>
      <c r="C721" s="1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8"/>
      <c r="R721" s="88"/>
      <c r="S721" s="89"/>
      <c r="T721" s="5"/>
      <c r="U721" s="5"/>
      <c r="V721" s="5"/>
      <c r="W721" s="5"/>
      <c r="X721" s="5"/>
      <c r="Y721" s="5"/>
      <c r="Z721" s="89"/>
      <c r="AA721" s="5"/>
      <c r="AB721" s="5"/>
      <c r="AC721" s="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</row>
    <row r="722" ht="15.75" customHeight="1">
      <c r="A722" s="1"/>
      <c r="B722" s="5"/>
      <c r="C722" s="1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8"/>
      <c r="R722" s="88"/>
      <c r="S722" s="89"/>
      <c r="T722" s="5"/>
      <c r="U722" s="5"/>
      <c r="V722" s="5"/>
      <c r="W722" s="5"/>
      <c r="X722" s="5"/>
      <c r="Y722" s="5"/>
      <c r="Z722" s="89"/>
      <c r="AA722" s="5"/>
      <c r="AB722" s="5"/>
      <c r="AC722" s="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</row>
    <row r="723" ht="15.75" customHeight="1">
      <c r="A723" s="1"/>
      <c r="B723" s="5"/>
      <c r="C723" s="1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8"/>
      <c r="R723" s="88"/>
      <c r="S723" s="89"/>
      <c r="T723" s="5"/>
      <c r="U723" s="5"/>
      <c r="V723" s="5"/>
      <c r="W723" s="5"/>
      <c r="X723" s="5"/>
      <c r="Y723" s="5"/>
      <c r="Z723" s="89"/>
      <c r="AA723" s="5"/>
      <c r="AB723" s="5"/>
      <c r="AC723" s="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</row>
    <row r="724" ht="15.75" customHeight="1">
      <c r="A724" s="1"/>
      <c r="B724" s="5"/>
      <c r="C724" s="1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8"/>
      <c r="R724" s="88"/>
      <c r="S724" s="89"/>
      <c r="T724" s="5"/>
      <c r="U724" s="5"/>
      <c r="V724" s="5"/>
      <c r="W724" s="5"/>
      <c r="X724" s="5"/>
      <c r="Y724" s="5"/>
      <c r="Z724" s="89"/>
      <c r="AA724" s="5"/>
      <c r="AB724" s="5"/>
      <c r="AC724" s="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</row>
    <row r="725" ht="15.75" customHeight="1">
      <c r="A725" s="1"/>
      <c r="B725" s="5"/>
      <c r="C725" s="1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8"/>
      <c r="R725" s="88"/>
      <c r="S725" s="89"/>
      <c r="T725" s="5"/>
      <c r="U725" s="5"/>
      <c r="V725" s="5"/>
      <c r="W725" s="5"/>
      <c r="X725" s="5"/>
      <c r="Y725" s="5"/>
      <c r="Z725" s="89"/>
      <c r="AA725" s="5"/>
      <c r="AB725" s="5"/>
      <c r="AC725" s="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</row>
    <row r="726" ht="15.75" customHeight="1">
      <c r="A726" s="1"/>
      <c r="B726" s="5"/>
      <c r="C726" s="1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8"/>
      <c r="R726" s="88"/>
      <c r="S726" s="89"/>
      <c r="T726" s="5"/>
      <c r="U726" s="5"/>
      <c r="V726" s="5"/>
      <c r="W726" s="5"/>
      <c r="X726" s="5"/>
      <c r="Y726" s="5"/>
      <c r="Z726" s="89"/>
      <c r="AA726" s="5"/>
      <c r="AB726" s="5"/>
      <c r="AC726" s="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</row>
    <row r="727" ht="15.75" customHeight="1">
      <c r="A727" s="1"/>
      <c r="B727" s="5"/>
      <c r="C727" s="1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8"/>
      <c r="R727" s="88"/>
      <c r="S727" s="89"/>
      <c r="T727" s="5"/>
      <c r="U727" s="5"/>
      <c r="V727" s="5"/>
      <c r="W727" s="5"/>
      <c r="X727" s="5"/>
      <c r="Y727" s="5"/>
      <c r="Z727" s="89"/>
      <c r="AA727" s="5"/>
      <c r="AB727" s="5"/>
      <c r="AC727" s="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</row>
    <row r="728" ht="15.75" customHeight="1">
      <c r="A728" s="1"/>
      <c r="B728" s="5"/>
      <c r="C728" s="1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8"/>
      <c r="R728" s="88"/>
      <c r="S728" s="89"/>
      <c r="T728" s="5"/>
      <c r="U728" s="5"/>
      <c r="V728" s="5"/>
      <c r="W728" s="5"/>
      <c r="X728" s="5"/>
      <c r="Y728" s="5"/>
      <c r="Z728" s="89"/>
      <c r="AA728" s="5"/>
      <c r="AB728" s="5"/>
      <c r="AC728" s="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</row>
    <row r="729" ht="15.75" customHeight="1">
      <c r="A729" s="1"/>
      <c r="B729" s="5"/>
      <c r="C729" s="1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8"/>
      <c r="R729" s="88"/>
      <c r="S729" s="89"/>
      <c r="T729" s="5"/>
      <c r="U729" s="5"/>
      <c r="V729" s="5"/>
      <c r="W729" s="5"/>
      <c r="X729" s="5"/>
      <c r="Y729" s="5"/>
      <c r="Z729" s="89"/>
      <c r="AA729" s="5"/>
      <c r="AB729" s="5"/>
      <c r="AC729" s="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</row>
    <row r="730" ht="15.75" customHeight="1">
      <c r="A730" s="1"/>
      <c r="B730" s="5"/>
      <c r="C730" s="1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8"/>
      <c r="R730" s="88"/>
      <c r="S730" s="89"/>
      <c r="T730" s="5"/>
      <c r="U730" s="5"/>
      <c r="V730" s="5"/>
      <c r="W730" s="5"/>
      <c r="X730" s="5"/>
      <c r="Y730" s="5"/>
      <c r="Z730" s="89"/>
      <c r="AA730" s="5"/>
      <c r="AB730" s="5"/>
      <c r="AC730" s="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</row>
    <row r="731" ht="15.75" customHeight="1">
      <c r="A731" s="1"/>
      <c r="B731" s="5"/>
      <c r="C731" s="1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8"/>
      <c r="R731" s="88"/>
      <c r="S731" s="89"/>
      <c r="T731" s="5"/>
      <c r="U731" s="5"/>
      <c r="V731" s="5"/>
      <c r="W731" s="5"/>
      <c r="X731" s="5"/>
      <c r="Y731" s="5"/>
      <c r="Z731" s="89"/>
      <c r="AA731" s="5"/>
      <c r="AB731" s="5"/>
      <c r="AC731" s="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</row>
    <row r="732" ht="15.75" customHeight="1">
      <c r="A732" s="1"/>
      <c r="B732" s="5"/>
      <c r="C732" s="1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8"/>
      <c r="R732" s="88"/>
      <c r="S732" s="89"/>
      <c r="T732" s="5"/>
      <c r="U732" s="5"/>
      <c r="V732" s="5"/>
      <c r="W732" s="5"/>
      <c r="X732" s="5"/>
      <c r="Y732" s="5"/>
      <c r="Z732" s="89"/>
      <c r="AA732" s="5"/>
      <c r="AB732" s="5"/>
      <c r="AC732" s="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</row>
    <row r="733" ht="15.75" customHeight="1">
      <c r="A733" s="1"/>
      <c r="B733" s="5"/>
      <c r="C733" s="1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8"/>
      <c r="R733" s="88"/>
      <c r="S733" s="89"/>
      <c r="T733" s="5"/>
      <c r="U733" s="5"/>
      <c r="V733" s="5"/>
      <c r="W733" s="5"/>
      <c r="X733" s="5"/>
      <c r="Y733" s="5"/>
      <c r="Z733" s="89"/>
      <c r="AA733" s="5"/>
      <c r="AB733" s="5"/>
      <c r="AC733" s="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</row>
    <row r="734" ht="15.75" customHeight="1">
      <c r="A734" s="1"/>
      <c r="B734" s="5"/>
      <c r="C734" s="1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8"/>
      <c r="R734" s="88"/>
      <c r="S734" s="89"/>
      <c r="T734" s="5"/>
      <c r="U734" s="5"/>
      <c r="V734" s="5"/>
      <c r="W734" s="5"/>
      <c r="X734" s="5"/>
      <c r="Y734" s="5"/>
      <c r="Z734" s="89"/>
      <c r="AA734" s="5"/>
      <c r="AB734" s="5"/>
      <c r="AC734" s="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</row>
    <row r="735" ht="15.75" customHeight="1">
      <c r="A735" s="1"/>
      <c r="B735" s="5"/>
      <c r="C735" s="1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8"/>
      <c r="R735" s="88"/>
      <c r="S735" s="89"/>
      <c r="T735" s="5"/>
      <c r="U735" s="5"/>
      <c r="V735" s="5"/>
      <c r="W735" s="5"/>
      <c r="X735" s="5"/>
      <c r="Y735" s="5"/>
      <c r="Z735" s="89"/>
      <c r="AA735" s="5"/>
      <c r="AB735" s="5"/>
      <c r="AC735" s="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</row>
    <row r="736" ht="15.75" customHeight="1">
      <c r="A736" s="1"/>
      <c r="B736" s="5"/>
      <c r="C736" s="1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8"/>
      <c r="R736" s="88"/>
      <c r="S736" s="89"/>
      <c r="T736" s="5"/>
      <c r="U736" s="5"/>
      <c r="V736" s="5"/>
      <c r="W736" s="5"/>
      <c r="X736" s="5"/>
      <c r="Y736" s="5"/>
      <c r="Z736" s="89"/>
      <c r="AA736" s="5"/>
      <c r="AB736" s="5"/>
      <c r="AC736" s="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</row>
    <row r="737" ht="15.75" customHeight="1">
      <c r="A737" s="1"/>
      <c r="B737" s="5"/>
      <c r="C737" s="1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8"/>
      <c r="R737" s="88"/>
      <c r="S737" s="89"/>
      <c r="T737" s="5"/>
      <c r="U737" s="5"/>
      <c r="V737" s="5"/>
      <c r="W737" s="5"/>
      <c r="X737" s="5"/>
      <c r="Y737" s="5"/>
      <c r="Z737" s="89"/>
      <c r="AA737" s="5"/>
      <c r="AB737" s="5"/>
      <c r="AC737" s="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</row>
    <row r="738" ht="15.75" customHeight="1">
      <c r="A738" s="1"/>
      <c r="B738" s="5"/>
      <c r="C738" s="1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8"/>
      <c r="R738" s="88"/>
      <c r="S738" s="89"/>
      <c r="T738" s="5"/>
      <c r="U738" s="5"/>
      <c r="V738" s="5"/>
      <c r="W738" s="5"/>
      <c r="X738" s="5"/>
      <c r="Y738" s="5"/>
      <c r="Z738" s="89"/>
      <c r="AA738" s="5"/>
      <c r="AB738" s="5"/>
      <c r="AC738" s="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</row>
    <row r="739" ht="15.75" customHeight="1">
      <c r="A739" s="1"/>
      <c r="B739" s="5"/>
      <c r="C739" s="1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8"/>
      <c r="R739" s="88"/>
      <c r="S739" s="89"/>
      <c r="T739" s="5"/>
      <c r="U739" s="5"/>
      <c r="V739" s="5"/>
      <c r="W739" s="5"/>
      <c r="X739" s="5"/>
      <c r="Y739" s="5"/>
      <c r="Z739" s="89"/>
      <c r="AA739" s="5"/>
      <c r="AB739" s="5"/>
      <c r="AC739" s="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</row>
    <row r="740" ht="15.75" customHeight="1">
      <c r="A740" s="1"/>
      <c r="B740" s="5"/>
      <c r="C740" s="1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8"/>
      <c r="R740" s="88"/>
      <c r="S740" s="89"/>
      <c r="T740" s="5"/>
      <c r="U740" s="5"/>
      <c r="V740" s="5"/>
      <c r="W740" s="5"/>
      <c r="X740" s="5"/>
      <c r="Y740" s="5"/>
      <c r="Z740" s="89"/>
      <c r="AA740" s="5"/>
      <c r="AB740" s="5"/>
      <c r="AC740" s="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</row>
    <row r="741" ht="15.75" customHeight="1">
      <c r="A741" s="1"/>
      <c r="B741" s="5"/>
      <c r="C741" s="1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8"/>
      <c r="R741" s="88"/>
      <c r="S741" s="89"/>
      <c r="T741" s="5"/>
      <c r="U741" s="5"/>
      <c r="V741" s="5"/>
      <c r="W741" s="5"/>
      <c r="X741" s="5"/>
      <c r="Y741" s="5"/>
      <c r="Z741" s="89"/>
      <c r="AA741" s="5"/>
      <c r="AB741" s="5"/>
      <c r="AC741" s="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</row>
    <row r="742" ht="15.75" customHeight="1">
      <c r="A742" s="1"/>
      <c r="B742" s="5"/>
      <c r="C742" s="1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8"/>
      <c r="R742" s="88"/>
      <c r="S742" s="89"/>
      <c r="T742" s="5"/>
      <c r="U742" s="5"/>
      <c r="V742" s="5"/>
      <c r="W742" s="5"/>
      <c r="X742" s="5"/>
      <c r="Y742" s="5"/>
      <c r="Z742" s="89"/>
      <c r="AA742" s="5"/>
      <c r="AB742" s="5"/>
      <c r="AC742" s="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</row>
    <row r="743" ht="15.75" customHeight="1">
      <c r="A743" s="1"/>
      <c r="B743" s="5"/>
      <c r="C743" s="1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8"/>
      <c r="R743" s="88"/>
      <c r="S743" s="89"/>
      <c r="T743" s="5"/>
      <c r="U743" s="5"/>
      <c r="V743" s="5"/>
      <c r="W743" s="5"/>
      <c r="X743" s="5"/>
      <c r="Y743" s="5"/>
      <c r="Z743" s="89"/>
      <c r="AA743" s="5"/>
      <c r="AB743" s="5"/>
      <c r="AC743" s="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</row>
    <row r="744" ht="15.75" customHeight="1">
      <c r="A744" s="1"/>
      <c r="B744" s="5"/>
      <c r="C744" s="1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8"/>
      <c r="R744" s="88"/>
      <c r="S744" s="89"/>
      <c r="T744" s="5"/>
      <c r="U744" s="5"/>
      <c r="V744" s="5"/>
      <c r="W744" s="5"/>
      <c r="X744" s="5"/>
      <c r="Y744" s="5"/>
      <c r="Z744" s="89"/>
      <c r="AA744" s="5"/>
      <c r="AB744" s="5"/>
      <c r="AC744" s="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</row>
    <row r="745" ht="15.75" customHeight="1">
      <c r="A745" s="1"/>
      <c r="B745" s="5"/>
      <c r="C745" s="1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8"/>
      <c r="R745" s="88"/>
      <c r="S745" s="89"/>
      <c r="T745" s="5"/>
      <c r="U745" s="5"/>
      <c r="V745" s="5"/>
      <c r="W745" s="5"/>
      <c r="X745" s="5"/>
      <c r="Y745" s="5"/>
      <c r="Z745" s="89"/>
      <c r="AA745" s="5"/>
      <c r="AB745" s="5"/>
      <c r="AC745" s="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</row>
    <row r="746" ht="15.75" customHeight="1">
      <c r="A746" s="1"/>
      <c r="B746" s="5"/>
      <c r="C746" s="1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8"/>
      <c r="R746" s="88"/>
      <c r="S746" s="89"/>
      <c r="T746" s="5"/>
      <c r="U746" s="5"/>
      <c r="V746" s="5"/>
      <c r="W746" s="5"/>
      <c r="X746" s="5"/>
      <c r="Y746" s="5"/>
      <c r="Z746" s="89"/>
      <c r="AA746" s="5"/>
      <c r="AB746" s="5"/>
      <c r="AC746" s="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</row>
    <row r="747" ht="15.75" customHeight="1">
      <c r="A747" s="1"/>
      <c r="B747" s="5"/>
      <c r="C747" s="1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8"/>
      <c r="R747" s="88"/>
      <c r="S747" s="89"/>
      <c r="T747" s="5"/>
      <c r="U747" s="5"/>
      <c r="V747" s="5"/>
      <c r="W747" s="5"/>
      <c r="X747" s="5"/>
      <c r="Y747" s="5"/>
      <c r="Z747" s="89"/>
      <c r="AA747" s="5"/>
      <c r="AB747" s="5"/>
      <c r="AC747" s="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</row>
    <row r="748" ht="15.75" customHeight="1">
      <c r="A748" s="1"/>
      <c r="B748" s="5"/>
      <c r="C748" s="1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8"/>
      <c r="R748" s="88"/>
      <c r="S748" s="89"/>
      <c r="T748" s="5"/>
      <c r="U748" s="5"/>
      <c r="V748" s="5"/>
      <c r="W748" s="5"/>
      <c r="X748" s="5"/>
      <c r="Y748" s="5"/>
      <c r="Z748" s="89"/>
      <c r="AA748" s="5"/>
      <c r="AB748" s="5"/>
      <c r="AC748" s="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</row>
    <row r="749" ht="15.75" customHeight="1">
      <c r="A749" s="1"/>
      <c r="B749" s="5"/>
      <c r="C749" s="1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8"/>
      <c r="R749" s="88"/>
      <c r="S749" s="89"/>
      <c r="T749" s="5"/>
      <c r="U749" s="5"/>
      <c r="V749" s="5"/>
      <c r="W749" s="5"/>
      <c r="X749" s="5"/>
      <c r="Y749" s="5"/>
      <c r="Z749" s="89"/>
      <c r="AA749" s="5"/>
      <c r="AB749" s="5"/>
      <c r="AC749" s="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</row>
    <row r="750" ht="15.75" customHeight="1">
      <c r="A750" s="1"/>
      <c r="B750" s="5"/>
      <c r="C750" s="1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8"/>
      <c r="R750" s="88"/>
      <c r="S750" s="89"/>
      <c r="T750" s="5"/>
      <c r="U750" s="5"/>
      <c r="V750" s="5"/>
      <c r="W750" s="5"/>
      <c r="X750" s="5"/>
      <c r="Y750" s="5"/>
      <c r="Z750" s="89"/>
      <c r="AA750" s="5"/>
      <c r="AB750" s="5"/>
      <c r="AC750" s="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</row>
    <row r="751" ht="15.75" customHeight="1">
      <c r="A751" s="1"/>
      <c r="B751" s="5"/>
      <c r="C751" s="1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8"/>
      <c r="R751" s="88"/>
      <c r="S751" s="89"/>
      <c r="T751" s="5"/>
      <c r="U751" s="5"/>
      <c r="V751" s="5"/>
      <c r="W751" s="5"/>
      <c r="X751" s="5"/>
      <c r="Y751" s="5"/>
      <c r="Z751" s="89"/>
      <c r="AA751" s="5"/>
      <c r="AB751" s="5"/>
      <c r="AC751" s="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</row>
    <row r="752" ht="15.75" customHeight="1">
      <c r="A752" s="1"/>
      <c r="B752" s="5"/>
      <c r="C752" s="1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8"/>
      <c r="R752" s="88"/>
      <c r="S752" s="89"/>
      <c r="T752" s="5"/>
      <c r="U752" s="5"/>
      <c r="V752" s="5"/>
      <c r="W752" s="5"/>
      <c r="X752" s="5"/>
      <c r="Y752" s="5"/>
      <c r="Z752" s="89"/>
      <c r="AA752" s="5"/>
      <c r="AB752" s="5"/>
      <c r="AC752" s="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</row>
    <row r="753" ht="15.75" customHeight="1">
      <c r="A753" s="1"/>
      <c r="B753" s="5"/>
      <c r="C753" s="1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8"/>
      <c r="R753" s="88"/>
      <c r="S753" s="89"/>
      <c r="T753" s="5"/>
      <c r="U753" s="5"/>
      <c r="V753" s="5"/>
      <c r="W753" s="5"/>
      <c r="X753" s="5"/>
      <c r="Y753" s="5"/>
      <c r="Z753" s="89"/>
      <c r="AA753" s="5"/>
      <c r="AB753" s="5"/>
      <c r="AC753" s="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</row>
    <row r="754" ht="15.75" customHeight="1">
      <c r="A754" s="1"/>
      <c r="B754" s="5"/>
      <c r="C754" s="1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8"/>
      <c r="R754" s="88"/>
      <c r="S754" s="89"/>
      <c r="T754" s="5"/>
      <c r="U754" s="5"/>
      <c r="V754" s="5"/>
      <c r="W754" s="5"/>
      <c r="X754" s="5"/>
      <c r="Y754" s="5"/>
      <c r="Z754" s="89"/>
      <c r="AA754" s="5"/>
      <c r="AB754" s="5"/>
      <c r="AC754" s="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</row>
    <row r="755" ht="15.75" customHeight="1">
      <c r="A755" s="1"/>
      <c r="B755" s="5"/>
      <c r="C755" s="1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8"/>
      <c r="R755" s="88"/>
      <c r="S755" s="89"/>
      <c r="T755" s="5"/>
      <c r="U755" s="5"/>
      <c r="V755" s="5"/>
      <c r="W755" s="5"/>
      <c r="X755" s="5"/>
      <c r="Y755" s="5"/>
      <c r="Z755" s="89"/>
      <c r="AA755" s="5"/>
      <c r="AB755" s="5"/>
      <c r="AC755" s="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</row>
    <row r="756" ht="15.75" customHeight="1">
      <c r="A756" s="1"/>
      <c r="B756" s="5"/>
      <c r="C756" s="1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8"/>
      <c r="R756" s="88"/>
      <c r="S756" s="89"/>
      <c r="T756" s="5"/>
      <c r="U756" s="5"/>
      <c r="V756" s="5"/>
      <c r="W756" s="5"/>
      <c r="X756" s="5"/>
      <c r="Y756" s="5"/>
      <c r="Z756" s="89"/>
      <c r="AA756" s="5"/>
      <c r="AB756" s="5"/>
      <c r="AC756" s="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</row>
    <row r="757" ht="15.75" customHeight="1">
      <c r="A757" s="1"/>
      <c r="B757" s="5"/>
      <c r="C757" s="1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8"/>
      <c r="R757" s="88"/>
      <c r="S757" s="89"/>
      <c r="T757" s="5"/>
      <c r="U757" s="5"/>
      <c r="V757" s="5"/>
      <c r="W757" s="5"/>
      <c r="X757" s="5"/>
      <c r="Y757" s="5"/>
      <c r="Z757" s="89"/>
      <c r="AA757" s="5"/>
      <c r="AB757" s="5"/>
      <c r="AC757" s="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</row>
    <row r="758" ht="15.75" customHeight="1">
      <c r="A758" s="1"/>
      <c r="B758" s="5"/>
      <c r="C758" s="1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8"/>
      <c r="R758" s="88"/>
      <c r="S758" s="89"/>
      <c r="T758" s="5"/>
      <c r="U758" s="5"/>
      <c r="V758" s="5"/>
      <c r="W758" s="5"/>
      <c r="X758" s="5"/>
      <c r="Y758" s="5"/>
      <c r="Z758" s="89"/>
      <c r="AA758" s="5"/>
      <c r="AB758" s="5"/>
      <c r="AC758" s="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</row>
    <row r="759" ht="15.75" customHeight="1">
      <c r="A759" s="1"/>
      <c r="B759" s="5"/>
      <c r="C759" s="1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8"/>
      <c r="R759" s="88"/>
      <c r="S759" s="89"/>
      <c r="T759" s="5"/>
      <c r="U759" s="5"/>
      <c r="V759" s="5"/>
      <c r="W759" s="5"/>
      <c r="X759" s="5"/>
      <c r="Y759" s="5"/>
      <c r="Z759" s="89"/>
      <c r="AA759" s="5"/>
      <c r="AB759" s="5"/>
      <c r="AC759" s="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</row>
    <row r="760" ht="15.75" customHeight="1">
      <c r="A760" s="1"/>
      <c r="B760" s="5"/>
      <c r="C760" s="1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8"/>
      <c r="R760" s="88"/>
      <c r="S760" s="89"/>
      <c r="T760" s="5"/>
      <c r="U760" s="5"/>
      <c r="V760" s="5"/>
      <c r="W760" s="5"/>
      <c r="X760" s="5"/>
      <c r="Y760" s="5"/>
      <c r="Z760" s="89"/>
      <c r="AA760" s="5"/>
      <c r="AB760" s="5"/>
      <c r="AC760" s="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</row>
    <row r="761" ht="15.75" customHeight="1">
      <c r="A761" s="1"/>
      <c r="B761" s="5"/>
      <c r="C761" s="1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8"/>
      <c r="R761" s="88"/>
      <c r="S761" s="89"/>
      <c r="T761" s="5"/>
      <c r="U761" s="5"/>
      <c r="V761" s="5"/>
      <c r="W761" s="5"/>
      <c r="X761" s="5"/>
      <c r="Y761" s="5"/>
      <c r="Z761" s="89"/>
      <c r="AA761" s="5"/>
      <c r="AB761" s="5"/>
      <c r="AC761" s="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</row>
    <row r="762" ht="15.75" customHeight="1">
      <c r="A762" s="1"/>
      <c r="B762" s="5"/>
      <c r="C762" s="1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8"/>
      <c r="R762" s="88"/>
      <c r="S762" s="89"/>
      <c r="T762" s="5"/>
      <c r="U762" s="5"/>
      <c r="V762" s="5"/>
      <c r="W762" s="5"/>
      <c r="X762" s="5"/>
      <c r="Y762" s="5"/>
      <c r="Z762" s="89"/>
      <c r="AA762" s="5"/>
      <c r="AB762" s="5"/>
      <c r="AC762" s="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</row>
    <row r="763" ht="15.75" customHeight="1">
      <c r="A763" s="1"/>
      <c r="B763" s="5"/>
      <c r="C763" s="1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8"/>
      <c r="R763" s="88"/>
      <c r="S763" s="89"/>
      <c r="T763" s="5"/>
      <c r="U763" s="5"/>
      <c r="V763" s="5"/>
      <c r="W763" s="5"/>
      <c r="X763" s="5"/>
      <c r="Y763" s="5"/>
      <c r="Z763" s="89"/>
      <c r="AA763" s="5"/>
      <c r="AB763" s="5"/>
      <c r="AC763" s="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</row>
    <row r="764" ht="15.75" customHeight="1">
      <c r="A764" s="1"/>
      <c r="B764" s="5"/>
      <c r="C764" s="1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8"/>
      <c r="R764" s="88"/>
      <c r="S764" s="89"/>
      <c r="T764" s="5"/>
      <c r="U764" s="5"/>
      <c r="V764" s="5"/>
      <c r="W764" s="5"/>
      <c r="X764" s="5"/>
      <c r="Y764" s="5"/>
      <c r="Z764" s="89"/>
      <c r="AA764" s="5"/>
      <c r="AB764" s="5"/>
      <c r="AC764" s="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</row>
    <row r="765" ht="15.75" customHeight="1">
      <c r="A765" s="1"/>
      <c r="B765" s="5"/>
      <c r="C765" s="1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8"/>
      <c r="R765" s="88"/>
      <c r="S765" s="89"/>
      <c r="T765" s="5"/>
      <c r="U765" s="5"/>
      <c r="V765" s="5"/>
      <c r="W765" s="5"/>
      <c r="X765" s="5"/>
      <c r="Y765" s="5"/>
      <c r="Z765" s="89"/>
      <c r="AA765" s="5"/>
      <c r="AB765" s="5"/>
      <c r="AC765" s="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</row>
    <row r="766" ht="15.75" customHeight="1">
      <c r="A766" s="1"/>
      <c r="B766" s="5"/>
      <c r="C766" s="1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8"/>
      <c r="R766" s="88"/>
      <c r="S766" s="89"/>
      <c r="T766" s="5"/>
      <c r="U766" s="5"/>
      <c r="V766" s="5"/>
      <c r="W766" s="5"/>
      <c r="X766" s="5"/>
      <c r="Y766" s="5"/>
      <c r="Z766" s="89"/>
      <c r="AA766" s="5"/>
      <c r="AB766" s="5"/>
      <c r="AC766" s="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</row>
    <row r="767" ht="15.75" customHeight="1">
      <c r="A767" s="1"/>
      <c r="B767" s="5"/>
      <c r="C767" s="1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8"/>
      <c r="R767" s="88"/>
      <c r="S767" s="89"/>
      <c r="T767" s="5"/>
      <c r="U767" s="5"/>
      <c r="V767" s="5"/>
      <c r="W767" s="5"/>
      <c r="X767" s="5"/>
      <c r="Y767" s="5"/>
      <c r="Z767" s="89"/>
      <c r="AA767" s="5"/>
      <c r="AB767" s="5"/>
      <c r="AC767" s="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</row>
    <row r="768" ht="15.75" customHeight="1">
      <c r="A768" s="1"/>
      <c r="B768" s="5"/>
      <c r="C768" s="1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8"/>
      <c r="R768" s="88"/>
      <c r="S768" s="89"/>
      <c r="T768" s="5"/>
      <c r="U768" s="5"/>
      <c r="V768" s="5"/>
      <c r="W768" s="5"/>
      <c r="X768" s="5"/>
      <c r="Y768" s="5"/>
      <c r="Z768" s="89"/>
      <c r="AA768" s="5"/>
      <c r="AB768" s="5"/>
      <c r="AC768" s="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</row>
    <row r="769" ht="15.75" customHeight="1">
      <c r="A769" s="1"/>
      <c r="B769" s="5"/>
      <c r="C769" s="1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8"/>
      <c r="R769" s="88"/>
      <c r="S769" s="89"/>
      <c r="T769" s="5"/>
      <c r="U769" s="5"/>
      <c r="V769" s="5"/>
      <c r="W769" s="5"/>
      <c r="X769" s="5"/>
      <c r="Y769" s="5"/>
      <c r="Z769" s="89"/>
      <c r="AA769" s="5"/>
      <c r="AB769" s="5"/>
      <c r="AC769" s="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</row>
    <row r="770" ht="15.75" customHeight="1">
      <c r="A770" s="1"/>
      <c r="B770" s="5"/>
      <c r="C770" s="1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8"/>
      <c r="R770" s="88"/>
      <c r="S770" s="89"/>
      <c r="T770" s="5"/>
      <c r="U770" s="5"/>
      <c r="V770" s="5"/>
      <c r="W770" s="5"/>
      <c r="X770" s="5"/>
      <c r="Y770" s="5"/>
      <c r="Z770" s="89"/>
      <c r="AA770" s="5"/>
      <c r="AB770" s="5"/>
      <c r="AC770" s="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</row>
    <row r="771" ht="15.75" customHeight="1">
      <c r="A771" s="1"/>
      <c r="B771" s="5"/>
      <c r="C771" s="1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8"/>
      <c r="R771" s="88"/>
      <c r="S771" s="89"/>
      <c r="T771" s="5"/>
      <c r="U771" s="5"/>
      <c r="V771" s="5"/>
      <c r="W771" s="5"/>
      <c r="X771" s="5"/>
      <c r="Y771" s="5"/>
      <c r="Z771" s="89"/>
      <c r="AA771" s="5"/>
      <c r="AB771" s="5"/>
      <c r="AC771" s="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</row>
    <row r="772" ht="15.75" customHeight="1">
      <c r="A772" s="1"/>
      <c r="B772" s="5"/>
      <c r="C772" s="1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8"/>
      <c r="R772" s="88"/>
      <c r="S772" s="89"/>
      <c r="T772" s="5"/>
      <c r="U772" s="5"/>
      <c r="V772" s="5"/>
      <c r="W772" s="5"/>
      <c r="X772" s="5"/>
      <c r="Y772" s="5"/>
      <c r="Z772" s="89"/>
      <c r="AA772" s="5"/>
      <c r="AB772" s="5"/>
      <c r="AC772" s="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</row>
    <row r="773" ht="15.75" customHeight="1">
      <c r="A773" s="1"/>
      <c r="B773" s="5"/>
      <c r="C773" s="1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8"/>
      <c r="R773" s="88"/>
      <c r="S773" s="89"/>
      <c r="T773" s="5"/>
      <c r="U773" s="5"/>
      <c r="V773" s="5"/>
      <c r="W773" s="5"/>
      <c r="X773" s="5"/>
      <c r="Y773" s="5"/>
      <c r="Z773" s="89"/>
      <c r="AA773" s="5"/>
      <c r="AB773" s="5"/>
      <c r="AC773" s="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</row>
    <row r="774" ht="15.75" customHeight="1">
      <c r="A774" s="1"/>
      <c r="B774" s="5"/>
      <c r="C774" s="1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8"/>
      <c r="R774" s="88"/>
      <c r="S774" s="89"/>
      <c r="T774" s="5"/>
      <c r="U774" s="5"/>
      <c r="V774" s="5"/>
      <c r="W774" s="5"/>
      <c r="X774" s="5"/>
      <c r="Y774" s="5"/>
      <c r="Z774" s="89"/>
      <c r="AA774" s="5"/>
      <c r="AB774" s="5"/>
      <c r="AC774" s="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</row>
    <row r="775" ht="15.75" customHeight="1">
      <c r="A775" s="1"/>
      <c r="B775" s="5"/>
      <c r="C775" s="1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8"/>
      <c r="R775" s="88"/>
      <c r="S775" s="89"/>
      <c r="T775" s="5"/>
      <c r="U775" s="5"/>
      <c r="V775" s="5"/>
      <c r="W775" s="5"/>
      <c r="X775" s="5"/>
      <c r="Y775" s="5"/>
      <c r="Z775" s="89"/>
      <c r="AA775" s="5"/>
      <c r="AB775" s="5"/>
      <c r="AC775" s="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</row>
    <row r="776" ht="15.75" customHeight="1">
      <c r="A776" s="1"/>
      <c r="B776" s="5"/>
      <c r="C776" s="1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8"/>
      <c r="R776" s="88"/>
      <c r="S776" s="89"/>
      <c r="T776" s="5"/>
      <c r="U776" s="5"/>
      <c r="V776" s="5"/>
      <c r="W776" s="5"/>
      <c r="X776" s="5"/>
      <c r="Y776" s="5"/>
      <c r="Z776" s="89"/>
      <c r="AA776" s="5"/>
      <c r="AB776" s="5"/>
      <c r="AC776" s="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</row>
    <row r="777" ht="15.75" customHeight="1">
      <c r="A777" s="1"/>
      <c r="B777" s="5"/>
      <c r="C777" s="1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8"/>
      <c r="R777" s="88"/>
      <c r="S777" s="89"/>
      <c r="T777" s="5"/>
      <c r="U777" s="5"/>
      <c r="V777" s="5"/>
      <c r="W777" s="5"/>
      <c r="X777" s="5"/>
      <c r="Y777" s="5"/>
      <c r="Z777" s="89"/>
      <c r="AA777" s="5"/>
      <c r="AB777" s="5"/>
      <c r="AC777" s="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</row>
    <row r="778" ht="15.75" customHeight="1">
      <c r="A778" s="1"/>
      <c r="B778" s="5"/>
      <c r="C778" s="1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8"/>
      <c r="R778" s="88"/>
      <c r="S778" s="89"/>
      <c r="T778" s="5"/>
      <c r="U778" s="5"/>
      <c r="V778" s="5"/>
      <c r="W778" s="5"/>
      <c r="X778" s="5"/>
      <c r="Y778" s="5"/>
      <c r="Z778" s="89"/>
      <c r="AA778" s="5"/>
      <c r="AB778" s="5"/>
      <c r="AC778" s="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</row>
    <row r="779" ht="15.75" customHeight="1">
      <c r="A779" s="1"/>
      <c r="B779" s="5"/>
      <c r="C779" s="1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8"/>
      <c r="R779" s="88"/>
      <c r="S779" s="89"/>
      <c r="T779" s="5"/>
      <c r="U779" s="5"/>
      <c r="V779" s="5"/>
      <c r="W779" s="5"/>
      <c r="X779" s="5"/>
      <c r="Y779" s="5"/>
      <c r="Z779" s="89"/>
      <c r="AA779" s="5"/>
      <c r="AB779" s="5"/>
      <c r="AC779" s="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</row>
    <row r="780" ht="15.75" customHeight="1">
      <c r="A780" s="1"/>
      <c r="B780" s="5"/>
      <c r="C780" s="1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8"/>
      <c r="R780" s="88"/>
      <c r="S780" s="89"/>
      <c r="T780" s="5"/>
      <c r="U780" s="5"/>
      <c r="V780" s="5"/>
      <c r="W780" s="5"/>
      <c r="X780" s="5"/>
      <c r="Y780" s="5"/>
      <c r="Z780" s="89"/>
      <c r="AA780" s="5"/>
      <c r="AB780" s="5"/>
      <c r="AC780" s="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</row>
    <row r="781" ht="15.75" customHeight="1">
      <c r="A781" s="1"/>
      <c r="B781" s="5"/>
      <c r="C781" s="1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8"/>
      <c r="R781" s="88"/>
      <c r="S781" s="89"/>
      <c r="T781" s="5"/>
      <c r="U781" s="5"/>
      <c r="V781" s="5"/>
      <c r="W781" s="5"/>
      <c r="X781" s="5"/>
      <c r="Y781" s="5"/>
      <c r="Z781" s="89"/>
      <c r="AA781" s="5"/>
      <c r="AB781" s="5"/>
      <c r="AC781" s="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</row>
    <row r="782" ht="15.75" customHeight="1">
      <c r="A782" s="1"/>
      <c r="B782" s="5"/>
      <c r="C782" s="1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8"/>
      <c r="R782" s="88"/>
      <c r="S782" s="89"/>
      <c r="T782" s="5"/>
      <c r="U782" s="5"/>
      <c r="V782" s="5"/>
      <c r="W782" s="5"/>
      <c r="X782" s="5"/>
      <c r="Y782" s="5"/>
      <c r="Z782" s="89"/>
      <c r="AA782" s="5"/>
      <c r="AB782" s="5"/>
      <c r="AC782" s="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</row>
    <row r="783" ht="15.75" customHeight="1">
      <c r="A783" s="1"/>
      <c r="B783" s="5"/>
      <c r="C783" s="1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8"/>
      <c r="R783" s="88"/>
      <c r="S783" s="89"/>
      <c r="T783" s="5"/>
      <c r="U783" s="5"/>
      <c r="V783" s="5"/>
      <c r="W783" s="5"/>
      <c r="X783" s="5"/>
      <c r="Y783" s="5"/>
      <c r="Z783" s="89"/>
      <c r="AA783" s="5"/>
      <c r="AB783" s="5"/>
      <c r="AC783" s="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</row>
    <row r="784" ht="15.75" customHeight="1">
      <c r="A784" s="1"/>
      <c r="B784" s="5"/>
      <c r="C784" s="1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8"/>
      <c r="R784" s="88"/>
      <c r="S784" s="89"/>
      <c r="T784" s="5"/>
      <c r="U784" s="5"/>
      <c r="V784" s="5"/>
      <c r="W784" s="5"/>
      <c r="X784" s="5"/>
      <c r="Y784" s="5"/>
      <c r="Z784" s="89"/>
      <c r="AA784" s="5"/>
      <c r="AB784" s="5"/>
      <c r="AC784" s="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</row>
    <row r="785" ht="15.75" customHeight="1">
      <c r="A785" s="1"/>
      <c r="B785" s="5"/>
      <c r="C785" s="1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8"/>
      <c r="R785" s="88"/>
      <c r="S785" s="89"/>
      <c r="T785" s="5"/>
      <c r="U785" s="5"/>
      <c r="V785" s="5"/>
      <c r="W785" s="5"/>
      <c r="X785" s="5"/>
      <c r="Y785" s="5"/>
      <c r="Z785" s="89"/>
      <c r="AA785" s="5"/>
      <c r="AB785" s="5"/>
      <c r="AC785" s="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</row>
    <row r="786" ht="15.75" customHeight="1">
      <c r="A786" s="1"/>
      <c r="B786" s="5"/>
      <c r="C786" s="1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8"/>
      <c r="R786" s="88"/>
      <c r="S786" s="89"/>
      <c r="T786" s="5"/>
      <c r="U786" s="5"/>
      <c r="V786" s="5"/>
      <c r="W786" s="5"/>
      <c r="X786" s="5"/>
      <c r="Y786" s="5"/>
      <c r="Z786" s="89"/>
      <c r="AA786" s="5"/>
      <c r="AB786" s="5"/>
      <c r="AC786" s="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</row>
    <row r="787" ht="15.75" customHeight="1">
      <c r="A787" s="1"/>
      <c r="B787" s="5"/>
      <c r="C787" s="1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8"/>
      <c r="R787" s="88"/>
      <c r="S787" s="89"/>
      <c r="T787" s="5"/>
      <c r="U787" s="5"/>
      <c r="V787" s="5"/>
      <c r="W787" s="5"/>
      <c r="X787" s="5"/>
      <c r="Y787" s="5"/>
      <c r="Z787" s="89"/>
      <c r="AA787" s="5"/>
      <c r="AB787" s="5"/>
      <c r="AC787" s="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</row>
    <row r="788" ht="15.75" customHeight="1">
      <c r="A788" s="1"/>
      <c r="B788" s="5"/>
      <c r="C788" s="1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8"/>
      <c r="R788" s="88"/>
      <c r="S788" s="89"/>
      <c r="T788" s="5"/>
      <c r="U788" s="5"/>
      <c r="V788" s="5"/>
      <c r="W788" s="5"/>
      <c r="X788" s="5"/>
      <c r="Y788" s="5"/>
      <c r="Z788" s="89"/>
      <c r="AA788" s="5"/>
      <c r="AB788" s="5"/>
      <c r="AC788" s="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</row>
    <row r="789" ht="15.75" customHeight="1">
      <c r="A789" s="1"/>
      <c r="B789" s="5"/>
      <c r="C789" s="1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8"/>
      <c r="R789" s="88"/>
      <c r="S789" s="89"/>
      <c r="T789" s="5"/>
      <c r="U789" s="5"/>
      <c r="V789" s="5"/>
      <c r="W789" s="5"/>
      <c r="X789" s="5"/>
      <c r="Y789" s="5"/>
      <c r="Z789" s="89"/>
      <c r="AA789" s="5"/>
      <c r="AB789" s="5"/>
      <c r="AC789" s="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</row>
    <row r="790" ht="15.75" customHeight="1">
      <c r="A790" s="1"/>
      <c r="B790" s="5"/>
      <c r="C790" s="1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8"/>
      <c r="R790" s="88"/>
      <c r="S790" s="89"/>
      <c r="T790" s="5"/>
      <c r="U790" s="5"/>
      <c r="V790" s="5"/>
      <c r="W790" s="5"/>
      <c r="X790" s="5"/>
      <c r="Y790" s="5"/>
      <c r="Z790" s="89"/>
      <c r="AA790" s="5"/>
      <c r="AB790" s="5"/>
      <c r="AC790" s="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</row>
    <row r="791" ht="15.75" customHeight="1">
      <c r="A791" s="1"/>
      <c r="B791" s="5"/>
      <c r="C791" s="1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8"/>
      <c r="R791" s="88"/>
      <c r="S791" s="89"/>
      <c r="T791" s="5"/>
      <c r="U791" s="5"/>
      <c r="V791" s="5"/>
      <c r="W791" s="5"/>
      <c r="X791" s="5"/>
      <c r="Y791" s="5"/>
      <c r="Z791" s="89"/>
      <c r="AA791" s="5"/>
      <c r="AB791" s="5"/>
      <c r="AC791" s="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</row>
    <row r="792" ht="15.75" customHeight="1">
      <c r="A792" s="1"/>
      <c r="B792" s="5"/>
      <c r="C792" s="1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8"/>
      <c r="R792" s="88"/>
      <c r="S792" s="89"/>
      <c r="T792" s="5"/>
      <c r="U792" s="5"/>
      <c r="V792" s="5"/>
      <c r="W792" s="5"/>
      <c r="X792" s="5"/>
      <c r="Y792" s="5"/>
      <c r="Z792" s="89"/>
      <c r="AA792" s="5"/>
      <c r="AB792" s="5"/>
      <c r="AC792" s="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</row>
    <row r="793" ht="15.75" customHeight="1">
      <c r="A793" s="1"/>
      <c r="B793" s="5"/>
      <c r="C793" s="1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8"/>
      <c r="R793" s="88"/>
      <c r="S793" s="89"/>
      <c r="T793" s="5"/>
      <c r="U793" s="5"/>
      <c r="V793" s="5"/>
      <c r="W793" s="5"/>
      <c r="X793" s="5"/>
      <c r="Y793" s="5"/>
      <c r="Z793" s="89"/>
      <c r="AA793" s="5"/>
      <c r="AB793" s="5"/>
      <c r="AC793" s="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</row>
    <row r="794" ht="15.75" customHeight="1">
      <c r="A794" s="1"/>
      <c r="B794" s="5"/>
      <c r="C794" s="1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8"/>
      <c r="R794" s="88"/>
      <c r="S794" s="89"/>
      <c r="T794" s="5"/>
      <c r="U794" s="5"/>
      <c r="V794" s="5"/>
      <c r="W794" s="5"/>
      <c r="X794" s="5"/>
      <c r="Y794" s="5"/>
      <c r="Z794" s="89"/>
      <c r="AA794" s="5"/>
      <c r="AB794" s="5"/>
      <c r="AC794" s="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</row>
    <row r="795" ht="15.75" customHeight="1">
      <c r="A795" s="1"/>
      <c r="B795" s="5"/>
      <c r="C795" s="1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8"/>
      <c r="R795" s="88"/>
      <c r="S795" s="89"/>
      <c r="T795" s="5"/>
      <c r="U795" s="5"/>
      <c r="V795" s="5"/>
      <c r="W795" s="5"/>
      <c r="X795" s="5"/>
      <c r="Y795" s="5"/>
      <c r="Z795" s="89"/>
      <c r="AA795" s="5"/>
      <c r="AB795" s="5"/>
      <c r="AC795" s="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</row>
    <row r="796" ht="15.75" customHeight="1">
      <c r="A796" s="1"/>
      <c r="B796" s="5"/>
      <c r="C796" s="1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8"/>
      <c r="R796" s="88"/>
      <c r="S796" s="89"/>
      <c r="T796" s="5"/>
      <c r="U796" s="5"/>
      <c r="V796" s="5"/>
      <c r="W796" s="5"/>
      <c r="X796" s="5"/>
      <c r="Y796" s="5"/>
      <c r="Z796" s="89"/>
      <c r="AA796" s="5"/>
      <c r="AB796" s="5"/>
      <c r="AC796" s="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</row>
    <row r="797" ht="15.75" customHeight="1">
      <c r="A797" s="1"/>
      <c r="B797" s="5"/>
      <c r="C797" s="1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8"/>
      <c r="R797" s="88"/>
      <c r="S797" s="89"/>
      <c r="T797" s="5"/>
      <c r="U797" s="5"/>
      <c r="V797" s="5"/>
      <c r="W797" s="5"/>
      <c r="X797" s="5"/>
      <c r="Y797" s="5"/>
      <c r="Z797" s="89"/>
      <c r="AA797" s="5"/>
      <c r="AB797" s="5"/>
      <c r="AC797" s="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</row>
    <row r="798" ht="15.75" customHeight="1">
      <c r="A798" s="1"/>
      <c r="B798" s="5"/>
      <c r="C798" s="1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8"/>
      <c r="R798" s="88"/>
      <c r="S798" s="89"/>
      <c r="T798" s="5"/>
      <c r="U798" s="5"/>
      <c r="V798" s="5"/>
      <c r="W798" s="5"/>
      <c r="X798" s="5"/>
      <c r="Y798" s="5"/>
      <c r="Z798" s="89"/>
      <c r="AA798" s="5"/>
      <c r="AB798" s="5"/>
      <c r="AC798" s="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</row>
    <row r="799" ht="15.75" customHeight="1">
      <c r="A799" s="1"/>
      <c r="B799" s="5"/>
      <c r="C799" s="1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8"/>
      <c r="R799" s="88"/>
      <c r="S799" s="89"/>
      <c r="T799" s="5"/>
      <c r="U799" s="5"/>
      <c r="V799" s="5"/>
      <c r="W799" s="5"/>
      <c r="X799" s="5"/>
      <c r="Y799" s="5"/>
      <c r="Z799" s="89"/>
      <c r="AA799" s="5"/>
      <c r="AB799" s="5"/>
      <c r="AC799" s="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</row>
    <row r="800" ht="15.75" customHeight="1">
      <c r="A800" s="1"/>
      <c r="B800" s="5"/>
      <c r="C800" s="1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8"/>
      <c r="R800" s="88"/>
      <c r="S800" s="89"/>
      <c r="T800" s="5"/>
      <c r="U800" s="5"/>
      <c r="V800" s="5"/>
      <c r="W800" s="5"/>
      <c r="X800" s="5"/>
      <c r="Y800" s="5"/>
      <c r="Z800" s="89"/>
      <c r="AA800" s="5"/>
      <c r="AB800" s="5"/>
      <c r="AC800" s="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</row>
    <row r="801" ht="15.75" customHeight="1">
      <c r="A801" s="1"/>
      <c r="B801" s="5"/>
      <c r="C801" s="1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8"/>
      <c r="R801" s="88"/>
      <c r="S801" s="89"/>
      <c r="T801" s="5"/>
      <c r="U801" s="5"/>
      <c r="V801" s="5"/>
      <c r="W801" s="5"/>
      <c r="X801" s="5"/>
      <c r="Y801" s="5"/>
      <c r="Z801" s="89"/>
      <c r="AA801" s="5"/>
      <c r="AB801" s="5"/>
      <c r="AC801" s="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</row>
    <row r="802" ht="15.75" customHeight="1">
      <c r="A802" s="1"/>
      <c r="B802" s="5"/>
      <c r="C802" s="1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8"/>
      <c r="R802" s="88"/>
      <c r="S802" s="89"/>
      <c r="T802" s="5"/>
      <c r="U802" s="5"/>
      <c r="V802" s="5"/>
      <c r="W802" s="5"/>
      <c r="X802" s="5"/>
      <c r="Y802" s="5"/>
      <c r="Z802" s="89"/>
      <c r="AA802" s="5"/>
      <c r="AB802" s="5"/>
      <c r="AC802" s="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</row>
    <row r="803" ht="15.75" customHeight="1">
      <c r="A803" s="1"/>
      <c r="B803" s="5"/>
      <c r="C803" s="1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8"/>
      <c r="R803" s="88"/>
      <c r="S803" s="89"/>
      <c r="T803" s="5"/>
      <c r="U803" s="5"/>
      <c r="V803" s="5"/>
      <c r="W803" s="5"/>
      <c r="X803" s="5"/>
      <c r="Y803" s="5"/>
      <c r="Z803" s="89"/>
      <c r="AA803" s="5"/>
      <c r="AB803" s="5"/>
      <c r="AC803" s="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</row>
    <row r="804" ht="15.75" customHeight="1">
      <c r="A804" s="1"/>
      <c r="B804" s="5"/>
      <c r="C804" s="1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8"/>
      <c r="R804" s="88"/>
      <c r="S804" s="89"/>
      <c r="T804" s="5"/>
      <c r="U804" s="5"/>
      <c r="V804" s="5"/>
      <c r="W804" s="5"/>
      <c r="X804" s="5"/>
      <c r="Y804" s="5"/>
      <c r="Z804" s="89"/>
      <c r="AA804" s="5"/>
      <c r="AB804" s="5"/>
      <c r="AC804" s="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</row>
    <row r="805" ht="15.75" customHeight="1">
      <c r="A805" s="1"/>
      <c r="B805" s="5"/>
      <c r="C805" s="1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8"/>
      <c r="R805" s="88"/>
      <c r="S805" s="89"/>
      <c r="T805" s="5"/>
      <c r="U805" s="5"/>
      <c r="V805" s="5"/>
      <c r="W805" s="5"/>
      <c r="X805" s="5"/>
      <c r="Y805" s="5"/>
      <c r="Z805" s="89"/>
      <c r="AA805" s="5"/>
      <c r="AB805" s="5"/>
      <c r="AC805" s="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</row>
    <row r="806" ht="15.75" customHeight="1">
      <c r="A806" s="1"/>
      <c r="B806" s="5"/>
      <c r="C806" s="1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8"/>
      <c r="R806" s="88"/>
      <c r="S806" s="89"/>
      <c r="T806" s="5"/>
      <c r="U806" s="5"/>
      <c r="V806" s="5"/>
      <c r="W806" s="5"/>
      <c r="X806" s="5"/>
      <c r="Y806" s="5"/>
      <c r="Z806" s="89"/>
      <c r="AA806" s="5"/>
      <c r="AB806" s="5"/>
      <c r="AC806" s="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</row>
    <row r="807" ht="15.75" customHeight="1">
      <c r="A807" s="1"/>
      <c r="B807" s="5"/>
      <c r="C807" s="1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8"/>
      <c r="R807" s="88"/>
      <c r="S807" s="89"/>
      <c r="T807" s="5"/>
      <c r="U807" s="5"/>
      <c r="V807" s="5"/>
      <c r="W807" s="5"/>
      <c r="X807" s="5"/>
      <c r="Y807" s="5"/>
      <c r="Z807" s="89"/>
      <c r="AA807" s="5"/>
      <c r="AB807" s="5"/>
      <c r="AC807" s="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</row>
    <row r="808" ht="15.75" customHeight="1">
      <c r="A808" s="1"/>
      <c r="B808" s="5"/>
      <c r="C808" s="1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8"/>
      <c r="R808" s="88"/>
      <c r="S808" s="89"/>
      <c r="T808" s="5"/>
      <c r="U808" s="5"/>
      <c r="V808" s="5"/>
      <c r="W808" s="5"/>
      <c r="X808" s="5"/>
      <c r="Y808" s="5"/>
      <c r="Z808" s="89"/>
      <c r="AA808" s="5"/>
      <c r="AB808" s="5"/>
      <c r="AC808" s="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</row>
    <row r="809" ht="15.75" customHeight="1">
      <c r="A809" s="1"/>
      <c r="B809" s="5"/>
      <c r="C809" s="1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8"/>
      <c r="R809" s="88"/>
      <c r="S809" s="89"/>
      <c r="T809" s="5"/>
      <c r="U809" s="5"/>
      <c r="V809" s="5"/>
      <c r="W809" s="5"/>
      <c r="X809" s="5"/>
      <c r="Y809" s="5"/>
      <c r="Z809" s="89"/>
      <c r="AA809" s="5"/>
      <c r="AB809" s="5"/>
      <c r="AC809" s="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</row>
    <row r="810" ht="15.75" customHeight="1">
      <c r="A810" s="1"/>
      <c r="B810" s="5"/>
      <c r="C810" s="1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8"/>
      <c r="R810" s="88"/>
      <c r="S810" s="89"/>
      <c r="T810" s="5"/>
      <c r="U810" s="5"/>
      <c r="V810" s="5"/>
      <c r="W810" s="5"/>
      <c r="X810" s="5"/>
      <c r="Y810" s="5"/>
      <c r="Z810" s="89"/>
      <c r="AA810" s="5"/>
      <c r="AB810" s="5"/>
      <c r="AC810" s="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</row>
    <row r="811" ht="15.75" customHeight="1">
      <c r="A811" s="1"/>
      <c r="B811" s="5"/>
      <c r="C811" s="1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8"/>
      <c r="R811" s="88"/>
      <c r="S811" s="89"/>
      <c r="T811" s="5"/>
      <c r="U811" s="5"/>
      <c r="V811" s="5"/>
      <c r="W811" s="5"/>
      <c r="X811" s="5"/>
      <c r="Y811" s="5"/>
      <c r="Z811" s="89"/>
      <c r="AA811" s="5"/>
      <c r="AB811" s="5"/>
      <c r="AC811" s="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</row>
    <row r="812" ht="15.75" customHeight="1">
      <c r="A812" s="1"/>
      <c r="B812" s="5"/>
      <c r="C812" s="1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8"/>
      <c r="R812" s="88"/>
      <c r="S812" s="89"/>
      <c r="T812" s="5"/>
      <c r="U812" s="5"/>
      <c r="V812" s="5"/>
      <c r="W812" s="5"/>
      <c r="X812" s="5"/>
      <c r="Y812" s="5"/>
      <c r="Z812" s="89"/>
      <c r="AA812" s="5"/>
      <c r="AB812" s="5"/>
      <c r="AC812" s="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</row>
    <row r="813" ht="15.75" customHeight="1">
      <c r="A813" s="1"/>
      <c r="B813" s="5"/>
      <c r="C813" s="1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8"/>
      <c r="R813" s="88"/>
      <c r="S813" s="89"/>
      <c r="T813" s="5"/>
      <c r="U813" s="5"/>
      <c r="V813" s="5"/>
      <c r="W813" s="5"/>
      <c r="X813" s="5"/>
      <c r="Y813" s="5"/>
      <c r="Z813" s="89"/>
      <c r="AA813" s="5"/>
      <c r="AB813" s="5"/>
      <c r="AC813" s="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</row>
    <row r="814" ht="15.75" customHeight="1">
      <c r="A814" s="1"/>
      <c r="B814" s="5"/>
      <c r="C814" s="1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8"/>
      <c r="R814" s="88"/>
      <c r="S814" s="89"/>
      <c r="T814" s="5"/>
      <c r="U814" s="5"/>
      <c r="V814" s="5"/>
      <c r="W814" s="5"/>
      <c r="X814" s="5"/>
      <c r="Y814" s="5"/>
      <c r="Z814" s="89"/>
      <c r="AA814" s="5"/>
      <c r="AB814" s="5"/>
      <c r="AC814" s="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</row>
    <row r="815" ht="15.75" customHeight="1">
      <c r="A815" s="1"/>
      <c r="B815" s="5"/>
      <c r="C815" s="1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8"/>
      <c r="R815" s="88"/>
      <c r="S815" s="89"/>
      <c r="T815" s="5"/>
      <c r="U815" s="5"/>
      <c r="V815" s="5"/>
      <c r="W815" s="5"/>
      <c r="X815" s="5"/>
      <c r="Y815" s="5"/>
      <c r="Z815" s="89"/>
      <c r="AA815" s="5"/>
      <c r="AB815" s="5"/>
      <c r="AC815" s="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</row>
    <row r="816" ht="15.75" customHeight="1">
      <c r="A816" s="1"/>
      <c r="B816" s="5"/>
      <c r="C816" s="1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8"/>
      <c r="R816" s="88"/>
      <c r="S816" s="89"/>
      <c r="T816" s="5"/>
      <c r="U816" s="5"/>
      <c r="V816" s="5"/>
      <c r="W816" s="5"/>
      <c r="X816" s="5"/>
      <c r="Y816" s="5"/>
      <c r="Z816" s="89"/>
      <c r="AA816" s="5"/>
      <c r="AB816" s="5"/>
      <c r="AC816" s="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</row>
    <row r="817" ht="15.75" customHeight="1">
      <c r="A817" s="1"/>
      <c r="B817" s="5"/>
      <c r="C817" s="1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8"/>
      <c r="R817" s="88"/>
      <c r="S817" s="89"/>
      <c r="T817" s="5"/>
      <c r="U817" s="5"/>
      <c r="V817" s="5"/>
      <c r="W817" s="5"/>
      <c r="X817" s="5"/>
      <c r="Y817" s="5"/>
      <c r="Z817" s="89"/>
      <c r="AA817" s="5"/>
      <c r="AB817" s="5"/>
      <c r="AC817" s="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</row>
    <row r="818" ht="15.75" customHeight="1">
      <c r="A818" s="1"/>
      <c r="B818" s="5"/>
      <c r="C818" s="1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8"/>
      <c r="R818" s="88"/>
      <c r="S818" s="89"/>
      <c r="T818" s="5"/>
      <c r="U818" s="5"/>
      <c r="V818" s="5"/>
      <c r="W818" s="5"/>
      <c r="X818" s="5"/>
      <c r="Y818" s="5"/>
      <c r="Z818" s="89"/>
      <c r="AA818" s="5"/>
      <c r="AB818" s="5"/>
      <c r="AC818" s="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</row>
    <row r="819" ht="15.75" customHeight="1">
      <c r="A819" s="1"/>
      <c r="B819" s="5"/>
      <c r="C819" s="1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8"/>
      <c r="R819" s="88"/>
      <c r="S819" s="89"/>
      <c r="T819" s="5"/>
      <c r="U819" s="5"/>
      <c r="V819" s="5"/>
      <c r="W819" s="5"/>
      <c r="X819" s="5"/>
      <c r="Y819" s="5"/>
      <c r="Z819" s="89"/>
      <c r="AA819" s="5"/>
      <c r="AB819" s="5"/>
      <c r="AC819" s="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</row>
    <row r="820" ht="15.75" customHeight="1">
      <c r="A820" s="1"/>
      <c r="B820" s="5"/>
      <c r="C820" s="1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8"/>
      <c r="R820" s="88"/>
      <c r="S820" s="89"/>
      <c r="T820" s="5"/>
      <c r="U820" s="5"/>
      <c r="V820" s="5"/>
      <c r="W820" s="5"/>
      <c r="X820" s="5"/>
      <c r="Y820" s="5"/>
      <c r="Z820" s="89"/>
      <c r="AA820" s="5"/>
      <c r="AB820" s="5"/>
      <c r="AC820" s="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</row>
    <row r="821" ht="15.75" customHeight="1">
      <c r="A821" s="1"/>
      <c r="B821" s="5"/>
      <c r="C821" s="1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8"/>
      <c r="R821" s="88"/>
      <c r="S821" s="89"/>
      <c r="T821" s="5"/>
      <c r="U821" s="5"/>
      <c r="V821" s="5"/>
      <c r="W821" s="5"/>
      <c r="X821" s="5"/>
      <c r="Y821" s="5"/>
      <c r="Z821" s="89"/>
      <c r="AA821" s="5"/>
      <c r="AB821" s="5"/>
      <c r="AC821" s="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</row>
    <row r="822" ht="15.75" customHeight="1">
      <c r="A822" s="1"/>
      <c r="B822" s="5"/>
      <c r="C822" s="1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8"/>
      <c r="R822" s="88"/>
      <c r="S822" s="89"/>
      <c r="T822" s="5"/>
      <c r="U822" s="5"/>
      <c r="V822" s="5"/>
      <c r="W822" s="5"/>
      <c r="X822" s="5"/>
      <c r="Y822" s="5"/>
      <c r="Z822" s="89"/>
      <c r="AA822" s="5"/>
      <c r="AB822" s="5"/>
      <c r="AC822" s="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</row>
    <row r="823" ht="15.75" customHeight="1">
      <c r="A823" s="1"/>
      <c r="B823" s="5"/>
      <c r="C823" s="1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8"/>
      <c r="R823" s="88"/>
      <c r="S823" s="89"/>
      <c r="T823" s="5"/>
      <c r="U823" s="5"/>
      <c r="V823" s="5"/>
      <c r="W823" s="5"/>
      <c r="X823" s="5"/>
      <c r="Y823" s="5"/>
      <c r="Z823" s="89"/>
      <c r="AA823" s="5"/>
      <c r="AB823" s="5"/>
      <c r="AC823" s="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</row>
    <row r="824" ht="15.75" customHeight="1">
      <c r="A824" s="1"/>
      <c r="B824" s="5"/>
      <c r="C824" s="1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8"/>
      <c r="R824" s="88"/>
      <c r="S824" s="89"/>
      <c r="T824" s="5"/>
      <c r="U824" s="5"/>
      <c r="V824" s="5"/>
      <c r="W824" s="5"/>
      <c r="X824" s="5"/>
      <c r="Y824" s="5"/>
      <c r="Z824" s="89"/>
      <c r="AA824" s="5"/>
      <c r="AB824" s="5"/>
      <c r="AC824" s="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</row>
    <row r="825" ht="15.75" customHeight="1">
      <c r="A825" s="1"/>
      <c r="B825" s="5"/>
      <c r="C825" s="1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8"/>
      <c r="R825" s="88"/>
      <c r="S825" s="89"/>
      <c r="T825" s="5"/>
      <c r="U825" s="5"/>
      <c r="V825" s="5"/>
      <c r="W825" s="5"/>
      <c r="X825" s="5"/>
      <c r="Y825" s="5"/>
      <c r="Z825" s="89"/>
      <c r="AA825" s="5"/>
      <c r="AB825" s="5"/>
      <c r="AC825" s="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</row>
    <row r="826" ht="15.75" customHeight="1">
      <c r="A826" s="1"/>
      <c r="B826" s="5"/>
      <c r="C826" s="1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8"/>
      <c r="R826" s="88"/>
      <c r="S826" s="89"/>
      <c r="T826" s="5"/>
      <c r="U826" s="5"/>
      <c r="V826" s="5"/>
      <c r="W826" s="5"/>
      <c r="X826" s="5"/>
      <c r="Y826" s="5"/>
      <c r="Z826" s="89"/>
      <c r="AA826" s="5"/>
      <c r="AB826" s="5"/>
      <c r="AC826" s="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</row>
    <row r="827" ht="15.75" customHeight="1">
      <c r="A827" s="1"/>
      <c r="B827" s="5"/>
      <c r="C827" s="1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8"/>
      <c r="R827" s="88"/>
      <c r="S827" s="89"/>
      <c r="T827" s="5"/>
      <c r="U827" s="5"/>
      <c r="V827" s="5"/>
      <c r="W827" s="5"/>
      <c r="X827" s="5"/>
      <c r="Y827" s="5"/>
      <c r="Z827" s="89"/>
      <c r="AA827" s="5"/>
      <c r="AB827" s="5"/>
      <c r="AC827" s="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</row>
    <row r="828" ht="15.75" customHeight="1">
      <c r="A828" s="1"/>
      <c r="B828" s="5"/>
      <c r="C828" s="1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8"/>
      <c r="R828" s="88"/>
      <c r="S828" s="89"/>
      <c r="T828" s="5"/>
      <c r="U828" s="5"/>
      <c r="V828" s="5"/>
      <c r="W828" s="5"/>
      <c r="X828" s="5"/>
      <c r="Y828" s="5"/>
      <c r="Z828" s="89"/>
      <c r="AA828" s="5"/>
      <c r="AB828" s="5"/>
      <c r="AC828" s="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</row>
    <row r="829" ht="15.75" customHeight="1">
      <c r="A829" s="1"/>
      <c r="B829" s="5"/>
      <c r="C829" s="1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8"/>
      <c r="R829" s="88"/>
      <c r="S829" s="89"/>
      <c r="T829" s="5"/>
      <c r="U829" s="5"/>
      <c r="V829" s="5"/>
      <c r="W829" s="5"/>
      <c r="X829" s="5"/>
      <c r="Y829" s="5"/>
      <c r="Z829" s="89"/>
      <c r="AA829" s="5"/>
      <c r="AB829" s="5"/>
      <c r="AC829" s="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</row>
    <row r="830" ht="15.75" customHeight="1">
      <c r="A830" s="1"/>
      <c r="B830" s="5"/>
      <c r="C830" s="1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8"/>
      <c r="R830" s="88"/>
      <c r="S830" s="89"/>
      <c r="T830" s="5"/>
      <c r="U830" s="5"/>
      <c r="V830" s="5"/>
      <c r="W830" s="5"/>
      <c r="X830" s="5"/>
      <c r="Y830" s="5"/>
      <c r="Z830" s="89"/>
      <c r="AA830" s="5"/>
      <c r="AB830" s="5"/>
      <c r="AC830" s="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</row>
    <row r="831" ht="15.75" customHeight="1">
      <c r="A831" s="1"/>
      <c r="B831" s="5"/>
      <c r="C831" s="1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8"/>
      <c r="R831" s="88"/>
      <c r="S831" s="89"/>
      <c r="T831" s="5"/>
      <c r="U831" s="5"/>
      <c r="V831" s="5"/>
      <c r="W831" s="5"/>
      <c r="X831" s="5"/>
      <c r="Y831" s="5"/>
      <c r="Z831" s="89"/>
      <c r="AA831" s="5"/>
      <c r="AB831" s="5"/>
      <c r="AC831" s="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</row>
    <row r="832" ht="15.75" customHeight="1">
      <c r="A832" s="1"/>
      <c r="B832" s="5"/>
      <c r="C832" s="1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8"/>
      <c r="R832" s="88"/>
      <c r="S832" s="89"/>
      <c r="T832" s="5"/>
      <c r="U832" s="5"/>
      <c r="V832" s="5"/>
      <c r="W832" s="5"/>
      <c r="X832" s="5"/>
      <c r="Y832" s="5"/>
      <c r="Z832" s="89"/>
      <c r="AA832" s="5"/>
      <c r="AB832" s="5"/>
      <c r="AC832" s="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</row>
    <row r="833" ht="15.75" customHeight="1">
      <c r="A833" s="1"/>
      <c r="B833" s="5"/>
      <c r="C833" s="1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8"/>
      <c r="R833" s="88"/>
      <c r="S833" s="89"/>
      <c r="T833" s="5"/>
      <c r="U833" s="5"/>
      <c r="V833" s="5"/>
      <c r="W833" s="5"/>
      <c r="X833" s="5"/>
      <c r="Y833" s="5"/>
      <c r="Z833" s="89"/>
      <c r="AA833" s="5"/>
      <c r="AB833" s="5"/>
      <c r="AC833" s="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</row>
    <row r="834" ht="15.75" customHeight="1">
      <c r="A834" s="1"/>
      <c r="B834" s="5"/>
      <c r="C834" s="1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8"/>
      <c r="R834" s="88"/>
      <c r="S834" s="89"/>
      <c r="T834" s="5"/>
      <c r="U834" s="5"/>
      <c r="V834" s="5"/>
      <c r="W834" s="5"/>
      <c r="X834" s="5"/>
      <c r="Y834" s="5"/>
      <c r="Z834" s="89"/>
      <c r="AA834" s="5"/>
      <c r="AB834" s="5"/>
      <c r="AC834" s="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</row>
    <row r="835" ht="15.75" customHeight="1">
      <c r="A835" s="1"/>
      <c r="B835" s="5"/>
      <c r="C835" s="1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8"/>
      <c r="R835" s="88"/>
      <c r="S835" s="89"/>
      <c r="T835" s="5"/>
      <c r="U835" s="5"/>
      <c r="V835" s="5"/>
      <c r="W835" s="5"/>
      <c r="X835" s="5"/>
      <c r="Y835" s="5"/>
      <c r="Z835" s="89"/>
      <c r="AA835" s="5"/>
      <c r="AB835" s="5"/>
      <c r="AC835" s="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</row>
    <row r="836" ht="15.75" customHeight="1">
      <c r="A836" s="1"/>
      <c r="B836" s="5"/>
      <c r="C836" s="1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8"/>
      <c r="R836" s="88"/>
      <c r="S836" s="89"/>
      <c r="T836" s="5"/>
      <c r="U836" s="5"/>
      <c r="V836" s="5"/>
      <c r="W836" s="5"/>
      <c r="X836" s="5"/>
      <c r="Y836" s="5"/>
      <c r="Z836" s="89"/>
      <c r="AA836" s="5"/>
      <c r="AB836" s="5"/>
      <c r="AC836" s="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</row>
    <row r="837" ht="15.75" customHeight="1">
      <c r="A837" s="1"/>
      <c r="B837" s="5"/>
      <c r="C837" s="1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8"/>
      <c r="R837" s="88"/>
      <c r="S837" s="89"/>
      <c r="T837" s="5"/>
      <c r="U837" s="5"/>
      <c r="V837" s="5"/>
      <c r="W837" s="5"/>
      <c r="X837" s="5"/>
      <c r="Y837" s="5"/>
      <c r="Z837" s="89"/>
      <c r="AA837" s="5"/>
      <c r="AB837" s="5"/>
      <c r="AC837" s="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</row>
    <row r="838" ht="15.75" customHeight="1">
      <c r="A838" s="1"/>
      <c r="B838" s="5"/>
      <c r="C838" s="1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8"/>
      <c r="R838" s="88"/>
      <c r="S838" s="89"/>
      <c r="T838" s="5"/>
      <c r="U838" s="5"/>
      <c r="V838" s="5"/>
      <c r="W838" s="5"/>
      <c r="X838" s="5"/>
      <c r="Y838" s="5"/>
      <c r="Z838" s="89"/>
      <c r="AA838" s="5"/>
      <c r="AB838" s="5"/>
      <c r="AC838" s="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</row>
    <row r="839" ht="15.75" customHeight="1">
      <c r="A839" s="1"/>
      <c r="B839" s="5"/>
      <c r="C839" s="1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8"/>
      <c r="R839" s="88"/>
      <c r="S839" s="89"/>
      <c r="T839" s="5"/>
      <c r="U839" s="5"/>
      <c r="V839" s="5"/>
      <c r="W839" s="5"/>
      <c r="X839" s="5"/>
      <c r="Y839" s="5"/>
      <c r="Z839" s="89"/>
      <c r="AA839" s="5"/>
      <c r="AB839" s="5"/>
      <c r="AC839" s="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</row>
    <row r="840" ht="15.75" customHeight="1">
      <c r="A840" s="1"/>
      <c r="B840" s="5"/>
      <c r="C840" s="1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8"/>
      <c r="R840" s="88"/>
      <c r="S840" s="89"/>
      <c r="T840" s="5"/>
      <c r="U840" s="5"/>
      <c r="V840" s="5"/>
      <c r="W840" s="5"/>
      <c r="X840" s="5"/>
      <c r="Y840" s="5"/>
      <c r="Z840" s="89"/>
      <c r="AA840" s="5"/>
      <c r="AB840" s="5"/>
      <c r="AC840" s="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</row>
    <row r="841" ht="15.75" customHeight="1">
      <c r="A841" s="1"/>
      <c r="B841" s="5"/>
      <c r="C841" s="1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8"/>
      <c r="R841" s="88"/>
      <c r="S841" s="89"/>
      <c r="T841" s="5"/>
      <c r="U841" s="5"/>
      <c r="V841" s="5"/>
      <c r="W841" s="5"/>
      <c r="X841" s="5"/>
      <c r="Y841" s="5"/>
      <c r="Z841" s="89"/>
      <c r="AA841" s="5"/>
      <c r="AB841" s="5"/>
      <c r="AC841" s="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</row>
    <row r="842" ht="15.75" customHeight="1">
      <c r="A842" s="1"/>
      <c r="B842" s="5"/>
      <c r="C842" s="1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8"/>
      <c r="R842" s="88"/>
      <c r="S842" s="89"/>
      <c r="T842" s="5"/>
      <c r="U842" s="5"/>
      <c r="V842" s="5"/>
      <c r="W842" s="5"/>
      <c r="X842" s="5"/>
      <c r="Y842" s="5"/>
      <c r="Z842" s="89"/>
      <c r="AA842" s="5"/>
      <c r="AB842" s="5"/>
      <c r="AC842" s="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</row>
    <row r="843" ht="15.75" customHeight="1">
      <c r="A843" s="1"/>
      <c r="B843" s="5"/>
      <c r="C843" s="1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8"/>
      <c r="R843" s="88"/>
      <c r="S843" s="89"/>
      <c r="T843" s="5"/>
      <c r="U843" s="5"/>
      <c r="V843" s="5"/>
      <c r="W843" s="5"/>
      <c r="X843" s="5"/>
      <c r="Y843" s="5"/>
      <c r="Z843" s="89"/>
      <c r="AA843" s="5"/>
      <c r="AB843" s="5"/>
      <c r="AC843" s="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</row>
    <row r="844" ht="15.75" customHeight="1">
      <c r="A844" s="1"/>
      <c r="B844" s="5"/>
      <c r="C844" s="1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8"/>
      <c r="R844" s="88"/>
      <c r="S844" s="89"/>
      <c r="T844" s="5"/>
      <c r="U844" s="5"/>
      <c r="V844" s="5"/>
      <c r="W844" s="5"/>
      <c r="X844" s="5"/>
      <c r="Y844" s="5"/>
      <c r="Z844" s="89"/>
      <c r="AA844" s="5"/>
      <c r="AB844" s="5"/>
      <c r="AC844" s="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</row>
    <row r="845" ht="15.75" customHeight="1">
      <c r="A845" s="1"/>
      <c r="B845" s="5"/>
      <c r="C845" s="1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8"/>
      <c r="R845" s="88"/>
      <c r="S845" s="89"/>
      <c r="T845" s="5"/>
      <c r="U845" s="5"/>
      <c r="V845" s="5"/>
      <c r="W845" s="5"/>
      <c r="X845" s="5"/>
      <c r="Y845" s="5"/>
      <c r="Z845" s="89"/>
      <c r="AA845" s="5"/>
      <c r="AB845" s="5"/>
      <c r="AC845" s="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</row>
    <row r="846" ht="15.75" customHeight="1">
      <c r="A846" s="1"/>
      <c r="B846" s="5"/>
      <c r="C846" s="1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8"/>
      <c r="R846" s="88"/>
      <c r="S846" s="89"/>
      <c r="T846" s="5"/>
      <c r="U846" s="5"/>
      <c r="V846" s="5"/>
      <c r="W846" s="5"/>
      <c r="X846" s="5"/>
      <c r="Y846" s="5"/>
      <c r="Z846" s="89"/>
      <c r="AA846" s="5"/>
      <c r="AB846" s="5"/>
      <c r="AC846" s="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</row>
    <row r="847" ht="15.75" customHeight="1">
      <c r="A847" s="1"/>
      <c r="B847" s="5"/>
      <c r="C847" s="1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8"/>
      <c r="R847" s="88"/>
      <c r="S847" s="89"/>
      <c r="T847" s="5"/>
      <c r="U847" s="5"/>
      <c r="V847" s="5"/>
      <c r="W847" s="5"/>
      <c r="X847" s="5"/>
      <c r="Y847" s="5"/>
      <c r="Z847" s="89"/>
      <c r="AA847" s="5"/>
      <c r="AB847" s="5"/>
      <c r="AC847" s="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</row>
    <row r="848" ht="15.75" customHeight="1">
      <c r="A848" s="1"/>
      <c r="B848" s="5"/>
      <c r="C848" s="1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8"/>
      <c r="R848" s="88"/>
      <c r="S848" s="89"/>
      <c r="T848" s="5"/>
      <c r="U848" s="5"/>
      <c r="V848" s="5"/>
      <c r="W848" s="5"/>
      <c r="X848" s="5"/>
      <c r="Y848" s="5"/>
      <c r="Z848" s="89"/>
      <c r="AA848" s="5"/>
      <c r="AB848" s="5"/>
      <c r="AC848" s="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</row>
    <row r="849" ht="15.75" customHeight="1">
      <c r="A849" s="1"/>
      <c r="B849" s="5"/>
      <c r="C849" s="1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8"/>
      <c r="R849" s="88"/>
      <c r="S849" s="89"/>
      <c r="T849" s="5"/>
      <c r="U849" s="5"/>
      <c r="V849" s="5"/>
      <c r="W849" s="5"/>
      <c r="X849" s="5"/>
      <c r="Y849" s="5"/>
      <c r="Z849" s="89"/>
      <c r="AA849" s="5"/>
      <c r="AB849" s="5"/>
      <c r="AC849" s="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</row>
    <row r="850" ht="15.75" customHeight="1">
      <c r="A850" s="1"/>
      <c r="B850" s="5"/>
      <c r="C850" s="1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8"/>
      <c r="R850" s="88"/>
      <c r="S850" s="89"/>
      <c r="T850" s="5"/>
      <c r="U850" s="5"/>
      <c r="V850" s="5"/>
      <c r="W850" s="5"/>
      <c r="X850" s="5"/>
      <c r="Y850" s="5"/>
      <c r="Z850" s="89"/>
      <c r="AA850" s="5"/>
      <c r="AB850" s="5"/>
      <c r="AC850" s="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</row>
    <row r="851" ht="15.75" customHeight="1">
      <c r="A851" s="1"/>
      <c r="B851" s="5"/>
      <c r="C851" s="1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8"/>
      <c r="R851" s="88"/>
      <c r="S851" s="89"/>
      <c r="T851" s="5"/>
      <c r="U851" s="5"/>
      <c r="V851" s="5"/>
      <c r="W851" s="5"/>
      <c r="X851" s="5"/>
      <c r="Y851" s="5"/>
      <c r="Z851" s="89"/>
      <c r="AA851" s="5"/>
      <c r="AB851" s="5"/>
      <c r="AC851" s="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</row>
    <row r="852" ht="15.75" customHeight="1">
      <c r="A852" s="1"/>
      <c r="B852" s="5"/>
      <c r="C852" s="1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8"/>
      <c r="R852" s="88"/>
      <c r="S852" s="89"/>
      <c r="T852" s="5"/>
      <c r="U852" s="5"/>
      <c r="V852" s="5"/>
      <c r="W852" s="5"/>
      <c r="X852" s="5"/>
      <c r="Y852" s="5"/>
      <c r="Z852" s="89"/>
      <c r="AA852" s="5"/>
      <c r="AB852" s="5"/>
      <c r="AC852" s="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</row>
    <row r="853" ht="15.75" customHeight="1">
      <c r="A853" s="1"/>
      <c r="B853" s="5"/>
      <c r="C853" s="1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8"/>
      <c r="R853" s="88"/>
      <c r="S853" s="89"/>
      <c r="T853" s="5"/>
      <c r="U853" s="5"/>
      <c r="V853" s="5"/>
      <c r="W853" s="5"/>
      <c r="X853" s="5"/>
      <c r="Y853" s="5"/>
      <c r="Z853" s="89"/>
      <c r="AA853" s="5"/>
      <c r="AB853" s="5"/>
      <c r="AC853" s="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</row>
    <row r="854" ht="15.75" customHeight="1">
      <c r="A854" s="1"/>
      <c r="B854" s="5"/>
      <c r="C854" s="1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8"/>
      <c r="R854" s="88"/>
      <c r="S854" s="89"/>
      <c r="T854" s="5"/>
      <c r="U854" s="5"/>
      <c r="V854" s="5"/>
      <c r="W854" s="5"/>
      <c r="X854" s="5"/>
      <c r="Y854" s="5"/>
      <c r="Z854" s="89"/>
      <c r="AA854" s="5"/>
      <c r="AB854" s="5"/>
      <c r="AC854" s="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</row>
    <row r="855" ht="15.75" customHeight="1">
      <c r="A855" s="1"/>
      <c r="B855" s="5"/>
      <c r="C855" s="1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8"/>
      <c r="R855" s="88"/>
      <c r="S855" s="89"/>
      <c r="T855" s="5"/>
      <c r="U855" s="5"/>
      <c r="V855" s="5"/>
      <c r="W855" s="5"/>
      <c r="X855" s="5"/>
      <c r="Y855" s="5"/>
      <c r="Z855" s="89"/>
      <c r="AA855" s="5"/>
      <c r="AB855" s="5"/>
      <c r="AC855" s="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</row>
    <row r="856" ht="15.75" customHeight="1">
      <c r="A856" s="1"/>
      <c r="B856" s="5"/>
      <c r="C856" s="1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8"/>
      <c r="R856" s="88"/>
      <c r="S856" s="89"/>
      <c r="T856" s="5"/>
      <c r="U856" s="5"/>
      <c r="V856" s="5"/>
      <c r="W856" s="5"/>
      <c r="X856" s="5"/>
      <c r="Y856" s="5"/>
      <c r="Z856" s="89"/>
      <c r="AA856" s="5"/>
      <c r="AB856" s="5"/>
      <c r="AC856" s="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</row>
    <row r="857" ht="15.75" customHeight="1">
      <c r="A857" s="1"/>
      <c r="B857" s="5"/>
      <c r="C857" s="1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8"/>
      <c r="R857" s="88"/>
      <c r="S857" s="89"/>
      <c r="T857" s="5"/>
      <c r="U857" s="5"/>
      <c r="V857" s="5"/>
      <c r="W857" s="5"/>
      <c r="X857" s="5"/>
      <c r="Y857" s="5"/>
      <c r="Z857" s="89"/>
      <c r="AA857" s="5"/>
      <c r="AB857" s="5"/>
      <c r="AC857" s="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</row>
    <row r="858" ht="15.75" customHeight="1">
      <c r="A858" s="1"/>
      <c r="B858" s="5"/>
      <c r="C858" s="1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8"/>
      <c r="R858" s="88"/>
      <c r="S858" s="89"/>
      <c r="T858" s="5"/>
      <c r="U858" s="5"/>
      <c r="V858" s="5"/>
      <c r="W858" s="5"/>
      <c r="X858" s="5"/>
      <c r="Y858" s="5"/>
      <c r="Z858" s="89"/>
      <c r="AA858" s="5"/>
      <c r="AB858" s="5"/>
      <c r="AC858" s="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</row>
    <row r="859" ht="15.75" customHeight="1">
      <c r="A859" s="1"/>
      <c r="B859" s="5"/>
      <c r="C859" s="1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8"/>
      <c r="R859" s="88"/>
      <c r="S859" s="89"/>
      <c r="T859" s="5"/>
      <c r="U859" s="5"/>
      <c r="V859" s="5"/>
      <c r="W859" s="5"/>
      <c r="X859" s="5"/>
      <c r="Y859" s="5"/>
      <c r="Z859" s="89"/>
      <c r="AA859" s="5"/>
      <c r="AB859" s="5"/>
      <c r="AC859" s="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</row>
    <row r="860" ht="15.75" customHeight="1">
      <c r="A860" s="1"/>
      <c r="B860" s="5"/>
      <c r="C860" s="1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8"/>
      <c r="R860" s="88"/>
      <c r="S860" s="89"/>
      <c r="T860" s="5"/>
      <c r="U860" s="5"/>
      <c r="V860" s="5"/>
      <c r="W860" s="5"/>
      <c r="X860" s="5"/>
      <c r="Y860" s="5"/>
      <c r="Z860" s="89"/>
      <c r="AA860" s="5"/>
      <c r="AB860" s="5"/>
      <c r="AC860" s="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</row>
    <row r="861" ht="15.75" customHeight="1">
      <c r="A861" s="1"/>
      <c r="B861" s="5"/>
      <c r="C861" s="1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8"/>
      <c r="R861" s="88"/>
      <c r="S861" s="89"/>
      <c r="T861" s="5"/>
      <c r="U861" s="5"/>
      <c r="V861" s="5"/>
      <c r="W861" s="5"/>
      <c r="X861" s="5"/>
      <c r="Y861" s="5"/>
      <c r="Z861" s="89"/>
      <c r="AA861" s="5"/>
      <c r="AB861" s="5"/>
      <c r="AC861" s="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</row>
    <row r="862" ht="15.75" customHeight="1">
      <c r="A862" s="1"/>
      <c r="B862" s="5"/>
      <c r="C862" s="1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8"/>
      <c r="R862" s="88"/>
      <c r="S862" s="89"/>
      <c r="T862" s="5"/>
      <c r="U862" s="5"/>
      <c r="V862" s="5"/>
      <c r="W862" s="5"/>
      <c r="X862" s="5"/>
      <c r="Y862" s="5"/>
      <c r="Z862" s="89"/>
      <c r="AA862" s="5"/>
      <c r="AB862" s="5"/>
      <c r="AC862" s="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</row>
    <row r="863" ht="15.75" customHeight="1">
      <c r="A863" s="1"/>
      <c r="B863" s="5"/>
      <c r="C863" s="1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8"/>
      <c r="R863" s="88"/>
      <c r="S863" s="89"/>
      <c r="T863" s="5"/>
      <c r="U863" s="5"/>
      <c r="V863" s="5"/>
      <c r="W863" s="5"/>
      <c r="X863" s="5"/>
      <c r="Y863" s="5"/>
      <c r="Z863" s="89"/>
      <c r="AA863" s="5"/>
      <c r="AB863" s="5"/>
      <c r="AC863" s="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</row>
    <row r="864" ht="15.75" customHeight="1">
      <c r="A864" s="1"/>
      <c r="B864" s="5"/>
      <c r="C864" s="1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8"/>
      <c r="R864" s="88"/>
      <c r="S864" s="89"/>
      <c r="T864" s="5"/>
      <c r="U864" s="5"/>
      <c r="V864" s="5"/>
      <c r="W864" s="5"/>
      <c r="X864" s="5"/>
      <c r="Y864" s="5"/>
      <c r="Z864" s="89"/>
      <c r="AA864" s="5"/>
      <c r="AB864" s="5"/>
      <c r="AC864" s="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</row>
    <row r="865" ht="15.75" customHeight="1">
      <c r="A865" s="1"/>
      <c r="B865" s="5"/>
      <c r="C865" s="1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8"/>
      <c r="R865" s="88"/>
      <c r="S865" s="89"/>
      <c r="T865" s="5"/>
      <c r="U865" s="5"/>
      <c r="V865" s="5"/>
      <c r="W865" s="5"/>
      <c r="X865" s="5"/>
      <c r="Y865" s="5"/>
      <c r="Z865" s="89"/>
      <c r="AA865" s="5"/>
      <c r="AB865" s="5"/>
      <c r="AC865" s="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</row>
    <row r="866" ht="15.75" customHeight="1">
      <c r="A866" s="1"/>
      <c r="B866" s="5"/>
      <c r="C866" s="1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8"/>
      <c r="R866" s="88"/>
      <c r="S866" s="89"/>
      <c r="T866" s="5"/>
      <c r="U866" s="5"/>
      <c r="V866" s="5"/>
      <c r="W866" s="5"/>
      <c r="X866" s="5"/>
      <c r="Y866" s="5"/>
      <c r="Z866" s="89"/>
      <c r="AA866" s="5"/>
      <c r="AB866" s="5"/>
      <c r="AC866" s="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</row>
    <row r="867" ht="15.75" customHeight="1">
      <c r="A867" s="1"/>
      <c r="B867" s="5"/>
      <c r="C867" s="1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8"/>
      <c r="R867" s="88"/>
      <c r="S867" s="89"/>
      <c r="T867" s="5"/>
      <c r="U867" s="5"/>
      <c r="V867" s="5"/>
      <c r="W867" s="5"/>
      <c r="X867" s="5"/>
      <c r="Y867" s="5"/>
      <c r="Z867" s="89"/>
      <c r="AA867" s="5"/>
      <c r="AB867" s="5"/>
      <c r="AC867" s="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</row>
    <row r="868" ht="15.75" customHeight="1">
      <c r="A868" s="1"/>
      <c r="B868" s="5"/>
      <c r="C868" s="1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8"/>
      <c r="R868" s="88"/>
      <c r="S868" s="89"/>
      <c r="T868" s="5"/>
      <c r="U868" s="5"/>
      <c r="V868" s="5"/>
      <c r="W868" s="5"/>
      <c r="X868" s="5"/>
      <c r="Y868" s="5"/>
      <c r="Z868" s="89"/>
      <c r="AA868" s="5"/>
      <c r="AB868" s="5"/>
      <c r="AC868" s="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</row>
    <row r="869" ht="15.75" customHeight="1">
      <c r="A869" s="1"/>
      <c r="B869" s="5"/>
      <c r="C869" s="1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8"/>
      <c r="R869" s="88"/>
      <c r="S869" s="89"/>
      <c r="T869" s="5"/>
      <c r="U869" s="5"/>
      <c r="V869" s="5"/>
      <c r="W869" s="5"/>
      <c r="X869" s="5"/>
      <c r="Y869" s="5"/>
      <c r="Z869" s="89"/>
      <c r="AA869" s="5"/>
      <c r="AB869" s="5"/>
      <c r="AC869" s="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</row>
    <row r="870" ht="15.75" customHeight="1">
      <c r="A870" s="1"/>
      <c r="B870" s="5"/>
      <c r="C870" s="1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8"/>
      <c r="R870" s="88"/>
      <c r="S870" s="89"/>
      <c r="T870" s="5"/>
      <c r="U870" s="5"/>
      <c r="V870" s="5"/>
      <c r="W870" s="5"/>
      <c r="X870" s="5"/>
      <c r="Y870" s="5"/>
      <c r="Z870" s="89"/>
      <c r="AA870" s="5"/>
      <c r="AB870" s="5"/>
      <c r="AC870" s="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</row>
    <row r="871" ht="15.75" customHeight="1">
      <c r="A871" s="1"/>
      <c r="B871" s="5"/>
      <c r="C871" s="1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8"/>
      <c r="R871" s="88"/>
      <c r="S871" s="89"/>
      <c r="T871" s="5"/>
      <c r="U871" s="5"/>
      <c r="V871" s="5"/>
      <c r="W871" s="5"/>
      <c r="X871" s="5"/>
      <c r="Y871" s="5"/>
      <c r="Z871" s="89"/>
      <c r="AA871" s="5"/>
      <c r="AB871" s="5"/>
      <c r="AC871" s="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</row>
    <row r="872" ht="15.75" customHeight="1">
      <c r="A872" s="1"/>
      <c r="B872" s="5"/>
      <c r="C872" s="1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8"/>
      <c r="R872" s="88"/>
      <c r="S872" s="89"/>
      <c r="T872" s="5"/>
      <c r="U872" s="5"/>
      <c r="V872" s="5"/>
      <c r="W872" s="5"/>
      <c r="X872" s="5"/>
      <c r="Y872" s="5"/>
      <c r="Z872" s="89"/>
      <c r="AA872" s="5"/>
      <c r="AB872" s="5"/>
      <c r="AC872" s="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</row>
    <row r="873" ht="15.75" customHeight="1">
      <c r="A873" s="1"/>
      <c r="B873" s="5"/>
      <c r="C873" s="1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8"/>
      <c r="R873" s="88"/>
      <c r="S873" s="89"/>
      <c r="T873" s="5"/>
      <c r="U873" s="5"/>
      <c r="V873" s="5"/>
      <c r="W873" s="5"/>
      <c r="X873" s="5"/>
      <c r="Y873" s="5"/>
      <c r="Z873" s="89"/>
      <c r="AA873" s="5"/>
      <c r="AB873" s="5"/>
      <c r="AC873" s="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</row>
    <row r="874" ht="15.75" customHeight="1">
      <c r="A874" s="1"/>
      <c r="B874" s="5"/>
      <c r="C874" s="1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8"/>
      <c r="R874" s="88"/>
      <c r="S874" s="89"/>
      <c r="T874" s="5"/>
      <c r="U874" s="5"/>
      <c r="V874" s="5"/>
      <c r="W874" s="5"/>
      <c r="X874" s="5"/>
      <c r="Y874" s="5"/>
      <c r="Z874" s="89"/>
      <c r="AA874" s="5"/>
      <c r="AB874" s="5"/>
      <c r="AC874" s="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</row>
    <row r="875" ht="15.75" customHeight="1">
      <c r="A875" s="1"/>
      <c r="B875" s="5"/>
      <c r="C875" s="1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8"/>
      <c r="R875" s="88"/>
      <c r="S875" s="89"/>
      <c r="T875" s="5"/>
      <c r="U875" s="5"/>
      <c r="V875" s="5"/>
      <c r="W875" s="5"/>
      <c r="X875" s="5"/>
      <c r="Y875" s="5"/>
      <c r="Z875" s="89"/>
      <c r="AA875" s="5"/>
      <c r="AB875" s="5"/>
      <c r="AC875" s="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</row>
    <row r="876" ht="15.75" customHeight="1">
      <c r="A876" s="1"/>
      <c r="B876" s="5"/>
      <c r="C876" s="1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8"/>
      <c r="R876" s="88"/>
      <c r="S876" s="89"/>
      <c r="T876" s="5"/>
      <c r="U876" s="5"/>
      <c r="V876" s="5"/>
      <c r="W876" s="5"/>
      <c r="X876" s="5"/>
      <c r="Y876" s="5"/>
      <c r="Z876" s="89"/>
      <c r="AA876" s="5"/>
      <c r="AB876" s="5"/>
      <c r="AC876" s="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</row>
    <row r="877" ht="15.75" customHeight="1">
      <c r="A877" s="1"/>
      <c r="B877" s="5"/>
      <c r="C877" s="1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8"/>
      <c r="R877" s="88"/>
      <c r="S877" s="89"/>
      <c r="T877" s="5"/>
      <c r="U877" s="5"/>
      <c r="V877" s="5"/>
      <c r="W877" s="5"/>
      <c r="X877" s="5"/>
      <c r="Y877" s="5"/>
      <c r="Z877" s="89"/>
      <c r="AA877" s="5"/>
      <c r="AB877" s="5"/>
      <c r="AC877" s="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</row>
    <row r="878" ht="15.75" customHeight="1">
      <c r="A878" s="1"/>
      <c r="B878" s="5"/>
      <c r="C878" s="1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8"/>
      <c r="R878" s="88"/>
      <c r="S878" s="89"/>
      <c r="T878" s="5"/>
      <c r="U878" s="5"/>
      <c r="V878" s="5"/>
      <c r="W878" s="5"/>
      <c r="X878" s="5"/>
      <c r="Y878" s="5"/>
      <c r="Z878" s="89"/>
      <c r="AA878" s="5"/>
      <c r="AB878" s="5"/>
      <c r="AC878" s="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</row>
    <row r="879" ht="15.75" customHeight="1">
      <c r="A879" s="1"/>
      <c r="B879" s="5"/>
      <c r="C879" s="1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8"/>
      <c r="R879" s="88"/>
      <c r="S879" s="89"/>
      <c r="T879" s="5"/>
      <c r="U879" s="5"/>
      <c r="V879" s="5"/>
      <c r="W879" s="5"/>
      <c r="X879" s="5"/>
      <c r="Y879" s="5"/>
      <c r="Z879" s="89"/>
      <c r="AA879" s="5"/>
      <c r="AB879" s="5"/>
      <c r="AC879" s="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</row>
    <row r="880" ht="15.75" customHeight="1">
      <c r="A880" s="1"/>
      <c r="B880" s="5"/>
      <c r="C880" s="1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8"/>
      <c r="R880" s="88"/>
      <c r="S880" s="89"/>
      <c r="T880" s="5"/>
      <c r="U880" s="5"/>
      <c r="V880" s="5"/>
      <c r="W880" s="5"/>
      <c r="X880" s="5"/>
      <c r="Y880" s="5"/>
      <c r="Z880" s="89"/>
      <c r="AA880" s="5"/>
      <c r="AB880" s="5"/>
      <c r="AC880" s="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</row>
    <row r="881" ht="15.75" customHeight="1">
      <c r="A881" s="1"/>
      <c r="B881" s="5"/>
      <c r="C881" s="1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8"/>
      <c r="R881" s="88"/>
      <c r="S881" s="89"/>
      <c r="T881" s="5"/>
      <c r="U881" s="5"/>
      <c r="V881" s="5"/>
      <c r="W881" s="5"/>
      <c r="X881" s="5"/>
      <c r="Y881" s="5"/>
      <c r="Z881" s="89"/>
      <c r="AA881" s="5"/>
      <c r="AB881" s="5"/>
      <c r="AC881" s="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</row>
    <row r="882" ht="15.75" customHeight="1">
      <c r="A882" s="1"/>
      <c r="B882" s="5"/>
      <c r="C882" s="1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8"/>
      <c r="R882" s="88"/>
      <c r="S882" s="89"/>
      <c r="T882" s="5"/>
      <c r="U882" s="5"/>
      <c r="V882" s="5"/>
      <c r="W882" s="5"/>
      <c r="X882" s="5"/>
      <c r="Y882" s="5"/>
      <c r="Z882" s="89"/>
      <c r="AA882" s="5"/>
      <c r="AB882" s="5"/>
      <c r="AC882" s="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</row>
    <row r="883" ht="15.75" customHeight="1">
      <c r="A883" s="1"/>
      <c r="B883" s="5"/>
      <c r="C883" s="1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8"/>
      <c r="R883" s="88"/>
      <c r="S883" s="89"/>
      <c r="T883" s="5"/>
      <c r="U883" s="5"/>
      <c r="V883" s="5"/>
      <c r="W883" s="5"/>
      <c r="X883" s="5"/>
      <c r="Y883" s="5"/>
      <c r="Z883" s="89"/>
      <c r="AA883" s="5"/>
      <c r="AB883" s="5"/>
      <c r="AC883" s="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</row>
    <row r="884" ht="15.75" customHeight="1">
      <c r="A884" s="1"/>
      <c r="B884" s="5"/>
      <c r="C884" s="1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8"/>
      <c r="R884" s="88"/>
      <c r="S884" s="89"/>
      <c r="T884" s="5"/>
      <c r="U884" s="5"/>
      <c r="V884" s="5"/>
      <c r="W884" s="5"/>
      <c r="X884" s="5"/>
      <c r="Y884" s="5"/>
      <c r="Z884" s="89"/>
      <c r="AA884" s="5"/>
      <c r="AB884" s="5"/>
      <c r="AC884" s="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</row>
    <row r="885" ht="15.75" customHeight="1">
      <c r="A885" s="1"/>
      <c r="B885" s="5"/>
      <c r="C885" s="1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8"/>
      <c r="R885" s="88"/>
      <c r="S885" s="89"/>
      <c r="T885" s="5"/>
      <c r="U885" s="5"/>
      <c r="V885" s="5"/>
      <c r="W885" s="5"/>
      <c r="X885" s="5"/>
      <c r="Y885" s="5"/>
      <c r="Z885" s="89"/>
      <c r="AA885" s="5"/>
      <c r="AB885" s="5"/>
      <c r="AC885" s="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</row>
    <row r="886" ht="15.75" customHeight="1">
      <c r="A886" s="1"/>
      <c r="B886" s="5"/>
      <c r="C886" s="1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8"/>
      <c r="R886" s="88"/>
      <c r="S886" s="89"/>
      <c r="T886" s="5"/>
      <c r="U886" s="5"/>
      <c r="V886" s="5"/>
      <c r="W886" s="5"/>
      <c r="X886" s="5"/>
      <c r="Y886" s="5"/>
      <c r="Z886" s="89"/>
      <c r="AA886" s="5"/>
      <c r="AB886" s="5"/>
      <c r="AC886" s="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</row>
    <row r="887" ht="15.75" customHeight="1">
      <c r="A887" s="1"/>
      <c r="B887" s="5"/>
      <c r="C887" s="1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8"/>
      <c r="R887" s="88"/>
      <c r="S887" s="89"/>
      <c r="T887" s="5"/>
      <c r="U887" s="5"/>
      <c r="V887" s="5"/>
      <c r="W887" s="5"/>
      <c r="X887" s="5"/>
      <c r="Y887" s="5"/>
      <c r="Z887" s="89"/>
      <c r="AA887" s="5"/>
      <c r="AB887" s="5"/>
      <c r="AC887" s="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</row>
    <row r="888" ht="15.75" customHeight="1">
      <c r="A888" s="1"/>
      <c r="B888" s="5"/>
      <c r="C888" s="1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8"/>
      <c r="R888" s="88"/>
      <c r="S888" s="89"/>
      <c r="T888" s="5"/>
      <c r="U888" s="5"/>
      <c r="V888" s="5"/>
      <c r="W888" s="5"/>
      <c r="X888" s="5"/>
      <c r="Y888" s="5"/>
      <c r="Z888" s="89"/>
      <c r="AA888" s="5"/>
      <c r="AB888" s="5"/>
      <c r="AC888" s="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</row>
    <row r="889" ht="15.75" customHeight="1">
      <c r="A889" s="1"/>
      <c r="B889" s="5"/>
      <c r="C889" s="1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8"/>
      <c r="R889" s="88"/>
      <c r="S889" s="89"/>
      <c r="T889" s="5"/>
      <c r="U889" s="5"/>
      <c r="V889" s="5"/>
      <c r="W889" s="5"/>
      <c r="X889" s="5"/>
      <c r="Y889" s="5"/>
      <c r="Z889" s="89"/>
      <c r="AA889" s="5"/>
      <c r="AB889" s="5"/>
      <c r="AC889" s="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</row>
    <row r="890" ht="15.75" customHeight="1">
      <c r="A890" s="1"/>
      <c r="B890" s="5"/>
      <c r="C890" s="1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8"/>
      <c r="R890" s="88"/>
      <c r="S890" s="89"/>
      <c r="T890" s="5"/>
      <c r="U890" s="5"/>
      <c r="V890" s="5"/>
      <c r="W890" s="5"/>
      <c r="X890" s="5"/>
      <c r="Y890" s="5"/>
      <c r="Z890" s="89"/>
      <c r="AA890" s="5"/>
      <c r="AB890" s="5"/>
      <c r="AC890" s="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</row>
    <row r="891" ht="15.75" customHeight="1">
      <c r="A891" s="1"/>
      <c r="B891" s="5"/>
      <c r="C891" s="1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8"/>
      <c r="R891" s="88"/>
      <c r="S891" s="89"/>
      <c r="T891" s="5"/>
      <c r="U891" s="5"/>
      <c r="V891" s="5"/>
      <c r="W891" s="5"/>
      <c r="X891" s="5"/>
      <c r="Y891" s="5"/>
      <c r="Z891" s="89"/>
      <c r="AA891" s="5"/>
      <c r="AB891" s="5"/>
      <c r="AC891" s="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</row>
    <row r="892" ht="15.75" customHeight="1">
      <c r="A892" s="1"/>
      <c r="B892" s="5"/>
      <c r="C892" s="1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8"/>
      <c r="R892" s="88"/>
      <c r="S892" s="89"/>
      <c r="T892" s="5"/>
      <c r="U892" s="5"/>
      <c r="V892" s="5"/>
      <c r="W892" s="5"/>
      <c r="X892" s="5"/>
      <c r="Y892" s="5"/>
      <c r="Z892" s="89"/>
      <c r="AA892" s="5"/>
      <c r="AB892" s="5"/>
      <c r="AC892" s="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</row>
    <row r="893" ht="15.75" customHeight="1">
      <c r="A893" s="1"/>
      <c r="B893" s="5"/>
      <c r="C893" s="1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8"/>
      <c r="R893" s="88"/>
      <c r="S893" s="89"/>
      <c r="T893" s="5"/>
      <c r="U893" s="5"/>
      <c r="V893" s="5"/>
      <c r="W893" s="5"/>
      <c r="X893" s="5"/>
      <c r="Y893" s="5"/>
      <c r="Z893" s="89"/>
      <c r="AA893" s="5"/>
      <c r="AB893" s="5"/>
      <c r="AC893" s="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</row>
    <row r="894" ht="15.75" customHeight="1">
      <c r="A894" s="1"/>
      <c r="B894" s="5"/>
      <c r="C894" s="1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8"/>
      <c r="R894" s="88"/>
      <c r="S894" s="89"/>
      <c r="T894" s="5"/>
      <c r="U894" s="5"/>
      <c r="V894" s="5"/>
      <c r="W894" s="5"/>
      <c r="X894" s="5"/>
      <c r="Y894" s="5"/>
      <c r="Z894" s="89"/>
      <c r="AA894" s="5"/>
      <c r="AB894" s="5"/>
      <c r="AC894" s="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</row>
    <row r="895" ht="15.75" customHeight="1">
      <c r="A895" s="1"/>
      <c r="B895" s="5"/>
      <c r="C895" s="1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8"/>
      <c r="R895" s="88"/>
      <c r="S895" s="89"/>
      <c r="T895" s="5"/>
      <c r="U895" s="5"/>
      <c r="V895" s="5"/>
      <c r="W895" s="5"/>
      <c r="X895" s="5"/>
      <c r="Y895" s="5"/>
      <c r="Z895" s="89"/>
      <c r="AA895" s="5"/>
      <c r="AB895" s="5"/>
      <c r="AC895" s="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</row>
    <row r="896" ht="15.75" customHeight="1">
      <c r="A896" s="1"/>
      <c r="B896" s="5"/>
      <c r="C896" s="1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8"/>
      <c r="R896" s="88"/>
      <c r="S896" s="89"/>
      <c r="T896" s="5"/>
      <c r="U896" s="5"/>
      <c r="V896" s="5"/>
      <c r="W896" s="5"/>
      <c r="X896" s="5"/>
      <c r="Y896" s="5"/>
      <c r="Z896" s="89"/>
      <c r="AA896" s="5"/>
      <c r="AB896" s="5"/>
      <c r="AC896" s="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</row>
    <row r="897" ht="15.75" customHeight="1">
      <c r="A897" s="1"/>
      <c r="B897" s="5"/>
      <c r="C897" s="1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8"/>
      <c r="R897" s="88"/>
      <c r="S897" s="89"/>
      <c r="T897" s="5"/>
      <c r="U897" s="5"/>
      <c r="V897" s="5"/>
      <c r="W897" s="5"/>
      <c r="X897" s="5"/>
      <c r="Y897" s="5"/>
      <c r="Z897" s="89"/>
      <c r="AA897" s="5"/>
      <c r="AB897" s="5"/>
      <c r="AC897" s="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</row>
    <row r="898" ht="15.75" customHeight="1">
      <c r="A898" s="1"/>
      <c r="B898" s="5"/>
      <c r="C898" s="1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8"/>
      <c r="R898" s="88"/>
      <c r="S898" s="89"/>
      <c r="T898" s="5"/>
      <c r="U898" s="5"/>
      <c r="V898" s="5"/>
      <c r="W898" s="5"/>
      <c r="X898" s="5"/>
      <c r="Y898" s="5"/>
      <c r="Z898" s="89"/>
      <c r="AA898" s="5"/>
      <c r="AB898" s="5"/>
      <c r="AC898" s="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</row>
    <row r="899" ht="15.75" customHeight="1">
      <c r="A899" s="1"/>
      <c r="B899" s="5"/>
      <c r="C899" s="1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8"/>
      <c r="R899" s="88"/>
      <c r="S899" s="89"/>
      <c r="T899" s="5"/>
      <c r="U899" s="5"/>
      <c r="V899" s="5"/>
      <c r="W899" s="5"/>
      <c r="X899" s="5"/>
      <c r="Y899" s="5"/>
      <c r="Z899" s="89"/>
      <c r="AA899" s="5"/>
      <c r="AB899" s="5"/>
      <c r="AC899" s="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</row>
    <row r="900" ht="15.75" customHeight="1">
      <c r="A900" s="1"/>
      <c r="B900" s="5"/>
      <c r="C900" s="1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8"/>
      <c r="R900" s="88"/>
      <c r="S900" s="89"/>
      <c r="T900" s="5"/>
      <c r="U900" s="5"/>
      <c r="V900" s="5"/>
      <c r="W900" s="5"/>
      <c r="X900" s="5"/>
      <c r="Y900" s="5"/>
      <c r="Z900" s="89"/>
      <c r="AA900" s="5"/>
      <c r="AB900" s="5"/>
      <c r="AC900" s="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</row>
    <row r="901" ht="15.75" customHeight="1">
      <c r="A901" s="1"/>
      <c r="B901" s="5"/>
      <c r="C901" s="1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8"/>
      <c r="R901" s="88"/>
      <c r="S901" s="89"/>
      <c r="T901" s="5"/>
      <c r="U901" s="5"/>
      <c r="V901" s="5"/>
      <c r="W901" s="5"/>
      <c r="X901" s="5"/>
      <c r="Y901" s="5"/>
      <c r="Z901" s="89"/>
      <c r="AA901" s="5"/>
      <c r="AB901" s="5"/>
      <c r="AC901" s="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</row>
    <row r="902" ht="15.75" customHeight="1">
      <c r="A902" s="1"/>
      <c r="B902" s="5"/>
      <c r="C902" s="1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8"/>
      <c r="R902" s="88"/>
      <c r="S902" s="89"/>
      <c r="T902" s="5"/>
      <c r="U902" s="5"/>
      <c r="V902" s="5"/>
      <c r="W902" s="5"/>
      <c r="X902" s="5"/>
      <c r="Y902" s="5"/>
      <c r="Z902" s="89"/>
      <c r="AA902" s="5"/>
      <c r="AB902" s="5"/>
      <c r="AC902" s="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</row>
    <row r="903" ht="15.75" customHeight="1">
      <c r="A903" s="1"/>
      <c r="B903" s="5"/>
      <c r="C903" s="1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8"/>
      <c r="R903" s="88"/>
      <c r="S903" s="89"/>
      <c r="T903" s="5"/>
      <c r="U903" s="5"/>
      <c r="V903" s="5"/>
      <c r="W903" s="5"/>
      <c r="X903" s="5"/>
      <c r="Y903" s="5"/>
      <c r="Z903" s="89"/>
      <c r="AA903" s="5"/>
      <c r="AB903" s="5"/>
      <c r="AC903" s="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</row>
    <row r="904" ht="15.75" customHeight="1">
      <c r="A904" s="1"/>
      <c r="B904" s="5"/>
      <c r="C904" s="1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8"/>
      <c r="R904" s="88"/>
      <c r="S904" s="89"/>
      <c r="T904" s="5"/>
      <c r="U904" s="5"/>
      <c r="V904" s="5"/>
      <c r="W904" s="5"/>
      <c r="X904" s="5"/>
      <c r="Y904" s="5"/>
      <c r="Z904" s="89"/>
      <c r="AA904" s="5"/>
      <c r="AB904" s="5"/>
      <c r="AC904" s="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</row>
    <row r="905" ht="15.75" customHeight="1">
      <c r="A905" s="1"/>
      <c r="B905" s="5"/>
      <c r="C905" s="1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8"/>
      <c r="R905" s="88"/>
      <c r="S905" s="89"/>
      <c r="T905" s="5"/>
      <c r="U905" s="5"/>
      <c r="V905" s="5"/>
      <c r="W905" s="5"/>
      <c r="X905" s="5"/>
      <c r="Y905" s="5"/>
      <c r="Z905" s="89"/>
      <c r="AA905" s="5"/>
      <c r="AB905" s="5"/>
      <c r="AC905" s="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</row>
    <row r="906" ht="15.75" customHeight="1">
      <c r="A906" s="1"/>
      <c r="B906" s="5"/>
      <c r="C906" s="1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8"/>
      <c r="R906" s="88"/>
      <c r="S906" s="89"/>
      <c r="T906" s="5"/>
      <c r="U906" s="5"/>
      <c r="V906" s="5"/>
      <c r="W906" s="5"/>
      <c r="X906" s="5"/>
      <c r="Y906" s="5"/>
      <c r="Z906" s="89"/>
      <c r="AA906" s="5"/>
      <c r="AB906" s="5"/>
      <c r="AC906" s="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</row>
    <row r="907" ht="15.75" customHeight="1">
      <c r="A907" s="1"/>
      <c r="B907" s="5"/>
      <c r="C907" s="1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8"/>
      <c r="R907" s="88"/>
      <c r="S907" s="89"/>
      <c r="T907" s="5"/>
      <c r="U907" s="5"/>
      <c r="V907" s="5"/>
      <c r="W907" s="5"/>
      <c r="X907" s="5"/>
      <c r="Y907" s="5"/>
      <c r="Z907" s="89"/>
      <c r="AA907" s="5"/>
      <c r="AB907" s="5"/>
      <c r="AC907" s="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</row>
    <row r="908" ht="15.75" customHeight="1">
      <c r="A908" s="1"/>
      <c r="B908" s="5"/>
      <c r="C908" s="1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8"/>
      <c r="R908" s="88"/>
      <c r="S908" s="89"/>
      <c r="T908" s="5"/>
      <c r="U908" s="5"/>
      <c r="V908" s="5"/>
      <c r="W908" s="5"/>
      <c r="X908" s="5"/>
      <c r="Y908" s="5"/>
      <c r="Z908" s="89"/>
      <c r="AA908" s="5"/>
      <c r="AB908" s="5"/>
      <c r="AC908" s="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</row>
    <row r="909" ht="15.75" customHeight="1">
      <c r="A909" s="1"/>
      <c r="B909" s="5"/>
      <c r="C909" s="1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8"/>
      <c r="R909" s="88"/>
      <c r="S909" s="89"/>
      <c r="T909" s="5"/>
      <c r="U909" s="5"/>
      <c r="V909" s="5"/>
      <c r="W909" s="5"/>
      <c r="X909" s="5"/>
      <c r="Y909" s="5"/>
      <c r="Z909" s="89"/>
      <c r="AA909" s="5"/>
      <c r="AB909" s="5"/>
      <c r="AC909" s="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</row>
    <row r="910" ht="15.75" customHeight="1">
      <c r="A910" s="1"/>
      <c r="B910" s="5"/>
      <c r="C910" s="1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8"/>
      <c r="R910" s="88"/>
      <c r="S910" s="89"/>
      <c r="T910" s="5"/>
      <c r="U910" s="5"/>
      <c r="V910" s="5"/>
      <c r="W910" s="5"/>
      <c r="X910" s="5"/>
      <c r="Y910" s="5"/>
      <c r="Z910" s="89"/>
      <c r="AA910" s="5"/>
      <c r="AB910" s="5"/>
      <c r="AC910" s="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</row>
    <row r="911" ht="15.75" customHeight="1">
      <c r="A911" s="1"/>
      <c r="B911" s="5"/>
      <c r="C911" s="1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8"/>
      <c r="R911" s="88"/>
      <c r="S911" s="89"/>
      <c r="T911" s="5"/>
      <c r="U911" s="5"/>
      <c r="V911" s="5"/>
      <c r="W911" s="5"/>
      <c r="X911" s="5"/>
      <c r="Y911" s="5"/>
      <c r="Z911" s="89"/>
      <c r="AA911" s="5"/>
      <c r="AB911" s="5"/>
      <c r="AC911" s="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</row>
    <row r="912" ht="15.75" customHeight="1">
      <c r="A912" s="1"/>
      <c r="B912" s="5"/>
      <c r="C912" s="1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8"/>
      <c r="R912" s="88"/>
      <c r="S912" s="89"/>
      <c r="T912" s="5"/>
      <c r="U912" s="5"/>
      <c r="V912" s="5"/>
      <c r="W912" s="5"/>
      <c r="X912" s="5"/>
      <c r="Y912" s="5"/>
      <c r="Z912" s="89"/>
      <c r="AA912" s="5"/>
      <c r="AB912" s="5"/>
      <c r="AC912" s="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</row>
    <row r="913" ht="15.75" customHeight="1">
      <c r="A913" s="1"/>
      <c r="B913" s="5"/>
      <c r="C913" s="1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8"/>
      <c r="R913" s="88"/>
      <c r="S913" s="89"/>
      <c r="T913" s="5"/>
      <c r="U913" s="5"/>
      <c r="V913" s="5"/>
      <c r="W913" s="5"/>
      <c r="X913" s="5"/>
      <c r="Y913" s="5"/>
      <c r="Z913" s="89"/>
      <c r="AA913" s="5"/>
      <c r="AB913" s="5"/>
      <c r="AC913" s="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</row>
    <row r="914" ht="15.75" customHeight="1">
      <c r="A914" s="1"/>
      <c r="B914" s="5"/>
      <c r="C914" s="1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8"/>
      <c r="R914" s="88"/>
      <c r="S914" s="89"/>
      <c r="T914" s="5"/>
      <c r="U914" s="5"/>
      <c r="V914" s="5"/>
      <c r="W914" s="5"/>
      <c r="X914" s="5"/>
      <c r="Y914" s="5"/>
      <c r="Z914" s="89"/>
      <c r="AA914" s="5"/>
      <c r="AB914" s="5"/>
      <c r="AC914" s="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</row>
    <row r="915" ht="15.75" customHeight="1">
      <c r="A915" s="1"/>
      <c r="B915" s="5"/>
      <c r="C915" s="1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8"/>
      <c r="R915" s="88"/>
      <c r="S915" s="89"/>
      <c r="T915" s="5"/>
      <c r="U915" s="5"/>
      <c r="V915" s="5"/>
      <c r="W915" s="5"/>
      <c r="X915" s="5"/>
      <c r="Y915" s="5"/>
      <c r="Z915" s="89"/>
      <c r="AA915" s="5"/>
      <c r="AB915" s="5"/>
      <c r="AC915" s="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</row>
    <row r="916" ht="15.75" customHeight="1">
      <c r="A916" s="1"/>
      <c r="B916" s="5"/>
      <c r="C916" s="1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8"/>
      <c r="R916" s="88"/>
      <c r="S916" s="89"/>
      <c r="T916" s="5"/>
      <c r="U916" s="5"/>
      <c r="V916" s="5"/>
      <c r="W916" s="5"/>
      <c r="X916" s="5"/>
      <c r="Y916" s="5"/>
      <c r="Z916" s="89"/>
      <c r="AA916" s="5"/>
      <c r="AB916" s="5"/>
      <c r="AC916" s="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</row>
    <row r="917" ht="15.75" customHeight="1">
      <c r="A917" s="1"/>
      <c r="B917" s="5"/>
      <c r="C917" s="1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8"/>
      <c r="R917" s="88"/>
      <c r="S917" s="89"/>
      <c r="T917" s="5"/>
      <c r="U917" s="5"/>
      <c r="V917" s="5"/>
      <c r="W917" s="5"/>
      <c r="X917" s="5"/>
      <c r="Y917" s="5"/>
      <c r="Z917" s="89"/>
      <c r="AA917" s="5"/>
      <c r="AB917" s="5"/>
      <c r="AC917" s="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</row>
    <row r="918" ht="15.75" customHeight="1">
      <c r="A918" s="1"/>
      <c r="B918" s="5"/>
      <c r="C918" s="1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8"/>
      <c r="R918" s="88"/>
      <c r="S918" s="89"/>
      <c r="T918" s="5"/>
      <c r="U918" s="5"/>
      <c r="V918" s="5"/>
      <c r="W918" s="5"/>
      <c r="X918" s="5"/>
      <c r="Y918" s="5"/>
      <c r="Z918" s="89"/>
      <c r="AA918" s="5"/>
      <c r="AB918" s="5"/>
      <c r="AC918" s="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</row>
    <row r="919" ht="15.75" customHeight="1">
      <c r="A919" s="1"/>
      <c r="B919" s="5"/>
      <c r="C919" s="1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8"/>
      <c r="R919" s="88"/>
      <c r="S919" s="89"/>
      <c r="T919" s="5"/>
      <c r="U919" s="5"/>
      <c r="V919" s="5"/>
      <c r="W919" s="5"/>
      <c r="X919" s="5"/>
      <c r="Y919" s="5"/>
      <c r="Z919" s="89"/>
      <c r="AA919" s="5"/>
      <c r="AB919" s="5"/>
      <c r="AC919" s="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</row>
    <row r="920" ht="15.75" customHeight="1">
      <c r="A920" s="1"/>
      <c r="B920" s="5"/>
      <c r="C920" s="1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8"/>
      <c r="R920" s="88"/>
      <c r="S920" s="89"/>
      <c r="T920" s="5"/>
      <c r="U920" s="5"/>
      <c r="V920" s="5"/>
      <c r="W920" s="5"/>
      <c r="X920" s="5"/>
      <c r="Y920" s="5"/>
      <c r="Z920" s="89"/>
      <c r="AA920" s="5"/>
      <c r="AB920" s="5"/>
      <c r="AC920" s="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</row>
    <row r="921" ht="15.75" customHeight="1">
      <c r="A921" s="1"/>
      <c r="B921" s="5"/>
      <c r="C921" s="1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8"/>
      <c r="R921" s="88"/>
      <c r="S921" s="89"/>
      <c r="T921" s="5"/>
      <c r="U921" s="5"/>
      <c r="V921" s="5"/>
      <c r="W921" s="5"/>
      <c r="X921" s="5"/>
      <c r="Y921" s="5"/>
      <c r="Z921" s="89"/>
      <c r="AA921" s="5"/>
      <c r="AB921" s="5"/>
      <c r="AC921" s="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</row>
    <row r="922" ht="15.75" customHeight="1">
      <c r="A922" s="1"/>
      <c r="B922" s="5"/>
      <c r="C922" s="1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8"/>
      <c r="R922" s="88"/>
      <c r="S922" s="89"/>
      <c r="T922" s="5"/>
      <c r="U922" s="5"/>
      <c r="V922" s="5"/>
      <c r="W922" s="5"/>
      <c r="X922" s="5"/>
      <c r="Y922" s="5"/>
      <c r="Z922" s="89"/>
      <c r="AA922" s="5"/>
      <c r="AB922" s="5"/>
      <c r="AC922" s="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</row>
    <row r="923" ht="15.75" customHeight="1">
      <c r="A923" s="1"/>
      <c r="B923" s="5"/>
      <c r="C923" s="1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8"/>
      <c r="R923" s="88"/>
      <c r="S923" s="89"/>
      <c r="T923" s="5"/>
      <c r="U923" s="5"/>
      <c r="V923" s="5"/>
      <c r="W923" s="5"/>
      <c r="X923" s="5"/>
      <c r="Y923" s="5"/>
      <c r="Z923" s="89"/>
      <c r="AA923" s="5"/>
      <c r="AB923" s="5"/>
      <c r="AC923" s="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</row>
    <row r="924" ht="15.75" customHeight="1">
      <c r="A924" s="1"/>
      <c r="B924" s="5"/>
      <c r="C924" s="1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8"/>
      <c r="R924" s="88"/>
      <c r="S924" s="89"/>
      <c r="T924" s="5"/>
      <c r="U924" s="5"/>
      <c r="V924" s="5"/>
      <c r="W924" s="5"/>
      <c r="X924" s="5"/>
      <c r="Y924" s="5"/>
      <c r="Z924" s="89"/>
      <c r="AA924" s="5"/>
      <c r="AB924" s="5"/>
      <c r="AC924" s="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</row>
    <row r="925" ht="15.75" customHeight="1">
      <c r="A925" s="1"/>
      <c r="B925" s="5"/>
      <c r="C925" s="1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8"/>
      <c r="R925" s="88"/>
      <c r="S925" s="89"/>
      <c r="T925" s="5"/>
      <c r="U925" s="5"/>
      <c r="V925" s="5"/>
      <c r="W925" s="5"/>
      <c r="X925" s="5"/>
      <c r="Y925" s="5"/>
      <c r="Z925" s="89"/>
      <c r="AA925" s="5"/>
      <c r="AB925" s="5"/>
      <c r="AC925" s="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</row>
    <row r="926" ht="15.75" customHeight="1">
      <c r="A926" s="1"/>
      <c r="B926" s="5"/>
      <c r="C926" s="1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8"/>
      <c r="R926" s="88"/>
      <c r="S926" s="89"/>
      <c r="T926" s="5"/>
      <c r="U926" s="5"/>
      <c r="V926" s="5"/>
      <c r="W926" s="5"/>
      <c r="X926" s="5"/>
      <c r="Y926" s="5"/>
      <c r="Z926" s="89"/>
      <c r="AA926" s="5"/>
      <c r="AB926" s="5"/>
      <c r="AC926" s="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</row>
    <row r="927" ht="15.75" customHeight="1">
      <c r="A927" s="1"/>
      <c r="B927" s="5"/>
      <c r="C927" s="1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8"/>
      <c r="R927" s="88"/>
      <c r="S927" s="89"/>
      <c r="T927" s="5"/>
      <c r="U927" s="5"/>
      <c r="V927" s="5"/>
      <c r="W927" s="5"/>
      <c r="X927" s="5"/>
      <c r="Y927" s="5"/>
      <c r="Z927" s="89"/>
      <c r="AA927" s="5"/>
      <c r="AB927" s="5"/>
      <c r="AC927" s="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</row>
    <row r="928" ht="15.75" customHeight="1">
      <c r="A928" s="1"/>
      <c r="B928" s="5"/>
      <c r="C928" s="1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8"/>
      <c r="R928" s="88"/>
      <c r="S928" s="89"/>
      <c r="T928" s="5"/>
      <c r="U928" s="5"/>
      <c r="V928" s="5"/>
      <c r="W928" s="5"/>
      <c r="X928" s="5"/>
      <c r="Y928" s="5"/>
      <c r="Z928" s="89"/>
      <c r="AA928" s="5"/>
      <c r="AB928" s="5"/>
      <c r="AC928" s="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</row>
    <row r="929" ht="15.75" customHeight="1">
      <c r="A929" s="1"/>
      <c r="B929" s="5"/>
      <c r="C929" s="1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8"/>
      <c r="R929" s="88"/>
      <c r="S929" s="89"/>
      <c r="T929" s="5"/>
      <c r="U929" s="5"/>
      <c r="V929" s="5"/>
      <c r="W929" s="5"/>
      <c r="X929" s="5"/>
      <c r="Y929" s="5"/>
      <c r="Z929" s="89"/>
      <c r="AA929" s="5"/>
      <c r="AB929" s="5"/>
      <c r="AC929" s="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</row>
    <row r="930" ht="15.75" customHeight="1">
      <c r="A930" s="1"/>
      <c r="B930" s="5"/>
      <c r="C930" s="1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8"/>
      <c r="R930" s="88"/>
      <c r="S930" s="89"/>
      <c r="T930" s="5"/>
      <c r="U930" s="5"/>
      <c r="V930" s="5"/>
      <c r="W930" s="5"/>
      <c r="X930" s="5"/>
      <c r="Y930" s="5"/>
      <c r="Z930" s="89"/>
      <c r="AA930" s="5"/>
      <c r="AB930" s="5"/>
      <c r="AC930" s="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</row>
    <row r="931" ht="15.75" customHeight="1">
      <c r="A931" s="1"/>
      <c r="B931" s="5"/>
      <c r="C931" s="1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8"/>
      <c r="R931" s="88"/>
      <c r="S931" s="89"/>
      <c r="T931" s="5"/>
      <c r="U931" s="5"/>
      <c r="V931" s="5"/>
      <c r="W931" s="5"/>
      <c r="X931" s="5"/>
      <c r="Y931" s="5"/>
      <c r="Z931" s="89"/>
      <c r="AA931" s="5"/>
      <c r="AB931" s="5"/>
      <c r="AC931" s="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</row>
    <row r="932" ht="15.75" customHeight="1">
      <c r="A932" s="1"/>
      <c r="B932" s="5"/>
      <c r="C932" s="1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8"/>
      <c r="R932" s="88"/>
      <c r="S932" s="89"/>
      <c r="T932" s="5"/>
      <c r="U932" s="5"/>
      <c r="V932" s="5"/>
      <c r="W932" s="5"/>
      <c r="X932" s="5"/>
      <c r="Y932" s="5"/>
      <c r="Z932" s="89"/>
      <c r="AA932" s="5"/>
      <c r="AB932" s="5"/>
      <c r="AC932" s="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</row>
    <row r="933" ht="15.75" customHeight="1">
      <c r="A933" s="1"/>
      <c r="B933" s="5"/>
      <c r="C933" s="1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8"/>
      <c r="R933" s="88"/>
      <c r="S933" s="89"/>
      <c r="T933" s="5"/>
      <c r="U933" s="5"/>
      <c r="V933" s="5"/>
      <c r="W933" s="5"/>
      <c r="X933" s="5"/>
      <c r="Y933" s="5"/>
      <c r="Z933" s="89"/>
      <c r="AA933" s="5"/>
      <c r="AB933" s="5"/>
      <c r="AC933" s="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</row>
    <row r="934" ht="15.75" customHeight="1">
      <c r="A934" s="1"/>
      <c r="B934" s="5"/>
      <c r="C934" s="1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8"/>
      <c r="R934" s="88"/>
      <c r="S934" s="89"/>
      <c r="T934" s="5"/>
      <c r="U934" s="5"/>
      <c r="V934" s="5"/>
      <c r="W934" s="5"/>
      <c r="X934" s="5"/>
      <c r="Y934" s="5"/>
      <c r="Z934" s="89"/>
      <c r="AA934" s="5"/>
      <c r="AB934" s="5"/>
      <c r="AC934" s="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</row>
    <row r="935" ht="15.75" customHeight="1">
      <c r="A935" s="1"/>
      <c r="B935" s="5"/>
      <c r="C935" s="1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8"/>
      <c r="R935" s="88"/>
      <c r="S935" s="89"/>
      <c r="T935" s="5"/>
      <c r="U935" s="5"/>
      <c r="V935" s="5"/>
      <c r="W935" s="5"/>
      <c r="X935" s="5"/>
      <c r="Y935" s="5"/>
      <c r="Z935" s="89"/>
      <c r="AA935" s="5"/>
      <c r="AB935" s="5"/>
      <c r="AC935" s="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</row>
    <row r="936" ht="15.75" customHeight="1">
      <c r="A936" s="1"/>
      <c r="B936" s="5"/>
      <c r="C936" s="1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8"/>
      <c r="R936" s="88"/>
      <c r="S936" s="89"/>
      <c r="T936" s="5"/>
      <c r="U936" s="5"/>
      <c r="V936" s="5"/>
      <c r="W936" s="5"/>
      <c r="X936" s="5"/>
      <c r="Y936" s="5"/>
      <c r="Z936" s="89"/>
      <c r="AA936" s="5"/>
      <c r="AB936" s="5"/>
      <c r="AC936" s="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</row>
    <row r="937" ht="15.75" customHeight="1">
      <c r="A937" s="1"/>
      <c r="B937" s="5"/>
      <c r="C937" s="1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8"/>
      <c r="R937" s="88"/>
      <c r="S937" s="89"/>
      <c r="T937" s="5"/>
      <c r="U937" s="5"/>
      <c r="V937" s="5"/>
      <c r="W937" s="5"/>
      <c r="X937" s="5"/>
      <c r="Y937" s="5"/>
      <c r="Z937" s="89"/>
      <c r="AA937" s="5"/>
      <c r="AB937" s="5"/>
      <c r="AC937" s="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</row>
    <row r="938" ht="15.75" customHeight="1">
      <c r="A938" s="1"/>
      <c r="B938" s="5"/>
      <c r="C938" s="1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8"/>
      <c r="R938" s="88"/>
      <c r="S938" s="89"/>
      <c r="T938" s="5"/>
      <c r="U938" s="5"/>
      <c r="V938" s="5"/>
      <c r="W938" s="5"/>
      <c r="X938" s="5"/>
      <c r="Y938" s="5"/>
      <c r="Z938" s="89"/>
      <c r="AA938" s="5"/>
      <c r="AB938" s="5"/>
      <c r="AC938" s="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</row>
    <row r="939" ht="15.75" customHeight="1">
      <c r="A939" s="1"/>
      <c r="B939" s="5"/>
      <c r="C939" s="1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8"/>
      <c r="R939" s="88"/>
      <c r="S939" s="89"/>
      <c r="T939" s="5"/>
      <c r="U939" s="5"/>
      <c r="V939" s="5"/>
      <c r="W939" s="5"/>
      <c r="X939" s="5"/>
      <c r="Y939" s="5"/>
      <c r="Z939" s="89"/>
      <c r="AA939" s="5"/>
      <c r="AB939" s="5"/>
      <c r="AC939" s="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</row>
    <row r="940" ht="15.75" customHeight="1">
      <c r="A940" s="1"/>
      <c r="B940" s="5"/>
      <c r="C940" s="1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8"/>
      <c r="R940" s="88"/>
      <c r="S940" s="89"/>
      <c r="T940" s="5"/>
      <c r="U940" s="5"/>
      <c r="V940" s="5"/>
      <c r="W940" s="5"/>
      <c r="X940" s="5"/>
      <c r="Y940" s="5"/>
      <c r="Z940" s="89"/>
      <c r="AA940" s="5"/>
      <c r="AB940" s="5"/>
      <c r="AC940" s="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</row>
    <row r="941" ht="15.75" customHeight="1">
      <c r="A941" s="1"/>
      <c r="B941" s="5"/>
      <c r="C941" s="1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8"/>
      <c r="R941" s="88"/>
      <c r="S941" s="89"/>
      <c r="T941" s="5"/>
      <c r="U941" s="5"/>
      <c r="V941" s="5"/>
      <c r="W941" s="5"/>
      <c r="X941" s="5"/>
      <c r="Y941" s="5"/>
      <c r="Z941" s="89"/>
      <c r="AA941" s="5"/>
      <c r="AB941" s="5"/>
      <c r="AC941" s="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</row>
    <row r="942" ht="15.75" customHeight="1">
      <c r="A942" s="1"/>
      <c r="B942" s="5"/>
      <c r="C942" s="1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8"/>
      <c r="R942" s="88"/>
      <c r="S942" s="89"/>
      <c r="T942" s="5"/>
      <c r="U942" s="5"/>
      <c r="V942" s="5"/>
      <c r="W942" s="5"/>
      <c r="X942" s="5"/>
      <c r="Y942" s="5"/>
      <c r="Z942" s="89"/>
      <c r="AA942" s="5"/>
      <c r="AB942" s="5"/>
      <c r="AC942" s="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</row>
    <row r="943" ht="15.75" customHeight="1">
      <c r="A943" s="1"/>
      <c r="B943" s="5"/>
      <c r="C943" s="1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8"/>
      <c r="R943" s="88"/>
      <c r="S943" s="89"/>
      <c r="T943" s="5"/>
      <c r="U943" s="5"/>
      <c r="V943" s="5"/>
      <c r="W943" s="5"/>
      <c r="X943" s="5"/>
      <c r="Y943" s="5"/>
      <c r="Z943" s="89"/>
      <c r="AA943" s="5"/>
      <c r="AB943" s="5"/>
      <c r="AC943" s="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</row>
    <row r="944" ht="15.75" customHeight="1">
      <c r="A944" s="1"/>
      <c r="B944" s="5"/>
      <c r="C944" s="1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8"/>
      <c r="R944" s="88"/>
      <c r="S944" s="89"/>
      <c r="T944" s="5"/>
      <c r="U944" s="5"/>
      <c r="V944" s="5"/>
      <c r="W944" s="5"/>
      <c r="X944" s="5"/>
      <c r="Y944" s="5"/>
      <c r="Z944" s="89"/>
      <c r="AA944" s="5"/>
      <c r="AB944" s="5"/>
      <c r="AC944" s="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</row>
    <row r="945" ht="15.75" customHeight="1">
      <c r="A945" s="1"/>
      <c r="B945" s="5"/>
      <c r="C945" s="1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8"/>
      <c r="R945" s="88"/>
      <c r="S945" s="89"/>
      <c r="T945" s="5"/>
      <c r="U945" s="5"/>
      <c r="V945" s="5"/>
      <c r="W945" s="5"/>
      <c r="X945" s="5"/>
      <c r="Y945" s="5"/>
      <c r="Z945" s="89"/>
      <c r="AA945" s="5"/>
      <c r="AB945" s="5"/>
      <c r="AC945" s="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</row>
    <row r="946" ht="15.75" customHeight="1">
      <c r="A946" s="1"/>
      <c r="B946" s="5"/>
      <c r="C946" s="1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8"/>
      <c r="R946" s="88"/>
      <c r="S946" s="89"/>
      <c r="T946" s="5"/>
      <c r="U946" s="5"/>
      <c r="V946" s="5"/>
      <c r="W946" s="5"/>
      <c r="X946" s="5"/>
      <c r="Y946" s="5"/>
      <c r="Z946" s="89"/>
      <c r="AA946" s="5"/>
      <c r="AB946" s="5"/>
      <c r="AC946" s="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</row>
    <row r="947" ht="15.75" customHeight="1">
      <c r="A947" s="1"/>
      <c r="B947" s="5"/>
      <c r="C947" s="1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8"/>
      <c r="R947" s="88"/>
      <c r="S947" s="89"/>
      <c r="T947" s="5"/>
      <c r="U947" s="5"/>
      <c r="V947" s="5"/>
      <c r="W947" s="5"/>
      <c r="X947" s="5"/>
      <c r="Y947" s="5"/>
      <c r="Z947" s="89"/>
      <c r="AA947" s="5"/>
      <c r="AB947" s="5"/>
      <c r="AC947" s="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</row>
    <row r="948" ht="15.75" customHeight="1">
      <c r="A948" s="1"/>
      <c r="B948" s="5"/>
      <c r="C948" s="1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8"/>
      <c r="R948" s="88"/>
      <c r="S948" s="89"/>
      <c r="T948" s="5"/>
      <c r="U948" s="5"/>
      <c r="V948" s="5"/>
      <c r="W948" s="5"/>
      <c r="X948" s="5"/>
      <c r="Y948" s="5"/>
      <c r="Z948" s="89"/>
      <c r="AA948" s="5"/>
      <c r="AB948" s="5"/>
      <c r="AC948" s="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</row>
    <row r="949" ht="15.75" customHeight="1">
      <c r="A949" s="1"/>
      <c r="B949" s="5"/>
      <c r="C949" s="1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8"/>
      <c r="R949" s="88"/>
      <c r="S949" s="89"/>
      <c r="T949" s="5"/>
      <c r="U949" s="5"/>
      <c r="V949" s="5"/>
      <c r="W949" s="5"/>
      <c r="X949" s="5"/>
      <c r="Y949" s="5"/>
      <c r="Z949" s="89"/>
      <c r="AA949" s="5"/>
      <c r="AB949" s="5"/>
      <c r="AC949" s="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</row>
    <row r="950" ht="15.75" customHeight="1">
      <c r="A950" s="1"/>
      <c r="B950" s="5"/>
      <c r="C950" s="1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8"/>
      <c r="R950" s="88"/>
      <c r="S950" s="89"/>
      <c r="T950" s="5"/>
      <c r="U950" s="5"/>
      <c r="V950" s="5"/>
      <c r="W950" s="5"/>
      <c r="X950" s="5"/>
      <c r="Y950" s="5"/>
      <c r="Z950" s="89"/>
      <c r="AA950" s="5"/>
      <c r="AB950" s="5"/>
      <c r="AC950" s="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</row>
    <row r="951" ht="15.75" customHeight="1">
      <c r="A951" s="1"/>
      <c r="B951" s="5"/>
      <c r="C951" s="1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8"/>
      <c r="R951" s="88"/>
      <c r="S951" s="89"/>
      <c r="T951" s="5"/>
      <c r="U951" s="5"/>
      <c r="V951" s="5"/>
      <c r="W951" s="5"/>
      <c r="X951" s="5"/>
      <c r="Y951" s="5"/>
      <c r="Z951" s="89"/>
      <c r="AA951" s="5"/>
      <c r="AB951" s="5"/>
      <c r="AC951" s="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</row>
    <row r="952" ht="15.75" customHeight="1">
      <c r="A952" s="1"/>
      <c r="B952" s="5"/>
      <c r="C952" s="1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8"/>
      <c r="R952" s="88"/>
      <c r="S952" s="89"/>
      <c r="T952" s="5"/>
      <c r="U952" s="5"/>
      <c r="V952" s="5"/>
      <c r="W952" s="5"/>
      <c r="X952" s="5"/>
      <c r="Y952" s="5"/>
      <c r="Z952" s="89"/>
      <c r="AA952" s="5"/>
      <c r="AB952" s="5"/>
      <c r="AC952" s="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</row>
    <row r="953" ht="15.75" customHeight="1">
      <c r="A953" s="1"/>
      <c r="B953" s="5"/>
      <c r="C953" s="1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8"/>
      <c r="R953" s="88"/>
      <c r="S953" s="89"/>
      <c r="T953" s="5"/>
      <c r="U953" s="5"/>
      <c r="V953" s="5"/>
      <c r="W953" s="5"/>
      <c r="X953" s="5"/>
      <c r="Y953" s="5"/>
      <c r="Z953" s="89"/>
      <c r="AA953" s="5"/>
      <c r="AB953" s="5"/>
      <c r="AC953" s="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</row>
    <row r="954" ht="15.75" customHeight="1">
      <c r="A954" s="1"/>
      <c r="B954" s="5"/>
      <c r="C954" s="1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8"/>
      <c r="R954" s="88"/>
      <c r="S954" s="89"/>
      <c r="T954" s="5"/>
      <c r="U954" s="5"/>
      <c r="V954" s="5"/>
      <c r="W954" s="5"/>
      <c r="X954" s="5"/>
      <c r="Y954" s="5"/>
      <c r="Z954" s="89"/>
      <c r="AA954" s="5"/>
      <c r="AB954" s="5"/>
      <c r="AC954" s="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</row>
    <row r="955" ht="15.75" customHeight="1">
      <c r="A955" s="1"/>
      <c r="B955" s="5"/>
      <c r="C955" s="1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8"/>
      <c r="R955" s="88"/>
      <c r="S955" s="89"/>
      <c r="T955" s="5"/>
      <c r="U955" s="5"/>
      <c r="V955" s="5"/>
      <c r="W955" s="5"/>
      <c r="X955" s="5"/>
      <c r="Y955" s="5"/>
      <c r="Z955" s="89"/>
      <c r="AA955" s="5"/>
      <c r="AB955" s="5"/>
      <c r="AC955" s="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</row>
    <row r="956" ht="15.75" customHeight="1">
      <c r="A956" s="1"/>
      <c r="B956" s="5"/>
      <c r="C956" s="1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8"/>
      <c r="R956" s="88"/>
      <c r="S956" s="89"/>
      <c r="T956" s="5"/>
      <c r="U956" s="5"/>
      <c r="V956" s="5"/>
      <c r="W956" s="5"/>
      <c r="X956" s="5"/>
      <c r="Y956" s="5"/>
      <c r="Z956" s="89"/>
      <c r="AA956" s="5"/>
      <c r="AB956" s="5"/>
      <c r="AC956" s="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</row>
    <row r="957" ht="15.75" customHeight="1">
      <c r="A957" s="1"/>
      <c r="B957" s="5"/>
      <c r="C957" s="1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8"/>
      <c r="R957" s="88"/>
      <c r="S957" s="89"/>
      <c r="T957" s="5"/>
      <c r="U957" s="5"/>
      <c r="V957" s="5"/>
      <c r="W957" s="5"/>
      <c r="X957" s="5"/>
      <c r="Y957" s="5"/>
      <c r="Z957" s="89"/>
      <c r="AA957" s="5"/>
      <c r="AB957" s="5"/>
      <c r="AC957" s="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</row>
    <row r="958" ht="15.75" customHeight="1">
      <c r="A958" s="1"/>
      <c r="B958" s="5"/>
      <c r="C958" s="1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8"/>
      <c r="R958" s="88"/>
      <c r="S958" s="89"/>
      <c r="T958" s="5"/>
      <c r="U958" s="5"/>
      <c r="V958" s="5"/>
      <c r="W958" s="5"/>
      <c r="X958" s="5"/>
      <c r="Y958" s="5"/>
      <c r="Z958" s="89"/>
      <c r="AA958" s="5"/>
      <c r="AB958" s="5"/>
      <c r="AC958" s="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</row>
    <row r="959" ht="15.75" customHeight="1">
      <c r="A959" s="1"/>
      <c r="B959" s="5"/>
      <c r="C959" s="1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8"/>
      <c r="R959" s="88"/>
      <c r="S959" s="89"/>
      <c r="T959" s="5"/>
      <c r="U959" s="5"/>
      <c r="V959" s="5"/>
      <c r="W959" s="5"/>
      <c r="X959" s="5"/>
      <c r="Y959" s="5"/>
      <c r="Z959" s="89"/>
      <c r="AA959" s="5"/>
      <c r="AB959" s="5"/>
      <c r="AC959" s="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</row>
    <row r="960" ht="15.75" customHeight="1">
      <c r="A960" s="1"/>
      <c r="B960" s="5"/>
      <c r="C960" s="1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8"/>
      <c r="R960" s="88"/>
      <c r="S960" s="89"/>
      <c r="T960" s="5"/>
      <c r="U960" s="5"/>
      <c r="V960" s="5"/>
      <c r="W960" s="5"/>
      <c r="X960" s="5"/>
      <c r="Y960" s="5"/>
      <c r="Z960" s="89"/>
      <c r="AA960" s="5"/>
      <c r="AB960" s="5"/>
      <c r="AC960" s="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</row>
    <row r="961" ht="15.75" customHeight="1">
      <c r="A961" s="1"/>
      <c r="B961" s="5"/>
      <c r="C961" s="1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8"/>
      <c r="R961" s="88"/>
      <c r="S961" s="89"/>
      <c r="T961" s="5"/>
      <c r="U961" s="5"/>
      <c r="V961" s="5"/>
      <c r="W961" s="5"/>
      <c r="X961" s="5"/>
      <c r="Y961" s="5"/>
      <c r="Z961" s="89"/>
      <c r="AA961" s="5"/>
      <c r="AB961" s="5"/>
      <c r="AC961" s="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</row>
    <row r="962" ht="15.75" customHeight="1">
      <c r="A962" s="1"/>
      <c r="B962" s="5"/>
      <c r="C962" s="1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8"/>
      <c r="R962" s="88"/>
      <c r="S962" s="89"/>
      <c r="T962" s="5"/>
      <c r="U962" s="5"/>
      <c r="V962" s="5"/>
      <c r="W962" s="5"/>
      <c r="X962" s="5"/>
      <c r="Y962" s="5"/>
      <c r="Z962" s="89"/>
      <c r="AA962" s="5"/>
      <c r="AB962" s="5"/>
      <c r="AC962" s="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</row>
    <row r="963" ht="15.75" customHeight="1">
      <c r="A963" s="1"/>
      <c r="B963" s="5"/>
      <c r="C963" s="1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8"/>
      <c r="R963" s="88"/>
      <c r="S963" s="89"/>
      <c r="T963" s="5"/>
      <c r="U963" s="5"/>
      <c r="V963" s="5"/>
      <c r="W963" s="5"/>
      <c r="X963" s="5"/>
      <c r="Y963" s="5"/>
      <c r="Z963" s="89"/>
      <c r="AA963" s="5"/>
      <c r="AB963" s="5"/>
      <c r="AC963" s="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</row>
    <row r="964" ht="15.75" customHeight="1">
      <c r="A964" s="1"/>
      <c r="B964" s="5"/>
      <c r="C964" s="1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8"/>
      <c r="R964" s="88"/>
      <c r="S964" s="89"/>
      <c r="T964" s="5"/>
      <c r="U964" s="5"/>
      <c r="V964" s="5"/>
      <c r="W964" s="5"/>
      <c r="X964" s="5"/>
      <c r="Y964" s="5"/>
      <c r="Z964" s="89"/>
      <c r="AA964" s="5"/>
      <c r="AB964" s="5"/>
      <c r="AC964" s="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</row>
    <row r="965" ht="15.75" customHeight="1">
      <c r="A965" s="1"/>
      <c r="B965" s="5"/>
      <c r="C965" s="1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8"/>
      <c r="R965" s="88"/>
      <c r="S965" s="89"/>
      <c r="T965" s="5"/>
      <c r="U965" s="5"/>
      <c r="V965" s="5"/>
      <c r="W965" s="5"/>
      <c r="X965" s="5"/>
      <c r="Y965" s="5"/>
      <c r="Z965" s="89"/>
      <c r="AA965" s="5"/>
      <c r="AB965" s="5"/>
      <c r="AC965" s="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</row>
    <row r="966" ht="15.75" customHeight="1">
      <c r="A966" s="1"/>
      <c r="B966" s="5"/>
      <c r="C966" s="1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8"/>
      <c r="R966" s="88"/>
      <c r="S966" s="89"/>
      <c r="T966" s="5"/>
      <c r="U966" s="5"/>
      <c r="V966" s="5"/>
      <c r="W966" s="5"/>
      <c r="X966" s="5"/>
      <c r="Y966" s="5"/>
      <c r="Z966" s="89"/>
      <c r="AA966" s="5"/>
      <c r="AB966" s="5"/>
      <c r="AC966" s="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</row>
    <row r="967" ht="15.75" customHeight="1">
      <c r="A967" s="1"/>
      <c r="B967" s="5"/>
      <c r="C967" s="1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8"/>
      <c r="R967" s="88"/>
      <c r="S967" s="89"/>
      <c r="T967" s="5"/>
      <c r="U967" s="5"/>
      <c r="V967" s="5"/>
      <c r="W967" s="5"/>
      <c r="X967" s="5"/>
      <c r="Y967" s="5"/>
      <c r="Z967" s="89"/>
      <c r="AA967" s="5"/>
      <c r="AB967" s="5"/>
      <c r="AC967" s="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</row>
    <row r="968" ht="15.75" customHeight="1">
      <c r="A968" s="1"/>
      <c r="B968" s="5"/>
      <c r="C968" s="1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8"/>
      <c r="R968" s="88"/>
      <c r="S968" s="89"/>
      <c r="T968" s="5"/>
      <c r="U968" s="5"/>
      <c r="V968" s="5"/>
      <c r="W968" s="5"/>
      <c r="X968" s="5"/>
      <c r="Y968" s="5"/>
      <c r="Z968" s="89"/>
      <c r="AA968" s="5"/>
      <c r="AB968" s="5"/>
      <c r="AC968" s="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</row>
    <row r="969" ht="15.75" customHeight="1">
      <c r="A969" s="1"/>
      <c r="B969" s="5"/>
      <c r="C969" s="1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8"/>
      <c r="R969" s="88"/>
      <c r="S969" s="89"/>
      <c r="T969" s="5"/>
      <c r="U969" s="5"/>
      <c r="V969" s="5"/>
      <c r="W969" s="5"/>
      <c r="X969" s="5"/>
      <c r="Y969" s="5"/>
      <c r="Z969" s="89"/>
      <c r="AA969" s="5"/>
      <c r="AB969" s="5"/>
      <c r="AC969" s="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</row>
    <row r="970" ht="15.75" customHeight="1">
      <c r="A970" s="1"/>
      <c r="B970" s="5"/>
      <c r="C970" s="1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8"/>
      <c r="R970" s="88"/>
      <c r="S970" s="89"/>
      <c r="T970" s="5"/>
      <c r="U970" s="5"/>
      <c r="V970" s="5"/>
      <c r="W970" s="5"/>
      <c r="X970" s="5"/>
      <c r="Y970" s="5"/>
      <c r="Z970" s="89"/>
      <c r="AA970" s="5"/>
      <c r="AB970" s="5"/>
      <c r="AC970" s="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</row>
    <row r="971" ht="15.75" customHeight="1">
      <c r="A971" s="1"/>
      <c r="B971" s="5"/>
      <c r="C971" s="1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8"/>
      <c r="R971" s="88"/>
      <c r="S971" s="89"/>
      <c r="T971" s="5"/>
      <c r="U971" s="5"/>
      <c r="V971" s="5"/>
      <c r="W971" s="5"/>
      <c r="X971" s="5"/>
      <c r="Y971" s="5"/>
      <c r="Z971" s="89"/>
      <c r="AA971" s="5"/>
      <c r="AB971" s="5"/>
      <c r="AC971" s="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</row>
    <row r="972" ht="15.75" customHeight="1">
      <c r="A972" s="1"/>
      <c r="B972" s="5"/>
      <c r="C972" s="1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8"/>
      <c r="R972" s="88"/>
      <c r="S972" s="89"/>
      <c r="T972" s="5"/>
      <c r="U972" s="5"/>
      <c r="V972" s="5"/>
      <c r="W972" s="5"/>
      <c r="X972" s="5"/>
      <c r="Y972" s="5"/>
      <c r="Z972" s="89"/>
      <c r="AA972" s="5"/>
      <c r="AB972" s="5"/>
      <c r="AC972" s="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</row>
    <row r="973" ht="15.75" customHeight="1">
      <c r="A973" s="1"/>
      <c r="B973" s="5"/>
      <c r="C973" s="1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8"/>
      <c r="R973" s="88"/>
      <c r="S973" s="89"/>
      <c r="T973" s="5"/>
      <c r="U973" s="5"/>
      <c r="V973" s="5"/>
      <c r="W973" s="5"/>
      <c r="X973" s="5"/>
      <c r="Y973" s="5"/>
      <c r="Z973" s="89"/>
      <c r="AA973" s="5"/>
      <c r="AB973" s="5"/>
      <c r="AC973" s="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</row>
    <row r="974" ht="15.75" customHeight="1">
      <c r="A974" s="1"/>
      <c r="B974" s="5"/>
      <c r="C974" s="1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8"/>
      <c r="R974" s="88"/>
      <c r="S974" s="89"/>
      <c r="T974" s="5"/>
      <c r="U974" s="5"/>
      <c r="V974" s="5"/>
      <c r="W974" s="5"/>
      <c r="X974" s="5"/>
      <c r="Y974" s="5"/>
      <c r="Z974" s="89"/>
      <c r="AA974" s="5"/>
      <c r="AB974" s="5"/>
      <c r="AC974" s="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</row>
    <row r="975" ht="15.75" customHeight="1">
      <c r="A975" s="1"/>
      <c r="B975" s="5"/>
      <c r="C975" s="1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8"/>
      <c r="R975" s="88"/>
      <c r="S975" s="89"/>
      <c r="T975" s="5"/>
      <c r="U975" s="5"/>
      <c r="V975" s="5"/>
      <c r="W975" s="5"/>
      <c r="X975" s="5"/>
      <c r="Y975" s="5"/>
      <c r="Z975" s="89"/>
      <c r="AA975" s="5"/>
      <c r="AB975" s="5"/>
      <c r="AC975" s="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</row>
    <row r="976" ht="15.75" customHeight="1">
      <c r="A976" s="1"/>
      <c r="B976" s="5"/>
      <c r="C976" s="1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8"/>
      <c r="R976" s="88"/>
      <c r="S976" s="89"/>
      <c r="T976" s="5"/>
      <c r="U976" s="5"/>
      <c r="V976" s="5"/>
      <c r="W976" s="5"/>
      <c r="X976" s="5"/>
      <c r="Y976" s="5"/>
      <c r="Z976" s="89"/>
      <c r="AA976" s="5"/>
      <c r="AB976" s="5"/>
      <c r="AC976" s="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</row>
    <row r="977" ht="15.75" customHeight="1">
      <c r="A977" s="1"/>
      <c r="B977" s="5"/>
      <c r="C977" s="1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8"/>
      <c r="R977" s="88"/>
      <c r="S977" s="89"/>
      <c r="T977" s="5"/>
      <c r="U977" s="5"/>
      <c r="V977" s="5"/>
      <c r="W977" s="5"/>
      <c r="X977" s="5"/>
      <c r="Y977" s="5"/>
      <c r="Z977" s="89"/>
      <c r="AA977" s="5"/>
      <c r="AB977" s="5"/>
      <c r="AC977" s="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</row>
    <row r="978" ht="15.75" customHeight="1">
      <c r="A978" s="1"/>
      <c r="B978" s="5"/>
      <c r="C978" s="1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8"/>
      <c r="R978" s="88"/>
      <c r="S978" s="89"/>
      <c r="T978" s="5"/>
      <c r="U978" s="5"/>
      <c r="V978" s="5"/>
      <c r="W978" s="5"/>
      <c r="X978" s="5"/>
      <c r="Y978" s="5"/>
      <c r="Z978" s="89"/>
      <c r="AA978" s="5"/>
      <c r="AB978" s="5"/>
      <c r="AC978" s="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</row>
    <row r="979" ht="15.75" customHeight="1">
      <c r="A979" s="1"/>
      <c r="B979" s="5"/>
      <c r="C979" s="1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8"/>
      <c r="R979" s="88"/>
      <c r="S979" s="89"/>
      <c r="T979" s="5"/>
      <c r="U979" s="5"/>
      <c r="V979" s="5"/>
      <c r="W979" s="5"/>
      <c r="X979" s="5"/>
      <c r="Y979" s="5"/>
      <c r="Z979" s="89"/>
      <c r="AA979" s="5"/>
      <c r="AB979" s="5"/>
      <c r="AC979" s="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</row>
    <row r="980" ht="15.75" customHeight="1">
      <c r="A980" s="1"/>
      <c r="B980" s="5"/>
      <c r="C980" s="1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8"/>
      <c r="R980" s="88"/>
      <c r="S980" s="89"/>
      <c r="T980" s="5"/>
      <c r="U980" s="5"/>
      <c r="V980" s="5"/>
      <c r="W980" s="5"/>
      <c r="X980" s="5"/>
      <c r="Y980" s="5"/>
      <c r="Z980" s="89"/>
      <c r="AA980" s="5"/>
      <c r="AB980" s="5"/>
      <c r="AC980" s="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</row>
    <row r="981" ht="15.75" customHeight="1">
      <c r="A981" s="1"/>
      <c r="B981" s="5"/>
      <c r="C981" s="1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8"/>
      <c r="R981" s="88"/>
      <c r="S981" s="89"/>
      <c r="T981" s="5"/>
      <c r="U981" s="5"/>
      <c r="V981" s="5"/>
      <c r="W981" s="5"/>
      <c r="X981" s="5"/>
      <c r="Y981" s="5"/>
      <c r="Z981" s="89"/>
      <c r="AA981" s="5"/>
      <c r="AB981" s="5"/>
      <c r="AC981" s="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</row>
    <row r="982" ht="15.75" customHeight="1">
      <c r="A982" s="1"/>
      <c r="B982" s="5"/>
      <c r="C982" s="1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8"/>
      <c r="R982" s="88"/>
      <c r="S982" s="89"/>
      <c r="T982" s="5"/>
      <c r="U982" s="5"/>
      <c r="V982" s="5"/>
      <c r="W982" s="5"/>
      <c r="X982" s="5"/>
      <c r="Y982" s="5"/>
      <c r="Z982" s="89"/>
      <c r="AA982" s="5"/>
      <c r="AB982" s="5"/>
      <c r="AC982" s="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</row>
    <row r="983" ht="15.75" customHeight="1">
      <c r="A983" s="1"/>
      <c r="B983" s="5"/>
      <c r="C983" s="1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8"/>
      <c r="R983" s="88"/>
      <c r="S983" s="89"/>
      <c r="T983" s="5"/>
      <c r="U983" s="5"/>
      <c r="V983" s="5"/>
      <c r="W983" s="5"/>
      <c r="X983" s="5"/>
      <c r="Y983" s="5"/>
      <c r="Z983" s="89"/>
      <c r="AA983" s="5"/>
      <c r="AB983" s="5"/>
      <c r="AC983" s="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</row>
    <row r="984" ht="15.75" customHeight="1">
      <c r="A984" s="1"/>
      <c r="B984" s="5"/>
      <c r="C984" s="1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8"/>
      <c r="R984" s="88"/>
      <c r="S984" s="89"/>
      <c r="T984" s="5"/>
      <c r="U984" s="5"/>
      <c r="V984" s="5"/>
      <c r="W984" s="5"/>
      <c r="X984" s="5"/>
      <c r="Y984" s="5"/>
      <c r="Z984" s="89"/>
      <c r="AA984" s="5"/>
      <c r="AB984" s="5"/>
      <c r="AC984" s="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</row>
    <row r="985" ht="15.75" customHeight="1">
      <c r="A985" s="1"/>
      <c r="B985" s="5"/>
      <c r="C985" s="1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8"/>
      <c r="R985" s="88"/>
      <c r="S985" s="89"/>
      <c r="T985" s="5"/>
      <c r="U985" s="5"/>
      <c r="V985" s="5"/>
      <c r="W985" s="5"/>
      <c r="X985" s="5"/>
      <c r="Y985" s="5"/>
      <c r="Z985" s="89"/>
      <c r="AA985" s="5"/>
      <c r="AB985" s="5"/>
      <c r="AC985" s="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</row>
    <row r="986" ht="15.75" customHeight="1">
      <c r="A986" s="1"/>
      <c r="B986" s="5"/>
      <c r="C986" s="1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8"/>
      <c r="R986" s="88"/>
      <c r="S986" s="89"/>
      <c r="T986" s="5"/>
      <c r="U986" s="5"/>
      <c r="V986" s="5"/>
      <c r="W986" s="5"/>
      <c r="X986" s="5"/>
      <c r="Y986" s="5"/>
      <c r="Z986" s="89"/>
      <c r="AA986" s="5"/>
      <c r="AB986" s="5"/>
      <c r="AC986" s="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</row>
    <row r="987" ht="15.75" customHeight="1">
      <c r="A987" s="1"/>
      <c r="B987" s="5"/>
      <c r="C987" s="1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8"/>
      <c r="R987" s="88"/>
      <c r="S987" s="89"/>
      <c r="T987" s="5"/>
      <c r="U987" s="5"/>
      <c r="V987" s="5"/>
      <c r="W987" s="5"/>
      <c r="X987" s="5"/>
      <c r="Y987" s="5"/>
      <c r="Z987" s="89"/>
      <c r="AA987" s="5"/>
      <c r="AB987" s="5"/>
      <c r="AC987" s="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</row>
    <row r="988" ht="15.75" customHeight="1">
      <c r="A988" s="1"/>
      <c r="B988" s="5"/>
      <c r="C988" s="1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8"/>
      <c r="R988" s="88"/>
      <c r="S988" s="89"/>
      <c r="T988" s="5"/>
      <c r="U988" s="5"/>
      <c r="V988" s="5"/>
      <c r="W988" s="5"/>
      <c r="X988" s="5"/>
      <c r="Y988" s="5"/>
      <c r="Z988" s="89"/>
      <c r="AA988" s="5"/>
      <c r="AB988" s="5"/>
      <c r="AC988" s="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</row>
    <row r="989" ht="15.75" customHeight="1">
      <c r="A989" s="1"/>
      <c r="B989" s="5"/>
      <c r="C989" s="1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8"/>
      <c r="R989" s="88"/>
      <c r="S989" s="89"/>
      <c r="T989" s="5"/>
      <c r="U989" s="5"/>
      <c r="V989" s="5"/>
      <c r="W989" s="5"/>
      <c r="X989" s="5"/>
      <c r="Y989" s="5"/>
      <c r="Z989" s="89"/>
      <c r="AA989" s="5"/>
      <c r="AB989" s="5"/>
      <c r="AC989" s="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</row>
    <row r="990" ht="15.75" customHeight="1">
      <c r="A990" s="1"/>
      <c r="B990" s="5"/>
      <c r="C990" s="1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8"/>
      <c r="R990" s="88"/>
      <c r="S990" s="89"/>
      <c r="T990" s="5"/>
      <c r="U990" s="5"/>
      <c r="V990" s="5"/>
      <c r="W990" s="5"/>
      <c r="X990" s="5"/>
      <c r="Y990" s="5"/>
      <c r="Z990" s="89"/>
      <c r="AA990" s="5"/>
      <c r="AB990" s="5"/>
      <c r="AC990" s="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</row>
    <row r="991" ht="15.75" customHeight="1">
      <c r="A991" s="1"/>
      <c r="B991" s="5"/>
      <c r="C991" s="1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8"/>
      <c r="R991" s="88"/>
      <c r="S991" s="89"/>
      <c r="T991" s="5"/>
      <c r="U991" s="5"/>
      <c r="V991" s="5"/>
      <c r="W991" s="5"/>
      <c r="X991" s="5"/>
      <c r="Y991" s="5"/>
      <c r="Z991" s="89"/>
      <c r="AA991" s="5"/>
      <c r="AB991" s="5"/>
      <c r="AC991" s="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</row>
    <row r="992" ht="15.75" customHeight="1">
      <c r="A992" s="1"/>
      <c r="B992" s="5"/>
      <c r="C992" s="1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8"/>
      <c r="R992" s="88"/>
      <c r="S992" s="89"/>
      <c r="T992" s="5"/>
      <c r="U992" s="5"/>
      <c r="V992" s="5"/>
      <c r="W992" s="5"/>
      <c r="X992" s="5"/>
      <c r="Y992" s="5"/>
      <c r="Z992" s="89"/>
      <c r="AA992" s="5"/>
      <c r="AB992" s="5"/>
      <c r="AC992" s="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</row>
    <row r="993" ht="15.75" customHeight="1">
      <c r="A993" s="1"/>
      <c r="B993" s="5"/>
      <c r="C993" s="1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8"/>
      <c r="R993" s="88"/>
      <c r="S993" s="89"/>
      <c r="T993" s="5"/>
      <c r="U993" s="5"/>
      <c r="V993" s="5"/>
      <c r="W993" s="5"/>
      <c r="X993" s="5"/>
      <c r="Y993" s="5"/>
      <c r="Z993" s="89"/>
      <c r="AA993" s="5"/>
      <c r="AB993" s="5"/>
      <c r="AC993" s="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</row>
    <row r="994" ht="15.75" customHeight="1">
      <c r="A994" s="1"/>
      <c r="B994" s="5"/>
      <c r="C994" s="1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8"/>
      <c r="R994" s="88"/>
      <c r="S994" s="89"/>
      <c r="T994" s="5"/>
      <c r="U994" s="5"/>
      <c r="V994" s="5"/>
      <c r="W994" s="5"/>
      <c r="X994" s="5"/>
      <c r="Y994" s="5"/>
      <c r="Z994" s="89"/>
      <c r="AA994" s="5"/>
      <c r="AB994" s="5"/>
      <c r="AC994" s="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</row>
    <row r="995" ht="15.75" customHeight="1">
      <c r="A995" s="1"/>
      <c r="B995" s="5"/>
      <c r="C995" s="1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8"/>
      <c r="R995" s="88"/>
      <c r="S995" s="89"/>
      <c r="T995" s="5"/>
      <c r="U995" s="5"/>
      <c r="V995" s="5"/>
      <c r="W995" s="5"/>
      <c r="X995" s="5"/>
      <c r="Y995" s="5"/>
      <c r="Z995" s="89"/>
      <c r="AA995" s="5"/>
      <c r="AB995" s="5"/>
      <c r="AC995" s="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</row>
    <row r="996" ht="15.75" customHeight="1">
      <c r="A996" s="1"/>
      <c r="B996" s="5"/>
      <c r="C996" s="1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8"/>
      <c r="R996" s="88"/>
      <c r="S996" s="89"/>
      <c r="T996" s="5"/>
      <c r="U996" s="5"/>
      <c r="V996" s="5"/>
      <c r="W996" s="5"/>
      <c r="X996" s="5"/>
      <c r="Y996" s="5"/>
      <c r="Z996" s="89"/>
      <c r="AA996" s="5"/>
      <c r="AB996" s="5"/>
      <c r="AC996" s="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</row>
    <row r="997" ht="15.75" customHeight="1">
      <c r="A997" s="1"/>
      <c r="B997" s="5"/>
      <c r="C997" s="1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8"/>
      <c r="R997" s="88"/>
      <c r="S997" s="89"/>
      <c r="T997" s="5"/>
      <c r="U997" s="5"/>
      <c r="V997" s="5"/>
      <c r="W997" s="5"/>
      <c r="X997" s="5"/>
      <c r="Y997" s="5"/>
      <c r="Z997" s="89"/>
      <c r="AA997" s="5"/>
      <c r="AB997" s="5"/>
      <c r="AC997" s="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</row>
    <row r="998" ht="15.75" customHeight="1">
      <c r="A998" s="1"/>
      <c r="B998" s="5"/>
      <c r="C998" s="1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8"/>
      <c r="R998" s="88"/>
      <c r="S998" s="89"/>
      <c r="T998" s="5"/>
      <c r="U998" s="5"/>
      <c r="V998" s="5"/>
      <c r="W998" s="5"/>
      <c r="X998" s="5"/>
      <c r="Y998" s="5"/>
      <c r="Z998" s="89"/>
      <c r="AA998" s="5"/>
      <c r="AB998" s="5"/>
      <c r="AC998" s="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</row>
    <row r="999" ht="15.75" customHeight="1">
      <c r="A999" s="1"/>
      <c r="B999" s="5"/>
      <c r="C999" s="1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8"/>
      <c r="R999" s="88"/>
      <c r="S999" s="89"/>
      <c r="T999" s="5"/>
      <c r="U999" s="5"/>
      <c r="V999" s="5"/>
      <c r="W999" s="5"/>
      <c r="X999" s="5"/>
      <c r="Y999" s="5"/>
      <c r="Z999" s="89"/>
      <c r="AA999" s="5"/>
      <c r="AB999" s="5"/>
      <c r="AC999" s="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</row>
    <row r="1000" ht="15.75" customHeight="1">
      <c r="A1000" s="1"/>
      <c r="B1000" s="5"/>
      <c r="C1000" s="1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8"/>
      <c r="R1000" s="88"/>
      <c r="S1000" s="89"/>
      <c r="T1000" s="5"/>
      <c r="U1000" s="5"/>
      <c r="V1000" s="5"/>
      <c r="W1000" s="5"/>
      <c r="X1000" s="5"/>
      <c r="Y1000" s="5"/>
      <c r="Z1000" s="89"/>
      <c r="AA1000" s="5"/>
      <c r="AB1000" s="5"/>
      <c r="AC1000" s="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</row>
  </sheetData>
  <mergeCells count="3">
    <mergeCell ref="V2:W2"/>
    <mergeCell ref="X2:Y2"/>
    <mergeCell ref="AB2:AC2"/>
  </mergeCells>
  <conditionalFormatting sqref="W4:W154">
    <cfRule type="cellIs" dxfId="0" priority="1" operator="lessThan">
      <formula>0%</formula>
    </cfRule>
  </conditionalFormatting>
  <conditionalFormatting sqref="W4:W154">
    <cfRule type="cellIs" dxfId="1" priority="2" operator="greaterThanOrEqual">
      <formula>1%</formula>
    </cfRule>
  </conditionalFormatting>
  <conditionalFormatting sqref="Y4:Y154">
    <cfRule type="cellIs" dxfId="0" priority="3" operator="lessThan">
      <formula>0%</formula>
    </cfRule>
  </conditionalFormatting>
  <conditionalFormatting sqref="Y4:Y154">
    <cfRule type="cellIs" dxfId="1" priority="4" operator="greaterThanOrEqual">
      <formula>1%</formula>
    </cfRule>
  </conditionalFormatting>
  <conditionalFormatting sqref="AC4:AC154">
    <cfRule type="cellIs" dxfId="0" priority="5" operator="lessThan">
      <formula>0%</formula>
    </cfRule>
  </conditionalFormatting>
  <conditionalFormatting sqref="AC4:AC154">
    <cfRule type="cellIs" dxfId="1" priority="6" operator="greaterThanOrEqual">
      <formula>1%</formula>
    </cfRule>
  </conditionalFormatting>
  <printOptions/>
  <pageMargins bottom="0.75" footer="0.0" header="0.0" left="0.97" right="0.7" top="0.75"/>
  <pageSetup paperSize="9" orientation="landscape"/>
  <rowBreaks count="3" manualBreakCount="3">
    <brk id="156" man="1"/>
    <brk id="141" man="1"/>
    <brk id="111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2012-05-03T18:01:00Z</dcterms:created>
  <dc:creator>Mario Hidalgo Antigoni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6abcbd38-fc9d-4a83-b79c-a05a492b2dd4</vt:lpwstr>
  </property>
</Properties>
</file>