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8"/>
  <workbookPr codeName="ThisWorkbook" hidePivotFieldList="1"/>
  <mc:AlternateContent xmlns:mc="http://schemas.openxmlformats.org/markup-compatibility/2006">
    <mc:Choice Requires="x15">
      <x15ac:absPath xmlns:x15ac="http://schemas.microsoft.com/office/spreadsheetml/2010/11/ac" url="https://cognizantonline-my.sharepoint.com/personal/147637_cognizant_com/Documents/Documents/147637/2025/Interview Strategy/Evaluaion bot/AI-Evaluation/"/>
    </mc:Choice>
  </mc:AlternateContent>
  <xr:revisionPtr revIDLastSave="0" documentId="11_9BFF1E807DFBB7934E37B5786DF116DFF61B50D4" xr6:coauthVersionLast="47" xr6:coauthVersionMax="47" xr10:uidLastSave="{00000000-0000-0000-0000-000000000000}"/>
  <bookViews>
    <workbookView xWindow="-110" yWindow="-110" windowWidth="19420" windowHeight="10300" firstSheet="1" activeTab="1" xr2:uid="{00000000-000D-0000-FFFF-FFFF00000000}"/>
  </bookViews>
  <sheets>
    <sheet name="Report" sheetId="18" state="hidden" r:id="rId1"/>
    <sheet name="Metric Test Case" sheetId="19" r:id="rId2"/>
    <sheet name="Skill Cluster" sheetId="13" state="hidden" r:id="rId3"/>
    <sheet name="formuls" sheetId="20" r:id="rId4"/>
  </sheets>
  <externalReferences>
    <externalReference r:id="rId5"/>
    <externalReference r:id="rId6"/>
    <externalReference r:id="rId7"/>
  </externalReferences>
  <definedNames>
    <definedName name="cause">#REF!</definedName>
    <definedName name="Comments">#REF!</definedName>
    <definedName name="FunctionalityImpPercentage">[1]Formulas!$C$19</definedName>
    <definedName name="GrandTotal">'[2]Server HW Details'!#REF!</definedName>
    <definedName name="Ltst_TestLog">"'Test log'"</definedName>
    <definedName name="_xlnm.Print_Area" localSheetId="0">Report!$A$2:$K$25</definedName>
    <definedName name="Severity">#REF!</definedName>
    <definedName name="State_of_Origi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3" i="19" l="1"/>
  <c r="G72" i="19"/>
  <c r="D71" i="19"/>
  <c r="G71" i="19" l="1"/>
  <c r="G69" i="19"/>
  <c r="G68" i="19"/>
  <c r="G67" i="19"/>
  <c r="G66" i="19"/>
  <c r="G65" i="19"/>
  <c r="D64" i="19"/>
  <c r="G62" i="19"/>
  <c r="G61" i="19"/>
  <c r="G60" i="19"/>
  <c r="G59" i="19"/>
  <c r="G58" i="19"/>
  <c r="D57" i="19"/>
  <c r="G55" i="19"/>
  <c r="G54" i="19"/>
  <c r="G53" i="19"/>
  <c r="D52" i="19"/>
  <c r="H52" i="19" s="1"/>
  <c r="G57" i="19" l="1"/>
  <c r="G64" i="19"/>
  <c r="G52" i="19"/>
  <c r="D31" i="19" l="1"/>
  <c r="G33" i="19"/>
  <c r="G34" i="19"/>
  <c r="G35" i="19"/>
  <c r="G36" i="19"/>
  <c r="G37" i="19"/>
  <c r="G38" i="19"/>
  <c r="G39" i="19"/>
  <c r="G40" i="19"/>
  <c r="G41" i="19"/>
  <c r="G42" i="19"/>
  <c r="G43" i="19"/>
  <c r="G44" i="19"/>
  <c r="G45" i="19"/>
  <c r="G46" i="19"/>
  <c r="G47" i="19"/>
  <c r="G48" i="19"/>
  <c r="G49" i="19"/>
  <c r="G50" i="19"/>
  <c r="G28" i="19"/>
  <c r="G29" i="19"/>
  <c r="G27" i="19"/>
  <c r="G24" i="19"/>
  <c r="G23" i="19"/>
  <c r="G21" i="19"/>
  <c r="G10" i="19"/>
  <c r="D4" i="19"/>
  <c r="G19" i="19"/>
  <c r="G32" i="19" l="1"/>
  <c r="G6" i="19"/>
  <c r="G7" i="19"/>
  <c r="G8" i="19"/>
  <c r="G9" i="19"/>
  <c r="G11" i="19"/>
  <c r="G12" i="19"/>
  <c r="G13" i="19"/>
  <c r="G14" i="19"/>
  <c r="G15" i="19"/>
  <c r="G16" i="19"/>
  <c r="G17" i="19"/>
  <c r="G18" i="19"/>
  <c r="G20" i="19"/>
  <c r="G22" i="19"/>
  <c r="G5" i="19"/>
  <c r="G4" i="19" l="1"/>
  <c r="G31" i="19"/>
  <c r="D26" i="19"/>
  <c r="D75" i="19" s="1"/>
  <c r="D7" i="13" l="1"/>
  <c r="E7" i="13" s="1"/>
  <c r="G26" i="19"/>
  <c r="G75" i="19" s="1"/>
  <c r="D6" i="13"/>
  <c r="E6" i="13" s="1"/>
  <c r="D5" i="13"/>
  <c r="B5" i="13" s="1"/>
  <c r="D3" i="13"/>
  <c r="E3" i="13" s="1"/>
  <c r="D9" i="13"/>
  <c r="D4" i="13" l="1"/>
  <c r="E4" i="13" s="1"/>
  <c r="A10" i="18"/>
  <c r="D8" i="13"/>
  <c r="E8" i="13" s="1"/>
  <c r="B6" i="13"/>
  <c r="B7" i="13"/>
  <c r="E5" i="13"/>
  <c r="B3" i="13"/>
  <c r="E9" i="13"/>
  <c r="B9" i="13"/>
  <c r="D10" i="13" l="1"/>
  <c r="B4" i="13"/>
  <c r="B8" i="13"/>
</calcChain>
</file>

<file path=xl/sharedStrings.xml><?xml version="1.0" encoding="utf-8"?>
<sst xmlns="http://schemas.openxmlformats.org/spreadsheetml/2006/main" count="209" uniqueCount="131">
  <si>
    <t>On the Job Training Assessment Report</t>
  </si>
  <si>
    <t>Employee ID</t>
  </si>
  <si>
    <t>Employee Name</t>
  </si>
  <si>
    <t>Assessment Date</t>
  </si>
  <si>
    <t>OJT Name</t>
  </si>
  <si>
    <t>iOS Core - PL3-Shopping Pets</t>
  </si>
  <si>
    <t>This is to certify that he/she has</t>
  </si>
  <si>
    <t>iOS Core OJT Assessment</t>
  </si>
  <si>
    <t>Overall Report</t>
  </si>
  <si>
    <t>Areas of Excellence</t>
  </si>
  <si>
    <t>Areas of Improvement</t>
  </si>
  <si>
    <t>Areas of Focus</t>
  </si>
  <si>
    <t>React JS - PL3-Shopping Pets- Metrics Test Cases</t>
  </si>
  <si>
    <t>Alternate Approach</t>
  </si>
  <si>
    <t>Business Requirements</t>
  </si>
  <si>
    <t>WebPage / Class Affected /Test scenario</t>
  </si>
  <si>
    <t>Code Snippet to be checked / Expected Result</t>
  </si>
  <si>
    <t>Weightage</t>
  </si>
  <si>
    <t>Topic</t>
  </si>
  <si>
    <t>Topic Score</t>
  </si>
  <si>
    <t>Comments</t>
  </si>
  <si>
    <t xml:space="preserve"> Design UI : Develop User interfaces for all the pages as per the business requirements</t>
  </si>
  <si>
    <t>Create UI for all the screens</t>
  </si>
  <si>
    <t xml:space="preserve">Result 
</t>
  </si>
  <si>
    <t>New Registration Page</t>
  </si>
  <si>
    <t>Utilize a form with a background image, positioned on the left side with a transparent black color scheme.</t>
  </si>
  <si>
    <t>• Implement the components which fits the component library standards.</t>
  </si>
  <si>
    <t>Not Evaluated</t>
  </si>
  <si>
    <t>Use the default primary color for buttons.</t>
  </si>
  <si>
    <t>Align input fields in the center with single rows.</t>
  </si>
  <si>
    <t>Login Page</t>
  </si>
  <si>
    <t xml:space="preserve">• Implement the components which fits the component library standards.
• Apply all the core and advance concepts in react and redux with all the necessary standards
</t>
  </si>
  <si>
    <t xml:space="preserve"> Dogs page</t>
  </si>
  <si>
    <t>Utilize the default success color for buttons.</t>
  </si>
  <si>
    <t>Each dog card should include the price, quantity field, and a "Shop Now" button.</t>
  </si>
  <si>
    <t>Display an error message in the top-right corner of the page using toast notifications.</t>
  </si>
  <si>
    <t>Enabling the display of dogs one by one in a horizontal manner.</t>
  </si>
  <si>
    <t>Each dog category should be displayed in a row with six columns.</t>
  </si>
  <si>
    <t>Maintain the active tab state for the dogs page, highlighting the dogs menu in the header as bold.</t>
  </si>
  <si>
    <t>Birds page</t>
  </si>
  <si>
    <t>Each bird card should include the price, quantity field, and a "Shop Now" button.</t>
  </si>
  <si>
    <t>Enabling the display of birds one by one in a horizontal manner.</t>
  </si>
  <si>
    <t>Each bird category should be displayed in a row with six columns.</t>
  </si>
  <si>
    <t>Maintain the active tab state for the birds page, highlighting the birds menu in the header as bold.</t>
  </si>
  <si>
    <t>Orders page</t>
  </si>
  <si>
    <t>Each order should be displayed as a card, with a layout of six columns per row.</t>
  </si>
  <si>
    <t>Each order card should present the ordered pet's image, price, quantity, total price, and purchase date vertically.</t>
  </si>
  <si>
    <t>API Implementations</t>
  </si>
  <si>
    <t>Use API calls to fetch and show the data as per the need</t>
  </si>
  <si>
    <t>Fetch the user data</t>
  </si>
  <si>
    <t>Fetch the user data by sending a GET request to retrieve all the registered users.</t>
  </si>
  <si>
    <t>• API Integration</t>
  </si>
  <si>
    <t>Fetch the details of ordered pets</t>
  </si>
  <si>
    <t>Fetch all the details of ordered pets using a GET request.</t>
  </si>
  <si>
    <t>Fetch the details of user login</t>
  </si>
  <si>
    <t>API requests are made for the purpose of user login, retrieving data for the orders page, and user registration.</t>
  </si>
  <si>
    <t>Core Functionalities</t>
  </si>
  <si>
    <t>Functionality</t>
  </si>
  <si>
    <t>Implement form validation using Formik.</t>
  </si>
  <si>
    <t>Display alert messages using toast notifications.</t>
  </si>
  <si>
    <t>To access the registration page, users can click on the "Signup" option, which will navigate them to the registration page.</t>
  </si>
  <si>
    <t>If the registration form is submitted without completing any required fields, appropriate error messages will be displayed, as shown in the attached screenshot.</t>
  </si>
  <si>
    <t>Upon successfully filling and submitting all fields, a new account will be created.</t>
  </si>
  <si>
    <t>After registration, users will be redirected to the login page, where they can log in using their valid username and password.</t>
  </si>
  <si>
    <t>Clicking on "Login" in the right corner of the navigation section will navigate users to the login page.</t>
  </si>
  <si>
    <t>If users do not have an account, they can click on the "Signup" option to navigate to the registration page.</t>
  </si>
  <si>
    <t>Login page</t>
  </si>
  <si>
    <t xml:space="preserve">• Implement the components which fits the component library standards.
• Apply all the core and advance concepts in react and redux with all the necessary standards
</t>
  </si>
  <si>
    <t>If the login form is submitted with an invalid username or password, the error message should be displayed as shown in the attached screenshot.</t>
  </si>
  <si>
    <t>If the login form is submitted with valid credentials, users will be navigated to the dogs page.</t>
  </si>
  <si>
    <t>The login page should securely handle user authentication processes, ensuring the utmost security for user accounts.</t>
  </si>
  <si>
    <t>Access to the dogs page should only be granted to registered users.</t>
  </si>
  <si>
    <t xml:space="preserve">• Implement the components which fits the component library standards.
</t>
  </si>
  <si>
    <t>Implement validation to display an error message when the quantity field is left unfilled.</t>
  </si>
  <si>
    <t>Access to the birds page should only be granted to registered users.</t>
  </si>
  <si>
    <t>Access to the Orders page should only be granted to registered users</t>
  </si>
  <si>
    <t xml:space="preserve">
• Implement the components which fits the component library standards.</t>
  </si>
  <si>
    <t>Only the purchased items of the logged-in user should be displayed on the Orders page.</t>
  </si>
  <si>
    <t xml:space="preserve">Developing Reusable Components </t>
  </si>
  <si>
    <t>Develop reusable components</t>
  </si>
  <si>
    <t>Reusable Components Design</t>
  </si>
  <si>
    <t>Design reusable components for a React project, including a button, input field, and label, with a focus on modularity, scalability, and maintainability.</t>
  </si>
  <si>
    <t xml:space="preserve">Implement the components which fits the component library standards.
</t>
  </si>
  <si>
    <t>Component Structure Definition</t>
  </si>
  <si>
    <t xml:space="preserve"> Define the component structure, including props, state, and necessary interfaces or APIs to enhance functionality and usability. Creating these reusable components will promote code reusability and improve development efficiency.</t>
  </si>
  <si>
    <t>Benefits of Reusability</t>
  </si>
  <si>
    <t>By implementing reusable components, developers can write modular and scalable code, reduce code duplication, and ensure easier maintenance of the project. This approach enhances the overall development process and improves the application's architecture.</t>
  </si>
  <si>
    <t>Implement Redux</t>
  </si>
  <si>
    <t>Redux Store Setup</t>
  </si>
  <si>
    <t>Create a Redux store using the createStore, getState, dispatch, and subscribe methods to manage the application's state.</t>
  </si>
  <si>
    <t>Apply all the core and advance concepts in react and redux with all the necessary standards.</t>
  </si>
  <si>
    <t>Reducer Function Definition</t>
  </si>
  <si>
    <t>Define a reducer function that handles various action types and updates the state accordingly, ensuring smooth state management.</t>
  </si>
  <si>
    <t>Action Types &amp; Creators</t>
  </si>
  <si>
    <t>Create action types and action creators for different actions, enabling seamless communication between components and the Redux store.</t>
  </si>
  <si>
    <t>Connect with HOC</t>
  </si>
  <si>
    <t>Implement the connect Higher-Order Component (HOC) to establish a connection between React components and the Redux store, facilitating efficient state synchronization.</t>
  </si>
  <si>
    <t>Component Modifications</t>
  </si>
  <si>
    <t>Modify or develop the necessary components, including src/pages/redux/actions/Authactions.ts and src/pages/redux/reducers/authReducer.tsx, to integrate Redux and leverage its benefits in the project.</t>
  </si>
  <si>
    <t>Implement Webpack</t>
  </si>
  <si>
    <t>File Support Optimization</t>
  </si>
  <si>
    <t xml:space="preserve"> Configure Webpack to support only .ts, .tsx, .js, and .jsx files, optimizing the loading and compilation process.</t>
  </si>
  <si>
    <t xml:space="preserve">• Explain different customization options available for organizing the code (i.e., Scaffolding).
• Explain the essentials of PWA / web components / Hybrid
</t>
  </si>
  <si>
    <t>Font File Efficiency</t>
  </si>
  <si>
    <t>Ensure Webpack only supports font files with extensions woff, woff2, eot, ttf, and otf, reducing bundle size and improving performance.</t>
  </si>
  <si>
    <t>Image File Handling</t>
  </si>
  <si>
    <t xml:space="preserve"> Implement Webpack configurations to support only jpg, png, gif, and svg image files, enhancing image asset delivery and rendering.</t>
  </si>
  <si>
    <t>CSS Minification</t>
  </si>
  <si>
    <t>Enable the 'MiniCssExtractPlugin' plugin to extract and minimize CSS code, improving overall performance.</t>
  </si>
  <si>
    <t>Asset Compression</t>
  </si>
  <si>
    <t xml:space="preserve"> Utilize the 'Copywebpackplugin' plugin to compress assets, favicon.ico, and index.html, ensuring efficient delivery and handling of resources.</t>
  </si>
  <si>
    <t xml:space="preserve"> Performance Best practices / Others</t>
  </si>
  <si>
    <t>Implement Best Practices and standards</t>
  </si>
  <si>
    <t>ES Lint</t>
  </si>
  <si>
    <t>Verify that ESLint installation and configuration done in the workspace</t>
  </si>
  <si>
    <t xml:space="preserve"> Implement Auditing essentials for the SPA / React JS</t>
  </si>
  <si>
    <t>Verify that all the Rules defined in the requirement document is implemented in ESLint</t>
  </si>
  <si>
    <t>Skill Cluster</t>
  </si>
  <si>
    <t>Features</t>
  </si>
  <si>
    <t>Status</t>
  </si>
  <si>
    <t>Score</t>
  </si>
  <si>
    <t>Topicwise %</t>
  </si>
  <si>
    <t>Develop User interfaces for all the pages</t>
  </si>
  <si>
    <t>Functionalities</t>
  </si>
  <si>
    <t>Unit Test cases and UI Test cases</t>
  </si>
  <si>
    <t>Architecture Pattern</t>
  </si>
  <si>
    <t>Performance Best practices / Others</t>
  </si>
  <si>
    <t>Accessibility</t>
  </si>
  <si>
    <t>PASS</t>
  </si>
  <si>
    <t>FAIL</t>
  </si>
  <si>
    <t>Alternate Approach/Partial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</si>
</sst>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0.0"/>
  </numFmts>
  <fonts count="26">
    <font>
      <sz val="10"/>
      <name val="Arial"/>
      <charset val="134"/>
    </font>
    <font>
      <sz val="10"/>
      <name val="Century Gothic"/>
      <family val="2"/>
    </font>
    <font>
      <b/>
      <sz val="10"/>
      <name val="Century Gothic"/>
      <family val="2"/>
    </font>
    <font>
      <b/>
      <sz val="10"/>
      <color theme="0"/>
      <name val="Century Gothic"/>
      <family val="2"/>
    </font>
    <font>
      <sz val="10"/>
      <name val="Calibri"/>
      <family val="2"/>
      <scheme val="minor"/>
    </font>
    <font>
      <sz val="16"/>
      <color theme="0"/>
      <name val="Century Gothic"/>
      <family val="2"/>
    </font>
    <font>
      <sz val="12"/>
      <name val="Century Gothic"/>
      <family val="2"/>
    </font>
    <font>
      <b/>
      <sz val="12"/>
      <color theme="1"/>
      <name val="Century Gothic"/>
      <family val="2"/>
    </font>
    <font>
      <sz val="13"/>
      <name val="Century Gothic"/>
      <family val="2"/>
    </font>
    <font>
      <sz val="13"/>
      <color theme="1"/>
      <name val="Century Gothic"/>
      <family val="2"/>
    </font>
    <font>
      <b/>
      <sz val="16"/>
      <color rgb="FF00B050"/>
      <name val="Century Gothic"/>
      <family val="2"/>
    </font>
    <font>
      <b/>
      <sz val="13"/>
      <color theme="1"/>
      <name val="Century Gothic"/>
      <family val="2"/>
    </font>
    <font>
      <b/>
      <sz val="13"/>
      <color rgb="FFF57E1B"/>
      <name val="Century Gothic"/>
      <family val="2"/>
    </font>
    <font>
      <b/>
      <sz val="12"/>
      <name val="Century Gothic"/>
      <family val="2"/>
    </font>
    <font>
      <sz val="11"/>
      <color theme="1"/>
      <name val="Calibri"/>
      <family val="2"/>
      <scheme val="minor"/>
    </font>
    <font>
      <sz val="10"/>
      <name val="Arial"/>
      <family val="2"/>
    </font>
    <font>
      <sz val="10"/>
      <color rgb="FF000000"/>
      <name val="Arial"/>
      <family val="2"/>
    </font>
    <font>
      <sz val="11"/>
      <name val="Century Gothic"/>
      <family val="2"/>
    </font>
    <font>
      <sz val="10"/>
      <color rgb="FF000000"/>
      <name val="Calibri"/>
      <family val="2"/>
      <scheme val="minor"/>
    </font>
    <font>
      <b/>
      <sz val="11"/>
      <color theme="0"/>
      <name val="Century Gothic"/>
      <family val="2"/>
    </font>
    <font>
      <b/>
      <sz val="11"/>
      <color theme="1"/>
      <name val="Century Gothic"/>
      <family val="2"/>
    </font>
    <font>
      <b/>
      <sz val="11"/>
      <name val="Century Gothic"/>
      <family val="2"/>
    </font>
    <font>
      <sz val="11"/>
      <color theme="1"/>
      <name val="Century Gothic"/>
      <family val="2"/>
    </font>
    <font>
      <sz val="11"/>
      <color rgb="FF980000"/>
      <name val="Century Gothic"/>
      <family val="2"/>
    </font>
    <font>
      <b/>
      <sz val="11"/>
      <color rgb="FF980000"/>
      <name val="Century Gothic"/>
      <family val="2"/>
    </font>
    <font>
      <sz val="11"/>
      <color rgb="FF000000"/>
      <name val="Century Gothic"/>
      <family val="2"/>
    </font>
  </fonts>
  <fills count="18">
    <fill>
      <patternFill patternType="none"/>
    </fill>
    <fill>
      <patternFill patternType="gray125"/>
    </fill>
    <fill>
      <patternFill patternType="solid">
        <fgColor rgb="FF00B050"/>
        <bgColor indexed="64"/>
      </patternFill>
    </fill>
    <fill>
      <patternFill patternType="solid">
        <fgColor theme="4"/>
        <bgColor indexed="64"/>
      </patternFill>
    </fill>
    <fill>
      <patternFill patternType="solid">
        <fgColor rgb="FFFFFF00"/>
        <bgColor indexed="64"/>
      </patternFill>
    </fill>
    <fill>
      <patternFill patternType="solid">
        <fgColor rgb="FF006C00"/>
        <bgColor indexed="64"/>
      </patternFill>
    </fill>
    <fill>
      <patternFill patternType="solid">
        <fgColor rgb="FFD8D8D8"/>
        <bgColor rgb="FFD8D8D8"/>
      </patternFill>
    </fill>
    <fill>
      <patternFill patternType="solid">
        <fgColor rgb="FFFFFFCC"/>
        <bgColor rgb="FFFFFFCC"/>
      </patternFill>
    </fill>
    <fill>
      <patternFill patternType="solid">
        <fgColor rgb="FFFFFF00"/>
        <bgColor rgb="FFFFFFCC"/>
      </patternFill>
    </fill>
    <fill>
      <patternFill patternType="solid">
        <fgColor rgb="FF7030A0"/>
        <bgColor rgb="FFCCC0D9"/>
      </patternFill>
    </fill>
    <fill>
      <patternFill patternType="solid">
        <fgColor theme="0"/>
        <bgColor theme="0"/>
      </patternFill>
    </fill>
    <fill>
      <patternFill patternType="solid">
        <fgColor rgb="FFC2D69B"/>
        <bgColor rgb="FFC2D69B"/>
      </patternFill>
    </fill>
    <fill>
      <patternFill patternType="solid">
        <fgColor rgb="FF7030A0"/>
        <bgColor theme="0"/>
      </patternFill>
    </fill>
    <fill>
      <patternFill patternType="solid">
        <fgColor rgb="FF7030A0"/>
        <bgColor rgb="FFFFFFCC"/>
      </patternFill>
    </fill>
    <fill>
      <patternFill patternType="solid">
        <fgColor theme="3" tint="-0.249977111117893"/>
        <bgColor indexed="64"/>
      </patternFill>
    </fill>
    <fill>
      <patternFill patternType="solid">
        <fgColor theme="3" tint="0.79995117038483843"/>
        <bgColor indexed="64"/>
      </patternFill>
    </fill>
    <fill>
      <patternFill patternType="solid">
        <fgColor theme="0"/>
        <bgColor indexed="64"/>
      </patternFill>
    </fill>
    <fill>
      <patternFill patternType="solid">
        <fgColor theme="5" tint="0.79995117038483843"/>
        <bgColor indexed="64"/>
      </patternFill>
    </fill>
  </fills>
  <borders count="21">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auto="1"/>
      </left>
      <right/>
      <top style="thin">
        <color auto="1"/>
      </top>
      <bottom style="thin">
        <color auto="1"/>
      </bottom>
      <diagonal/>
    </border>
    <border>
      <left style="thin">
        <color rgb="FF000000"/>
      </left>
      <right/>
      <top style="thin">
        <color auto="1"/>
      </top>
      <bottom/>
      <diagonal/>
    </border>
    <border>
      <left/>
      <right/>
      <top style="thin">
        <color auto="1"/>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rgb="FF000000"/>
      </right>
      <top style="thin">
        <color auto="1"/>
      </top>
      <bottom/>
      <diagonal/>
    </border>
    <border>
      <left style="thin">
        <color auto="1"/>
      </left>
      <right style="thin">
        <color auto="1"/>
      </right>
      <top style="thin">
        <color auto="1"/>
      </top>
      <bottom/>
      <diagonal/>
    </border>
    <border>
      <left style="thin">
        <color rgb="FF000000"/>
      </left>
      <right/>
      <top style="thin">
        <color rgb="FF000000"/>
      </top>
      <bottom style="thin">
        <color auto="1"/>
      </bottom>
      <diagonal/>
    </border>
    <border>
      <left/>
      <right style="thin">
        <color auto="1"/>
      </right>
      <top style="thin">
        <color auto="1"/>
      </top>
      <bottom style="thin">
        <color auto="1"/>
      </bottom>
      <diagonal/>
    </border>
    <border>
      <left/>
      <right style="thin">
        <color rgb="FF000000"/>
      </right>
      <top style="thin">
        <color rgb="FF000000"/>
      </top>
      <bottom style="thin">
        <color auto="1"/>
      </bottom>
      <diagonal/>
    </border>
    <border>
      <left style="thin">
        <color rgb="FF000000"/>
      </left>
      <right style="thin">
        <color rgb="FF000000"/>
      </right>
      <top/>
      <bottom style="thin">
        <color auto="1"/>
      </bottom>
      <diagonal/>
    </border>
  </borders>
  <cellStyleXfs count="38">
    <xf numFmtId="0" fontId="0" fillId="0" borderId="0"/>
    <xf numFmtId="0" fontId="4" fillId="2"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6" fillId="0" borderId="0"/>
    <xf numFmtId="0" fontId="14" fillId="0" borderId="0"/>
    <xf numFmtId="0" fontId="16"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133">
    <xf numFmtId="0" fontId="0" fillId="0" borderId="0" xfId="0"/>
    <xf numFmtId="0" fontId="1" fillId="0" borderId="0" xfId="0" applyFont="1"/>
    <xf numFmtId="0" fontId="2" fillId="0" borderId="1" xfId="0" applyFont="1" applyBorder="1"/>
    <xf numFmtId="0" fontId="3" fillId="2" borderId="1" xfId="0" applyFont="1" applyFill="1" applyBorder="1"/>
    <xf numFmtId="0" fontId="1" fillId="0" borderId="1" xfId="0" applyFont="1" applyBorder="1"/>
    <xf numFmtId="49" fontId="3" fillId="3" borderId="1" xfId="0" applyNumberFormat="1" applyFont="1" applyFill="1" applyBorder="1" applyAlignment="1">
      <alignment horizontal="center" vertical="center" wrapText="1"/>
    </xf>
    <xf numFmtId="0" fontId="1" fillId="0" borderId="1" xfId="27" applyFont="1" applyBorder="1"/>
    <xf numFmtId="0" fontId="1" fillId="4" borderId="1" xfId="0" applyFont="1" applyFill="1" applyBorder="1"/>
    <xf numFmtId="1" fontId="1" fillId="0" borderId="1" xfId="0" applyNumberFormat="1" applyFont="1" applyBorder="1"/>
    <xf numFmtId="0" fontId="4" fillId="0" borderId="0" xfId="0" applyFont="1"/>
    <xf numFmtId="0" fontId="18" fillId="0" borderId="0" xfId="0" applyFont="1"/>
    <xf numFmtId="0" fontId="17" fillId="0" borderId="0" xfId="0" applyFont="1"/>
    <xf numFmtId="2" fontId="20" fillId="8" borderId="16" xfId="0" applyNumberFormat="1" applyFont="1" applyFill="1" applyBorder="1" applyAlignment="1">
      <alignment horizontal="center" vertical="center"/>
    </xf>
    <xf numFmtId="0" fontId="22" fillId="7" borderId="11" xfId="0" applyFont="1" applyFill="1" applyBorder="1" applyAlignment="1">
      <alignment horizontal="center" vertical="center" wrapText="1"/>
    </xf>
    <xf numFmtId="164" fontId="23" fillId="7" borderId="3" xfId="0" applyNumberFormat="1" applyFont="1" applyFill="1" applyBorder="1" applyAlignment="1">
      <alignment horizontal="left" vertical="center" wrapText="1"/>
    </xf>
    <xf numFmtId="0" fontId="22" fillId="0" borderId="1" xfId="0" applyFont="1" applyBorder="1" applyAlignment="1">
      <alignment vertical="center" wrapText="1"/>
    </xf>
    <xf numFmtId="0" fontId="22" fillId="0" borderId="1" xfId="0" applyFont="1" applyBorder="1" applyAlignment="1">
      <alignment horizontal="center"/>
    </xf>
    <xf numFmtId="0" fontId="22" fillId="11" borderId="1" xfId="0" applyFont="1" applyFill="1" applyBorder="1" applyAlignment="1">
      <alignment horizontal="center" vertical="center" wrapText="1"/>
    </xf>
    <xf numFmtId="165" fontId="22" fillId="10" borderId="1" xfId="0" applyNumberFormat="1" applyFont="1" applyFill="1" applyBorder="1"/>
    <xf numFmtId="164" fontId="23" fillId="7" borderId="1" xfId="0" applyNumberFormat="1" applyFont="1" applyFill="1" applyBorder="1" applyAlignment="1">
      <alignment horizontal="left" vertical="top" wrapText="1"/>
    </xf>
    <xf numFmtId="0" fontId="17" fillId="0" borderId="1" xfId="0" applyFont="1" applyBorder="1" applyAlignment="1">
      <alignment horizontal="left" vertical="center" wrapText="1"/>
    </xf>
    <xf numFmtId="0" fontId="17" fillId="0" borderId="1" xfId="0" applyFont="1" applyBorder="1" applyAlignment="1">
      <alignment vertical="center" wrapText="1"/>
    </xf>
    <xf numFmtId="1" fontId="22" fillId="0" borderId="1" xfId="0" applyNumberFormat="1" applyFont="1" applyBorder="1" applyAlignment="1">
      <alignment horizontal="center" vertical="center"/>
    </xf>
    <xf numFmtId="0" fontId="22" fillId="9" borderId="0" xfId="0" applyFont="1" applyFill="1" applyAlignment="1">
      <alignment horizontal="center" wrapText="1"/>
    </xf>
    <xf numFmtId="2" fontId="20" fillId="8" borderId="1" xfId="0" applyNumberFormat="1" applyFont="1" applyFill="1" applyBorder="1" applyAlignment="1">
      <alignment horizontal="center"/>
    </xf>
    <xf numFmtId="0" fontId="22" fillId="7" borderId="1" xfId="0" applyFont="1" applyFill="1" applyBorder="1" applyAlignment="1">
      <alignment horizontal="center" wrapText="1"/>
    </xf>
    <xf numFmtId="165" fontId="20" fillId="8" borderId="1" xfId="0" applyNumberFormat="1" applyFont="1" applyFill="1" applyBorder="1" applyAlignment="1">
      <alignment horizontal="right"/>
    </xf>
    <xf numFmtId="2" fontId="22" fillId="8" borderId="3" xfId="0" applyNumberFormat="1" applyFont="1" applyFill="1" applyBorder="1" applyAlignment="1">
      <alignment horizontal="center"/>
    </xf>
    <xf numFmtId="165" fontId="22" fillId="7" borderId="3" xfId="0" applyNumberFormat="1" applyFont="1" applyFill="1" applyBorder="1" applyAlignment="1">
      <alignment horizontal="center" wrapText="1"/>
    </xf>
    <xf numFmtId="164" fontId="23" fillId="7" borderId="3" xfId="0" applyNumberFormat="1" applyFont="1" applyFill="1" applyBorder="1" applyAlignment="1">
      <alignment horizontal="left" vertical="top" wrapText="1"/>
    </xf>
    <xf numFmtId="165" fontId="22" fillId="0" borderId="1" xfId="0" applyNumberFormat="1" applyFont="1" applyBorder="1" applyAlignment="1">
      <alignment horizontal="center"/>
    </xf>
    <xf numFmtId="0" fontId="22" fillId="9" borderId="3" xfId="0" applyFont="1" applyFill="1" applyBorder="1" applyAlignment="1">
      <alignment horizontal="center" wrapText="1"/>
    </xf>
    <xf numFmtId="0" fontId="22" fillId="9" borderId="4" xfId="0" applyFont="1" applyFill="1" applyBorder="1" applyAlignment="1">
      <alignment wrapText="1"/>
    </xf>
    <xf numFmtId="165" fontId="22" fillId="9" borderId="4" xfId="0" applyNumberFormat="1" applyFont="1" applyFill="1" applyBorder="1" applyAlignment="1">
      <alignment horizontal="center"/>
    </xf>
    <xf numFmtId="165" fontId="22" fillId="9" borderId="4" xfId="0" applyNumberFormat="1" applyFont="1" applyFill="1" applyBorder="1" applyAlignment="1">
      <alignment horizontal="center" wrapText="1"/>
    </xf>
    <xf numFmtId="165" fontId="22" fillId="12" borderId="4" xfId="0" applyNumberFormat="1" applyFont="1" applyFill="1" applyBorder="1"/>
    <xf numFmtId="164" fontId="23" fillId="13" borderId="4" xfId="0" applyNumberFormat="1" applyFont="1" applyFill="1" applyBorder="1" applyAlignment="1">
      <alignment horizontal="left" vertical="top" wrapText="1"/>
    </xf>
    <xf numFmtId="2" fontId="22" fillId="8" borderId="1" xfId="0" applyNumberFormat="1" applyFont="1" applyFill="1" applyBorder="1" applyAlignment="1">
      <alignment horizontal="center"/>
    </xf>
    <xf numFmtId="2" fontId="22" fillId="10" borderId="1" xfId="0" applyNumberFormat="1" applyFont="1" applyFill="1" applyBorder="1" applyAlignment="1">
      <alignment horizontal="center"/>
    </xf>
    <xf numFmtId="0" fontId="22" fillId="10" borderId="1" xfId="0" applyFont="1" applyFill="1" applyBorder="1" applyAlignment="1">
      <alignment horizontal="left" vertical="center" wrapText="1"/>
    </xf>
    <xf numFmtId="0" fontId="22" fillId="0" borderId="1" xfId="0" applyFont="1" applyBorder="1"/>
    <xf numFmtId="2" fontId="22" fillId="0" borderId="1" xfId="0" applyNumberFormat="1" applyFont="1" applyBorder="1" applyAlignment="1">
      <alignment horizontal="center" vertical="center"/>
    </xf>
    <xf numFmtId="0" fontId="22" fillId="0" borderId="1" xfId="0" applyFont="1" applyBorder="1" applyAlignment="1">
      <alignment horizontal="center" wrapText="1"/>
    </xf>
    <xf numFmtId="0" fontId="24" fillId="0" borderId="1" xfId="0" applyFont="1" applyBorder="1" applyAlignment="1">
      <alignment horizontal="left" vertical="top" wrapText="1"/>
    </xf>
    <xf numFmtId="0" fontId="17" fillId="0" borderId="0" xfId="0" applyFont="1" applyAlignment="1">
      <alignment vertical="top" wrapText="1"/>
    </xf>
    <xf numFmtId="0" fontId="17" fillId="0" borderId="0" xfId="0" applyFont="1" applyAlignment="1">
      <alignment horizontal="left" vertical="top"/>
    </xf>
    <xf numFmtId="0" fontId="17" fillId="0" borderId="0" xfId="0" applyFont="1" applyAlignment="1">
      <alignment horizontal="left" vertical="top" wrapText="1"/>
    </xf>
    <xf numFmtId="0" fontId="17" fillId="0" borderId="0" xfId="0" applyFont="1" applyAlignment="1">
      <alignment horizontal="center" vertical="top" wrapText="1"/>
    </xf>
    <xf numFmtId="0" fontId="17" fillId="0" borderId="0" xfId="0" applyFont="1" applyAlignment="1">
      <alignment wrapText="1"/>
    </xf>
    <xf numFmtId="0" fontId="22" fillId="0" borderId="0" xfId="0" applyFont="1" applyAlignment="1">
      <alignment vertical="center" wrapText="1"/>
    </xf>
    <xf numFmtId="0" fontId="22" fillId="7" borderId="16" xfId="0" applyFont="1" applyFill="1" applyBorder="1" applyAlignment="1">
      <alignment horizontal="left" vertical="center" indent="1"/>
    </xf>
    <xf numFmtId="0" fontId="22" fillId="9" borderId="0" xfId="0" applyFont="1" applyFill="1" applyAlignment="1">
      <alignment horizontal="left" wrapText="1" indent="1"/>
    </xf>
    <xf numFmtId="0" fontId="22" fillId="7" borderId="1" xfId="0" applyFont="1" applyFill="1" applyBorder="1" applyAlignment="1">
      <alignment horizontal="left" indent="1"/>
    </xf>
    <xf numFmtId="0" fontId="22" fillId="7" borderId="3" xfId="0" applyFont="1" applyFill="1" applyBorder="1" applyAlignment="1">
      <alignment horizontal="left" wrapText="1" indent="1"/>
    </xf>
    <xf numFmtId="165" fontId="22" fillId="9" borderId="4" xfId="0" applyNumberFormat="1" applyFont="1" applyFill="1" applyBorder="1" applyAlignment="1">
      <alignment horizontal="left" indent="1"/>
    </xf>
    <xf numFmtId="0" fontId="22" fillId="7" borderId="1" xfId="0" applyFont="1" applyFill="1" applyBorder="1" applyAlignment="1">
      <alignment horizontal="left" wrapText="1" indent="1"/>
    </xf>
    <xf numFmtId="0" fontId="22" fillId="0" borderId="1" xfId="0" applyFont="1" applyBorder="1" applyAlignment="1">
      <alignment horizontal="left" indent="1"/>
    </xf>
    <xf numFmtId="0" fontId="17" fillId="0" borderId="0" xfId="0" applyFont="1" applyAlignment="1">
      <alignment horizontal="left" vertical="top" wrapText="1" indent="1"/>
    </xf>
    <xf numFmtId="0" fontId="22" fillId="0" borderId="1" xfId="0" applyFont="1" applyBorder="1" applyAlignment="1">
      <alignment horizontal="left" vertical="top" wrapText="1" indent="1"/>
    </xf>
    <xf numFmtId="0" fontId="22" fillId="9" borderId="1" xfId="0" applyFont="1" applyFill="1" applyBorder="1" applyAlignment="1">
      <alignment horizontal="center" wrapText="1"/>
    </xf>
    <xf numFmtId="165" fontId="22" fillId="10" borderId="1" xfId="0" applyNumberFormat="1" applyFont="1" applyFill="1" applyBorder="1" applyAlignment="1">
      <alignment horizontal="center" vertical="center"/>
    </xf>
    <xf numFmtId="0" fontId="22" fillId="9" borderId="8" xfId="0" applyFont="1" applyFill="1" applyBorder="1" applyAlignment="1">
      <alignment horizontal="center" wrapText="1"/>
    </xf>
    <xf numFmtId="0" fontId="22" fillId="9" borderId="18" xfId="0" applyFont="1" applyFill="1" applyBorder="1" applyAlignment="1">
      <alignment horizontal="center" wrapText="1"/>
    </xf>
    <xf numFmtId="0" fontId="22" fillId="7" borderId="1" xfId="0" applyFont="1" applyFill="1" applyBorder="1" applyAlignment="1">
      <alignment horizontal="left" vertical="center" wrapText="1" indent="1"/>
    </xf>
    <xf numFmtId="2" fontId="22" fillId="8" borderId="1" xfId="0" applyNumberFormat="1" applyFont="1" applyFill="1" applyBorder="1" applyAlignment="1">
      <alignment horizontal="center" vertical="center"/>
    </xf>
    <xf numFmtId="0" fontId="22" fillId="10" borderId="1" xfId="0" applyFont="1" applyFill="1" applyBorder="1" applyAlignment="1">
      <alignment horizontal="center" vertical="center" wrapText="1"/>
    </xf>
    <xf numFmtId="0" fontId="22" fillId="10" borderId="1" xfId="0" applyFont="1" applyFill="1" applyBorder="1" applyAlignment="1">
      <alignment vertical="center" wrapText="1"/>
    </xf>
    <xf numFmtId="0" fontId="4" fillId="0" borderId="1" xfId="0" applyFont="1" applyBorder="1" applyAlignment="1">
      <alignment horizontal="center"/>
    </xf>
    <xf numFmtId="0" fontId="7" fillId="0" borderId="1" xfId="0" applyFont="1" applyBorder="1" applyAlignment="1">
      <alignment horizontal="center" vertical="center" wrapText="1"/>
    </xf>
    <xf numFmtId="14" fontId="13" fillId="0" borderId="1" xfId="0" applyNumberFormat="1" applyFont="1" applyBorder="1" applyAlignment="1">
      <alignment horizontal="center" vertical="center" wrapText="1"/>
    </xf>
    <xf numFmtId="0" fontId="13" fillId="0" borderId="1" xfId="0" applyFont="1" applyBorder="1" applyAlignment="1">
      <alignment horizontal="center" vertical="center" wrapText="1"/>
    </xf>
    <xf numFmtId="0" fontId="8" fillId="0" borderId="1" xfId="0" applyFont="1" applyBorder="1" applyAlignment="1">
      <alignment horizontal="center" vertical="center"/>
    </xf>
    <xf numFmtId="0" fontId="9" fillId="15" borderId="1" xfId="23" applyFont="1" applyFill="1" applyBorder="1" applyAlignment="1">
      <alignment horizontal="left"/>
    </xf>
    <xf numFmtId="0" fontId="9" fillId="15" borderId="1" xfId="0" applyFont="1" applyFill="1" applyBorder="1" applyAlignment="1">
      <alignment horizontal="center" vertical="center" wrapText="1"/>
    </xf>
    <xf numFmtId="0" fontId="5" fillId="14" borderId="1" xfId="0" applyFont="1" applyFill="1" applyBorder="1" applyAlignment="1">
      <alignment horizontal="center" vertical="center"/>
    </xf>
    <xf numFmtId="0" fontId="6" fillId="0" borderId="1" xfId="0" applyFont="1" applyBorder="1" applyAlignment="1">
      <alignment horizontal="center" vertical="center"/>
    </xf>
    <xf numFmtId="0" fontId="8" fillId="17" borderId="1" xfId="0" applyFont="1" applyFill="1" applyBorder="1" applyAlignment="1">
      <alignment horizontal="left" vertical="center" wrapText="1" indent="1"/>
    </xf>
    <xf numFmtId="0" fontId="8" fillId="16" borderId="1" xfId="0" applyFont="1" applyFill="1" applyBorder="1" applyAlignment="1">
      <alignment horizontal="left" vertical="center" wrapText="1" indent="1"/>
    </xf>
    <xf numFmtId="0" fontId="10" fillId="15" borderId="1" xfId="0" applyFont="1" applyFill="1" applyBorder="1" applyAlignment="1">
      <alignment horizontal="center" vertical="center" wrapText="1"/>
    </xf>
    <xf numFmtId="0" fontId="11" fillId="15" borderId="1" xfId="0" applyFont="1" applyFill="1" applyBorder="1" applyAlignment="1">
      <alignment horizontal="center" vertical="center" wrapText="1"/>
    </xf>
    <xf numFmtId="0" fontId="12" fillId="16" borderId="1" xfId="0" applyFont="1" applyFill="1" applyBorder="1" applyAlignment="1">
      <alignment horizontal="center" vertical="center"/>
    </xf>
    <xf numFmtId="0" fontId="19" fillId="5" borderId="2" xfId="0" applyFont="1" applyFill="1" applyBorder="1" applyAlignment="1">
      <alignment horizontal="center" vertical="center" wrapText="1"/>
    </xf>
    <xf numFmtId="0" fontId="22" fillId="9" borderId="7" xfId="0" applyFont="1" applyFill="1" applyBorder="1" applyAlignment="1">
      <alignment horizontal="center" wrapText="1"/>
    </xf>
    <xf numFmtId="0" fontId="22" fillId="9" borderId="2" xfId="0" applyFont="1" applyFill="1" applyBorder="1" applyAlignment="1">
      <alignment horizontal="center" wrapText="1"/>
    </xf>
    <xf numFmtId="0" fontId="22" fillId="9" borderId="12" xfId="0" applyFont="1" applyFill="1" applyBorder="1" applyAlignment="1">
      <alignment horizontal="center" wrapText="1"/>
    </xf>
    <xf numFmtId="0" fontId="22" fillId="16" borderId="1" xfId="0" applyFont="1" applyFill="1" applyBorder="1" applyAlignment="1">
      <alignment horizontal="center" vertical="center" wrapText="1"/>
    </xf>
    <xf numFmtId="0" fontId="22" fillId="0" borderId="1" xfId="0" applyFont="1" applyBorder="1" applyAlignment="1">
      <alignment horizontal="left" vertical="center" wrapText="1" indent="1"/>
    </xf>
    <xf numFmtId="0" fontId="22" fillId="0" borderId="1" xfId="0" applyFont="1" applyBorder="1" applyAlignment="1">
      <alignment horizontal="left" vertical="top" wrapText="1" indent="1"/>
    </xf>
    <xf numFmtId="0" fontId="20" fillId="7" borderId="1" xfId="0" applyFont="1" applyFill="1" applyBorder="1" applyAlignment="1">
      <alignment horizontal="center" vertical="center" wrapText="1"/>
    </xf>
    <xf numFmtId="0" fontId="20" fillId="7" borderId="8" xfId="0" applyFont="1" applyFill="1" applyBorder="1" applyAlignment="1">
      <alignment horizontal="center" vertical="center" wrapText="1"/>
    </xf>
    <xf numFmtId="0" fontId="20" fillId="7" borderId="18" xfId="0" applyFont="1" applyFill="1" applyBorder="1" applyAlignment="1">
      <alignment horizontal="center" vertical="center" wrapText="1"/>
    </xf>
    <xf numFmtId="0" fontId="22" fillId="0" borderId="16" xfId="0" applyFont="1" applyBorder="1" applyAlignment="1">
      <alignment horizontal="left" vertical="center" wrapText="1" indent="1"/>
    </xf>
    <xf numFmtId="0" fontId="22" fillId="0" borderId="14" xfId="0" applyFont="1" applyBorder="1" applyAlignment="1">
      <alignment horizontal="left" vertical="center" wrapText="1" indent="1"/>
    </xf>
    <xf numFmtId="0" fontId="22" fillId="0" borderId="13" xfId="0" applyFont="1" applyBorder="1" applyAlignment="1">
      <alignment horizontal="left" vertical="center" wrapText="1" indent="1"/>
    </xf>
    <xf numFmtId="0" fontId="22" fillId="9" borderId="9" xfId="0" applyFont="1" applyFill="1" applyBorder="1" applyAlignment="1">
      <alignment horizontal="center" wrapText="1"/>
    </xf>
    <xf numFmtId="0" fontId="22" fillId="9" borderId="10" xfId="0" applyFont="1" applyFill="1" applyBorder="1" applyAlignment="1">
      <alignment horizontal="center" wrapText="1"/>
    </xf>
    <xf numFmtId="0" fontId="22" fillId="9" borderId="15" xfId="0" applyFont="1" applyFill="1" applyBorder="1" applyAlignment="1">
      <alignment horizontal="center" wrapText="1"/>
    </xf>
    <xf numFmtId="0" fontId="20" fillId="6" borderId="3" xfId="0" applyFont="1" applyFill="1" applyBorder="1" applyAlignment="1">
      <alignment horizontal="center" vertical="center" wrapText="1"/>
    </xf>
    <xf numFmtId="0" fontId="21" fillId="0" borderId="4" xfId="0" applyFont="1" applyBorder="1" applyAlignment="1">
      <alignment horizontal="center" vertical="center"/>
    </xf>
    <xf numFmtId="0" fontId="20" fillId="7" borderId="3" xfId="0" applyFont="1" applyFill="1" applyBorder="1" applyAlignment="1">
      <alignment horizontal="center" vertical="center" wrapText="1"/>
    </xf>
    <xf numFmtId="0" fontId="21" fillId="0" borderId="20" xfId="0" applyFont="1" applyBorder="1" applyAlignment="1">
      <alignment horizontal="center" vertical="center"/>
    </xf>
    <xf numFmtId="0" fontId="22" fillId="10" borderId="1" xfId="0" applyFont="1" applyFill="1" applyBorder="1" applyAlignment="1">
      <alignment horizontal="left" vertical="top" wrapText="1" indent="1"/>
    </xf>
    <xf numFmtId="0" fontId="17" fillId="0" borderId="1" xfId="0" applyFont="1" applyBorder="1" applyAlignment="1">
      <alignment horizontal="left" indent="1"/>
    </xf>
    <xf numFmtId="0" fontId="20" fillId="6" borderId="5" xfId="0" applyFont="1" applyFill="1" applyBorder="1" applyAlignment="1">
      <alignment horizontal="center" vertical="center" wrapText="1"/>
    </xf>
    <xf numFmtId="0" fontId="20" fillId="6" borderId="7" xfId="0" applyFont="1" applyFill="1" applyBorder="1" applyAlignment="1">
      <alignment horizontal="center" vertical="center" wrapText="1"/>
    </xf>
    <xf numFmtId="0" fontId="20" fillId="6" borderId="11" xfId="0" applyFont="1" applyFill="1" applyBorder="1" applyAlignment="1">
      <alignment horizontal="center" vertical="center" wrapText="1"/>
    </xf>
    <xf numFmtId="0" fontId="20" fillId="6" borderId="12" xfId="0" applyFont="1" applyFill="1" applyBorder="1" applyAlignment="1">
      <alignment horizontal="center" vertical="center" wrapText="1"/>
    </xf>
    <xf numFmtId="0" fontId="22" fillId="10" borderId="16" xfId="0" applyFont="1" applyFill="1" applyBorder="1" applyAlignment="1">
      <alignment horizontal="center" vertical="center" wrapText="1"/>
    </xf>
    <xf numFmtId="0" fontId="22" fillId="10" borderId="13" xfId="0" applyFont="1" applyFill="1" applyBorder="1" applyAlignment="1">
      <alignment horizontal="center" vertical="center" wrapText="1"/>
    </xf>
    <xf numFmtId="0" fontId="22" fillId="7" borderId="1" xfId="0" applyFont="1" applyFill="1" applyBorder="1" applyAlignment="1">
      <alignment horizontal="center" vertical="center" wrapText="1"/>
    </xf>
    <xf numFmtId="0" fontId="22" fillId="16" borderId="16" xfId="0" applyFont="1" applyFill="1" applyBorder="1" applyAlignment="1">
      <alignment horizontal="center" vertical="center"/>
    </xf>
    <xf numFmtId="0" fontId="22" fillId="16" borderId="14" xfId="0" applyFont="1" applyFill="1" applyBorder="1" applyAlignment="1">
      <alignment horizontal="center" vertical="center"/>
    </xf>
    <xf numFmtId="0" fontId="25" fillId="0" borderId="1" xfId="0" applyFont="1" applyBorder="1" applyAlignment="1">
      <alignment horizontal="left" vertical="center" wrapText="1" indent="1"/>
    </xf>
    <xf numFmtId="0" fontId="25" fillId="0" borderId="1" xfId="0" applyFont="1" applyBorder="1" applyAlignment="1">
      <alignment horizontal="left" vertical="center" indent="1"/>
    </xf>
    <xf numFmtId="0" fontId="22" fillId="16" borderId="16" xfId="0" applyFont="1" applyFill="1" applyBorder="1" applyAlignment="1">
      <alignment horizontal="center" vertical="center" wrapText="1"/>
    </xf>
    <xf numFmtId="0" fontId="22" fillId="16" borderId="13" xfId="0" applyFont="1" applyFill="1" applyBorder="1" applyAlignment="1">
      <alignment horizontal="center" vertical="center" wrapText="1"/>
    </xf>
    <xf numFmtId="0" fontId="22" fillId="0" borderId="16" xfId="0" applyFont="1" applyBorder="1" applyAlignment="1">
      <alignment horizontal="left" vertical="top" wrapText="1" indent="1"/>
    </xf>
    <xf numFmtId="0" fontId="22" fillId="0" borderId="13" xfId="0" applyFont="1" applyBorder="1" applyAlignment="1">
      <alignment horizontal="left" vertical="top" wrapText="1" indent="1"/>
    </xf>
    <xf numFmtId="0" fontId="20" fillId="7" borderId="17" xfId="0" applyFont="1" applyFill="1" applyBorder="1" applyAlignment="1">
      <alignment horizontal="center" vertical="center" wrapText="1"/>
    </xf>
    <xf numFmtId="0" fontId="20" fillId="7" borderId="19" xfId="0" applyFont="1" applyFill="1" applyBorder="1" applyAlignment="1">
      <alignment horizontal="center" vertical="center" wrapText="1"/>
    </xf>
    <xf numFmtId="0" fontId="22" fillId="16" borderId="14" xfId="0" applyFont="1" applyFill="1" applyBorder="1" applyAlignment="1">
      <alignment horizontal="center" vertical="center" wrapText="1"/>
    </xf>
    <xf numFmtId="0" fontId="22" fillId="10" borderId="1" xfId="0" applyFont="1" applyFill="1" applyBorder="1" applyAlignment="1">
      <alignment horizontal="left" vertical="center" wrapText="1" indent="1"/>
    </xf>
    <xf numFmtId="0" fontId="17" fillId="0" borderId="1" xfId="0" applyFont="1" applyBorder="1" applyAlignment="1">
      <alignment horizontal="left" vertical="center" indent="1"/>
    </xf>
    <xf numFmtId="0" fontId="20" fillId="7" borderId="16" xfId="0" applyFont="1" applyFill="1" applyBorder="1" applyAlignment="1">
      <alignment horizontal="center" vertical="center" wrapText="1"/>
    </xf>
    <xf numFmtId="0" fontId="20" fillId="7" borderId="14" xfId="0" applyFont="1" applyFill="1" applyBorder="1" applyAlignment="1">
      <alignment horizontal="center" vertical="center" wrapText="1"/>
    </xf>
    <xf numFmtId="0" fontId="20" fillId="7" borderId="13" xfId="0" applyFont="1" applyFill="1" applyBorder="1" applyAlignment="1">
      <alignment horizontal="center" vertical="center" wrapText="1"/>
    </xf>
    <xf numFmtId="0" fontId="22" fillId="10" borderId="16" xfId="0" applyFont="1" applyFill="1" applyBorder="1" applyAlignment="1">
      <alignment horizontal="left" vertical="center" wrapText="1" indent="1"/>
    </xf>
    <xf numFmtId="0" fontId="22" fillId="10" borderId="14" xfId="0" applyFont="1" applyFill="1" applyBorder="1" applyAlignment="1">
      <alignment horizontal="left" vertical="center" wrapText="1" indent="1"/>
    </xf>
    <xf numFmtId="0" fontId="22" fillId="10" borderId="13" xfId="0" applyFont="1" applyFill="1" applyBorder="1" applyAlignment="1">
      <alignment horizontal="left" vertical="center" wrapText="1" indent="1"/>
    </xf>
    <xf numFmtId="0" fontId="17" fillId="0" borderId="13" xfId="0" applyFont="1" applyBorder="1" applyAlignment="1">
      <alignment horizontal="left" vertical="center" indent="1"/>
    </xf>
    <xf numFmtId="0" fontId="22" fillId="9" borderId="1" xfId="0" applyFont="1" applyFill="1" applyBorder="1" applyAlignment="1">
      <alignment horizontal="center" wrapText="1"/>
    </xf>
    <xf numFmtId="0" fontId="21" fillId="0" borderId="1" xfId="0" applyFont="1" applyBorder="1" applyAlignment="1"/>
    <xf numFmtId="0" fontId="21" fillId="0" borderId="6" xfId="0" applyFont="1" applyBorder="1" applyAlignment="1"/>
  </cellXfs>
  <cellStyles count="38">
    <cellStyle name="Normal" xfId="0" builtinId="0"/>
    <cellStyle name="Normal 2" xfId="23" xr:uid="{00000000-0005-0000-0000-000001000000}"/>
    <cellStyle name="Normal 2 2" xfId="21" xr:uid="{00000000-0005-0000-0000-000002000000}"/>
    <cellStyle name="Normal 2 2 2" xfId="20" xr:uid="{00000000-0005-0000-0000-000003000000}"/>
    <cellStyle name="Normal 2 2 2 2" xfId="36" xr:uid="{00000000-0005-0000-0000-000004000000}"/>
    <cellStyle name="Normal 2 2 2 2 2" xfId="19" xr:uid="{00000000-0005-0000-0000-000005000000}"/>
    <cellStyle name="Normal 2 2 2 3" xfId="22" xr:uid="{00000000-0005-0000-0000-000006000000}"/>
    <cellStyle name="Normal 2 2 3" xfId="18" xr:uid="{00000000-0005-0000-0000-000007000000}"/>
    <cellStyle name="Normal 2 2 3 2" xfId="32" xr:uid="{00000000-0005-0000-0000-000008000000}"/>
    <cellStyle name="Normal 2 2 4" xfId="30" xr:uid="{00000000-0005-0000-0000-000009000000}"/>
    <cellStyle name="Normal 2 3" xfId="17" xr:uid="{00000000-0005-0000-0000-00000A000000}"/>
    <cellStyle name="Normal 2 3 2" xfId="16" xr:uid="{00000000-0005-0000-0000-00000B000000}"/>
    <cellStyle name="Normal 2 3 2 2" xfId="15" xr:uid="{00000000-0005-0000-0000-00000C000000}"/>
    <cellStyle name="Normal 2 3 2 2 2" xfId="26" xr:uid="{00000000-0005-0000-0000-00000D000000}"/>
    <cellStyle name="Normal 2 3 2 3" xfId="14" xr:uid="{00000000-0005-0000-0000-00000E000000}"/>
    <cellStyle name="Normal 2 3 3" xfId="12" xr:uid="{00000000-0005-0000-0000-00000F000000}"/>
    <cellStyle name="Normal 2 3 3 2" xfId="24" xr:uid="{00000000-0005-0000-0000-000010000000}"/>
    <cellStyle name="Normal 2 3 4" xfId="34" xr:uid="{00000000-0005-0000-0000-000011000000}"/>
    <cellStyle name="Normal 2 4" xfId="11" xr:uid="{00000000-0005-0000-0000-000012000000}"/>
    <cellStyle name="Normal 2 4 2" xfId="10" xr:uid="{00000000-0005-0000-0000-000013000000}"/>
    <cellStyle name="Normal 2 4 2 2" xfId="31" xr:uid="{00000000-0005-0000-0000-000014000000}"/>
    <cellStyle name="Normal 2 4 2 2 2" xfId="13" xr:uid="{00000000-0005-0000-0000-000015000000}"/>
    <cellStyle name="Normal 2 4 2 3" xfId="9" xr:uid="{00000000-0005-0000-0000-000016000000}"/>
    <cellStyle name="Normal 2 4 3" xfId="37" xr:uid="{00000000-0005-0000-0000-000017000000}"/>
    <cellStyle name="Normal 2 4 3 2" xfId="8" xr:uid="{00000000-0005-0000-0000-000018000000}"/>
    <cellStyle name="Normal 2 4 4" xfId="7" xr:uid="{00000000-0005-0000-0000-000019000000}"/>
    <cellStyle name="Normal 2 5" xfId="6" xr:uid="{00000000-0005-0000-0000-00001A000000}"/>
    <cellStyle name="Normal 2 5 2" xfId="5" xr:uid="{00000000-0005-0000-0000-00001B000000}"/>
    <cellStyle name="Normal 2 5 2 2" xfId="4" xr:uid="{00000000-0005-0000-0000-00001C000000}"/>
    <cellStyle name="Normal 2 5 3" xfId="35" xr:uid="{00000000-0005-0000-0000-00001D000000}"/>
    <cellStyle name="Normal 2 6" xfId="33" xr:uid="{00000000-0005-0000-0000-00001E000000}"/>
    <cellStyle name="Normal 2 6 2" xfId="3" xr:uid="{00000000-0005-0000-0000-00001F000000}"/>
    <cellStyle name="Normal 2 7" xfId="2" xr:uid="{00000000-0005-0000-0000-000020000000}"/>
    <cellStyle name="Normal 3" xfId="28" xr:uid="{00000000-0005-0000-0000-000021000000}"/>
    <cellStyle name="Normal 3 2" xfId="29" xr:uid="{00000000-0005-0000-0000-000022000000}"/>
    <cellStyle name="Normal 4" xfId="27" xr:uid="{00000000-0005-0000-0000-000023000000}"/>
    <cellStyle name="Normal 4 2" xfId="25" xr:uid="{00000000-0005-0000-0000-000024000000}"/>
    <cellStyle name="Style 1" xfId="1" xr:uid="{00000000-0005-0000-0000-000025000000}"/>
  </cellStyles>
  <dxfs count="2">
    <dxf>
      <font>
        <strike val="0"/>
        <u val="none"/>
        <sz val="10"/>
        <name val="Century Gothic"/>
        <scheme val="none"/>
      </font>
      <numFmt numFmtId="0" formatCode="General"/>
      <border>
        <left style="thin">
          <color auto="1"/>
        </left>
        <right/>
        <top style="thin">
          <color auto="1"/>
        </top>
        <bottom style="thin">
          <color auto="1"/>
        </bottom>
      </border>
    </dxf>
    <dxf>
      <font>
        <strike val="0"/>
        <u val="none"/>
        <sz val="10"/>
        <name val="Century Gothic"/>
        <scheme val="none"/>
      </font>
      <border>
        <left/>
        <right style="thin">
          <color auto="1"/>
        </right>
        <top style="thin">
          <color auto="1"/>
        </top>
        <bottom style="thin">
          <color auto="1"/>
        </bottom>
      </border>
    </dxf>
  </dxfs>
  <tableStyles count="0" defaultTableStyle="TableStyleMedium9" defaultPivotStyle="PivotStyleLight16"/>
  <colors>
    <mruColors>
      <color rgb="FFD73A29"/>
      <color rgb="FF006C00"/>
      <color rgb="FFFF5050"/>
      <color rgb="FFFF4343"/>
      <color rgb="FF19B737"/>
      <color rgb="FFA4DDF6"/>
      <color rgb="FF90D5F4"/>
      <color rgb="FFFF6600"/>
      <color rgb="FFF57E1B"/>
      <color rgb="FFDC4C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432512</xdr:colOff>
      <xdr:row>0</xdr:row>
      <xdr:rowOff>92334</xdr:rowOff>
    </xdr:from>
    <xdr:to>
      <xdr:col>8</xdr:col>
      <xdr:colOff>58314</xdr:colOff>
      <xdr:row>0</xdr:row>
      <xdr:rowOff>483145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70835" y="92075"/>
          <a:ext cx="1972310" cy="3905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e/Downloads/D:/Boxes/1Asset/OTJ-ManualEvaltions/iOS/746744_-OTJ-iOSCore-PL3Architect-Set1-EvaluationRubrics-Recipe-V0.1%20(3)%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e/Downloads/G:/Documents%20and%20Settings/nosiu/mig/doc/Serverli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aantt\Downloads\Delete\ReactJS\OTJ-React%20JS-PL3-Set1-Hotel%20Management-Rubri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ulas"/>
      <sheetName val="Base Data"/>
      <sheetName val="Sheet1"/>
      <sheetName val="Evaluation Sheet"/>
    </sheetNames>
    <sheetDataSet>
      <sheetData sheetId="0"/>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rverlist"/>
      <sheetName val="Server HW Details"/>
    </sheetNames>
    <sheetDataSet>
      <sheetData sheetId="0" refreshError="1"/>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ul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2:B9" totalsRowShown="0">
  <autoFilter ref="A2:B9" xr:uid="{00000000-0009-0000-0100-000002000000}"/>
  <tableColumns count="2">
    <tableColumn id="1" xr3:uid="{00000000-0010-0000-0000-000001000000}" name="Features" dataDxfId="1"/>
    <tableColumn id="2" xr3:uid="{00000000-0010-0000-0000-000002000000}" name="Status" dataDxfId="0">
      <calculatedColumnFormula>IF((D3/C3*100)&gt;=80,"Areas of Excellence",IF(AND((D3/C3*100)&gt;=60,(D3/C3*100)&lt;80),"Areas of improvement","Areas of Focus"))</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9"/>
  <sheetViews>
    <sheetView zoomScale="98" zoomScaleNormal="98" workbookViewId="0">
      <selection activeCell="N6" sqref="N6"/>
    </sheetView>
  </sheetViews>
  <sheetFormatPr defaultColWidth="9.140625" defaultRowHeight="12.95"/>
  <cols>
    <col min="1" max="1" width="9.140625" style="9"/>
    <col min="2" max="2" width="7.7109375" style="9" customWidth="1"/>
    <col min="3" max="3" width="9.140625" style="9"/>
    <col min="4" max="4" width="8.28515625" style="9" customWidth="1"/>
    <col min="5" max="5" width="9.140625" style="9"/>
    <col min="6" max="6" width="7" style="9" customWidth="1"/>
    <col min="7" max="7" width="7.7109375" style="9" customWidth="1"/>
    <col min="8" max="8" width="9.140625" style="9" customWidth="1"/>
    <col min="9" max="9" width="2.42578125" style="9" customWidth="1"/>
    <col min="10" max="10" width="8" style="9" customWidth="1"/>
    <col min="11" max="11" width="39.42578125" style="9" customWidth="1"/>
    <col min="12" max="15" width="9.140625" style="9"/>
    <col min="16" max="17" width="9.140625" style="9" customWidth="1"/>
    <col min="18" max="16384" width="9.140625" style="9"/>
  </cols>
  <sheetData>
    <row r="1" spans="1:11" ht="45.75" customHeight="1">
      <c r="A1" s="67"/>
      <c r="B1" s="67"/>
      <c r="C1" s="67"/>
      <c r="D1" s="67"/>
      <c r="E1" s="67"/>
      <c r="F1" s="67"/>
      <c r="G1" s="67"/>
      <c r="H1" s="67"/>
      <c r="I1" s="67"/>
      <c r="J1" s="67"/>
      <c r="K1" s="67"/>
    </row>
    <row r="2" spans="1:11" ht="20.25" customHeight="1">
      <c r="A2" s="74" t="s">
        <v>0</v>
      </c>
      <c r="B2" s="74"/>
      <c r="C2" s="74"/>
      <c r="D2" s="74"/>
      <c r="E2" s="74"/>
      <c r="F2" s="74"/>
      <c r="G2" s="74"/>
      <c r="H2" s="74"/>
      <c r="I2" s="74"/>
      <c r="J2" s="74"/>
      <c r="K2" s="74"/>
    </row>
    <row r="3" spans="1:11" ht="20.25" customHeight="1">
      <c r="A3" s="74"/>
      <c r="B3" s="74"/>
      <c r="C3" s="74"/>
      <c r="D3" s="74"/>
      <c r="E3" s="74"/>
      <c r="F3" s="74"/>
      <c r="G3" s="74"/>
      <c r="H3" s="74"/>
      <c r="I3" s="74"/>
      <c r="J3" s="74"/>
      <c r="K3" s="74"/>
    </row>
    <row r="4" spans="1:11" ht="22.5" customHeight="1">
      <c r="A4" s="75" t="s">
        <v>1</v>
      </c>
      <c r="B4" s="75"/>
      <c r="C4" s="75"/>
      <c r="D4" s="75"/>
      <c r="E4" s="75" t="s">
        <v>2</v>
      </c>
      <c r="F4" s="75"/>
      <c r="G4" s="75"/>
      <c r="H4" s="75"/>
      <c r="I4" s="75"/>
      <c r="J4" s="75" t="s">
        <v>3</v>
      </c>
      <c r="K4" s="75"/>
    </row>
    <row r="5" spans="1:11" ht="22.5" customHeight="1">
      <c r="A5" s="75"/>
      <c r="B5" s="75"/>
      <c r="C5" s="75"/>
      <c r="D5" s="75"/>
      <c r="E5" s="75"/>
      <c r="F5" s="75"/>
      <c r="G5" s="75"/>
      <c r="H5" s="75"/>
      <c r="I5" s="75"/>
      <c r="J5" s="75"/>
      <c r="K5" s="75"/>
    </row>
    <row r="6" spans="1:11" ht="36.75" customHeight="1">
      <c r="A6" s="68"/>
      <c r="B6" s="68"/>
      <c r="C6" s="68"/>
      <c r="D6" s="68"/>
      <c r="E6" s="68"/>
      <c r="F6" s="68"/>
      <c r="G6" s="68"/>
      <c r="H6" s="68"/>
      <c r="I6" s="68"/>
      <c r="J6" s="69"/>
      <c r="K6" s="70"/>
    </row>
    <row r="7" spans="1:11" ht="28.15" customHeight="1">
      <c r="A7" s="71" t="s">
        <v>4</v>
      </c>
      <c r="B7" s="71"/>
      <c r="C7" s="71"/>
      <c r="D7" s="71"/>
      <c r="E7" s="71" t="s">
        <v>5</v>
      </c>
      <c r="F7" s="71"/>
      <c r="G7" s="71"/>
      <c r="H7" s="71"/>
      <c r="I7" s="71"/>
      <c r="J7" s="71"/>
      <c r="K7" s="71"/>
    </row>
    <row r="8" spans="1:11" ht="13.5" customHeight="1">
      <c r="A8" s="73" t="s">
        <v>6</v>
      </c>
      <c r="B8" s="73"/>
      <c r="C8" s="73"/>
      <c r="D8" s="73"/>
      <c r="E8" s="73"/>
      <c r="F8" s="73"/>
      <c r="G8" s="73"/>
      <c r="H8" s="73"/>
      <c r="I8" s="73"/>
      <c r="J8" s="73"/>
      <c r="K8" s="73"/>
    </row>
    <row r="9" spans="1:11" ht="12.75" customHeight="1">
      <c r="A9" s="73"/>
      <c r="B9" s="73"/>
      <c r="C9" s="73"/>
      <c r="D9" s="73"/>
      <c r="E9" s="73"/>
      <c r="F9" s="73"/>
      <c r="G9" s="73"/>
      <c r="H9" s="73"/>
      <c r="I9" s="73"/>
      <c r="J9" s="73"/>
      <c r="K9" s="73"/>
    </row>
    <row r="10" spans="1:11" ht="34.9" customHeight="1">
      <c r="A10" s="78" t="str">
        <f>IF(('Metric Test Case'!G75)&gt;60,"COMPLETED","Not COMPLETED")</f>
        <v>Not COMPLETED</v>
      </c>
      <c r="B10" s="78"/>
      <c r="C10" s="78"/>
      <c r="D10" s="78"/>
      <c r="E10" s="78"/>
      <c r="F10" s="78"/>
      <c r="G10" s="78"/>
      <c r="H10" s="78"/>
      <c r="I10" s="78"/>
      <c r="J10" s="78"/>
      <c r="K10" s="78"/>
    </row>
    <row r="11" spans="1:11" ht="15.95">
      <c r="A11" s="79" t="s">
        <v>7</v>
      </c>
      <c r="B11" s="79"/>
      <c r="C11" s="79"/>
      <c r="D11" s="79"/>
      <c r="E11" s="79"/>
      <c r="F11" s="79"/>
      <c r="G11" s="79"/>
      <c r="H11" s="79"/>
      <c r="I11" s="79"/>
      <c r="J11" s="79"/>
      <c r="K11" s="79"/>
    </row>
    <row r="12" spans="1:11" ht="29.25" customHeight="1">
      <c r="A12" s="80" t="s">
        <v>8</v>
      </c>
      <c r="B12" s="80"/>
      <c r="C12" s="80"/>
      <c r="D12" s="80"/>
      <c r="E12" s="80"/>
      <c r="F12" s="80"/>
      <c r="G12" s="80"/>
      <c r="H12" s="80"/>
      <c r="I12" s="80"/>
      <c r="J12" s="80"/>
      <c r="K12" s="80"/>
    </row>
    <row r="13" spans="1:11" ht="17.100000000000001">
      <c r="A13" s="72" t="s">
        <v>9</v>
      </c>
      <c r="B13" s="72"/>
      <c r="C13" s="72"/>
      <c r="D13" s="72"/>
      <c r="E13" s="72"/>
      <c r="F13" s="72"/>
      <c r="G13" s="72"/>
      <c r="H13" s="72"/>
      <c r="I13" s="72"/>
      <c r="J13" s="72"/>
      <c r="K13" s="72"/>
    </row>
    <row r="14" spans="1:11" ht="12.75" customHeight="1">
      <c r="A14" s="77"/>
      <c r="B14" s="77"/>
      <c r="C14" s="77"/>
      <c r="D14" s="77"/>
      <c r="E14" s="77"/>
      <c r="F14" s="77"/>
      <c r="G14" s="77"/>
      <c r="H14" s="77"/>
      <c r="I14" s="77"/>
      <c r="J14" s="77"/>
      <c r="K14" s="77"/>
    </row>
    <row r="15" spans="1:11" ht="12.75" customHeight="1">
      <c r="A15" s="77"/>
      <c r="B15" s="77"/>
      <c r="C15" s="77"/>
      <c r="D15" s="77"/>
      <c r="E15" s="77"/>
      <c r="F15" s="77"/>
      <c r="G15" s="77"/>
      <c r="H15" s="77"/>
      <c r="I15" s="77"/>
      <c r="J15" s="77"/>
      <c r="K15" s="77"/>
    </row>
    <row r="16" spans="1:11" ht="12.75" customHeight="1">
      <c r="A16" s="77"/>
      <c r="B16" s="77"/>
      <c r="C16" s="77"/>
      <c r="D16" s="77"/>
      <c r="E16" s="77"/>
      <c r="F16" s="77"/>
      <c r="G16" s="77"/>
      <c r="H16" s="77"/>
      <c r="I16" s="77"/>
      <c r="J16" s="77"/>
      <c r="K16" s="77"/>
    </row>
    <row r="17" spans="1:11" ht="18" customHeight="1">
      <c r="A17" s="77"/>
      <c r="B17" s="77"/>
      <c r="C17" s="77"/>
      <c r="D17" s="77"/>
      <c r="E17" s="77"/>
      <c r="F17" s="77"/>
      <c r="G17" s="77"/>
      <c r="H17" s="77"/>
      <c r="I17" s="77"/>
      <c r="J17" s="77"/>
      <c r="K17" s="77"/>
    </row>
    <row r="18" spans="1:11" ht="17.100000000000001">
      <c r="A18" s="72" t="s">
        <v>10</v>
      </c>
      <c r="B18" s="72"/>
      <c r="C18" s="72"/>
      <c r="D18" s="72"/>
      <c r="E18" s="72"/>
      <c r="F18" s="72"/>
      <c r="G18" s="72"/>
      <c r="H18" s="72"/>
      <c r="I18" s="72"/>
      <c r="J18" s="72"/>
      <c r="K18" s="72"/>
    </row>
    <row r="19" spans="1:11" ht="12.75" customHeight="1">
      <c r="A19" s="77"/>
      <c r="B19" s="77"/>
      <c r="C19" s="77"/>
      <c r="D19" s="77"/>
      <c r="E19" s="77"/>
      <c r="F19" s="77"/>
      <c r="G19" s="77"/>
      <c r="H19" s="77"/>
      <c r="I19" s="77"/>
      <c r="J19" s="77"/>
      <c r="K19" s="77"/>
    </row>
    <row r="20" spans="1:11" ht="12.75" customHeight="1">
      <c r="A20" s="77"/>
      <c r="B20" s="77"/>
      <c r="C20" s="77"/>
      <c r="D20" s="77"/>
      <c r="E20" s="77"/>
      <c r="F20" s="77"/>
      <c r="G20" s="77"/>
      <c r="H20" s="77"/>
      <c r="I20" s="77"/>
      <c r="J20" s="77"/>
      <c r="K20" s="77"/>
    </row>
    <row r="21" spans="1:11" ht="12.75" customHeight="1">
      <c r="A21" s="77"/>
      <c r="B21" s="77"/>
      <c r="C21" s="77"/>
      <c r="D21" s="77"/>
      <c r="E21" s="77"/>
      <c r="F21" s="77"/>
      <c r="G21" s="77"/>
      <c r="H21" s="77"/>
      <c r="I21" s="77"/>
      <c r="J21" s="77"/>
      <c r="K21" s="77"/>
    </row>
    <row r="22" spans="1:11" ht="12.75" customHeight="1">
      <c r="A22" s="77"/>
      <c r="B22" s="77"/>
      <c r="C22" s="77"/>
      <c r="D22" s="77"/>
      <c r="E22" s="77"/>
      <c r="F22" s="77"/>
      <c r="G22" s="77"/>
      <c r="H22" s="77"/>
      <c r="I22" s="77"/>
      <c r="J22" s="77"/>
      <c r="K22" s="77"/>
    </row>
    <row r="23" spans="1:11" ht="9.75" customHeight="1">
      <c r="A23" s="77"/>
      <c r="B23" s="77"/>
      <c r="C23" s="77"/>
      <c r="D23" s="77"/>
      <c r="E23" s="77"/>
      <c r="F23" s="77"/>
      <c r="G23" s="77"/>
      <c r="H23" s="77"/>
      <c r="I23" s="77"/>
      <c r="J23" s="77"/>
      <c r="K23" s="77"/>
    </row>
    <row r="24" spans="1:11" ht="22.5" customHeight="1">
      <c r="A24" s="72" t="s">
        <v>11</v>
      </c>
      <c r="B24" s="72"/>
      <c r="C24" s="72"/>
      <c r="D24" s="72"/>
      <c r="E24" s="72"/>
      <c r="F24" s="72"/>
      <c r="G24" s="72"/>
      <c r="H24" s="72"/>
      <c r="I24" s="72"/>
      <c r="J24" s="72"/>
      <c r="K24" s="72"/>
    </row>
    <row r="25" spans="1:11" ht="22.5" customHeight="1">
      <c r="A25" s="76"/>
      <c r="B25" s="76"/>
      <c r="C25" s="76"/>
      <c r="D25" s="76"/>
      <c r="E25" s="76"/>
      <c r="F25" s="76"/>
      <c r="G25" s="76"/>
      <c r="H25" s="76"/>
      <c r="I25" s="76"/>
      <c r="J25" s="76"/>
      <c r="K25" s="76"/>
    </row>
    <row r="26" spans="1:11">
      <c r="A26" s="76"/>
      <c r="B26" s="76"/>
      <c r="C26" s="76"/>
      <c r="D26" s="76"/>
      <c r="E26" s="76"/>
      <c r="F26" s="76"/>
      <c r="G26" s="76"/>
      <c r="H26" s="76"/>
      <c r="I26" s="76"/>
      <c r="J26" s="76"/>
      <c r="K26" s="76"/>
    </row>
    <row r="27" spans="1:11">
      <c r="A27" s="76"/>
      <c r="B27" s="76"/>
      <c r="C27" s="76"/>
      <c r="D27" s="76"/>
      <c r="E27" s="76"/>
      <c r="F27" s="76"/>
      <c r="G27" s="76"/>
      <c r="H27" s="76"/>
      <c r="I27" s="76"/>
      <c r="J27" s="76"/>
      <c r="K27" s="76"/>
    </row>
    <row r="28" spans="1:11">
      <c r="A28" s="76"/>
      <c r="B28" s="76"/>
      <c r="C28" s="76"/>
      <c r="D28" s="76"/>
      <c r="E28" s="76"/>
      <c r="F28" s="76"/>
      <c r="G28" s="76"/>
      <c r="H28" s="76"/>
      <c r="I28" s="76"/>
      <c r="J28" s="76"/>
      <c r="K28" s="76"/>
    </row>
    <row r="29" spans="1:11">
      <c r="A29" s="76"/>
      <c r="B29" s="76"/>
      <c r="C29" s="76"/>
      <c r="D29" s="76"/>
      <c r="E29" s="76"/>
      <c r="F29" s="76"/>
      <c r="G29" s="76"/>
      <c r="H29" s="76"/>
      <c r="I29" s="76"/>
      <c r="J29" s="76"/>
      <c r="K29" s="76"/>
    </row>
  </sheetData>
  <mergeCells count="20">
    <mergeCell ref="A24:K24"/>
    <mergeCell ref="A8:K9"/>
    <mergeCell ref="A2:K3"/>
    <mergeCell ref="A4:D5"/>
    <mergeCell ref="A25:K29"/>
    <mergeCell ref="E4:I5"/>
    <mergeCell ref="J4:K5"/>
    <mergeCell ref="A19:K23"/>
    <mergeCell ref="A14:K17"/>
    <mergeCell ref="A10:K10"/>
    <mergeCell ref="A11:K11"/>
    <mergeCell ref="A12:K12"/>
    <mergeCell ref="A13:K13"/>
    <mergeCell ref="A18:K18"/>
    <mergeCell ref="A1:K1"/>
    <mergeCell ref="A6:D6"/>
    <mergeCell ref="E6:I6"/>
    <mergeCell ref="J6:K6"/>
    <mergeCell ref="A7:D7"/>
    <mergeCell ref="E7:K7"/>
  </mergeCells>
  <pageMargins left="1.1811023622047201" right="0.31496062992126" top="0" bottom="0" header="0.511811023622047" footer="0.31496062992126"/>
  <pageSetup fitToWidth="0"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5"/>
  <sheetViews>
    <sheetView tabSelected="1" topLeftCell="C1" zoomScale="85" zoomScaleNormal="85" workbookViewId="0">
      <pane ySplit="1" topLeftCell="A2" activePane="bottomLeft" state="frozen"/>
      <selection pane="bottomLeft" activeCell="H4" sqref="H4"/>
    </sheetView>
  </sheetViews>
  <sheetFormatPr defaultColWidth="8.7109375" defaultRowHeight="30" customHeight="1"/>
  <cols>
    <col min="1" max="1" width="14.28515625" style="44" customWidth="1"/>
    <col min="2" max="2" width="22.85546875" style="45" customWidth="1"/>
    <col min="3" max="3" width="60.7109375" style="45" customWidth="1"/>
    <col min="4" max="4" width="11.28515625" style="46" customWidth="1"/>
    <col min="5" max="5" width="53.5703125" style="57" customWidth="1"/>
    <col min="6" max="6" width="25.28515625" style="47" customWidth="1"/>
    <col min="7" max="7" width="8.5703125" style="46" customWidth="1"/>
    <col min="8" max="8" width="38.42578125" style="11" customWidth="1"/>
    <col min="9" max="9" width="8.7109375" style="11"/>
    <col min="10" max="10" width="0" style="11" hidden="1" customWidth="1"/>
    <col min="11" max="11" width="8.7109375" style="11"/>
    <col min="12" max="13" width="8.7109375" style="11" hidden="1" customWidth="1"/>
    <col min="14" max="16384" width="8.7109375" style="11"/>
  </cols>
  <sheetData>
    <row r="1" spans="1:13" ht="22.5" customHeight="1">
      <c r="A1" s="81" t="s">
        <v>12</v>
      </c>
      <c r="B1" s="81"/>
      <c r="C1" s="81"/>
      <c r="D1" s="81"/>
      <c r="E1" s="81"/>
      <c r="F1" s="81"/>
      <c r="G1" s="81"/>
      <c r="H1" s="81"/>
      <c r="J1" s="11">
        <v>0.5</v>
      </c>
      <c r="L1" s="11" t="s">
        <v>13</v>
      </c>
      <c r="M1" s="11">
        <v>0.5</v>
      </c>
    </row>
    <row r="2" spans="1:13" ht="30" customHeight="1">
      <c r="A2" s="97" t="s">
        <v>14</v>
      </c>
      <c r="B2" s="97" t="s">
        <v>15</v>
      </c>
      <c r="C2" s="97" t="s">
        <v>16</v>
      </c>
      <c r="D2" s="97" t="s">
        <v>17</v>
      </c>
      <c r="E2" s="97" t="s">
        <v>18</v>
      </c>
      <c r="F2" s="103" t="s">
        <v>19</v>
      </c>
      <c r="G2" s="105"/>
      <c r="H2" s="103" t="s">
        <v>20</v>
      </c>
    </row>
    <row r="3" spans="1:13" ht="13.5">
      <c r="A3" s="98"/>
      <c r="B3" s="98"/>
      <c r="C3" s="98"/>
      <c r="D3" s="98"/>
      <c r="E3" s="100"/>
      <c r="F3" s="104"/>
      <c r="G3" s="106"/>
      <c r="H3" s="104"/>
    </row>
    <row r="4" spans="1:13" ht="33" customHeight="1">
      <c r="A4" s="109" t="s">
        <v>21</v>
      </c>
      <c r="B4" s="88" t="s">
        <v>22</v>
      </c>
      <c r="C4" s="88"/>
      <c r="D4" s="12">
        <f>SUM(D5:D24)</f>
        <v>30</v>
      </c>
      <c r="E4" s="50"/>
      <c r="F4" s="13" t="s">
        <v>23</v>
      </c>
      <c r="G4" s="12">
        <f>SUM(G5:G24)</f>
        <v>0</v>
      </c>
      <c r="H4" s="14"/>
    </row>
    <row r="5" spans="1:13" ht="27">
      <c r="A5" s="109"/>
      <c r="B5" s="85" t="s">
        <v>24</v>
      </c>
      <c r="C5" s="15" t="s">
        <v>25</v>
      </c>
      <c r="D5" s="16">
        <v>2</v>
      </c>
      <c r="E5" s="86" t="s">
        <v>26</v>
      </c>
      <c r="F5" s="17" t="s">
        <v>27</v>
      </c>
      <c r="G5" s="18">
        <f>IF(F5="PASS",$D5,IF(F5="Alternate Approach/Partial Implementation",($J$1*$D5),0))</f>
        <v>0</v>
      </c>
      <c r="H5" s="19"/>
    </row>
    <row r="6" spans="1:13" ht="16.5" customHeight="1">
      <c r="A6" s="109"/>
      <c r="B6" s="85"/>
      <c r="C6" s="15" t="s">
        <v>28</v>
      </c>
      <c r="D6" s="16">
        <v>1.5</v>
      </c>
      <c r="E6" s="86"/>
      <c r="F6" s="17" t="s">
        <v>27</v>
      </c>
      <c r="G6" s="18">
        <f t="shared" ref="G6:G22" si="0">IF(F6="PASS",$D6,IF(F6="Alternate Approach/Partial Implementation",($J$1*$D6),0))</f>
        <v>0</v>
      </c>
      <c r="H6" s="19"/>
    </row>
    <row r="7" spans="1:13" ht="13.5">
      <c r="A7" s="109"/>
      <c r="B7" s="85"/>
      <c r="C7" s="15" t="s">
        <v>29</v>
      </c>
      <c r="D7" s="16">
        <v>1.5</v>
      </c>
      <c r="E7" s="86"/>
      <c r="F7" s="17" t="s">
        <v>27</v>
      </c>
      <c r="G7" s="18">
        <f t="shared" si="0"/>
        <v>0</v>
      </c>
      <c r="H7" s="19"/>
    </row>
    <row r="8" spans="1:13" ht="27">
      <c r="A8" s="109"/>
      <c r="B8" s="85" t="s">
        <v>30</v>
      </c>
      <c r="C8" s="15" t="s">
        <v>25</v>
      </c>
      <c r="D8" s="16">
        <v>2</v>
      </c>
      <c r="E8" s="87" t="s">
        <v>31</v>
      </c>
      <c r="F8" s="17" t="s">
        <v>27</v>
      </c>
      <c r="G8" s="18">
        <f t="shared" si="0"/>
        <v>0</v>
      </c>
      <c r="H8" s="19"/>
    </row>
    <row r="9" spans="1:13" ht="13.5">
      <c r="A9" s="109"/>
      <c r="B9" s="85"/>
      <c r="C9" s="21" t="s">
        <v>28</v>
      </c>
      <c r="D9" s="16">
        <v>1.5</v>
      </c>
      <c r="E9" s="87"/>
      <c r="F9" s="17" t="s">
        <v>27</v>
      </c>
      <c r="G9" s="18">
        <f t="shared" si="0"/>
        <v>0</v>
      </c>
      <c r="H9" s="19"/>
    </row>
    <row r="10" spans="1:13" ht="13.5">
      <c r="A10" s="109"/>
      <c r="B10" s="85"/>
      <c r="C10" s="21" t="s">
        <v>29</v>
      </c>
      <c r="D10" s="16">
        <v>1.5</v>
      </c>
      <c r="E10" s="87"/>
      <c r="F10" s="17" t="s">
        <v>27</v>
      </c>
      <c r="G10" s="18">
        <f t="shared" ref="G10" si="1">IF(F10="PASS",$D10,IF(F10="Alternate Approach/Partial Implementation",($J$1*$D10),0))</f>
        <v>0</v>
      </c>
      <c r="H10" s="19"/>
    </row>
    <row r="11" spans="1:13" ht="13.5">
      <c r="A11" s="109"/>
      <c r="B11" s="85" t="s">
        <v>32</v>
      </c>
      <c r="C11" s="21" t="s">
        <v>33</v>
      </c>
      <c r="D11" s="16">
        <v>1.5</v>
      </c>
      <c r="E11" s="86" t="s">
        <v>26</v>
      </c>
      <c r="F11" s="17" t="s">
        <v>27</v>
      </c>
      <c r="G11" s="18">
        <f t="shared" si="0"/>
        <v>0</v>
      </c>
      <c r="H11" s="19"/>
    </row>
    <row r="12" spans="1:13" ht="27">
      <c r="A12" s="109"/>
      <c r="B12" s="85"/>
      <c r="C12" s="15" t="s">
        <v>34</v>
      </c>
      <c r="D12" s="16">
        <v>1.5</v>
      </c>
      <c r="E12" s="86"/>
      <c r="F12" s="17" t="s">
        <v>27</v>
      </c>
      <c r="G12" s="18">
        <f t="shared" si="0"/>
        <v>0</v>
      </c>
      <c r="H12" s="19"/>
    </row>
    <row r="13" spans="1:13" ht="27">
      <c r="A13" s="109"/>
      <c r="B13" s="85"/>
      <c r="C13" s="15" t="s">
        <v>35</v>
      </c>
      <c r="D13" s="16">
        <v>1.5</v>
      </c>
      <c r="E13" s="86"/>
      <c r="F13" s="17" t="s">
        <v>27</v>
      </c>
      <c r="G13" s="18">
        <f t="shared" si="0"/>
        <v>0</v>
      </c>
      <c r="H13" s="19"/>
    </row>
    <row r="14" spans="1:13" ht="27">
      <c r="A14" s="109"/>
      <c r="B14" s="85"/>
      <c r="C14" s="15" t="s">
        <v>36</v>
      </c>
      <c r="D14" s="16">
        <v>1.5</v>
      </c>
      <c r="E14" s="86"/>
      <c r="F14" s="17" t="s">
        <v>27</v>
      </c>
      <c r="G14" s="18">
        <f t="shared" si="0"/>
        <v>0</v>
      </c>
      <c r="H14" s="19"/>
    </row>
    <row r="15" spans="1:13" ht="27">
      <c r="A15" s="109"/>
      <c r="B15" s="85"/>
      <c r="C15" s="15" t="s">
        <v>37</v>
      </c>
      <c r="D15" s="16">
        <v>1</v>
      </c>
      <c r="E15" s="86"/>
      <c r="F15" s="17" t="s">
        <v>27</v>
      </c>
      <c r="G15" s="18">
        <f t="shared" si="0"/>
        <v>0</v>
      </c>
      <c r="H15" s="19"/>
    </row>
    <row r="16" spans="1:13" ht="27">
      <c r="A16" s="109"/>
      <c r="B16" s="85"/>
      <c r="C16" s="15" t="s">
        <v>38</v>
      </c>
      <c r="D16" s="16">
        <v>1</v>
      </c>
      <c r="E16" s="86"/>
      <c r="F16" s="17" t="s">
        <v>27</v>
      </c>
      <c r="G16" s="18">
        <f t="shared" si="0"/>
        <v>0</v>
      </c>
      <c r="H16" s="19"/>
    </row>
    <row r="17" spans="1:8" ht="13.5">
      <c r="A17" s="109"/>
      <c r="B17" s="85" t="s">
        <v>39</v>
      </c>
      <c r="C17" s="20" t="s">
        <v>33</v>
      </c>
      <c r="D17" s="16">
        <v>1.5</v>
      </c>
      <c r="E17" s="112" t="s">
        <v>26</v>
      </c>
      <c r="F17" s="17" t="s">
        <v>27</v>
      </c>
      <c r="G17" s="18">
        <f t="shared" si="0"/>
        <v>0</v>
      </c>
      <c r="H17" s="19"/>
    </row>
    <row r="18" spans="1:8" ht="27">
      <c r="A18" s="109"/>
      <c r="B18" s="85"/>
      <c r="C18" s="20" t="s">
        <v>40</v>
      </c>
      <c r="D18" s="16">
        <v>1.5</v>
      </c>
      <c r="E18" s="113"/>
      <c r="F18" s="17" t="s">
        <v>27</v>
      </c>
      <c r="G18" s="18">
        <f t="shared" si="0"/>
        <v>0</v>
      </c>
      <c r="H18" s="19"/>
    </row>
    <row r="19" spans="1:8" ht="27">
      <c r="A19" s="109"/>
      <c r="B19" s="85"/>
      <c r="C19" s="20" t="s">
        <v>35</v>
      </c>
      <c r="D19" s="16">
        <v>1.5</v>
      </c>
      <c r="E19" s="113"/>
      <c r="F19" s="17" t="s">
        <v>27</v>
      </c>
      <c r="G19" s="18">
        <f t="shared" si="0"/>
        <v>0</v>
      </c>
      <c r="H19" s="19"/>
    </row>
    <row r="20" spans="1:8" ht="27">
      <c r="A20" s="109"/>
      <c r="B20" s="85"/>
      <c r="C20" s="20" t="s">
        <v>41</v>
      </c>
      <c r="D20" s="16">
        <v>1.5</v>
      </c>
      <c r="E20" s="113"/>
      <c r="F20" s="17" t="s">
        <v>27</v>
      </c>
      <c r="G20" s="18">
        <f t="shared" si="0"/>
        <v>0</v>
      </c>
      <c r="H20" s="19"/>
    </row>
    <row r="21" spans="1:8" ht="27">
      <c r="A21" s="109"/>
      <c r="B21" s="85"/>
      <c r="C21" s="20" t="s">
        <v>42</v>
      </c>
      <c r="D21" s="16">
        <v>1</v>
      </c>
      <c r="E21" s="113"/>
      <c r="F21" s="17" t="s">
        <v>27</v>
      </c>
      <c r="G21" s="18">
        <f t="shared" ref="G21" si="2">IF(F21="PASS",$D21,IF(F21="Alternate Approach/Partial Implementation",($J$1*$D21),0))</f>
        <v>0</v>
      </c>
      <c r="H21" s="19"/>
    </row>
    <row r="22" spans="1:8" ht="27">
      <c r="A22" s="109"/>
      <c r="B22" s="85"/>
      <c r="C22" s="20" t="s">
        <v>43</v>
      </c>
      <c r="D22" s="16">
        <v>1</v>
      </c>
      <c r="E22" s="113"/>
      <c r="F22" s="17" t="s">
        <v>27</v>
      </c>
      <c r="G22" s="18">
        <f t="shared" si="0"/>
        <v>0</v>
      </c>
      <c r="H22" s="19"/>
    </row>
    <row r="23" spans="1:8" ht="27">
      <c r="A23" s="109"/>
      <c r="B23" s="85" t="s">
        <v>44</v>
      </c>
      <c r="C23" s="21" t="s">
        <v>45</v>
      </c>
      <c r="D23" s="22">
        <v>2</v>
      </c>
      <c r="E23" s="86" t="s">
        <v>26</v>
      </c>
      <c r="F23" s="17" t="s">
        <v>27</v>
      </c>
      <c r="G23" s="18">
        <f t="shared" ref="G23:G24" si="3">IF(F23="PASS",$D23,IF(F23="Alternate Approach/Partial Implementation",($J$1*$D23),0))</f>
        <v>0</v>
      </c>
      <c r="H23" s="19"/>
    </row>
    <row r="24" spans="1:8" ht="27">
      <c r="A24" s="109"/>
      <c r="B24" s="85"/>
      <c r="C24" s="21" t="s">
        <v>46</v>
      </c>
      <c r="D24" s="22">
        <v>2</v>
      </c>
      <c r="E24" s="86"/>
      <c r="F24" s="17" t="s">
        <v>27</v>
      </c>
      <c r="G24" s="18">
        <f t="shared" si="3"/>
        <v>0</v>
      </c>
      <c r="H24" s="19"/>
    </row>
    <row r="25" spans="1:8" ht="13.5">
      <c r="A25" s="23"/>
      <c r="B25" s="23"/>
      <c r="C25" s="23"/>
      <c r="D25" s="23"/>
      <c r="E25" s="51"/>
      <c r="F25" s="23"/>
      <c r="G25" s="23"/>
      <c r="H25" s="23"/>
    </row>
    <row r="26" spans="1:8" ht="38.25" customHeight="1">
      <c r="A26" s="88" t="s">
        <v>47</v>
      </c>
      <c r="B26" s="89" t="s">
        <v>48</v>
      </c>
      <c r="C26" s="90"/>
      <c r="D26" s="24">
        <f>SUM(D27:D29)</f>
        <v>5</v>
      </c>
      <c r="E26" s="52"/>
      <c r="F26" s="25"/>
      <c r="G26" s="26">
        <f>SUM(G27:G29)</f>
        <v>0</v>
      </c>
      <c r="H26" s="19"/>
    </row>
    <row r="27" spans="1:8" ht="51.75" customHeight="1">
      <c r="A27" s="131"/>
      <c r="B27" s="21" t="s">
        <v>49</v>
      </c>
      <c r="C27" s="21" t="s">
        <v>50</v>
      </c>
      <c r="D27" s="16">
        <v>2</v>
      </c>
      <c r="E27" s="91" t="s">
        <v>51</v>
      </c>
      <c r="F27" s="17" t="s">
        <v>27</v>
      </c>
      <c r="G27" s="18">
        <f t="shared" ref="G27:G29" si="4">IF(F27="PASS",$D27,IF(F27="Alternate Approach/Partial Implementation",($J$1*$D27),0))</f>
        <v>0</v>
      </c>
      <c r="H27" s="19"/>
    </row>
    <row r="28" spans="1:8" ht="60.4" customHeight="1">
      <c r="A28" s="131"/>
      <c r="B28" s="21" t="s">
        <v>52</v>
      </c>
      <c r="C28" s="21" t="s">
        <v>53</v>
      </c>
      <c r="D28" s="16">
        <v>2</v>
      </c>
      <c r="E28" s="92"/>
      <c r="F28" s="17" t="s">
        <v>27</v>
      </c>
      <c r="G28" s="18">
        <f t="shared" si="4"/>
        <v>0</v>
      </c>
      <c r="H28" s="19"/>
    </row>
    <row r="29" spans="1:8" ht="48" customHeight="1">
      <c r="A29" s="131"/>
      <c r="B29" s="21" t="s">
        <v>54</v>
      </c>
      <c r="C29" s="21" t="s">
        <v>55</v>
      </c>
      <c r="D29" s="16">
        <v>1</v>
      </c>
      <c r="E29" s="93"/>
      <c r="F29" s="17" t="s">
        <v>27</v>
      </c>
      <c r="G29" s="18">
        <f t="shared" si="4"/>
        <v>0</v>
      </c>
      <c r="H29" s="19"/>
    </row>
    <row r="30" spans="1:8" ht="5.25" customHeight="1">
      <c r="A30" s="82"/>
      <c r="B30" s="83"/>
      <c r="C30" s="83"/>
      <c r="D30" s="83"/>
      <c r="E30" s="83"/>
      <c r="F30" s="83"/>
      <c r="G30" s="83"/>
      <c r="H30" s="84"/>
    </row>
    <row r="31" spans="1:8" ht="38.65" customHeight="1">
      <c r="A31" s="99" t="s">
        <v>56</v>
      </c>
      <c r="B31" s="118" t="s">
        <v>57</v>
      </c>
      <c r="C31" s="119"/>
      <c r="D31" s="27">
        <f>SUM(D32:D50)</f>
        <v>30</v>
      </c>
      <c r="E31" s="53"/>
      <c r="F31" s="28"/>
      <c r="G31" s="27">
        <f>SUM(G32:G50)</f>
        <v>0</v>
      </c>
      <c r="H31" s="29"/>
    </row>
    <row r="32" spans="1:8" ht="13.5">
      <c r="A32" s="132"/>
      <c r="B32" s="114" t="s">
        <v>24</v>
      </c>
      <c r="C32" s="15" t="s">
        <v>58</v>
      </c>
      <c r="D32" s="30">
        <v>1</v>
      </c>
      <c r="E32" s="86" t="s">
        <v>26</v>
      </c>
      <c r="F32" s="17" t="s">
        <v>27</v>
      </c>
      <c r="G32" s="18">
        <f t="shared" ref="G32:G50" si="5">IF(F32="PASS",$D32,IF(F32="Alternate Approach/Partial Implementation",($J$1*$D32),0))</f>
        <v>0</v>
      </c>
      <c r="H32" s="19"/>
    </row>
    <row r="33" spans="1:8" ht="13.5">
      <c r="A33" s="132"/>
      <c r="B33" s="120"/>
      <c r="C33" s="15" t="s">
        <v>59</v>
      </c>
      <c r="D33" s="30">
        <v>2</v>
      </c>
      <c r="E33" s="86"/>
      <c r="F33" s="17" t="s">
        <v>27</v>
      </c>
      <c r="G33" s="18">
        <f t="shared" si="5"/>
        <v>0</v>
      </c>
      <c r="H33" s="19"/>
    </row>
    <row r="34" spans="1:8" ht="40.5">
      <c r="A34" s="132"/>
      <c r="B34" s="120"/>
      <c r="C34" s="15" t="s">
        <v>60</v>
      </c>
      <c r="D34" s="30">
        <v>2</v>
      </c>
      <c r="E34" s="86"/>
      <c r="F34" s="17" t="s">
        <v>27</v>
      </c>
      <c r="G34" s="18">
        <f t="shared" si="5"/>
        <v>0</v>
      </c>
      <c r="H34" s="19"/>
    </row>
    <row r="35" spans="1:8" ht="40.5">
      <c r="A35" s="132"/>
      <c r="B35" s="120"/>
      <c r="C35" s="15" t="s">
        <v>61</v>
      </c>
      <c r="D35" s="30">
        <v>2</v>
      </c>
      <c r="E35" s="86"/>
      <c r="F35" s="17" t="s">
        <v>27</v>
      </c>
      <c r="G35" s="18">
        <f t="shared" si="5"/>
        <v>0</v>
      </c>
      <c r="H35" s="19"/>
    </row>
    <row r="36" spans="1:8" ht="27">
      <c r="A36" s="132"/>
      <c r="B36" s="120"/>
      <c r="C36" s="15" t="s">
        <v>62</v>
      </c>
      <c r="D36" s="30">
        <v>2</v>
      </c>
      <c r="E36" s="86"/>
      <c r="F36" s="17" t="s">
        <v>27</v>
      </c>
      <c r="G36" s="18">
        <f t="shared" si="5"/>
        <v>0</v>
      </c>
      <c r="H36" s="19"/>
    </row>
    <row r="37" spans="1:8" ht="40.5">
      <c r="A37" s="132"/>
      <c r="B37" s="120"/>
      <c r="C37" s="15" t="s">
        <v>63</v>
      </c>
      <c r="D37" s="30">
        <v>2</v>
      </c>
      <c r="E37" s="86"/>
      <c r="F37" s="17" t="s">
        <v>27</v>
      </c>
      <c r="G37" s="18">
        <f t="shared" si="5"/>
        <v>0</v>
      </c>
      <c r="H37" s="19"/>
    </row>
    <row r="38" spans="1:8" ht="27">
      <c r="A38" s="132"/>
      <c r="B38" s="120"/>
      <c r="C38" s="15" t="s">
        <v>64</v>
      </c>
      <c r="D38" s="30">
        <v>2</v>
      </c>
      <c r="E38" s="86"/>
      <c r="F38" s="17" t="s">
        <v>27</v>
      </c>
      <c r="G38" s="18">
        <f t="shared" si="5"/>
        <v>0</v>
      </c>
      <c r="H38" s="19"/>
    </row>
    <row r="39" spans="1:8" ht="27">
      <c r="A39" s="132"/>
      <c r="B39" s="120"/>
      <c r="C39" s="15" t="s">
        <v>65</v>
      </c>
      <c r="D39" s="30">
        <v>2</v>
      </c>
      <c r="E39" s="86"/>
      <c r="F39" s="17" t="s">
        <v>27</v>
      </c>
      <c r="G39" s="18">
        <f t="shared" si="5"/>
        <v>0</v>
      </c>
      <c r="H39" s="19"/>
    </row>
    <row r="40" spans="1:8" ht="13.5">
      <c r="A40" s="132"/>
      <c r="B40" s="85" t="s">
        <v>66</v>
      </c>
      <c r="C40" s="15" t="s">
        <v>58</v>
      </c>
      <c r="D40" s="30">
        <v>1</v>
      </c>
      <c r="E40" s="86" t="s">
        <v>67</v>
      </c>
      <c r="F40" s="17" t="s">
        <v>27</v>
      </c>
      <c r="G40" s="18">
        <f t="shared" si="5"/>
        <v>0</v>
      </c>
      <c r="H40" s="19"/>
    </row>
    <row r="41" spans="1:8" ht="13.5">
      <c r="A41" s="132"/>
      <c r="B41" s="85"/>
      <c r="C41" s="15" t="s">
        <v>59</v>
      </c>
      <c r="D41" s="30">
        <v>2</v>
      </c>
      <c r="E41" s="86"/>
      <c r="F41" s="17" t="s">
        <v>27</v>
      </c>
      <c r="G41" s="18">
        <f t="shared" si="5"/>
        <v>0</v>
      </c>
      <c r="H41" s="19"/>
    </row>
    <row r="42" spans="1:8" ht="40.5">
      <c r="A42" s="132"/>
      <c r="B42" s="85"/>
      <c r="C42" s="15" t="s">
        <v>68</v>
      </c>
      <c r="D42" s="30">
        <v>2</v>
      </c>
      <c r="E42" s="86"/>
      <c r="F42" s="17" t="s">
        <v>27</v>
      </c>
      <c r="G42" s="18">
        <f t="shared" si="5"/>
        <v>0</v>
      </c>
      <c r="H42" s="19"/>
    </row>
    <row r="43" spans="1:8" ht="27">
      <c r="A43" s="132"/>
      <c r="B43" s="85"/>
      <c r="C43" s="15" t="s">
        <v>69</v>
      </c>
      <c r="D43" s="30">
        <v>2</v>
      </c>
      <c r="E43" s="86"/>
      <c r="F43" s="17" t="s">
        <v>27</v>
      </c>
      <c r="G43" s="18">
        <f t="shared" si="5"/>
        <v>0</v>
      </c>
      <c r="H43" s="19"/>
    </row>
    <row r="44" spans="1:8" ht="27">
      <c r="A44" s="132"/>
      <c r="B44" s="85"/>
      <c r="C44" s="15" t="s">
        <v>70</v>
      </c>
      <c r="D44" s="30">
        <v>2</v>
      </c>
      <c r="E44" s="86"/>
      <c r="F44" s="17" t="s">
        <v>27</v>
      </c>
      <c r="G44" s="18">
        <f t="shared" si="5"/>
        <v>0</v>
      </c>
      <c r="H44" s="19"/>
    </row>
    <row r="45" spans="1:8" ht="33" customHeight="1">
      <c r="A45" s="132"/>
      <c r="B45" s="114" t="s">
        <v>32</v>
      </c>
      <c r="C45" s="15" t="s">
        <v>71</v>
      </c>
      <c r="D45" s="30">
        <v>1</v>
      </c>
      <c r="E45" s="116" t="s">
        <v>72</v>
      </c>
      <c r="F45" s="17" t="s">
        <v>27</v>
      </c>
      <c r="G45" s="18">
        <f t="shared" si="5"/>
        <v>0</v>
      </c>
      <c r="H45" s="19"/>
    </row>
    <row r="46" spans="1:8" ht="33" customHeight="1">
      <c r="A46" s="132"/>
      <c r="B46" s="115"/>
      <c r="C46" s="15" t="s">
        <v>73</v>
      </c>
      <c r="D46" s="30">
        <v>1</v>
      </c>
      <c r="E46" s="117"/>
      <c r="F46" s="17" t="s">
        <v>27</v>
      </c>
      <c r="G46" s="18">
        <f t="shared" si="5"/>
        <v>0</v>
      </c>
      <c r="H46" s="19"/>
    </row>
    <row r="47" spans="1:8" ht="33" customHeight="1">
      <c r="A47" s="132"/>
      <c r="B47" s="114" t="s">
        <v>39</v>
      </c>
      <c r="C47" s="15" t="s">
        <v>74</v>
      </c>
      <c r="D47" s="30">
        <v>1</v>
      </c>
      <c r="E47" s="58" t="s">
        <v>72</v>
      </c>
      <c r="F47" s="17" t="s">
        <v>27</v>
      </c>
      <c r="G47" s="18">
        <f t="shared" si="5"/>
        <v>0</v>
      </c>
      <c r="H47" s="19"/>
    </row>
    <row r="48" spans="1:8" ht="33" customHeight="1">
      <c r="A48" s="132"/>
      <c r="B48" s="115"/>
      <c r="C48" s="49" t="s">
        <v>73</v>
      </c>
      <c r="D48" s="30">
        <v>1</v>
      </c>
      <c r="E48" s="58"/>
      <c r="F48" s="17" t="s">
        <v>27</v>
      </c>
      <c r="G48" s="18">
        <f t="shared" si="5"/>
        <v>0</v>
      </c>
      <c r="H48" s="19"/>
    </row>
    <row r="49" spans="1:8" ht="27">
      <c r="A49" s="132"/>
      <c r="B49" s="110" t="s">
        <v>44</v>
      </c>
      <c r="C49" s="48" t="s">
        <v>75</v>
      </c>
      <c r="D49" s="30">
        <v>1</v>
      </c>
      <c r="E49" s="86" t="s">
        <v>76</v>
      </c>
      <c r="F49" s="17" t="s">
        <v>27</v>
      </c>
      <c r="G49" s="18">
        <f t="shared" si="5"/>
        <v>0</v>
      </c>
      <c r="H49" s="19"/>
    </row>
    <row r="50" spans="1:8" ht="27">
      <c r="A50" s="132"/>
      <c r="B50" s="111"/>
      <c r="C50" s="48" t="s">
        <v>77</v>
      </c>
      <c r="D50" s="30">
        <v>1</v>
      </c>
      <c r="E50" s="86"/>
      <c r="F50" s="17" t="s">
        <v>27</v>
      </c>
      <c r="G50" s="18">
        <f t="shared" si="5"/>
        <v>0</v>
      </c>
      <c r="H50" s="19"/>
    </row>
    <row r="51" spans="1:8" ht="13.5">
      <c r="A51" s="31"/>
      <c r="B51" s="32"/>
      <c r="C51" s="32"/>
      <c r="D51" s="33"/>
      <c r="E51" s="54"/>
      <c r="F51" s="34"/>
      <c r="G51" s="35"/>
      <c r="H51" s="36"/>
    </row>
    <row r="52" spans="1:8" ht="14.1">
      <c r="A52" s="123" t="s">
        <v>78</v>
      </c>
      <c r="B52" s="89" t="s">
        <v>79</v>
      </c>
      <c r="C52" s="90"/>
      <c r="D52" s="37">
        <f>SUM(D53:D55)</f>
        <v>10</v>
      </c>
      <c r="E52" s="63"/>
      <c r="F52" s="25"/>
      <c r="G52" s="64">
        <f>SUM(G53:G55)</f>
        <v>0</v>
      </c>
      <c r="H52" s="19">
        <f>(F52/D52)*100</f>
        <v>0</v>
      </c>
    </row>
    <row r="53" spans="1:8" ht="40.5">
      <c r="A53" s="124"/>
      <c r="B53" s="66" t="s">
        <v>80</v>
      </c>
      <c r="C53" s="66" t="s">
        <v>81</v>
      </c>
      <c r="D53" s="38">
        <v>3</v>
      </c>
      <c r="E53" s="126" t="s">
        <v>82</v>
      </c>
      <c r="F53" s="17" t="s">
        <v>27</v>
      </c>
      <c r="G53" s="60">
        <f t="shared" ref="G53:G55" si="6">IF(F53="PASS",$D53,IF(F53="Alternate Approach/Partial Implementation",($J$1*$D53),0))</f>
        <v>0</v>
      </c>
      <c r="H53" s="19"/>
    </row>
    <row r="54" spans="1:8" ht="54">
      <c r="A54" s="124"/>
      <c r="B54" s="66" t="s">
        <v>83</v>
      </c>
      <c r="C54" s="66" t="s">
        <v>84</v>
      </c>
      <c r="D54" s="38">
        <v>4</v>
      </c>
      <c r="E54" s="127"/>
      <c r="F54" s="17" t="s">
        <v>27</v>
      </c>
      <c r="G54" s="60">
        <f t="shared" si="6"/>
        <v>0</v>
      </c>
      <c r="H54" s="19"/>
    </row>
    <row r="55" spans="1:8" ht="67.5">
      <c r="A55" s="125"/>
      <c r="B55" s="66" t="s">
        <v>85</v>
      </c>
      <c r="C55" s="66" t="s">
        <v>86</v>
      </c>
      <c r="D55" s="38">
        <v>3</v>
      </c>
      <c r="E55" s="128"/>
      <c r="F55" s="17" t="s">
        <v>27</v>
      </c>
      <c r="G55" s="60">
        <f t="shared" si="6"/>
        <v>0</v>
      </c>
      <c r="H55" s="19"/>
    </row>
    <row r="56" spans="1:8" ht="13.5">
      <c r="A56" s="130"/>
      <c r="B56" s="130"/>
      <c r="C56" s="130"/>
      <c r="D56" s="130"/>
      <c r="E56" s="130"/>
      <c r="F56" s="130"/>
      <c r="G56" s="130"/>
      <c r="H56" s="130"/>
    </row>
    <row r="57" spans="1:8" ht="14.1">
      <c r="A57" s="88" t="s">
        <v>87</v>
      </c>
      <c r="B57" s="89" t="s">
        <v>87</v>
      </c>
      <c r="C57" s="90"/>
      <c r="D57" s="37">
        <f>SUM(D58:D62)</f>
        <v>10</v>
      </c>
      <c r="E57" s="63"/>
      <c r="F57" s="25"/>
      <c r="G57" s="64">
        <f>SUM(G58:G62)</f>
        <v>0</v>
      </c>
      <c r="H57" s="19"/>
    </row>
    <row r="58" spans="1:8" ht="40.5">
      <c r="A58" s="131"/>
      <c r="B58" s="65" t="s">
        <v>88</v>
      </c>
      <c r="C58" s="39" t="s">
        <v>89</v>
      </c>
      <c r="D58" s="38">
        <v>2</v>
      </c>
      <c r="E58" s="126" t="s">
        <v>90</v>
      </c>
      <c r="F58" s="17" t="s">
        <v>27</v>
      </c>
      <c r="G58" s="60">
        <f>IF(F58="PASS",$D58,IF(F58="Alternate Approach/Partial Implementation",($J$1*$D58),0))</f>
        <v>0</v>
      </c>
      <c r="H58" s="19"/>
    </row>
    <row r="59" spans="1:8" ht="40.5">
      <c r="A59" s="131"/>
      <c r="B59" s="65" t="s">
        <v>91</v>
      </c>
      <c r="C59" s="39" t="s">
        <v>92</v>
      </c>
      <c r="D59" s="38">
        <v>2</v>
      </c>
      <c r="E59" s="127"/>
      <c r="F59" s="17" t="s">
        <v>27</v>
      </c>
      <c r="G59" s="60">
        <f t="shared" ref="G59:G62" si="7">IF(F59="PASS",$D59,IF(F59="Alternate Approach/Partial Implementation",($J$1*$D59),0))</f>
        <v>0</v>
      </c>
      <c r="H59" s="19"/>
    </row>
    <row r="60" spans="1:8" ht="40.5">
      <c r="A60" s="131"/>
      <c r="B60" s="65" t="s">
        <v>93</v>
      </c>
      <c r="C60" s="39" t="s">
        <v>94</v>
      </c>
      <c r="D60" s="38">
        <v>2</v>
      </c>
      <c r="E60" s="127"/>
      <c r="F60" s="17" t="s">
        <v>27</v>
      </c>
      <c r="G60" s="60">
        <f t="shared" si="7"/>
        <v>0</v>
      </c>
      <c r="H60" s="19"/>
    </row>
    <row r="61" spans="1:8" ht="40.5">
      <c r="A61" s="131"/>
      <c r="B61" s="65" t="s">
        <v>95</v>
      </c>
      <c r="C61" s="39" t="s">
        <v>96</v>
      </c>
      <c r="D61" s="38">
        <v>2</v>
      </c>
      <c r="E61" s="127"/>
      <c r="F61" s="17" t="s">
        <v>27</v>
      </c>
      <c r="G61" s="60">
        <f t="shared" si="7"/>
        <v>0</v>
      </c>
      <c r="H61" s="19"/>
    </row>
    <row r="62" spans="1:8" ht="54">
      <c r="A62" s="131"/>
      <c r="B62" s="65" t="s">
        <v>97</v>
      </c>
      <c r="C62" s="39" t="s">
        <v>98</v>
      </c>
      <c r="D62" s="38">
        <v>2</v>
      </c>
      <c r="E62" s="129"/>
      <c r="F62" s="17" t="s">
        <v>27</v>
      </c>
      <c r="G62" s="60">
        <f t="shared" si="7"/>
        <v>0</v>
      </c>
      <c r="H62" s="19"/>
    </row>
    <row r="63" spans="1:8" ht="13.5">
      <c r="A63" s="59"/>
      <c r="B63" s="61"/>
      <c r="C63" s="62"/>
      <c r="D63" s="59"/>
      <c r="E63" s="59"/>
      <c r="F63" s="59"/>
      <c r="G63" s="59"/>
      <c r="H63" s="59"/>
    </row>
    <row r="64" spans="1:8" ht="14.1">
      <c r="A64" s="88" t="s">
        <v>99</v>
      </c>
      <c r="B64" s="89" t="s">
        <v>99</v>
      </c>
      <c r="C64" s="90"/>
      <c r="D64" s="37">
        <f>SUM(D65:D69)</f>
        <v>10</v>
      </c>
      <c r="E64" s="63"/>
      <c r="F64" s="25"/>
      <c r="G64" s="64">
        <f>SUM(G65:G69)</f>
        <v>0</v>
      </c>
      <c r="H64" s="19"/>
    </row>
    <row r="65" spans="1:8" ht="27">
      <c r="A65" s="131"/>
      <c r="B65" s="65" t="s">
        <v>100</v>
      </c>
      <c r="C65" s="39" t="s">
        <v>101</v>
      </c>
      <c r="D65" s="38">
        <v>2</v>
      </c>
      <c r="E65" s="121" t="s">
        <v>102</v>
      </c>
      <c r="F65" s="17" t="s">
        <v>27</v>
      </c>
      <c r="G65" s="60">
        <f>IF(F65="PASS",$D65,IF(F65="Alternate Approach/Partial Implementation",($J$1*$D65),0))</f>
        <v>0</v>
      </c>
      <c r="H65" s="19"/>
    </row>
    <row r="66" spans="1:8" ht="40.5">
      <c r="A66" s="131"/>
      <c r="B66" s="65" t="s">
        <v>103</v>
      </c>
      <c r="C66" s="39" t="s">
        <v>104</v>
      </c>
      <c r="D66" s="38">
        <v>2</v>
      </c>
      <c r="E66" s="121"/>
      <c r="F66" s="17" t="s">
        <v>27</v>
      </c>
      <c r="G66" s="60">
        <f t="shared" ref="G66:G69" si="8">IF(F66="PASS",$D66,IF(F66="Alternate Approach/Partial Implementation",($J$1*$D66),0))</f>
        <v>0</v>
      </c>
      <c r="H66" s="19"/>
    </row>
    <row r="67" spans="1:8" ht="40.5">
      <c r="A67" s="131"/>
      <c r="B67" s="65" t="s">
        <v>105</v>
      </c>
      <c r="C67" s="39" t="s">
        <v>106</v>
      </c>
      <c r="D67" s="38">
        <v>2</v>
      </c>
      <c r="E67" s="121"/>
      <c r="F67" s="17" t="s">
        <v>27</v>
      </c>
      <c r="G67" s="60">
        <f t="shared" si="8"/>
        <v>0</v>
      </c>
      <c r="H67" s="19"/>
    </row>
    <row r="68" spans="1:8" ht="27">
      <c r="A68" s="131"/>
      <c r="B68" s="65" t="s">
        <v>107</v>
      </c>
      <c r="C68" s="39" t="s">
        <v>108</v>
      </c>
      <c r="D68" s="38">
        <v>2</v>
      </c>
      <c r="E68" s="121"/>
      <c r="F68" s="17" t="s">
        <v>27</v>
      </c>
      <c r="G68" s="60">
        <f t="shared" si="8"/>
        <v>0</v>
      </c>
      <c r="H68" s="19"/>
    </row>
    <row r="69" spans="1:8" ht="40.5">
      <c r="A69" s="131"/>
      <c r="B69" s="65" t="s">
        <v>109</v>
      </c>
      <c r="C69" s="39" t="s">
        <v>110</v>
      </c>
      <c r="D69" s="38">
        <v>2</v>
      </c>
      <c r="E69" s="122"/>
      <c r="F69" s="17" t="s">
        <v>27</v>
      </c>
      <c r="G69" s="60">
        <f t="shared" si="8"/>
        <v>0</v>
      </c>
      <c r="H69" s="19"/>
    </row>
    <row r="70" spans="1:8" ht="13.5">
      <c r="A70" s="59"/>
      <c r="B70" s="61"/>
      <c r="C70" s="62"/>
      <c r="D70" s="59"/>
      <c r="E70" s="59"/>
      <c r="F70" s="59"/>
      <c r="G70" s="59"/>
      <c r="H70" s="59"/>
    </row>
    <row r="71" spans="1:8" ht="25.5" customHeight="1">
      <c r="A71" s="88" t="s">
        <v>111</v>
      </c>
      <c r="B71" s="89" t="s">
        <v>112</v>
      </c>
      <c r="C71" s="90"/>
      <c r="D71" s="37">
        <f>SUM(D72:D73)</f>
        <v>5</v>
      </c>
      <c r="E71" s="55"/>
      <c r="F71" s="25"/>
      <c r="G71" s="64">
        <f>SUM(G72:G73)</f>
        <v>0</v>
      </c>
      <c r="H71" s="19"/>
    </row>
    <row r="72" spans="1:8" ht="54.4" customHeight="1">
      <c r="A72" s="131"/>
      <c r="B72" s="107" t="s">
        <v>113</v>
      </c>
      <c r="C72" s="39" t="s">
        <v>114</v>
      </c>
      <c r="D72" s="38">
        <v>3</v>
      </c>
      <c r="E72" s="101" t="s">
        <v>115</v>
      </c>
      <c r="F72" s="17" t="s">
        <v>27</v>
      </c>
      <c r="G72" s="60">
        <f t="shared" ref="G72:G73" si="9">IF(F72="PASS",$D72,IF(F72="Alternate Approach/Partial Implementation",($J$1*$D72),0))</f>
        <v>0</v>
      </c>
      <c r="H72" s="19"/>
    </row>
    <row r="73" spans="1:8" ht="48.4" customHeight="1">
      <c r="A73" s="131"/>
      <c r="B73" s="108"/>
      <c r="C73" s="39" t="s">
        <v>116</v>
      </c>
      <c r="D73" s="38">
        <v>2</v>
      </c>
      <c r="E73" s="102"/>
      <c r="F73" s="17" t="s">
        <v>27</v>
      </c>
      <c r="G73" s="60">
        <f t="shared" si="9"/>
        <v>0</v>
      </c>
      <c r="H73" s="19"/>
    </row>
    <row r="74" spans="1:8" ht="6" customHeight="1">
      <c r="A74" s="94"/>
      <c r="B74" s="95"/>
      <c r="C74" s="95"/>
      <c r="D74" s="95"/>
      <c r="E74" s="95"/>
      <c r="F74" s="95"/>
      <c r="G74" s="95"/>
      <c r="H74" s="96"/>
    </row>
    <row r="75" spans="1:8" ht="30" customHeight="1">
      <c r="A75" s="40"/>
      <c r="B75" s="40"/>
      <c r="C75" s="40"/>
      <c r="D75" s="41">
        <f>SUM(D71,D64,D57,D52,D31,D26,D4)</f>
        <v>100</v>
      </c>
      <c r="E75" s="56"/>
      <c r="F75" s="42"/>
      <c r="G75" s="41">
        <f>SUM(G71,G64,G57,G52,G31,G26,G4)</f>
        <v>0</v>
      </c>
      <c r="H75" s="43"/>
    </row>
  </sheetData>
  <mergeCells count="50">
    <mergeCell ref="A64:A69"/>
    <mergeCell ref="B64:C64"/>
    <mergeCell ref="E65:E69"/>
    <mergeCell ref="A52:A55"/>
    <mergeCell ref="E53:E55"/>
    <mergeCell ref="A57:A62"/>
    <mergeCell ref="B57:C57"/>
    <mergeCell ref="E58:E62"/>
    <mergeCell ref="A56:H56"/>
    <mergeCell ref="B52:C52"/>
    <mergeCell ref="B49:B50"/>
    <mergeCell ref="E17:E22"/>
    <mergeCell ref="E40:E44"/>
    <mergeCell ref="B23:B24"/>
    <mergeCell ref="E23:E24"/>
    <mergeCell ref="E49:E50"/>
    <mergeCell ref="B45:B46"/>
    <mergeCell ref="E45:E46"/>
    <mergeCell ref="B47:B48"/>
    <mergeCell ref="B31:C31"/>
    <mergeCell ref="B32:B39"/>
    <mergeCell ref="B40:B44"/>
    <mergeCell ref="A74:H74"/>
    <mergeCell ref="A2:A3"/>
    <mergeCell ref="A26:A29"/>
    <mergeCell ref="A31:A50"/>
    <mergeCell ref="A71:A73"/>
    <mergeCell ref="C2:C3"/>
    <mergeCell ref="D2:D3"/>
    <mergeCell ref="E2:E3"/>
    <mergeCell ref="E72:E73"/>
    <mergeCell ref="H2:H3"/>
    <mergeCell ref="F2:G3"/>
    <mergeCell ref="B2:B3"/>
    <mergeCell ref="B71:C71"/>
    <mergeCell ref="B72:B73"/>
    <mergeCell ref="A4:A24"/>
    <mergeCell ref="E32:E39"/>
    <mergeCell ref="A1:H1"/>
    <mergeCell ref="A30:H30"/>
    <mergeCell ref="B5:B7"/>
    <mergeCell ref="E5:E7"/>
    <mergeCell ref="E8:E10"/>
    <mergeCell ref="B8:B10"/>
    <mergeCell ref="B11:B16"/>
    <mergeCell ref="E11:E16"/>
    <mergeCell ref="B4:C4"/>
    <mergeCell ref="B26:C26"/>
    <mergeCell ref="E27:E29"/>
    <mergeCell ref="B17:B22"/>
  </mergeCells>
  <pageMargins left="0.69930555555555596" right="0.69930555555555596"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formuls!$A$1:$A$4</xm:f>
          </x14:formula1>
          <xm:sqref>F27:F29 F5:F24 F32:F50 F53:F55 F58:F62 F65:F69 F72:F73</xm:sqref>
        </x14:dataValidation>
        <x14:dataValidation type="list" allowBlank="1" showInputMessage="1" showErrorMessage="1" xr:uid="{00000000-0002-0000-0100-000001000000}">
          <x14:formula1>
            <xm:f>'C:\Users\Maantt\Downloads\Delete\ReactJS\[OTJ-React JS-PL3-Set1-Hotel Management-Rubrics.xlsx]formuls'!#REF!</xm:f>
          </x14:formula1>
          <xm:sqref>F52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10"/>
  <sheetViews>
    <sheetView zoomScale="89" zoomScaleNormal="89" workbookViewId="0">
      <selection activeCell="B19" sqref="B19"/>
    </sheetView>
  </sheetViews>
  <sheetFormatPr defaultColWidth="8.7109375" defaultRowHeight="12.6"/>
  <cols>
    <col min="1" max="1" width="37.5703125" style="1" customWidth="1"/>
    <col min="2" max="2" width="29.42578125" style="1" customWidth="1"/>
    <col min="3" max="3" width="10.85546875" style="1" customWidth="1"/>
    <col min="4" max="4" width="5.7109375" style="1" customWidth="1"/>
    <col min="5" max="5" width="11.42578125" style="1" customWidth="1"/>
    <col min="6" max="16384" width="8.7109375" style="1"/>
  </cols>
  <sheetData>
    <row r="1" spans="1:5">
      <c r="A1" s="2" t="s">
        <v>117</v>
      </c>
      <c r="B1" s="3"/>
      <c r="C1" s="4"/>
      <c r="D1" s="4"/>
    </row>
    <row r="2" spans="1:5" ht="24.95">
      <c r="A2" s="4" t="s">
        <v>118</v>
      </c>
      <c r="B2" s="5" t="s">
        <v>119</v>
      </c>
      <c r="C2" s="5" t="s">
        <v>17</v>
      </c>
      <c r="D2" s="5" t="s">
        <v>120</v>
      </c>
      <c r="E2" s="5" t="s">
        <v>121</v>
      </c>
    </row>
    <row r="3" spans="1:5">
      <c r="A3" s="4" t="s">
        <v>122</v>
      </c>
      <c r="B3" s="4" t="str">
        <f t="shared" ref="B3:B9" si="0">IF((D3/C3*100)&gt;=80,"Areas of Excellence",IF(AND((D3/C3*100)&gt;=60,(D3/C3*100)&lt;80),"Areas of improvement","Areas of Focus"))</f>
        <v>Areas of Focus</v>
      </c>
      <c r="C3" s="6">
        <v>25</v>
      </c>
      <c r="D3" s="4">
        <f>'Metric Test Case'!G4</f>
        <v>0</v>
      </c>
      <c r="E3" s="8">
        <f>(D3/C3)*100</f>
        <v>0</v>
      </c>
    </row>
    <row r="4" spans="1:5">
      <c r="A4" s="4" t="s">
        <v>47</v>
      </c>
      <c r="B4" s="4" t="str">
        <f t="shared" si="0"/>
        <v>Areas of Focus</v>
      </c>
      <c r="C4" s="6">
        <v>10</v>
      </c>
      <c r="D4" s="4">
        <f>'Metric Test Case'!G26</f>
        <v>0</v>
      </c>
      <c r="E4" s="8">
        <f t="shared" ref="E4:E9" si="1">(D4/C4)*100</f>
        <v>0</v>
      </c>
    </row>
    <row r="5" spans="1:5">
      <c r="A5" s="4" t="s">
        <v>123</v>
      </c>
      <c r="B5" s="4" t="str">
        <f t="shared" si="0"/>
        <v>Areas of Focus</v>
      </c>
      <c r="C5" s="6">
        <v>30</v>
      </c>
      <c r="D5" s="4">
        <f>'Metric Test Case'!G31</f>
        <v>0</v>
      </c>
      <c r="E5" s="8">
        <f t="shared" si="1"/>
        <v>0</v>
      </c>
    </row>
    <row r="6" spans="1:5">
      <c r="A6" s="4" t="s">
        <v>124</v>
      </c>
      <c r="B6" s="4" t="e">
        <f t="shared" si="0"/>
        <v>#REF!</v>
      </c>
      <c r="C6" s="6">
        <v>10</v>
      </c>
      <c r="D6" s="4" t="e">
        <f>'Metric Test Case'!#REF!</f>
        <v>#REF!</v>
      </c>
      <c r="E6" s="8" t="e">
        <f t="shared" si="1"/>
        <v>#REF!</v>
      </c>
    </row>
    <row r="7" spans="1:5">
      <c r="A7" s="4" t="s">
        <v>125</v>
      </c>
      <c r="B7" s="4" t="e">
        <f t="shared" si="0"/>
        <v>#REF!</v>
      </c>
      <c r="C7" s="6">
        <v>10</v>
      </c>
      <c r="D7" s="4" t="e">
        <f>'Metric Test Case'!#REF!</f>
        <v>#REF!</v>
      </c>
      <c r="E7" s="8" t="e">
        <f t="shared" si="1"/>
        <v>#REF!</v>
      </c>
    </row>
    <row r="8" spans="1:5">
      <c r="A8" s="4" t="s">
        <v>126</v>
      </c>
      <c r="B8" s="4" t="str">
        <f t="shared" si="0"/>
        <v>Areas of Focus</v>
      </c>
      <c r="C8" s="6">
        <v>10</v>
      </c>
      <c r="D8" s="4">
        <f>'Metric Test Case'!G71</f>
        <v>0</v>
      </c>
      <c r="E8" s="8">
        <f t="shared" si="1"/>
        <v>0</v>
      </c>
    </row>
    <row r="9" spans="1:5">
      <c r="A9" s="4" t="s">
        <v>127</v>
      </c>
      <c r="B9" s="4" t="e">
        <f t="shared" si="0"/>
        <v>#REF!</v>
      </c>
      <c r="C9" s="4">
        <v>5</v>
      </c>
      <c r="D9" s="4" t="e">
        <f>'Metric Test Case'!#REF!</f>
        <v>#REF!</v>
      </c>
      <c r="E9" s="8" t="e">
        <f t="shared" si="1"/>
        <v>#REF!</v>
      </c>
    </row>
    <row r="10" spans="1:5">
      <c r="A10" s="4"/>
      <c r="B10" s="4"/>
      <c r="C10" s="4"/>
      <c r="D10" s="7" t="e">
        <f>SUM(D3:D9)</f>
        <v>#REF!</v>
      </c>
      <c r="E10" s="8"/>
    </row>
  </sheetData>
  <pageMargins left="0.69930555555555596" right="0.69930555555555596"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
  <sheetViews>
    <sheetView workbookViewId="0">
      <selection activeCell="G14" sqref="G14"/>
    </sheetView>
  </sheetViews>
  <sheetFormatPr defaultRowHeight="12.6"/>
  <sheetData>
    <row r="1" spans="1:1">
      <c r="A1" t="s">
        <v>128</v>
      </c>
    </row>
    <row r="2" spans="1:1">
      <c r="A2" t="s">
        <v>129</v>
      </c>
    </row>
    <row r="3" spans="1:1">
      <c r="A3" t="s">
        <v>27</v>
      </c>
    </row>
    <row r="4" spans="1:1" ht="12.95">
      <c r="A4" s="10" t="s">
        <v>130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531FF0BD0AB54419A57DF893AA1F1E4" ma:contentTypeVersion="15" ma:contentTypeDescription="Create a new document." ma:contentTypeScope="" ma:versionID="28c172fa94a49d888c31fcb62c8d1c2d">
  <xsd:schema xmlns:xsd="http://www.w3.org/2001/XMLSchema" xmlns:xs="http://www.w3.org/2001/XMLSchema" xmlns:p="http://schemas.microsoft.com/office/2006/metadata/properties" xmlns:ns2="f5e0098a-b32e-4915-892e-7d10d79ed017" xmlns:ns3="a30608fa-8632-4f9a-9fc8-b1b6dd899c66" targetNamespace="http://schemas.microsoft.com/office/2006/metadata/properties" ma:root="true" ma:fieldsID="0eefbaa66127598d86c1db1488f6d1a6" ns2:_="" ns3:_="">
    <xsd:import namespace="f5e0098a-b32e-4915-892e-7d10d79ed017"/>
    <xsd:import namespace="a30608fa-8632-4f9a-9fc8-b1b6dd899c6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GenerationTime" minOccurs="0"/>
                <xsd:element ref="ns2:MediaServiceEventHashCode" minOccurs="0"/>
                <xsd:element ref="ns2:MediaLengthInSeconds" minOccurs="0"/>
                <xsd:element ref="ns2:MediaServiceDateTaken" minOccurs="0"/>
                <xsd:element ref="ns2:lcf76f155ced4ddcb4097134ff3c332f" minOccurs="0"/>
                <xsd:element ref="ns3:TaxCatchAll" minOccurs="0"/>
                <xsd:element ref="ns2:MediaServiceOCR"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e0098a-b32e-4915-892e-7d10d79ed0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BillingMetadata" ma:index="22"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30608fa-8632-4f9a-9fc8-b1b6dd899c6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53b579e5-3f8f-465f-a2cb-b3dba5f1ca98}" ma:internalName="TaxCatchAll" ma:showField="CatchAllData" ma:web="a30608fa-8632-4f9a-9fc8-b1b6dd899c6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  s q m i d = " 7 7 2 9 a b d 1 - d 0 1 9 - 4 2 b 8 - 8 3 9 3 - 4 7 9 3 4 6 0 5 0 6 b 6 " > A A A A A C 4 E A A B Q S w M E F A A C A A g A Y 2 T y S j G L X j S m A A A A + A A A A B I A H A B D b 2 5 m a W c v U G F j a 2 F n Z S 5 4 b W w g o h g A K K A U A A A A A A A A A A A A A A A A A A A A A A A A A A A A h Y 9 N C s I w G E S v U r J v / i w i 5 W u 6 c G t B K I r b E G M b b F N p U t O 7 u f B I X s G C V t 0 J s 5 n h L d 4 8 b n f I x 7 a J r r p 3 p r M Z Y p i i S F v V H Y 2 t M j T 4 U 7 x C u Y C t V G d Z 6 W i C r U t H d 8 x Q 7 f 0 l J S S E g M M C d 3 1 F O K W M H I p N q W r d S v S B z X 8 4 N t Z 5 a Z V G A v Y v G c F x M m X J G O Y J A z L P U B j 7 R f h k j C m Q n x H W Q + O H X g t t 4 1 0 J Z K 5 A 3 i / E E 1 B L A w Q U A A I A C A B j Z P J K 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2 T y S j g t U g g m A Q A A x A I A A B M A H A B G b 3 J t d W x h c y 9 T Z W N 0 a W 9 u M S 5 t I K I Y A C i g F A A A A A A A A A A A A A A A A A A A A A A A A A A A A I 2 R S 2 u D Q B S F 9 4 L / Y Z h u R r B C u g 1 Z S d t d F y b Q R Z A y m p s a o n P D P N o U y X / v j R P z k A g R Q T h n O N 8 5 o 4 H S b l C x u f 9 O p m E Q B q a S G l b s D a R 1 G g y b s R p s G D B 6 5 u h 0 C a S 8 7 k u o k 9 R p D c p + o t 4 W i F s R t c s P 2 c C M L 2 R R w w v P D 8 s U l a U j e e w D n n h a S f V N 8 Y u / H X B K 6 o 4 m C y 2 V W a N u U q x d o 4 6 m E Z 4 W t y 3 v u / C Y W b K Y h b 0 9 x K z l c 0 v G r X y I z q x 3 j W 5 H r A x / z Y X V q W L Q 5 C b s w j t C W p 6 i U 5 Z 0 k G V 1 C q H I T h V f 0 Q m u X F O A v s Z n 0 O A P A f y m q w b e O M l i 0 D P u e S N D J g 8 s G f Q / D / M D 6 J a S F J t i o 0 A s v Z f T a H q j k Y v s 8 5 4 z K F G v Y P X 4 b f o G V z / w T o f e v d 8 i D D Z q v M j 0 H 1 B L A Q I t A B Q A A g A I A G N k 8 k o x i 1 4 0 p g A A A P g A A A A S A A A A A A A A A A A A A A A A A A A A A A B D b 2 5 m a W c v U G F j a 2 F n Z S 5 4 b W x Q S w E C L Q A U A A I A C A B j Z P J K D 8 r p q 6 Q A A A D p A A A A E w A A A A A A A A A A A A A A A A D y A A A A W 0 N v b n R l b n R f V H l w Z X N d L n h t b F B L A Q I t A B Q A A g A I A G N k 8 k o 4 L V I I J g E A A M Q C A A A T A A A A A A A A A A A A A A A A A O M B A A B G b 3 J t d W x h c y 9 T Z W N 0 a W 9 u M S 5 t U E s F B g A A A A A D A A M A w g A A A F 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Q L A A A A A A A A Y g 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l Y X R 1 c m V z 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E i I C 8 + P E V u d H J 5 I F R 5 c G U 9 I k Z p b G x U b 0 R h d G F N b 2 R l b E V u Y W J s Z W Q i I F Z h b H V l P S J s M C I g L z 4 8 R W 5 0 c n k g V H l w Z T 0 i R m l s b E V y c m 9 y Q 2 9 k Z S I g V m F s d W U 9 I n N V b m t u b 3 d u 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i I C 8 + P E V u d H J 5 I F R 5 c G U 9 I l F 1 Z X J 5 S U Q i I F Z h b H V l P S J z Y T A w Y j c x M T A t Z D d j N C 0 0 Y W Z i L W F l Y j M t M D h i N W F i M 2 F h Y m N l I i A v P j x F b n R y e S B U e X B l P S J G a W x s Q 2 9 s d W 1 u T m F t Z X M i I F Z h b H V l P S J z W y Z x d W 9 0 O 1 N 0 Y X R 1 c y Z x d W 9 0 O y w m c X V v d D t G Z W F 0 d X J l c y Z x d W 9 0 O 1 0 i I C 8 + P E V u d H J 5 I F R 5 c G U 9 I k Z p b G x F c n J v c k N v d W 5 0 I i B W Y W x 1 Z T 0 i b D A i I C 8 + P E V u d H J 5 I F R 5 c G U 9 I k Z p b G x D b 2 x 1 b W 5 U e X B l c y I g V m F s d W U 9 I n N C Z 1 k 9 I i A v P j x F b n R y e S B U e X B l P S J G a W x s Q 2 9 1 b n Q i I F Z h b H V l P S J s M i I g L z 4 8 R W 5 0 c n k g V H l w Z T 0 i R m l s b F N 0 Y X R 1 c y I g V m F s d W U 9 I n N D b 2 1 w b G V 0 Z S I g L z 4 8 R W 5 0 c n k g V H l w Z T 0 i R m l s b E x h c 3 R V c G R h d G V k I i B W Y W x 1 Z T 0 i Z D I w M T c t M D c t M T h U M D c 6 M D U 6 M D Q u M T k 4 N T Y w N F o i I C 8 + P E V u d H J 5 I F R 5 c G U 9 I k Z p b G x U Y X J n Z X Q i I F Z h b H V l P S J z R m V h d H V y Z X M i I C 8 + P E V u d H J 5 I F R 5 c G U 9 I l J l b G F 0 a W 9 u c 2 h p c E l u Z m 9 D b 2 5 0 Y W l u Z X I i I F Z h b H V l P S J z e y Z x d W 9 0 O 2 N v b H V t b k N v d W 5 0 J n F 1 b 3 Q 7 O j I s J n F 1 b 3 Q 7 a 2 V 5 Q 2 9 s d W 1 u T m F t Z X M m c X V v d D s 6 W y Z x d W 9 0 O 1 N 0 Y X R 1 c y Z x d W 9 0 O 1 0 s J n F 1 b 3 Q 7 c X V l c n l S Z W x h d G l v b n N o a X B z J n F 1 b 3 Q 7 O l t d L C Z x d W 9 0 O 2 N v b H V t b k l k Z W 5 0 a X R p Z X M m c X V v d D s 6 W y Z x d W 9 0 O 1 N l Y 3 R p b 2 4 x L 0 Z l Y X R 1 c m V z L 0 Z l Y X R 1 c m V z L V J l Y 2 9 y Z G V k L n t T d G F 0 d X M s M H 0 m c X V v d D s s J n F 1 b 3 Q 7 U 2 V j d G l v b j E v R m V h d H V y Z X M v R m V h d H V y Z X M t U m V j b 3 J k Z W Q u e 0 Z l Y X R 1 c m V z L D F 9 J n F 1 b 3 Q 7 X S w m c X V v d D t D b 2 x 1 b W 5 D b 3 V u d C Z x d W 9 0 O z o y L C Z x d W 9 0 O 0 t l e U N v b H V t b k 5 h b W V z J n F 1 b 3 Q 7 O l s m c X V v d D t T d G F 0 d X M m c X V v d D t d L C Z x d W 9 0 O 0 N v b H V t b k l k Z W 5 0 a X R p Z X M m c X V v d D s 6 W y Z x d W 9 0 O 1 N l Y 3 R p b 2 4 x L 0 Z l Y X R 1 c m V z L 0 Z l Y X R 1 c m V z L V J l Y 2 9 y Z G V k L n t T d G F 0 d X M s M H 0 m c X V v d D s s J n F 1 b 3 Q 7 U 2 V j d G l v b j E v R m V h d H V y Z X M v R m V h d H V y Z X M t U m V j b 3 J k Z W Q u e 0 Z l Y X R 1 c m V z L D F 9 J n F 1 b 3 Q 7 X S w m c X V v d D t S Z W x h d G l v b n N o a X B J b m Z v J n F 1 b 3 Q 7 O l t d f S I g L z 4 8 L 1 N 0 Y W J s Z U V u d H J p Z X M + P C 9 J d G V t P j x J d G V t P j x J d G V t T G 9 j Y X R p b 2 4 + P E l 0 Z W 1 U e X B l P k Z v c m 1 1 b G E 8 L 0 l 0 Z W 1 U e X B l P j x J d G V t U G F 0 a D 5 T Z W N 0 a W 9 u M S 9 G Z W F 0 d X J l c y 9 T b 3 V y Y 2 U 8 L 0 l 0 Z W 1 Q Y X R o P j w v S X R l b U x v Y 2 F 0 a W 9 u P j x T d G F i b G V F b n R y a W V z I C 8 + P C 9 J d G V t P j x J d G V t P j x J d G V t T G 9 j Y X R p b 2 4 + P E l 0 Z W 1 U e X B l P k Z v c m 1 1 b G E 8 L 0 l 0 Z W 1 U e X B l P j x J d G V t U G F 0 a D 5 T Z W N 0 a W 9 u M S 9 G Z W F 0 d X J l c y 9 D a G F u Z 2 V k J T I w V H l w Z T w v S X R l b V B h d G g + P C 9 J d G V t T G 9 j Y X R p b 2 4 + P F N 0 Y W J s Z U V u d H J p Z X M g L z 4 8 L 0 l 0 Z W 0 + P E l 0 Z W 0 + P E l 0 Z W 1 M b 2 N h d G l v b j 4 8 S X R l b V R 5 c G U + R m 9 y b X V s Y T w v S X R l b V R 5 c G U + P E l 0 Z W 1 Q Y X R o P l N l Y 3 R p b 2 4 x L 0 Z l Y X R 1 c m V z L 0 d y b 3 V w Z W Q l M j B S b 3 d z P C 9 J d G V t U G F 0 a D 4 8 L 0 l 0 Z W 1 M b 2 N h d G l v b j 4 8 U 3 R h Y m x l R W 5 0 c m l l c y A v P j w v S X R l b T 4 8 S X R l b T 4 8 S X R l b U x v Y 2 F 0 a W 9 u P j x J d G V t V H l w Z T 5 G b 3 J t d W x h P C 9 J d G V t V H l w Z T 4 8 S X R l b V B h d G g + U 2 V j d G l v b j E v R m V h d H V y Z X M v U m V t b 3 Z l Z C U y M E N v b H V t b n M 8 L 0 l 0 Z W 1 Q Y X R o P j w v S X R l b U x v Y 2 F 0 a W 9 u P j x T d G F i b G V F b n R y a W V z I C 8 + P C 9 J d G V t P j x J d G V t P j x J d G V t T G 9 j Y X R p b 2 4 + P E l 0 Z W 1 U e X B l P k Z v c m 1 1 b G E 8 L 0 l 0 Z W 1 U e X B l P j x J d G V t U G F 0 a D 5 T Z W N 0 a W 9 u M S 9 G Z W F 0 d X J l c y 9 H c m 9 1 c G V k J T I w U m 9 3 c z E 8 L 0 l 0 Z W 1 Q Y X R o P j w v S X R l b U x v Y 2 F 0 a W 9 u P j x T d G F i b G V F b n R y a W V z I C 8 + P C 9 J d G V t P j x J d G V t P j x J d G V t T G 9 j Y X R p b 2 4 + P E l 0 Z W 1 U e X B l P k Z v c m 1 1 b G E 8 L 0 l 0 Z W 1 U e X B l P j x J d G V t U G F 0 a D 5 T Z W N 0 a W 9 u M S 9 G Z W F 0 d X J l c y 9 G Z W F 0 d X J l c y 1 S Z W N v c m R l Z D w v S X R l b V B h d G g + P C 9 J d G V t T G 9 j Y X R p b 2 4 + P F N 0 Y W J s Z U V u d H J p Z X M g L z 4 8 L 0 l 0 Z W 0 + P C 9 J d G V t c z 4 8 L 0 x v Y 2 F s U G F j a 2 F n Z U 1 l d G F k Y X R h R m l s Z T 4 W A A A A U E s F B g A A A A A A A A A A A A A A A A A A A A A A A C Y B A A A B A A A A 0 I y d 3 w E V 0 R G M e g D A T 8 K X 6 w E A A A D b s j Z 6 l Z 4 I R 6 z v q 7 C t z Z m e A A A A A A I A A A A A A B B m A A A A A Q A A I A A A A L m W 7 5 D x k D 4 T c v I d 7 Q I s l H K L d b I P b I 4 D X G 3 j j s Y D 2 r O / A A A A A A 6 A A A A A A g A A I A A A A G X f w l D p V G U a U Q 5 m w 5 P q z m w 5 V E 1 6 t u m s B O V Z N T M O + R z j U A A A A A p 0 H v j 0 v A T W R r h F p 4 w D W i 7 y 9 3 8 o w 2 y K k B 1 h W 2 d 1 z 2 D f 7 l W O d X P R Y U g t + U t t h y N J H C 5 R o E U V Y t U A E U b 5 p g W m v 5 V x R / Z Y P 9 V U F e Z B Y u U + 0 Y j x Q A A A A K 6 M P 7 I d + A A 3 q t t C R 0 S S Q W Y 7 e g H h u Z Y K M X A z I x V V u N b F D p E B W + I a o K Y N k j B b Q i 7 a j O A D c c b o g G Z v q C u b G W r b X s I = < / D a t a M a s h u p > 
</file>

<file path=customXml/item4.xml><?xml version="1.0" encoding="utf-8"?>
<p:properties xmlns:p="http://schemas.microsoft.com/office/2006/metadata/properties" xmlns:xsi="http://www.w3.org/2001/XMLSchema-instance">
  <documentManagement>
    <lcf76f155ced4ddcb4097134ff3c332f xmlns="f5e0098a-b32e-4915-892e-7d10d79ed017">
      <Terms xmlns="http://schemas.microsoft.com/office/infopath/2007/PartnerControls"/>
    </lcf76f155ced4ddcb4097134ff3c332f>
    <TaxCatchAll xmlns="a30608fa-8632-4f9a-9fc8-b1b6dd899c66"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6CAF08-C2D1-4AB1-B735-73371934D372}"/>
</file>

<file path=customXml/itemProps2.xml><?xml version="1.0" encoding="utf-8"?>
<ds:datastoreItem xmlns:ds="http://schemas.openxmlformats.org/officeDocument/2006/customXml" ds:itemID="{F2117543-1877-42B4-BAA1-1CC04531EDD2}"/>
</file>

<file path=customXml/itemProps3.xml><?xml version="1.0" encoding="utf-8"?>
<ds:datastoreItem xmlns:ds="http://schemas.openxmlformats.org/officeDocument/2006/customXml" ds:itemID="{CF0E6ACC-BF33-44EC-B7F7-5C494F8BEE7D}"/>
</file>

<file path=customXml/itemProps4.xml><?xml version="1.0" encoding="utf-8"?>
<ds:datastoreItem xmlns:ds="http://schemas.openxmlformats.org/officeDocument/2006/customXml" ds:itemID="{6F7BB8FA-11BF-4EF6-9934-055F9D31C68C}"/>
</file>

<file path=customXml/itemProps5.xml><?xml version="1.0" encoding="utf-8"?>
<ds:datastoreItem xmlns:ds="http://schemas.openxmlformats.org/officeDocument/2006/customXml" ds:itemID="{B962FC84-6593-4A8B-B554-3AD3E89AABE1}"/>
</file>

<file path=docProps/app.xml><?xml version="1.0" encoding="utf-8"?>
<Properties xmlns="http://schemas.openxmlformats.org/officeDocument/2006/extended-properties" xmlns:vt="http://schemas.openxmlformats.org/officeDocument/2006/docPropsVTypes">
  <Application>Microsoft Excel Online</Application>
  <Manager/>
  <Company>CTS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Cognizant Technology Solutions</dc:title>
  <dc:subject/>
  <dc:creator>pushpa latha</dc:creator>
  <cp:keywords/>
  <dc:description/>
  <cp:lastModifiedBy>Babu B.P, Vignesh (Cognizant)</cp:lastModifiedBy>
  <cp:revision/>
  <dcterms:created xsi:type="dcterms:W3CDTF">2003-01-20T10:25:00Z</dcterms:created>
  <dcterms:modified xsi:type="dcterms:W3CDTF">2025-06-10T10:02:49Z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play_urn:schemas-microsoft-com:office:office#Editor">
    <vt:lpwstr>Jayachandran, Nithya (Cognizant)</vt:lpwstr>
  </property>
  <property fmtid="{D5CDD505-2E9C-101B-9397-08002B2CF9AE}" pid="3" name="TemplateUrl">
    <vt:lpwstr/>
  </property>
  <property fmtid="{D5CDD505-2E9C-101B-9397-08002B2CF9AE}" pid="4" name="xd_ProgID">
    <vt:lpwstr/>
  </property>
  <property fmtid="{D5CDD505-2E9C-101B-9397-08002B2CF9AE}" pid="5" name="display_urn:schemas-microsoft-com:office:office#Author">
    <vt:lpwstr>Dornadhula, Sahitya(Cognizant)</vt:lpwstr>
  </property>
  <property fmtid="{D5CDD505-2E9C-101B-9397-08002B2CF9AE}" pid="6" name="ContentTypeId">
    <vt:lpwstr>0x010100D531FF0BD0AB54419A57DF893AA1F1E4</vt:lpwstr>
  </property>
  <property fmtid="{D5CDD505-2E9C-101B-9397-08002B2CF9AE}" pid="7" name="KSOProductBuildVer">
    <vt:lpwstr>1033-4.7.1.7786</vt:lpwstr>
  </property>
  <property fmtid="{D5CDD505-2E9C-101B-9397-08002B2CF9AE}" pid="8" name="MediaServiceImageTags">
    <vt:lpwstr/>
  </property>
</Properties>
</file>