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Unity3D\VRMultiplayer(Normcore)\Blender\"/>
    </mc:Choice>
  </mc:AlternateContent>
  <xr:revisionPtr revIDLastSave="0" documentId="13_ncr:1_{5BF91238-6D37-4FE8-8BBE-220FEFA389ED}" xr6:coauthVersionLast="36" xr6:coauthVersionMax="47" xr10:uidLastSave="{00000000-0000-0000-0000-000000000000}"/>
  <bookViews>
    <workbookView xWindow="-90" yWindow="-90" windowWidth="23235" windowHeight="1459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D85" i="1"/>
  <c r="C86" i="1"/>
  <c r="D86" i="1" s="1"/>
  <c r="E86" i="1" s="1"/>
  <c r="D84" i="1" l="1"/>
  <c r="D83" i="1"/>
  <c r="F83" i="1" l="1"/>
  <c r="E83" i="1"/>
  <c r="C10" i="1"/>
  <c r="R4" i="1" l="1"/>
  <c r="R6" i="1"/>
  <c r="R8" i="1"/>
  <c r="R12" i="1"/>
  <c r="R14" i="1"/>
  <c r="R16" i="1"/>
  <c r="R18" i="1"/>
  <c r="R20" i="1"/>
  <c r="R22" i="1"/>
  <c r="R24" i="1"/>
  <c r="Q4" i="1"/>
  <c r="Q6" i="1"/>
  <c r="Q8" i="1"/>
  <c r="Q12" i="1"/>
  <c r="Q14" i="1"/>
  <c r="Q16" i="1"/>
  <c r="Q18" i="1"/>
  <c r="Q20" i="1"/>
  <c r="Q22" i="1"/>
  <c r="Q24" i="1"/>
  <c r="R2" i="1"/>
  <c r="Q2" i="1"/>
  <c r="E2" i="1" l="1"/>
  <c r="O10" i="1"/>
  <c r="Q10" i="1" s="1"/>
  <c r="P4" i="1"/>
  <c r="P6" i="1"/>
  <c r="P8" i="1"/>
  <c r="P10" i="1"/>
  <c r="R10" i="1" s="1"/>
  <c r="P12" i="1"/>
  <c r="P14" i="1"/>
  <c r="P16" i="1"/>
  <c r="P18" i="1"/>
  <c r="P20" i="1"/>
  <c r="P22" i="1"/>
  <c r="P24" i="1"/>
  <c r="P2" i="1"/>
  <c r="O4" i="1"/>
  <c r="E72" i="1"/>
  <c r="E81" i="1" l="1"/>
  <c r="E80" i="1"/>
  <c r="E79" i="1"/>
  <c r="E78" i="1"/>
  <c r="E77" i="1"/>
  <c r="E76" i="1"/>
  <c r="E74" i="1"/>
  <c r="E73" i="1"/>
  <c r="E71" i="1"/>
  <c r="E70" i="1"/>
  <c r="E69" i="1"/>
  <c r="E67" i="1"/>
  <c r="E66" i="1"/>
  <c r="E65" i="1"/>
  <c r="E64" i="1"/>
  <c r="E63" i="1"/>
  <c r="E62" i="1"/>
  <c r="E60" i="1"/>
  <c r="E59" i="1"/>
  <c r="E58" i="1"/>
  <c r="E57" i="1"/>
  <c r="E56" i="1"/>
  <c r="E55" i="1"/>
  <c r="D49" i="1"/>
  <c r="C48" i="1"/>
  <c r="D48" i="1" s="1"/>
  <c r="D44" i="1"/>
  <c r="D52" i="1"/>
  <c r="D51" i="1"/>
  <c r="D50" i="1"/>
  <c r="G27" i="1"/>
  <c r="E26" i="1"/>
  <c r="E27" i="1"/>
  <c r="C27" i="1"/>
  <c r="D45" i="1"/>
  <c r="D46" i="1"/>
  <c r="D47" i="1"/>
  <c r="G20" i="1"/>
  <c r="D40" i="1"/>
  <c r="C12" i="1"/>
  <c r="C8" i="1"/>
  <c r="E8" i="1"/>
  <c r="G26" i="1"/>
  <c r="C26" i="1"/>
  <c r="K4" i="1"/>
  <c r="K6" i="1"/>
  <c r="K8" i="1"/>
  <c r="K12" i="1"/>
  <c r="K14" i="1"/>
  <c r="K16" i="1"/>
  <c r="K18" i="1"/>
  <c r="K20" i="1"/>
  <c r="K22" i="1"/>
  <c r="K24" i="1"/>
  <c r="K2" i="1"/>
  <c r="I4" i="1"/>
  <c r="I6" i="1"/>
  <c r="O6" i="1" s="1"/>
  <c r="I8" i="1"/>
  <c r="O8" i="1" s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C4" i="1"/>
  <c r="C6" i="1"/>
  <c r="C14" i="1"/>
  <c r="C16" i="1"/>
  <c r="C18" i="1"/>
  <c r="C20" i="1"/>
  <c r="C22" i="1"/>
  <c r="C24" i="1"/>
  <c r="C2" i="1"/>
  <c r="O2" i="1" l="1"/>
  <c r="O24" i="1"/>
  <c r="O22" i="1"/>
  <c r="O20" i="1"/>
  <c r="O18" i="1"/>
  <c r="O14" i="1"/>
  <c r="O16" i="1"/>
  <c r="O12" i="1"/>
  <c r="E40" i="1"/>
</calcChain>
</file>

<file path=xl/sharedStrings.xml><?xml version="1.0" encoding="utf-8"?>
<sst xmlns="http://schemas.openxmlformats.org/spreadsheetml/2006/main" count="165" uniqueCount="120">
  <si>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</si>
  <si>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</si>
  <si>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</si>
  <si>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</si>
  <si>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</si>
  <si>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</si>
  <si>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</si>
  <si>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</si>
  <si>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</si>
  <si>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</si>
  <si>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</si>
  <si>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</si>
  <si>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</si>
  <si>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</si>
  <si>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</si>
  <si>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</si>
  <si>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</si>
  <si>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</si>
  <si>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</si>
  <si>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</si>
  <si>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</si>
  <si>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</si>
  <si>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</si>
  <si>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</si>
  <si>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</si>
  <si>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</si>
  <si>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</si>
  <si>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</si>
  <si>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</si>
  <si>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</si>
  <si>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</si>
  <si>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</si>
  <si>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</si>
  <si>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</si>
  <si>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</si>
  <si>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</si>
  <si>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</si>
  <si>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</si>
  <si>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</si>
  <si>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</si>
  <si>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</si>
  <si>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</si>
  <si>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</si>
  <si>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</si>
  <si>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</si>
  <si>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</si>
  <si>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</si>
  <si>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</si>
  <si>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</si>
  <si>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</si>
  <si>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</si>
  <si>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</si>
  <si>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</si>
  <si>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</si>
  <si>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</si>
  <si>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</si>
  <si>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</si>
  <si>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</si>
  <si>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</si>
  <si>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</si>
  <si>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</si>
  <si>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</si>
  <si>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</si>
  <si>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</si>
  <si>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</si>
  <si>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</si>
  <si>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</si>
  <si>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</si>
  <si>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</si>
  <si>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</si>
  <si>
    <t>Face</t>
  </si>
  <si>
    <t>left</t>
  </si>
  <si>
    <t>front</t>
  </si>
  <si>
    <t>right</t>
  </si>
  <si>
    <t>z</t>
  </si>
  <si>
    <t>0.029975 m</t>
  </si>
  <si>
    <t>y</t>
  </si>
  <si>
    <t>0.030083 m</t>
  </si>
  <si>
    <t>shape pos</t>
  </si>
  <si>
    <t>-0.028472 m</t>
  </si>
  <si>
    <t>0.029996 m</t>
  </si>
  <si>
    <t>-0.024227 m</t>
  </si>
  <si>
    <t>0.000026 m</t>
  </si>
  <si>
    <t>x</t>
  </si>
  <si>
    <t>-0.000052 m</t>
  </si>
  <si>
    <t>-0.024212 m</t>
  </si>
  <si>
    <t>0.027608 m</t>
  </si>
  <si>
    <t>0.029284 m</t>
  </si>
  <si>
    <t>-0.030323 m</t>
  </si>
  <si>
    <t>0.026453 m</t>
  </si>
  <si>
    <t>H2S Width Scale</t>
  </si>
  <si>
    <t>H2S Height Scale</t>
  </si>
  <si>
    <t>0.024393 m</t>
  </si>
  <si>
    <t>0.026495 m</t>
  </si>
  <si>
    <t>-0.032029 m</t>
  </si>
  <si>
    <t>0.023831 m</t>
  </si>
  <si>
    <t>-0.02832 m</t>
  </si>
  <si>
    <t>-0.007995 m</t>
  </si>
  <si>
    <t>0.029146 m</t>
  </si>
  <si>
    <t>H2S Width %</t>
  </si>
  <si>
    <t>H2S Height %</t>
  </si>
  <si>
    <t>-0.030357 m</t>
  </si>
  <si>
    <t>0.030469 m</t>
  </si>
  <si>
    <t>0.031995 m</t>
  </si>
  <si>
    <t>-0.031443 m</t>
  </si>
  <si>
    <t>0.001185 m</t>
  </si>
  <si>
    <t>semi circle extrude</t>
  </si>
  <si>
    <t>longer width</t>
  </si>
  <si>
    <t>semi circle diameter</t>
  </si>
  <si>
    <t>inner square</t>
  </si>
  <si>
    <t>Legend</t>
  </si>
  <si>
    <t>H2S</t>
  </si>
  <si>
    <t>Hole To Shape</t>
  </si>
  <si>
    <t>m</t>
  </si>
  <si>
    <t>mm</t>
  </si>
  <si>
    <t>Millimeters</t>
  </si>
  <si>
    <t>Meters</t>
  </si>
  <si>
    <t>Not modelled</t>
  </si>
  <si>
    <t>Modelling</t>
  </si>
  <si>
    <t>Done 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</si>
</sst>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1" xfId="0" applyBorder="1"/>
    <xf numFmtId="0" fontId="0" fillId="3" borderId="3" xfId="0" applyFill="1" applyBorder="1"/>
    <xf numFmtId="0" fontId="0" fillId="0" borderId="4" xfId="0" applyFill="1" applyBorder="1"/>
    <xf numFmtId="0" fontId="0" fillId="4" borderId="3" xfId="0" applyFill="1" applyBorder="1"/>
    <xf numFmtId="0" fontId="0" fillId="2" borderId="5" xfId="0" applyFill="1" applyBorder="1"/>
    <xf numFmtId="0" fontId="0" fillId="0" borderId="6" xfId="0" applyFill="1" applyBorder="1"/>
    <xf numFmtId="0" fontId="1" fillId="0" borderId="2" xfId="0" applyFont="1" applyBorder="1"/>
    <xf numFmtId="0" fontId="0" fillId="2" borderId="0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R86"/>
  <sheetViews>
    <sheetView tabSelected="1" topLeftCell="A7" workbookViewId="0">
      <selection activeCell="G34" sqref="G34"/>
    </sheetView>
  </sheetViews>
  <sheetFormatPr defaultRowHeight="15" x14ac:dyDescent="0.25"/>
  <cols>
    <col min="1" max="1" width="17.85546875" bestFit="1" customWidth="1"/>
    <col min="2" max="2" width="19.28515625" bestFit="1" customWidth="1"/>
    <col min="3" max="3" width="13.42578125" bestFit="1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  <col min="14" max="14" width="11.28515625" bestFit="1" customWidth="1"/>
    <col min="15" max="15" width="15.42578125" bestFit="1" customWidth="1"/>
    <col min="16" max="16" width="15.7109375" bestFit="1" customWidth="1"/>
    <col min="17" max="17" width="12.28515625" bestFit="1" customWidth="1"/>
    <col min="18" max="18" width="12.5703125" bestFit="1" customWidth="1"/>
  </cols>
  <sheetData>
    <row r="1" spans="1:18" x14ac:dyDescent="0.25">
      <c r="A1" s="1" t="s">
        <v>0</v>
      </c>
      <c r="B1" s="7" t="s">
        <v>11</v>
      </c>
      <c r="C1" s="7" t="s">
        <v>17</v>
      </c>
      <c r="D1" s="7" t="s">
        <v>12</v>
      </c>
      <c r="E1" s="7" t="s">
        <v>18</v>
      </c>
      <c r="F1" s="7" t="s">
        <v>13</v>
      </c>
      <c r="G1" s="7" t="s">
        <v>19</v>
      </c>
      <c r="H1" s="7" t="s">
        <v>14</v>
      </c>
      <c r="I1" s="7" t="s">
        <v>20</v>
      </c>
      <c r="J1" s="7" t="s">
        <v>15</v>
      </c>
      <c r="K1" s="7" t="s">
        <v>21</v>
      </c>
      <c r="L1" s="7" t="s">
        <v>27</v>
      </c>
      <c r="M1" s="7" t="s">
        <v>70</v>
      </c>
      <c r="N1" s="7" t="s">
        <v>66</v>
      </c>
      <c r="O1" s="7" t="s">
        <v>90</v>
      </c>
      <c r="P1" s="7" t="s">
        <v>91</v>
      </c>
      <c r="Q1" s="7" t="s">
        <v>99</v>
      </c>
      <c r="R1" s="17" t="s">
        <v>100</v>
      </c>
    </row>
    <row r="2" spans="1:18" x14ac:dyDescent="0.25">
      <c r="A2" s="3" t="s">
        <v>1</v>
      </c>
      <c r="B2" s="8">
        <v>45.63</v>
      </c>
      <c r="C2" s="8">
        <f>B2/1000</f>
        <v>4.5630000000000004E-2</v>
      </c>
      <c r="D2" s="8">
        <v>32.020000000000003</v>
      </c>
      <c r="E2" s="8">
        <f>D2/1000</f>
        <v>3.202E-2</v>
      </c>
      <c r="F2" s="8">
        <v>40.08</v>
      </c>
      <c r="G2" s="8">
        <f>F2/1000</f>
        <v>4.0079999999999998E-2</v>
      </c>
      <c r="H2" s="8">
        <v>46.75</v>
      </c>
      <c r="I2" s="8">
        <f>H2/1000</f>
        <v>4.675E-2</v>
      </c>
      <c r="J2" s="8">
        <v>34.020000000000003</v>
      </c>
      <c r="K2" s="8">
        <f>J2/1000</f>
        <v>3.4020000000000002E-2</v>
      </c>
      <c r="L2" s="18"/>
      <c r="M2" s="8" t="s">
        <v>71</v>
      </c>
      <c r="N2" s="8" t="s">
        <v>67</v>
      </c>
      <c r="O2" s="8">
        <f>I2/C2</f>
        <v>1.024545255314486</v>
      </c>
      <c r="P2" s="8">
        <f>K2/E2</f>
        <v>1.0624609618988132</v>
      </c>
      <c r="Q2" s="8">
        <f>(O2-1)*100</f>
        <v>2.4545255314486036</v>
      </c>
      <c r="R2" s="4">
        <f>(P2-1)*100</f>
        <v>6.2460961898813228</v>
      </c>
    </row>
    <row r="3" spans="1:18" x14ac:dyDescent="0.25">
      <c r="A3" s="3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</row>
    <row r="4" spans="1:18" x14ac:dyDescent="0.25">
      <c r="A4" s="3" t="s">
        <v>2</v>
      </c>
      <c r="B4" s="8">
        <v>37.6</v>
      </c>
      <c r="C4" s="8">
        <f t="shared" ref="C4:C26" si="0">B4/1000</f>
        <v>3.7600000000000001E-2</v>
      </c>
      <c r="D4" s="8">
        <v>37.6</v>
      </c>
      <c r="E4" s="8">
        <f t="shared" ref="E4:E24" si="1">D4/1000</f>
        <v>3.7600000000000001E-2</v>
      </c>
      <c r="F4" s="8">
        <v>40.04</v>
      </c>
      <c r="G4" s="8">
        <f t="shared" ref="G4:G26" si="2">F4/1000</f>
        <v>4.0039999999999999E-2</v>
      </c>
      <c r="H4" s="8">
        <v>38.81</v>
      </c>
      <c r="I4" s="8">
        <f t="shared" ref="I4:I24" si="3">H4/1000</f>
        <v>3.8810000000000004E-2</v>
      </c>
      <c r="J4" s="8">
        <v>38.81</v>
      </c>
      <c r="K4" s="8">
        <f t="shared" ref="K4:K24" si="4">J4/1000</f>
        <v>3.8810000000000004E-2</v>
      </c>
      <c r="L4" s="18"/>
      <c r="M4" s="8" t="s">
        <v>72</v>
      </c>
      <c r="N4" s="8" t="s">
        <v>68</v>
      </c>
      <c r="O4" s="8">
        <f t="shared" ref="O4" si="5">I4/C4</f>
        <v>1.03218085106383</v>
      </c>
      <c r="P4" s="8">
        <f t="shared" ref="P4:P24" si="6">K4/E4</f>
        <v>1.03218085106383</v>
      </c>
      <c r="Q4" s="8">
        <f t="shared" ref="Q4:Q24" si="7">(O4-1)*100</f>
        <v>3.2180851063829952</v>
      </c>
      <c r="R4" s="4">
        <f t="shared" ref="R4:R24" si="8">(P4-1)*100</f>
        <v>3.2180851063829952</v>
      </c>
    </row>
    <row r="5" spans="1:18" x14ac:dyDescent="0.25">
      <c r="A5" s="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4"/>
    </row>
    <row r="6" spans="1:18" x14ac:dyDescent="0.25">
      <c r="A6" s="3" t="s">
        <v>3</v>
      </c>
      <c r="B6" s="8">
        <v>40.15</v>
      </c>
      <c r="C6" s="8">
        <f t="shared" si="0"/>
        <v>4.0149999999999998E-2</v>
      </c>
      <c r="D6" s="8">
        <v>31.52</v>
      </c>
      <c r="E6" s="8">
        <f t="shared" si="1"/>
        <v>3.1519999999999999E-2</v>
      </c>
      <c r="F6" s="8">
        <v>39.19</v>
      </c>
      <c r="G6" s="8">
        <f t="shared" si="2"/>
        <v>3.9189999999999996E-2</v>
      </c>
      <c r="H6" s="8">
        <v>42.5</v>
      </c>
      <c r="I6" s="8">
        <f t="shared" si="3"/>
        <v>4.2500000000000003E-2</v>
      </c>
      <c r="J6" s="8">
        <v>32.85</v>
      </c>
      <c r="K6" s="8">
        <f t="shared" si="4"/>
        <v>3.2850000000000004E-2</v>
      </c>
      <c r="L6" s="18"/>
      <c r="M6" s="8" t="s">
        <v>71</v>
      </c>
      <c r="N6" s="8" t="s">
        <v>68</v>
      </c>
      <c r="O6" s="8">
        <f t="shared" ref="O6:O24" si="9">I6/C6</f>
        <v>1.0585305105853053</v>
      </c>
      <c r="P6" s="8">
        <f t="shared" si="6"/>
        <v>1.0421954314720814</v>
      </c>
      <c r="Q6" s="8">
        <f t="shared" si="7"/>
        <v>5.853051058530534</v>
      </c>
      <c r="R6" s="4">
        <f t="shared" si="8"/>
        <v>4.2195431472081379</v>
      </c>
    </row>
    <row r="7" spans="1:18" x14ac:dyDescent="0.25">
      <c r="A7" s="3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4"/>
    </row>
    <row r="8" spans="1:18" x14ac:dyDescent="0.25">
      <c r="A8" s="3" t="s">
        <v>4</v>
      </c>
      <c r="B8" s="8">
        <v>40.18</v>
      </c>
      <c r="C8" s="8">
        <f>B8/1000</f>
        <v>4.018E-2</v>
      </c>
      <c r="D8" s="8">
        <v>38.409999999999997</v>
      </c>
      <c r="E8" s="8">
        <f>D8/1000</f>
        <v>3.841E-2</v>
      </c>
      <c r="F8" s="8">
        <v>40.369999999999997</v>
      </c>
      <c r="G8" s="8">
        <f t="shared" si="2"/>
        <v>4.0369999999999996E-2</v>
      </c>
      <c r="H8" s="8">
        <v>42.67</v>
      </c>
      <c r="I8" s="8">
        <f t="shared" si="3"/>
        <v>4.267E-2</v>
      </c>
      <c r="J8" s="8">
        <v>40.950000000000003</v>
      </c>
      <c r="K8" s="8">
        <f t="shared" si="4"/>
        <v>4.095E-2</v>
      </c>
      <c r="L8" s="18"/>
      <c r="M8" s="8" t="s">
        <v>73</v>
      </c>
      <c r="N8" s="8" t="s">
        <v>69</v>
      </c>
      <c r="O8" s="8">
        <f t="shared" si="9"/>
        <v>1.0619711299153807</v>
      </c>
      <c r="P8" s="8">
        <f t="shared" si="6"/>
        <v>1.0661286123405362</v>
      </c>
      <c r="Q8" s="8">
        <f t="shared" si="7"/>
        <v>6.1971129915380674</v>
      </c>
      <c r="R8" s="4">
        <f t="shared" si="8"/>
        <v>6.6128612340536241</v>
      </c>
    </row>
    <row r="9" spans="1:18" x14ac:dyDescent="0.25">
      <c r="A9" s="3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4"/>
    </row>
    <row r="10" spans="1:18" x14ac:dyDescent="0.25">
      <c r="A10" s="3" t="s">
        <v>16</v>
      </c>
      <c r="B10" s="8">
        <v>36.340000000000003</v>
      </c>
      <c r="C10" s="8">
        <f>B10/1000</f>
        <v>3.6340000000000004E-2</v>
      </c>
      <c r="D10" s="8">
        <v>36.520000000000003</v>
      </c>
      <c r="E10" s="8">
        <f t="shared" si="1"/>
        <v>3.6520000000000004E-2</v>
      </c>
      <c r="F10" s="8">
        <v>39.9</v>
      </c>
      <c r="G10" s="8">
        <f t="shared" si="2"/>
        <v>3.9899999999999998E-2</v>
      </c>
      <c r="H10" s="8">
        <v>39.090000000000003</v>
      </c>
      <c r="I10" s="8">
        <f t="shared" si="3"/>
        <v>3.9090000000000007E-2</v>
      </c>
      <c r="J10" s="8">
        <v>38.57</v>
      </c>
      <c r="K10" s="8">
        <f>J10/1000</f>
        <v>3.857E-2</v>
      </c>
      <c r="L10" s="18"/>
      <c r="M10" s="8" t="s">
        <v>33</v>
      </c>
      <c r="N10" s="8" t="s">
        <v>67</v>
      </c>
      <c r="O10" s="8">
        <f>I10/C10</f>
        <v>1.0756741882223446</v>
      </c>
      <c r="P10" s="8">
        <f t="shared" si="6"/>
        <v>1.0561336254107336</v>
      </c>
      <c r="Q10" s="8">
        <f t="shared" si="7"/>
        <v>7.5674188222344618</v>
      </c>
      <c r="R10" s="4">
        <f t="shared" si="8"/>
        <v>5.6133625410733634</v>
      </c>
    </row>
    <row r="11" spans="1:18" x14ac:dyDescent="0.25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</row>
    <row r="12" spans="1:18" x14ac:dyDescent="0.25">
      <c r="A12" s="3" t="s">
        <v>5</v>
      </c>
      <c r="B12" s="8">
        <v>43.53</v>
      </c>
      <c r="C12" s="8">
        <f>B12/1000</f>
        <v>4.3529999999999999E-2</v>
      </c>
      <c r="D12" s="8">
        <v>41.95</v>
      </c>
      <c r="E12" s="8">
        <f t="shared" si="1"/>
        <v>4.1950000000000001E-2</v>
      </c>
      <c r="F12" s="8">
        <v>39.46</v>
      </c>
      <c r="G12" s="8">
        <f t="shared" si="2"/>
        <v>3.9460000000000002E-2</v>
      </c>
      <c r="H12" s="8">
        <v>48.27</v>
      </c>
      <c r="I12" s="8">
        <f t="shared" si="3"/>
        <v>4.827E-2</v>
      </c>
      <c r="J12" s="8">
        <v>48.23</v>
      </c>
      <c r="K12" s="8">
        <f t="shared" si="4"/>
        <v>4.8229999999999995E-2</v>
      </c>
      <c r="L12" s="18"/>
      <c r="M12" s="8" t="s">
        <v>72</v>
      </c>
      <c r="N12" s="8" t="s">
        <v>69</v>
      </c>
      <c r="O12" s="8">
        <f t="shared" si="9"/>
        <v>1.1088904203997243</v>
      </c>
      <c r="P12" s="8">
        <f t="shared" si="6"/>
        <v>1.1497020262216924</v>
      </c>
      <c r="Q12" s="8">
        <f t="shared" si="7"/>
        <v>10.889042039972431</v>
      </c>
      <c r="R12" s="4">
        <f t="shared" si="8"/>
        <v>14.970202622169237</v>
      </c>
    </row>
    <row r="13" spans="1:18" x14ac:dyDescent="0.25">
      <c r="A13" s="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4"/>
    </row>
    <row r="14" spans="1:18" x14ac:dyDescent="0.25">
      <c r="A14" s="3" t="s">
        <v>6</v>
      </c>
      <c r="B14" s="8">
        <v>36.81</v>
      </c>
      <c r="C14" s="8">
        <f t="shared" si="0"/>
        <v>3.6810000000000002E-2</v>
      </c>
      <c r="D14" s="8">
        <v>26.93</v>
      </c>
      <c r="E14" s="8">
        <f t="shared" si="1"/>
        <v>2.6929999999999999E-2</v>
      </c>
      <c r="F14" s="8">
        <v>39.700000000000003</v>
      </c>
      <c r="G14" s="8">
        <f t="shared" si="2"/>
        <v>3.9700000000000006E-2</v>
      </c>
      <c r="H14" s="8">
        <v>38.78</v>
      </c>
      <c r="I14" s="8">
        <f t="shared" si="3"/>
        <v>3.8780000000000002E-2</v>
      </c>
      <c r="J14" s="8">
        <v>29.46</v>
      </c>
      <c r="K14" s="8">
        <f t="shared" si="4"/>
        <v>2.946E-2</v>
      </c>
      <c r="L14" s="18"/>
      <c r="M14" s="8" t="s">
        <v>73</v>
      </c>
      <c r="N14" s="8" t="s">
        <v>67</v>
      </c>
      <c r="O14" s="8">
        <f t="shared" si="9"/>
        <v>1.0535180657430046</v>
      </c>
      <c r="P14" s="8">
        <f t="shared" si="6"/>
        <v>1.0939472707018196</v>
      </c>
      <c r="Q14" s="8">
        <f t="shared" si="7"/>
        <v>5.351806574300455</v>
      </c>
      <c r="R14" s="4">
        <f t="shared" si="8"/>
        <v>9.394727070181963</v>
      </c>
    </row>
    <row r="15" spans="1:18" x14ac:dyDescent="0.25">
      <c r="A15" s="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4"/>
    </row>
    <row r="16" spans="1:18" x14ac:dyDescent="0.25">
      <c r="A16" s="3" t="s">
        <v>7</v>
      </c>
      <c r="B16" s="8">
        <v>45.18</v>
      </c>
      <c r="C16" s="8">
        <f t="shared" si="0"/>
        <v>4.5179999999999998E-2</v>
      </c>
      <c r="D16" s="8">
        <v>39.549999999999997</v>
      </c>
      <c r="E16" s="8">
        <f t="shared" si="1"/>
        <v>3.9549999999999995E-2</v>
      </c>
      <c r="F16" s="8">
        <v>39.81</v>
      </c>
      <c r="G16" s="8">
        <f t="shared" si="2"/>
        <v>3.9810000000000005E-2</v>
      </c>
      <c r="H16" s="8">
        <v>48.81</v>
      </c>
      <c r="I16" s="8">
        <f t="shared" si="3"/>
        <v>4.8809999999999999E-2</v>
      </c>
      <c r="J16" s="8">
        <v>42.27</v>
      </c>
      <c r="K16" s="8">
        <f t="shared" si="4"/>
        <v>4.2270000000000002E-2</v>
      </c>
      <c r="L16" s="18"/>
      <c r="M16" s="8" t="s">
        <v>33</v>
      </c>
      <c r="N16" s="8" t="s">
        <v>69</v>
      </c>
      <c r="O16" s="8">
        <f t="shared" si="9"/>
        <v>1.0803452855245683</v>
      </c>
      <c r="P16" s="8">
        <f t="shared" si="6"/>
        <v>1.0687737041719345</v>
      </c>
      <c r="Q16" s="8">
        <f t="shared" si="7"/>
        <v>8.0345285524568322</v>
      </c>
      <c r="R16" s="4">
        <f t="shared" si="8"/>
        <v>6.8773704171934513</v>
      </c>
    </row>
    <row r="17" spans="1:18" x14ac:dyDescent="0.25">
      <c r="A17" s="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4"/>
    </row>
    <row r="18" spans="1:18" x14ac:dyDescent="0.25">
      <c r="A18" s="3" t="s">
        <v>28</v>
      </c>
      <c r="B18" s="8">
        <v>41.2</v>
      </c>
      <c r="C18" s="8">
        <f t="shared" si="0"/>
        <v>4.1200000000000001E-2</v>
      </c>
      <c r="D18" s="8">
        <v>50.91</v>
      </c>
      <c r="E18" s="8">
        <f t="shared" si="1"/>
        <v>5.0909999999999997E-2</v>
      </c>
      <c r="F18" s="8">
        <v>40.25</v>
      </c>
      <c r="G18" s="8">
        <f t="shared" si="2"/>
        <v>4.0250000000000001E-2</v>
      </c>
      <c r="H18" s="8">
        <v>43.56</v>
      </c>
      <c r="I18" s="8">
        <f t="shared" si="3"/>
        <v>4.3560000000000001E-2</v>
      </c>
      <c r="J18" s="8">
        <v>53.52</v>
      </c>
      <c r="K18" s="8">
        <f t="shared" si="4"/>
        <v>5.3520000000000005E-2</v>
      </c>
      <c r="L18" s="18"/>
      <c r="M18" s="8" t="s">
        <v>71</v>
      </c>
      <c r="N18" s="8" t="s">
        <v>69</v>
      </c>
      <c r="O18" s="8">
        <f t="shared" si="9"/>
        <v>1.0572815533980582</v>
      </c>
      <c r="P18" s="8">
        <f t="shared" si="6"/>
        <v>1.0512669416617562</v>
      </c>
      <c r="Q18" s="8">
        <f t="shared" si="7"/>
        <v>5.7281553398058183</v>
      </c>
      <c r="R18" s="4">
        <f t="shared" si="8"/>
        <v>5.126694166175616</v>
      </c>
    </row>
    <row r="19" spans="1:18" x14ac:dyDescent="0.25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"/>
    </row>
    <row r="20" spans="1:18" x14ac:dyDescent="0.25">
      <c r="A20" s="3" t="s">
        <v>8</v>
      </c>
      <c r="B20" s="8">
        <v>48.23</v>
      </c>
      <c r="C20" s="8">
        <f t="shared" si="0"/>
        <v>4.8229999999999995E-2</v>
      </c>
      <c r="D20" s="8">
        <v>27.49</v>
      </c>
      <c r="E20" s="8">
        <f t="shared" si="1"/>
        <v>2.7489999999999997E-2</v>
      </c>
      <c r="F20" s="8">
        <v>39.93</v>
      </c>
      <c r="G20" s="8">
        <f>F20/1000</f>
        <v>3.993E-2</v>
      </c>
      <c r="H20" s="8">
        <v>49.53</v>
      </c>
      <c r="I20" s="8">
        <f t="shared" si="3"/>
        <v>4.9530000000000005E-2</v>
      </c>
      <c r="J20" s="8">
        <v>29.18</v>
      </c>
      <c r="K20" s="8">
        <f t="shared" si="4"/>
        <v>2.9180000000000001E-2</v>
      </c>
      <c r="L20" s="18"/>
      <c r="M20" s="8" t="s">
        <v>72</v>
      </c>
      <c r="N20" s="8" t="s">
        <v>67</v>
      </c>
      <c r="O20" s="8">
        <f t="shared" si="9"/>
        <v>1.0269541778975744</v>
      </c>
      <c r="P20" s="8">
        <f t="shared" si="6"/>
        <v>1.0614769006911606</v>
      </c>
      <c r="Q20" s="8">
        <f t="shared" si="7"/>
        <v>2.6954177897574372</v>
      </c>
      <c r="R20" s="4">
        <f t="shared" si="8"/>
        <v>6.147690069116063</v>
      </c>
    </row>
    <row r="21" spans="1:18" x14ac:dyDescent="0.25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</row>
    <row r="22" spans="1:18" x14ac:dyDescent="0.25">
      <c r="A22" s="3" t="s">
        <v>9</v>
      </c>
      <c r="B22" s="8">
        <v>32.549999999999997</v>
      </c>
      <c r="C22" s="8">
        <f t="shared" si="0"/>
        <v>3.2549999999999996E-2</v>
      </c>
      <c r="D22" s="8">
        <v>32.549999999999997</v>
      </c>
      <c r="E22" s="8">
        <f t="shared" si="1"/>
        <v>3.2549999999999996E-2</v>
      </c>
      <c r="F22" s="8">
        <v>40.11</v>
      </c>
      <c r="G22" s="8">
        <f t="shared" si="2"/>
        <v>4.011E-2</v>
      </c>
      <c r="H22" s="8">
        <v>35.479999999999997</v>
      </c>
      <c r="I22" s="8">
        <f t="shared" si="3"/>
        <v>3.5479999999999998E-2</v>
      </c>
      <c r="J22" s="8">
        <v>35.479999999999997</v>
      </c>
      <c r="K22" s="8">
        <f t="shared" si="4"/>
        <v>3.5479999999999998E-2</v>
      </c>
      <c r="L22" s="18"/>
      <c r="M22" s="8" t="s">
        <v>33</v>
      </c>
      <c r="N22" s="8" t="s">
        <v>68</v>
      </c>
      <c r="O22" s="8">
        <f t="shared" si="9"/>
        <v>1.0900153609831029</v>
      </c>
      <c r="P22" s="8">
        <f t="shared" si="6"/>
        <v>1.0900153609831029</v>
      </c>
      <c r="Q22" s="8">
        <f t="shared" si="7"/>
        <v>9.001536098310293</v>
      </c>
      <c r="R22" s="4">
        <f t="shared" si="8"/>
        <v>9.001536098310293</v>
      </c>
    </row>
    <row r="23" spans="1:18" x14ac:dyDescent="0.25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</row>
    <row r="24" spans="1:18" x14ac:dyDescent="0.25">
      <c r="A24" s="3" t="s">
        <v>10</v>
      </c>
      <c r="B24" s="8">
        <v>42.31</v>
      </c>
      <c r="C24" s="8">
        <f t="shared" si="0"/>
        <v>4.231E-2</v>
      </c>
      <c r="D24" s="8">
        <v>36.880000000000003</v>
      </c>
      <c r="E24" s="8">
        <f t="shared" si="1"/>
        <v>3.6880000000000003E-2</v>
      </c>
      <c r="F24" s="8">
        <v>40.19</v>
      </c>
      <c r="G24" s="8">
        <f t="shared" si="2"/>
        <v>4.0189999999999997E-2</v>
      </c>
      <c r="H24" s="8">
        <v>43.83</v>
      </c>
      <c r="I24" s="8">
        <f t="shared" si="3"/>
        <v>4.3830000000000001E-2</v>
      </c>
      <c r="J24" s="8">
        <v>38.75</v>
      </c>
      <c r="K24" s="8">
        <f t="shared" si="4"/>
        <v>3.875E-2</v>
      </c>
      <c r="L24" s="18"/>
      <c r="M24" s="8" t="s">
        <v>73</v>
      </c>
      <c r="N24" s="8" t="s">
        <v>68</v>
      </c>
      <c r="O24" s="8">
        <f t="shared" si="9"/>
        <v>1.0359253131647366</v>
      </c>
      <c r="P24" s="8">
        <f t="shared" si="6"/>
        <v>1.050704989154013</v>
      </c>
      <c r="Q24" s="8">
        <f t="shared" si="7"/>
        <v>3.5925313164736572</v>
      </c>
      <c r="R24" s="4">
        <f t="shared" si="8"/>
        <v>5.0704989154013003</v>
      </c>
    </row>
    <row r="25" spans="1:18" x14ac:dyDescent="0.25">
      <c r="A25" s="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</row>
    <row r="26" spans="1:18" x14ac:dyDescent="0.25">
      <c r="A26" s="3" t="s">
        <v>22</v>
      </c>
      <c r="B26" s="8">
        <v>140.03</v>
      </c>
      <c r="C26" s="8">
        <f t="shared" si="0"/>
        <v>0.14002999999999999</v>
      </c>
      <c r="D26" s="8">
        <v>141.56</v>
      </c>
      <c r="E26" s="8">
        <f>D26/1000</f>
        <v>0.14155999999999999</v>
      </c>
      <c r="F26" s="8">
        <v>140.09</v>
      </c>
      <c r="G26" s="8">
        <f t="shared" si="2"/>
        <v>0.14008999999999999</v>
      </c>
      <c r="H26" s="8"/>
      <c r="I26" s="8"/>
      <c r="J26" s="8"/>
      <c r="K26" s="8"/>
      <c r="L26" s="18"/>
      <c r="M26" s="8"/>
      <c r="N26" s="8"/>
      <c r="O26" s="8"/>
      <c r="P26" s="8"/>
      <c r="Q26" s="8"/>
      <c r="R26" s="4"/>
    </row>
    <row r="27" spans="1:18" ht="15.75" thickBot="1" x14ac:dyDescent="0.3">
      <c r="A27" s="5" t="s">
        <v>33</v>
      </c>
      <c r="B27" s="9">
        <v>126.55</v>
      </c>
      <c r="C27" s="9">
        <f>B27/1000</f>
        <v>0.12655</v>
      </c>
      <c r="D27" s="9">
        <v>4.87</v>
      </c>
      <c r="E27" s="9">
        <f>D27/1000</f>
        <v>4.8700000000000002E-3</v>
      </c>
      <c r="F27" s="9">
        <v>132.88999999999999</v>
      </c>
      <c r="G27" s="9">
        <f>F27/1000</f>
        <v>0.13288999999999998</v>
      </c>
      <c r="H27" s="9"/>
      <c r="I27" s="9"/>
      <c r="J27" s="9"/>
      <c r="K27" s="9"/>
      <c r="L27" s="19"/>
      <c r="M27" s="9"/>
      <c r="N27" s="9"/>
      <c r="O27" s="9"/>
      <c r="P27" s="9"/>
      <c r="Q27" s="9"/>
      <c r="R27" s="6"/>
    </row>
    <row r="28" spans="1:18" ht="15.75" thickBot="1" x14ac:dyDescent="0.3"/>
    <row r="29" spans="1:18" x14ac:dyDescent="0.25">
      <c r="A29" s="1" t="s">
        <v>110</v>
      </c>
      <c r="B29" s="2"/>
    </row>
    <row r="30" spans="1:18" x14ac:dyDescent="0.25">
      <c r="A30" s="3" t="s">
        <v>111</v>
      </c>
      <c r="B30" s="4" t="s">
        <v>112</v>
      </c>
    </row>
    <row r="31" spans="1:18" x14ac:dyDescent="0.25">
      <c r="A31" s="3" t="s">
        <v>113</v>
      </c>
      <c r="B31" s="4" t="s">
        <v>116</v>
      </c>
    </row>
    <row r="32" spans="1:18" x14ac:dyDescent="0.25">
      <c r="A32" s="3" t="s">
        <v>114</v>
      </c>
      <c r="B32" s="4" t="s">
        <v>115</v>
      </c>
    </row>
    <row r="33" spans="1:7" x14ac:dyDescent="0.25">
      <c r="A33" s="12"/>
      <c r="B33" s="13" t="s">
        <v>117</v>
      </c>
    </row>
    <row r="34" spans="1:7" x14ac:dyDescent="0.25">
      <c r="A34" s="14"/>
      <c r="B34" s="13" t="s">
        <v>118</v>
      </c>
    </row>
    <row r="35" spans="1:7" ht="15.75" thickBot="1" x14ac:dyDescent="0.3">
      <c r="A35" s="15"/>
      <c r="B35" s="16" t="s">
        <v>119</v>
      </c>
    </row>
    <row r="36" spans="1:7" ht="15.75" thickBot="1" x14ac:dyDescent="0.3"/>
    <row r="37" spans="1:7" ht="15.75" thickBot="1" x14ac:dyDescent="0.3">
      <c r="A37" s="1" t="s">
        <v>23</v>
      </c>
      <c r="B37" s="10"/>
      <c r="C37" s="10"/>
      <c r="D37" s="10"/>
      <c r="E37" s="10"/>
      <c r="F37" s="10"/>
      <c r="G37" s="2"/>
    </row>
    <row r="38" spans="1:7" x14ac:dyDescent="0.25">
      <c r="A38" s="11" t="s">
        <v>24</v>
      </c>
      <c r="B38" s="10">
        <v>23.28</v>
      </c>
      <c r="C38" s="10">
        <v>2.3279999999999999E-2</v>
      </c>
      <c r="D38" s="10">
        <v>0.57982565379825601</v>
      </c>
      <c r="E38" s="2"/>
      <c r="F38" s="8"/>
      <c r="G38" s="4"/>
    </row>
    <row r="39" spans="1:7" x14ac:dyDescent="0.25">
      <c r="A39" s="3" t="s">
        <v>5</v>
      </c>
      <c r="B39" s="8">
        <v>36.340000000000003</v>
      </c>
      <c r="C39" s="8">
        <v>3.6339999999999997E-2</v>
      </c>
      <c r="D39" s="8"/>
      <c r="E39" s="4"/>
      <c r="F39" s="8"/>
      <c r="G39" s="4"/>
    </row>
    <row r="40" spans="1:7" x14ac:dyDescent="0.25">
      <c r="A40" s="3" t="s">
        <v>8</v>
      </c>
      <c r="B40" s="8">
        <v>9</v>
      </c>
      <c r="C40" s="8">
        <v>8.9999999999999998E-4</v>
      </c>
      <c r="D40" s="8">
        <f>C40*2</f>
        <v>1.8E-3</v>
      </c>
      <c r="E40" s="4">
        <f>C20-D40</f>
        <v>4.6429999999999992E-2</v>
      </c>
      <c r="F40" s="8"/>
      <c r="G40" s="4"/>
    </row>
    <row r="41" spans="1:7" x14ac:dyDescent="0.25">
      <c r="A41" s="3"/>
      <c r="B41" s="8" t="s">
        <v>25</v>
      </c>
      <c r="C41" s="8">
        <v>28.62</v>
      </c>
      <c r="D41" s="8">
        <v>2.862E-2</v>
      </c>
      <c r="E41" s="4"/>
      <c r="F41" s="8"/>
      <c r="G41" s="4"/>
    </row>
    <row r="42" spans="1:7" ht="15.75" thickBot="1" x14ac:dyDescent="0.3">
      <c r="A42" s="5"/>
      <c r="B42" s="9" t="s">
        <v>26</v>
      </c>
      <c r="C42" s="9">
        <v>39.15</v>
      </c>
      <c r="D42" s="9">
        <v>3.9149999999999997E-2</v>
      </c>
      <c r="E42" s="6"/>
      <c r="F42" s="8"/>
      <c r="G42" s="4"/>
    </row>
    <row r="43" spans="1:7" x14ac:dyDescent="0.25">
      <c r="A43" s="11" t="s">
        <v>22</v>
      </c>
      <c r="B43" s="10"/>
      <c r="C43" s="10"/>
      <c r="D43" s="2"/>
      <c r="E43" s="8"/>
      <c r="F43" s="8"/>
      <c r="G43" s="4"/>
    </row>
    <row r="44" spans="1:7" x14ac:dyDescent="0.25">
      <c r="A44" s="3"/>
      <c r="B44" s="8" t="s">
        <v>29</v>
      </c>
      <c r="C44" s="8">
        <v>10.029999999999999</v>
      </c>
      <c r="D44" s="4">
        <f>C44/1000</f>
        <v>1.0029999999999999E-2</v>
      </c>
      <c r="E44" s="8"/>
      <c r="F44" s="8"/>
      <c r="G44" s="4"/>
    </row>
    <row r="45" spans="1:7" x14ac:dyDescent="0.25">
      <c r="A45" s="3"/>
      <c r="B45" s="8" t="s">
        <v>31</v>
      </c>
      <c r="C45" s="8">
        <v>10.07</v>
      </c>
      <c r="D45" s="4">
        <f t="shared" ref="D45:D52" si="10">C45/1000</f>
        <v>1.0070000000000001E-2</v>
      </c>
      <c r="E45" s="8"/>
      <c r="F45" s="8"/>
      <c r="G45" s="4"/>
    </row>
    <row r="46" spans="1:7" x14ac:dyDescent="0.25">
      <c r="A46" s="3"/>
      <c r="B46" s="8" t="s">
        <v>30</v>
      </c>
      <c r="C46" s="8">
        <v>9.69</v>
      </c>
      <c r="D46" s="4">
        <f t="shared" si="10"/>
        <v>9.689999999999999E-3</v>
      </c>
      <c r="E46" s="8"/>
      <c r="F46" s="8"/>
      <c r="G46" s="4"/>
    </row>
    <row r="47" spans="1:7" x14ac:dyDescent="0.25">
      <c r="A47" s="3"/>
      <c r="B47" s="8" t="s">
        <v>32</v>
      </c>
      <c r="C47" s="8">
        <v>9.7100000000000009</v>
      </c>
      <c r="D47" s="4">
        <f t="shared" si="10"/>
        <v>9.7100000000000016E-3</v>
      </c>
      <c r="E47" s="8"/>
      <c r="F47" s="8"/>
      <c r="G47" s="4"/>
    </row>
    <row r="48" spans="1:7" x14ac:dyDescent="0.25">
      <c r="A48" s="3"/>
      <c r="B48" s="8" t="s">
        <v>37</v>
      </c>
      <c r="C48" s="8">
        <f>B26-C52</f>
        <v>8.9900000000000091</v>
      </c>
      <c r="D48" s="4">
        <f t="shared" si="10"/>
        <v>8.9900000000000084E-3</v>
      </c>
      <c r="E48" s="8"/>
      <c r="F48" s="8"/>
      <c r="G48" s="4"/>
    </row>
    <row r="49" spans="1:7" x14ac:dyDescent="0.25">
      <c r="A49" s="3"/>
      <c r="B49" s="8" t="s">
        <v>38</v>
      </c>
      <c r="C49" s="8">
        <v>15.89</v>
      </c>
      <c r="D49" s="4">
        <f>C49/1000</f>
        <v>1.5890000000000001E-2</v>
      </c>
      <c r="E49" s="8"/>
      <c r="F49" s="8"/>
      <c r="G49" s="4"/>
    </row>
    <row r="50" spans="1:7" x14ac:dyDescent="0.25">
      <c r="A50" s="3"/>
      <c r="B50" s="8" t="s">
        <v>34</v>
      </c>
      <c r="C50" s="8">
        <v>119.92</v>
      </c>
      <c r="D50" s="4">
        <f t="shared" si="10"/>
        <v>0.11992</v>
      </c>
      <c r="E50" s="8"/>
      <c r="F50" s="8"/>
      <c r="G50" s="4"/>
    </row>
    <row r="51" spans="1:7" x14ac:dyDescent="0.25">
      <c r="A51" s="3"/>
      <c r="B51" s="8" t="s">
        <v>36</v>
      </c>
      <c r="C51" s="8">
        <v>120.69</v>
      </c>
      <c r="D51" s="4">
        <f t="shared" si="10"/>
        <v>0.12068999999999999</v>
      </c>
      <c r="E51" s="8"/>
      <c r="F51" s="8"/>
      <c r="G51" s="4"/>
    </row>
    <row r="52" spans="1:7" ht="15.75" thickBot="1" x14ac:dyDescent="0.3">
      <c r="A52" s="3"/>
      <c r="B52" s="8" t="s">
        <v>35</v>
      </c>
      <c r="C52" s="8">
        <v>131.04</v>
      </c>
      <c r="D52" s="4">
        <f t="shared" si="10"/>
        <v>0.13103999999999999</v>
      </c>
      <c r="E52" s="8"/>
      <c r="F52" s="8"/>
      <c r="G52" s="4"/>
    </row>
    <row r="53" spans="1:7" ht="15.75" thickBot="1" x14ac:dyDescent="0.3">
      <c r="A53" s="11" t="s">
        <v>39</v>
      </c>
      <c r="B53" s="10"/>
      <c r="C53" s="10"/>
      <c r="D53" s="10"/>
      <c r="E53" s="10"/>
      <c r="F53" s="10" t="s">
        <v>78</v>
      </c>
      <c r="G53" s="2"/>
    </row>
    <row r="54" spans="1:7" x14ac:dyDescent="0.25">
      <c r="A54" s="3"/>
      <c r="B54" s="11" t="s">
        <v>40</v>
      </c>
      <c r="C54" s="10"/>
      <c r="D54" s="10"/>
      <c r="E54" s="10"/>
      <c r="F54" s="10"/>
      <c r="G54" s="2"/>
    </row>
    <row r="55" spans="1:7" x14ac:dyDescent="0.25">
      <c r="A55" s="3"/>
      <c r="B55" s="3"/>
      <c r="C55" s="8" t="s">
        <v>41</v>
      </c>
      <c r="D55" s="8">
        <v>20.89</v>
      </c>
      <c r="E55" s="8">
        <f t="shared" ref="E55:E60" si="11">D55/1000</f>
        <v>2.0889999999999999E-2</v>
      </c>
      <c r="F55" s="8" t="s">
        <v>74</v>
      </c>
      <c r="G55" s="4" t="s">
        <v>96</v>
      </c>
    </row>
    <row r="56" spans="1:7" x14ac:dyDescent="0.25">
      <c r="A56" s="3"/>
      <c r="B56" s="3"/>
      <c r="C56" s="8" t="s">
        <v>42</v>
      </c>
      <c r="D56" s="8">
        <v>45.68</v>
      </c>
      <c r="E56" s="8">
        <f t="shared" si="11"/>
        <v>4.5679999999999998E-2</v>
      </c>
      <c r="F56" s="8" t="s">
        <v>83</v>
      </c>
      <c r="G56" s="4" t="s">
        <v>97</v>
      </c>
    </row>
    <row r="57" spans="1:7" x14ac:dyDescent="0.25">
      <c r="A57" s="3"/>
      <c r="B57" s="3"/>
      <c r="C57" s="8" t="s">
        <v>43</v>
      </c>
      <c r="D57" s="8">
        <v>11.65</v>
      </c>
      <c r="E57" s="8">
        <f t="shared" si="11"/>
        <v>1.1650000000000001E-2</v>
      </c>
      <c r="F57" s="8" t="s">
        <v>74</v>
      </c>
      <c r="G57" s="4" t="s">
        <v>95</v>
      </c>
    </row>
    <row r="58" spans="1:7" x14ac:dyDescent="0.25">
      <c r="A58" s="3"/>
      <c r="B58" s="3"/>
      <c r="C58" s="8" t="s">
        <v>44</v>
      </c>
      <c r="D58" s="8">
        <v>18.579999999999998</v>
      </c>
      <c r="E58" s="8">
        <f t="shared" si="11"/>
        <v>1.8579999999999999E-2</v>
      </c>
      <c r="F58" s="8" t="s">
        <v>83</v>
      </c>
      <c r="G58" s="4" t="s">
        <v>94</v>
      </c>
    </row>
    <row r="59" spans="1:7" x14ac:dyDescent="0.25">
      <c r="A59" s="3"/>
      <c r="B59" s="3"/>
      <c r="C59" s="8" t="s">
        <v>45</v>
      </c>
      <c r="D59" s="8">
        <v>15.9</v>
      </c>
      <c r="E59" s="8">
        <f t="shared" si="11"/>
        <v>1.5900000000000001E-2</v>
      </c>
      <c r="F59" s="8" t="s">
        <v>74</v>
      </c>
      <c r="G59" s="4" t="s">
        <v>92</v>
      </c>
    </row>
    <row r="60" spans="1:7" ht="15.75" thickBot="1" x14ac:dyDescent="0.3">
      <c r="A60" s="3"/>
      <c r="B60" s="5"/>
      <c r="C60" s="9" t="s">
        <v>52</v>
      </c>
      <c r="D60" s="9">
        <v>18.75</v>
      </c>
      <c r="E60" s="9">
        <f t="shared" si="11"/>
        <v>1.8749999999999999E-2</v>
      </c>
      <c r="F60" s="9" t="s">
        <v>83</v>
      </c>
      <c r="G60" s="6" t="s">
        <v>93</v>
      </c>
    </row>
    <row r="61" spans="1:7" x14ac:dyDescent="0.25">
      <c r="A61" s="3"/>
      <c r="B61" s="11" t="s">
        <v>46</v>
      </c>
      <c r="C61" s="10"/>
      <c r="D61" s="10"/>
      <c r="E61" s="10"/>
      <c r="F61" s="10"/>
      <c r="G61" s="2"/>
    </row>
    <row r="62" spans="1:7" x14ac:dyDescent="0.25">
      <c r="A62" s="3"/>
      <c r="B62" s="3"/>
      <c r="C62" s="8" t="s">
        <v>47</v>
      </c>
      <c r="D62" s="8">
        <v>22.26</v>
      </c>
      <c r="E62" s="8">
        <f t="shared" ref="E62:E67" si="12">D62/1000</f>
        <v>2.2260000000000002E-2</v>
      </c>
      <c r="F62" s="8" t="s">
        <v>74</v>
      </c>
      <c r="G62" s="4" t="s">
        <v>98</v>
      </c>
    </row>
    <row r="63" spans="1:7" x14ac:dyDescent="0.25">
      <c r="A63" s="3"/>
      <c r="B63" s="3"/>
      <c r="C63" s="8" t="s">
        <v>48</v>
      </c>
      <c r="D63" s="8">
        <v>17.77</v>
      </c>
      <c r="E63" s="8">
        <f t="shared" si="12"/>
        <v>1.7770000000000001E-2</v>
      </c>
      <c r="F63" s="8" t="s">
        <v>76</v>
      </c>
      <c r="G63" s="4" t="s">
        <v>101</v>
      </c>
    </row>
    <row r="64" spans="1:7" x14ac:dyDescent="0.25">
      <c r="A64" s="3"/>
      <c r="B64" s="3"/>
      <c r="C64" s="8" t="s">
        <v>49</v>
      </c>
      <c r="D64" s="8">
        <v>25.58</v>
      </c>
      <c r="E64" s="8">
        <f t="shared" si="12"/>
        <v>2.5579999999999999E-2</v>
      </c>
      <c r="F64" s="8" t="s">
        <v>74</v>
      </c>
      <c r="G64" s="4" t="s">
        <v>102</v>
      </c>
    </row>
    <row r="65" spans="1:7" x14ac:dyDescent="0.25">
      <c r="A65" s="3"/>
      <c r="B65" s="3"/>
      <c r="C65" s="8" t="s">
        <v>50</v>
      </c>
      <c r="D65" s="8">
        <v>18.66</v>
      </c>
      <c r="E65" s="8">
        <f t="shared" si="12"/>
        <v>1.866E-2</v>
      </c>
      <c r="F65" s="8" t="s">
        <v>76</v>
      </c>
      <c r="G65" s="4" t="s">
        <v>103</v>
      </c>
    </row>
    <row r="66" spans="1:7" x14ac:dyDescent="0.25">
      <c r="A66" s="3"/>
      <c r="B66" s="3"/>
      <c r="C66" s="8" t="s">
        <v>51</v>
      </c>
      <c r="D66" s="8">
        <v>21.02</v>
      </c>
      <c r="E66" s="8">
        <f t="shared" si="12"/>
        <v>2.102E-2</v>
      </c>
      <c r="F66" s="8" t="s">
        <v>74</v>
      </c>
      <c r="G66" s="4" t="s">
        <v>104</v>
      </c>
    </row>
    <row r="67" spans="1:7" ht="15.75" thickBot="1" x14ac:dyDescent="0.3">
      <c r="A67" s="3"/>
      <c r="B67" s="5"/>
      <c r="C67" s="9" t="s">
        <v>52</v>
      </c>
      <c r="D67" s="9">
        <v>47.52</v>
      </c>
      <c r="E67" s="9">
        <f t="shared" si="12"/>
        <v>4.752E-2</v>
      </c>
      <c r="F67" s="9" t="s">
        <v>76</v>
      </c>
      <c r="G67" s="6" t="s">
        <v>105</v>
      </c>
    </row>
    <row r="68" spans="1:7" x14ac:dyDescent="0.25">
      <c r="A68" s="3"/>
      <c r="B68" s="11" t="s">
        <v>53</v>
      </c>
      <c r="C68" s="10"/>
      <c r="D68" s="10"/>
      <c r="E68" s="10"/>
      <c r="F68" s="10"/>
      <c r="G68" s="2"/>
    </row>
    <row r="69" spans="1:7" x14ac:dyDescent="0.25">
      <c r="A69" s="3"/>
      <c r="B69" s="3"/>
      <c r="C69" s="8" t="s">
        <v>54</v>
      </c>
      <c r="D69" s="8">
        <v>24.38</v>
      </c>
      <c r="E69" s="8">
        <f t="shared" ref="E69:E74" si="13">D69/1000</f>
        <v>2.4379999999999999E-2</v>
      </c>
      <c r="F69" s="8" t="s">
        <v>74</v>
      </c>
      <c r="G69" s="4" t="s">
        <v>75</v>
      </c>
    </row>
    <row r="70" spans="1:7" x14ac:dyDescent="0.25">
      <c r="A70" s="3"/>
      <c r="B70" s="3"/>
      <c r="C70" s="8" t="s">
        <v>55</v>
      </c>
      <c r="D70" s="8">
        <v>18.71</v>
      </c>
      <c r="E70" s="8">
        <f t="shared" si="13"/>
        <v>1.8710000000000001E-2</v>
      </c>
      <c r="F70" s="8" t="s">
        <v>76</v>
      </c>
      <c r="G70" s="4" t="s">
        <v>77</v>
      </c>
    </row>
    <row r="71" spans="1:7" x14ac:dyDescent="0.25">
      <c r="A71" s="3"/>
      <c r="B71" s="3"/>
      <c r="C71" s="8" t="s">
        <v>43</v>
      </c>
      <c r="D71" s="8">
        <v>23.77</v>
      </c>
      <c r="E71" s="8">
        <f t="shared" si="13"/>
        <v>2.3769999999999999E-2</v>
      </c>
      <c r="F71" s="8" t="s">
        <v>74</v>
      </c>
      <c r="G71" s="4" t="s">
        <v>80</v>
      </c>
    </row>
    <row r="72" spans="1:7" x14ac:dyDescent="0.25">
      <c r="A72" s="3"/>
      <c r="B72" s="3"/>
      <c r="C72" s="8" t="s">
        <v>56</v>
      </c>
      <c r="D72" s="8">
        <v>18.2</v>
      </c>
      <c r="E72" s="8">
        <f>D72/1000</f>
        <v>1.8200000000000001E-2</v>
      </c>
      <c r="F72" s="8" t="s">
        <v>76</v>
      </c>
      <c r="G72" s="4" t="s">
        <v>79</v>
      </c>
    </row>
    <row r="73" spans="1:7" x14ac:dyDescent="0.25">
      <c r="A73" s="3"/>
      <c r="B73" s="3"/>
      <c r="C73" s="8" t="s">
        <v>57</v>
      </c>
      <c r="D73" s="8">
        <v>19.79</v>
      </c>
      <c r="E73" s="8">
        <f t="shared" si="13"/>
        <v>1.9789999999999999E-2</v>
      </c>
      <c r="F73" s="8" t="s">
        <v>74</v>
      </c>
      <c r="G73" s="4" t="s">
        <v>81</v>
      </c>
    </row>
    <row r="74" spans="1:7" ht="15.75" thickBot="1" x14ac:dyDescent="0.3">
      <c r="A74" s="3"/>
      <c r="B74" s="5"/>
      <c r="C74" s="9" t="s">
        <v>58</v>
      </c>
      <c r="D74" s="9">
        <v>48.29</v>
      </c>
      <c r="E74" s="9">
        <f t="shared" si="13"/>
        <v>4.829E-2</v>
      </c>
      <c r="F74" s="9" t="s">
        <v>76</v>
      </c>
      <c r="G74" s="6" t="s">
        <v>82</v>
      </c>
    </row>
    <row r="75" spans="1:7" x14ac:dyDescent="0.25">
      <c r="A75" s="3"/>
      <c r="B75" s="11" t="s">
        <v>59</v>
      </c>
      <c r="C75" s="10"/>
      <c r="D75" s="10"/>
      <c r="E75" s="10"/>
      <c r="F75" s="10"/>
      <c r="G75" s="2"/>
    </row>
    <row r="76" spans="1:7" x14ac:dyDescent="0.25">
      <c r="A76" s="3"/>
      <c r="B76" s="3"/>
      <c r="C76" s="8" t="s">
        <v>60</v>
      </c>
      <c r="D76" s="8">
        <v>17.22</v>
      </c>
      <c r="E76" s="8">
        <f t="shared" ref="E76:E81" si="14">D76/1000</f>
        <v>1.7219999999999999E-2</v>
      </c>
      <c r="F76" s="8" t="s">
        <v>76</v>
      </c>
      <c r="G76" s="4" t="s">
        <v>85</v>
      </c>
    </row>
    <row r="77" spans="1:7" x14ac:dyDescent="0.25">
      <c r="A77" s="3"/>
      <c r="B77" s="3"/>
      <c r="C77" s="8" t="s">
        <v>61</v>
      </c>
      <c r="D77" s="8">
        <v>38.92</v>
      </c>
      <c r="E77" s="8">
        <f t="shared" si="14"/>
        <v>3.8920000000000003E-2</v>
      </c>
      <c r="F77" s="8" t="s">
        <v>83</v>
      </c>
      <c r="G77" s="4" t="s">
        <v>84</v>
      </c>
    </row>
    <row r="78" spans="1:7" x14ac:dyDescent="0.25">
      <c r="A78" s="3"/>
      <c r="B78" s="3"/>
      <c r="C78" s="8" t="s">
        <v>62</v>
      </c>
      <c r="D78" s="8">
        <v>15.21</v>
      </c>
      <c r="E78" s="8">
        <f t="shared" si="14"/>
        <v>1.5210000000000001E-2</v>
      </c>
      <c r="F78" s="8" t="s">
        <v>76</v>
      </c>
      <c r="G78" s="4" t="s">
        <v>89</v>
      </c>
    </row>
    <row r="79" spans="1:7" x14ac:dyDescent="0.25">
      <c r="A79" s="3"/>
      <c r="B79" s="3"/>
      <c r="C79" s="8" t="s">
        <v>63</v>
      </c>
      <c r="D79" s="8">
        <v>19.079999999999998</v>
      </c>
      <c r="E79" s="8">
        <f t="shared" si="14"/>
        <v>1.908E-2</v>
      </c>
      <c r="F79" s="8" t="s">
        <v>83</v>
      </c>
      <c r="G79" s="4" t="s">
        <v>88</v>
      </c>
    </row>
    <row r="80" spans="1:7" x14ac:dyDescent="0.25">
      <c r="A80" s="3"/>
      <c r="B80" s="3"/>
      <c r="C80" s="8" t="s">
        <v>64</v>
      </c>
      <c r="D80" s="8">
        <v>14.44</v>
      </c>
      <c r="E80" s="8">
        <f t="shared" si="14"/>
        <v>1.444E-2</v>
      </c>
      <c r="F80" s="8" t="s">
        <v>76</v>
      </c>
      <c r="G80" s="4" t="s">
        <v>86</v>
      </c>
    </row>
    <row r="81" spans="1:7" ht="15.75" thickBot="1" x14ac:dyDescent="0.3">
      <c r="A81" s="5"/>
      <c r="B81" s="5"/>
      <c r="C81" s="9" t="s">
        <v>65</v>
      </c>
      <c r="D81" s="9">
        <v>16.38</v>
      </c>
      <c r="E81" s="9">
        <f t="shared" si="14"/>
        <v>1.6379999999999999E-2</v>
      </c>
      <c r="F81" s="9" t="s">
        <v>83</v>
      </c>
      <c r="G81" s="6" t="s">
        <v>87</v>
      </c>
    </row>
    <row r="82" spans="1:7" x14ac:dyDescent="0.25">
      <c r="A82" s="3" t="s">
        <v>16</v>
      </c>
      <c r="B82" s="8"/>
      <c r="C82" s="8"/>
      <c r="D82" s="8"/>
      <c r="E82" s="8"/>
      <c r="F82" s="8"/>
      <c r="G82" s="4"/>
    </row>
    <row r="83" spans="1:7" x14ac:dyDescent="0.25">
      <c r="A83" s="3"/>
      <c r="B83" s="8" t="s">
        <v>108</v>
      </c>
      <c r="C83" s="8">
        <v>18.399999999999999</v>
      </c>
      <c r="D83" s="8">
        <f>C83/1000</f>
        <v>1.84E-2</v>
      </c>
      <c r="E83" s="8">
        <f>D83*2</f>
        <v>3.6799999999999999E-2</v>
      </c>
      <c r="F83" s="8">
        <f>D83/2</f>
        <v>9.1999999999999998E-3</v>
      </c>
      <c r="G83" s="4"/>
    </row>
    <row r="84" spans="1:7" x14ac:dyDescent="0.25">
      <c r="A84" s="3"/>
      <c r="B84" s="8" t="s">
        <v>106</v>
      </c>
      <c r="C84" s="8">
        <v>1.88</v>
      </c>
      <c r="D84" s="8">
        <f>C84/1000</f>
        <v>1.8799999999999999E-3</v>
      </c>
      <c r="E84" s="8"/>
      <c r="F84" s="8"/>
      <c r="G84" s="4"/>
    </row>
    <row r="85" spans="1:7" x14ac:dyDescent="0.25">
      <c r="A85" s="3"/>
      <c r="B85" s="8" t="s">
        <v>107</v>
      </c>
      <c r="C85" s="8">
        <v>44.26</v>
      </c>
      <c r="D85" s="8">
        <f>C85/1000</f>
        <v>4.4260000000000001E-2</v>
      </c>
      <c r="E85" s="8"/>
      <c r="F85" s="8"/>
      <c r="G85" s="4"/>
    </row>
    <row r="86" spans="1:7" ht="15.75" thickBot="1" x14ac:dyDescent="0.3">
      <c r="A86" s="5"/>
      <c r="B86" s="9" t="s">
        <v>109</v>
      </c>
      <c r="C86" s="9">
        <f>C85-(C83+C84+C84)</f>
        <v>22.1</v>
      </c>
      <c r="D86" s="9">
        <f>C86/1000</f>
        <v>2.2100000000000002E-2</v>
      </c>
      <c r="E86" s="9">
        <f>D86/2</f>
        <v>1.1050000000000001E-2</v>
      </c>
      <c r="F86" s="9"/>
      <c r="G8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2024-04-17T18:55:59Z</dcterms:modified>
</cp:coreProperties>
</file>