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itkomstentabel" sheetId="1" r:id="rId1"/>
    <sheet name="ZNW &amp; WW" sheetId="2" r:id="rId2"/>
    <sheet name="Uitingen" sheetId="3" r:id="rId3"/>
    <sheet name="Tabel" sheetId="4" r:id="rId4"/>
  </sheets>
  <calcPr calcId="124519" fullCalcOnLoad="1"/>
</workbook>
</file>

<file path=xl/sharedStrings.xml><?xml version="1.0" encoding="utf-8"?>
<sst xmlns="http://schemas.openxmlformats.org/spreadsheetml/2006/main" count="80" uniqueCount="59">
  <si>
    <t>Score</t>
  </si>
  <si>
    <t>SD</t>
  </si>
  <si>
    <t>Aantal zelfstandige naamwoorden</t>
  </si>
  <si>
    <t>TTR zelfstandige naamwoorden</t>
  </si>
  <si>
    <t>Aantal lexicale werkwoorden</t>
  </si>
  <si>
    <t>TTR lexicale werkwoorden</t>
  </si>
  <si>
    <t>Semantische parafasieën</t>
  </si>
  <si>
    <t>Fonologische parafasieën</t>
  </si>
  <si>
    <t>Neologismen</t>
  </si>
  <si>
    <t>Aantal koppel/modaalwerkwoorden</t>
  </si>
  <si>
    <t>MLU</t>
  </si>
  <si>
    <t>Percentage correcte uitingen</t>
  </si>
  <si>
    <t>Finietheidsindex</t>
  </si>
  <si>
    <t>Aantal bijzinnen</t>
  </si>
  <si>
    <t>Totaal</t>
  </si>
  <si>
    <t>Aantal uniek</t>
  </si>
  <si>
    <t>TTR</t>
  </si>
  <si>
    <t>Nummer</t>
  </si>
  <si>
    <t>Zelfstandig naamwoord</t>
  </si>
  <si>
    <t>Herhaling</t>
  </si>
  <si>
    <t>Aantal</t>
  </si>
  <si>
    <t>Lexicaal werkwoord</t>
  </si>
  <si>
    <t>ding</t>
  </si>
  <si>
    <t>dier</t>
  </si>
  <si>
    <t>hek</t>
  </si>
  <si>
    <t>effje</t>
  </si>
  <si>
    <t>kant</t>
  </si>
  <si>
    <t>passen</t>
  </si>
  <si>
    <t>klik</t>
  </si>
  <si>
    <t>trap</t>
  </si>
  <si>
    <t>worst</t>
  </si>
  <si>
    <t>letter</t>
  </si>
  <si>
    <t>neer_zetten</t>
  </si>
  <si>
    <t>parasol</t>
  </si>
  <si>
    <t>komen</t>
  </si>
  <si>
    <t>fietsen</t>
  </si>
  <si>
    <t>zetten</t>
  </si>
  <si>
    <t>gaan</t>
  </si>
  <si>
    <t>maken</t>
  </si>
  <si>
    <t>lopen</t>
  </si>
  <si>
    <t>hebben</t>
  </si>
  <si>
    <t>doen</t>
  </si>
  <si>
    <t>weten</t>
  </si>
  <si>
    <t>zitten</t>
  </si>
  <si>
    <t>staan</t>
  </si>
  <si>
    <t>verkopen</t>
  </si>
  <si>
    <t>hopen</t>
  </si>
  <si>
    <t>kijken</t>
  </si>
  <si>
    <t>schuiven</t>
  </si>
  <si>
    <t>Som</t>
  </si>
  <si>
    <t>Correct</t>
  </si>
  <si>
    <t>Uitingsnummer</t>
  </si>
  <si>
    <t>Aantal woorden</t>
  </si>
  <si>
    <t>Goede PV's</t>
  </si>
  <si>
    <t>Foute en ontbrekende PV's</t>
  </si>
  <si>
    <t>Bijzonderheden</t>
  </si>
  <si>
    <t>GEM</t>
  </si>
  <si>
    <t>Lexicale werkwoorden</t>
  </si>
  <si>
    <t>TTR lexical werkwoorden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</si>
</sst>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3">
    <dxf>
      <fill>
        <patternFill>
          <bgColor rgb="FF00FF00"/>
        </patternFill>
      </fill>
    </dxf>
    <dxf>
      <fill>
        <patternFill>
          <bgColor rgb="FFFF0000"/>
        </patternFill>
      </fill>
    </dxf>
    <dxf>
      <fill>
        <patternFill>
          <bgColor rgb="FFFFBB9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showGridLines="0" tabSelected="1" workbookViewId="0"/>
  </sheetViews>
  <sheetFormatPr defaultRowHeight="15"/>
  <cols>
    <col min="1" max="1" width="30.7109375" customWidth="1"/>
    <col min="2" max="3" width="12.7109375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2">
        <f>'ZNW &amp; WW'!B1</f>
        <v>0</v>
      </c>
      <c r="C2" s="2">
        <f>(B2-Tabel!B3)/Tabel!C3</f>
        <v>0</v>
      </c>
    </row>
    <row r="3" spans="1:3">
      <c r="A3" s="1" t="s">
        <v>3</v>
      </c>
      <c r="B3" s="2">
        <f>IF(ISERROR(ROUND('ZNW &amp; WW'!B3,2)),"Niet gevuld",ROUND('ZNW &amp; WW'!B3,2))</f>
        <v>0</v>
      </c>
      <c r="C3" s="2">
        <f>IF(B3="Niet gevuld",B3,(B3-Tabel!B4)/Tabel!C4)</f>
        <v>0</v>
      </c>
    </row>
    <row r="4" spans="1:3">
      <c r="A4" s="1" t="s">
        <v>4</v>
      </c>
      <c r="B4" s="2">
        <f>'ZNW &amp; WW'!F1</f>
        <v>0</v>
      </c>
      <c r="C4" s="2">
        <f>(B4-Tabel!B5)/Tabel!C5</f>
        <v>0</v>
      </c>
    </row>
    <row r="5" spans="1:3">
      <c r="A5" s="1" t="s">
        <v>5</v>
      </c>
      <c r="B5" s="2">
        <f>IF(ISERROR(ROUND('ZNW &amp; WW'!F3,2)),"Niet gevuld",ROUND('ZNW &amp; WW'!F3,2))</f>
        <v>0</v>
      </c>
      <c r="C5" s="2">
        <f>IF(B5="Niet gevuld",B5,(B5-Tabel!B6)/Tabel!C6)</f>
        <v>0</v>
      </c>
    </row>
    <row r="6" spans="1:3">
      <c r="A6" s="1" t="s">
        <v>6</v>
      </c>
      <c r="B6">
        <v>0</v>
      </c>
      <c r="C6" s="2">
        <f>(B6-Tabel!B7)/Tabel!C7</f>
        <v>0</v>
      </c>
    </row>
    <row r="7" spans="1:3">
      <c r="A7" s="1" t="s">
        <v>7</v>
      </c>
      <c r="B7">
        <v>0</v>
      </c>
      <c r="C7" s="2">
        <f>(B7-Tabel!B8)/Tabel!C8</f>
        <v>0</v>
      </c>
    </row>
    <row r="8" spans="1:3">
      <c r="A8" s="1" t="s">
        <v>8</v>
      </c>
      <c r="B8">
        <v>0</v>
      </c>
      <c r="C8" s="2">
        <f>IF(B8=0,"Normaal","Afwijkend")</f>
        <v>0</v>
      </c>
    </row>
    <row r="9" spans="1:3">
      <c r="A9" s="1" t="s">
        <v>9</v>
      </c>
      <c r="B9">
        <v>14</v>
      </c>
      <c r="C9" s="2">
        <f>(B9-Tabel!B10)/Tabel!C10</f>
        <v>0</v>
      </c>
    </row>
    <row r="10" spans="1:3">
      <c r="A10" s="1" t="s">
        <v>10</v>
      </c>
      <c r="B10" s="2">
        <f>IF(ISERROR(ROUND('Uitingen'!B3,2)),"Niet gevuld",ROUND('Uitingen'!B3,2))</f>
        <v>0</v>
      </c>
      <c r="C10" s="2">
        <f>IF(B10="Niet gevuld",B10,(B10-Tabel!B11)/Tabel!C11)</f>
        <v>0</v>
      </c>
    </row>
    <row r="11" spans="1:3">
      <c r="A11" s="1" t="s">
        <v>11</v>
      </c>
      <c r="B11" s="2">
        <f>IF(ISERROR(ROUND(Uitingen!B4/Uitingen!B1,2)),"Niet gevuld",ROUND(Uitingen!B4/Uitingen!B1,2))</f>
        <v>0</v>
      </c>
      <c r="C11" s="2">
        <f>IF(B11="Niet gevuld",B11,(B11-Tabel!B12)/Tabel!C12)</f>
        <v>0</v>
      </c>
    </row>
    <row r="12" spans="1:3">
      <c r="A12" s="1" t="s">
        <v>12</v>
      </c>
      <c r="B12" s="2">
        <f>IF(ISERROR(ROUND(Uitingen!D3,2)),"Niet gevuld",ROUND(Uitingen!D3,2))</f>
        <v>0</v>
      </c>
      <c r="C12" s="2">
        <f>IF(B12="Niet gevuld",B12,(B12-Tabel!B13)/Tabel!C13)</f>
        <v>0</v>
      </c>
    </row>
    <row r="13" spans="1:3">
      <c r="A13" s="1" t="s">
        <v>13</v>
      </c>
      <c r="B13" s="2">
        <f>Uitingen!F2</f>
        <v>0</v>
      </c>
      <c r="C13" s="2">
        <f>(B13-Tabel!B14)/Tabel!C14</f>
        <v>0</v>
      </c>
    </row>
  </sheetData>
  <conditionalFormatting sqref="C10:C13">
    <cfRule type="cellIs" dxfId="0" priority="7" operator="between">
      <formula>-2</formula>
      <formula>2</formula>
    </cfRule>
    <cfRule type="cellIs" dxfId="1" priority="8" operator="notBetween">
      <formula>-2</formula>
      <formula>2</formula>
    </cfRule>
    <cfRule type="cellIs" dxfId="2" priority="9" operator="equal">
      <formula>"Niet gevuld"</formula>
    </cfRule>
  </conditionalFormatting>
  <conditionalFormatting sqref="C2:C7">
    <cfRule type="cellIs" dxfId="0" priority="1" operator="between">
      <formula>-2</formula>
      <formula>2</formula>
    </cfRule>
    <cfRule type="cellIs" dxfId="1" priority="2" operator="notBetween">
      <formula>-2</formula>
      <formula>2</formula>
    </cfRule>
    <cfRule type="cellIs" dxfId="2" priority="3" operator="equal">
      <formula>"Niet gevuld"</formula>
    </cfRule>
  </conditionalFormatting>
  <conditionalFormatting sqref="C8">
    <cfRule type="expression" dxfId="1" priority="10">
      <formula>$B$8&lt;&gt;0</formula>
    </cfRule>
    <cfRule type="expression" dxfId="0" priority="11">
      <formula>$B$8=0</formula>
    </cfRule>
    <cfRule type="cellIs" dxfId="2" priority="12" operator="equal">
      <formula>"Niet gevuld"</formula>
    </cfRule>
  </conditionalFormatting>
  <conditionalFormatting sqref="C9">
    <cfRule type="cellIs" dxfId="0" priority="4" operator="between">
      <formula>-2</formula>
      <formula>2</formula>
    </cfRule>
    <cfRule type="cellIs" dxfId="1" priority="5" operator="notBetween">
      <formula>-2</formula>
      <formula>2</formula>
    </cfRule>
    <cfRule type="cellIs" dxfId="2" priority="6" operator="equal">
      <formula>"Niet gevuld"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cols>
    <col min="1" max="1" width="10.7109375" customWidth="1"/>
    <col min="2" max="2" width="25.7109375" customWidth="1"/>
    <col min="3" max="3" width="20.7109375" customWidth="1"/>
    <col min="4" max="4" width="10.7109375" customWidth="1"/>
    <col min="5" max="5" width="5.7109375" customWidth="1"/>
    <col min="6" max="6" width="25.7109375" customWidth="1"/>
    <col min="7" max="7" width="20.7109375" customWidth="1"/>
    <col min="8" max="8" width="10.7109375" customWidth="1"/>
  </cols>
  <sheetData>
    <row r="1" spans="1:8" hidden="1">
      <c r="A1" t="s">
        <v>14</v>
      </c>
      <c r="B1">
        <f>SUM(D6:D105)</f>
        <v>0</v>
      </c>
      <c r="F1">
        <f>SUM(H6:H105)</f>
        <v>0</v>
      </c>
    </row>
    <row r="2" spans="1:8" hidden="1">
      <c r="A2" t="s">
        <v>15</v>
      </c>
      <c r="B2">
        <f>COUNTA(B6:B105)</f>
        <v>0</v>
      </c>
      <c r="F2">
        <f>COUNTA(F6:F105)</f>
        <v>0</v>
      </c>
    </row>
    <row r="3" spans="1:8" hidden="1">
      <c r="A3" t="s">
        <v>16</v>
      </c>
      <c r="B3">
        <f>B2/B1</f>
        <v>0</v>
      </c>
      <c r="F3">
        <f>F2/F1</f>
        <v>0</v>
      </c>
    </row>
    <row r="4" spans="1:8" hidden="1"/>
    <row r="5" spans="1:8">
      <c r="A5" s="1" t="s">
        <v>17</v>
      </c>
      <c r="B5" s="1" t="s">
        <v>18</v>
      </c>
      <c r="C5" s="1" t="s">
        <v>19</v>
      </c>
      <c r="D5" s="1" t="s">
        <v>20</v>
      </c>
      <c r="E5" s="1"/>
      <c r="F5" s="1" t="s">
        <v>21</v>
      </c>
      <c r="G5" s="1" t="s">
        <v>19</v>
      </c>
      <c r="H5" s="1" t="s">
        <v>20</v>
      </c>
    </row>
    <row r="6" spans="1:8">
      <c r="A6">
        <v>1</v>
      </c>
      <c r="B6" t="s">
        <v>22</v>
      </c>
      <c r="D6">
        <v>2</v>
      </c>
      <c r="F6" t="s">
        <v>34</v>
      </c>
      <c r="H6">
        <v>1</v>
      </c>
    </row>
    <row r="7" spans="1:8">
      <c r="A7">
        <v>2</v>
      </c>
      <c r="B7" t="s">
        <v>23</v>
      </c>
      <c r="D7">
        <v>1</v>
      </c>
      <c r="F7" t="s">
        <v>35</v>
      </c>
      <c r="H7">
        <v>1</v>
      </c>
    </row>
    <row r="8" spans="1:8">
      <c r="A8">
        <v>3</v>
      </c>
      <c r="B8" t="s">
        <v>24</v>
      </c>
      <c r="D8">
        <v>1</v>
      </c>
      <c r="F8" t="s">
        <v>36</v>
      </c>
      <c r="H8">
        <v>2</v>
      </c>
    </row>
    <row r="9" spans="1:8">
      <c r="A9">
        <v>4</v>
      </c>
      <c r="B9" t="s">
        <v>25</v>
      </c>
      <c r="D9">
        <v>1</v>
      </c>
      <c r="F9" t="s">
        <v>37</v>
      </c>
      <c r="H9">
        <v>2</v>
      </c>
    </row>
    <row r="10" spans="1:8">
      <c r="A10">
        <v>5</v>
      </c>
      <c r="B10" t="s">
        <v>26</v>
      </c>
      <c r="D10">
        <v>1</v>
      </c>
      <c r="F10" t="s">
        <v>38</v>
      </c>
      <c r="H10">
        <v>1</v>
      </c>
    </row>
    <row r="11" spans="1:8">
      <c r="A11">
        <v>6</v>
      </c>
      <c r="B11" t="s">
        <v>27</v>
      </c>
      <c r="D11">
        <v>1</v>
      </c>
      <c r="F11" t="s">
        <v>39</v>
      </c>
      <c r="H11">
        <v>1</v>
      </c>
    </row>
    <row r="12" spans="1:8">
      <c r="A12">
        <v>7</v>
      </c>
      <c r="B12" t="s">
        <v>28</v>
      </c>
      <c r="D12">
        <v>1</v>
      </c>
      <c r="F12" t="s">
        <v>27</v>
      </c>
      <c r="H12">
        <v>2</v>
      </c>
    </row>
    <row r="13" spans="1:8">
      <c r="A13">
        <v>8</v>
      </c>
      <c r="B13" t="s">
        <v>29</v>
      </c>
      <c r="D13">
        <v>1</v>
      </c>
      <c r="F13" t="s">
        <v>40</v>
      </c>
      <c r="H13">
        <v>1</v>
      </c>
    </row>
    <row r="14" spans="1:8">
      <c r="A14">
        <v>9</v>
      </c>
      <c r="B14" t="s">
        <v>30</v>
      </c>
      <c r="D14">
        <v>2</v>
      </c>
      <c r="F14" t="s">
        <v>41</v>
      </c>
      <c r="H14">
        <v>1</v>
      </c>
    </row>
    <row r="15" spans="1:8">
      <c r="A15">
        <v>10</v>
      </c>
      <c r="B15" t="s">
        <v>31</v>
      </c>
      <c r="D15">
        <v>1</v>
      </c>
      <c r="F15" t="s">
        <v>42</v>
      </c>
      <c r="H15">
        <v>1</v>
      </c>
    </row>
    <row r="16" spans="1:8">
      <c r="A16">
        <v>11</v>
      </c>
      <c r="B16" t="s">
        <v>32</v>
      </c>
      <c r="D16">
        <v>1</v>
      </c>
      <c r="F16" t="s">
        <v>43</v>
      </c>
      <c r="H16">
        <v>1</v>
      </c>
    </row>
    <row r="17" spans="1:8">
      <c r="A17">
        <v>12</v>
      </c>
      <c r="B17" t="s">
        <v>33</v>
      </c>
      <c r="D17">
        <v>1</v>
      </c>
      <c r="F17" t="s">
        <v>44</v>
      </c>
      <c r="H17">
        <v>1</v>
      </c>
    </row>
    <row r="18" spans="1:8">
      <c r="A18">
        <v>13</v>
      </c>
      <c r="F18" t="s">
        <v>45</v>
      </c>
      <c r="H18">
        <v>1</v>
      </c>
    </row>
    <row r="19" spans="1:8">
      <c r="A19">
        <v>14</v>
      </c>
      <c r="F19" t="s">
        <v>46</v>
      </c>
      <c r="H19">
        <v>1</v>
      </c>
    </row>
    <row r="20" spans="1:8">
      <c r="A20">
        <v>15</v>
      </c>
      <c r="F20" t="s">
        <v>47</v>
      </c>
      <c r="H20">
        <v>1</v>
      </c>
    </row>
    <row r="21" spans="1:8">
      <c r="A21">
        <v>16</v>
      </c>
      <c r="F21" t="s">
        <v>48</v>
      </c>
      <c r="H21">
        <v>1</v>
      </c>
    </row>
    <row r="22" spans="1:8">
      <c r="A22">
        <v>17</v>
      </c>
    </row>
    <row r="23" spans="1:8">
      <c r="A23">
        <v>18</v>
      </c>
    </row>
    <row r="24" spans="1:8">
      <c r="A24">
        <v>19</v>
      </c>
    </row>
    <row r="25" spans="1:8">
      <c r="A25">
        <v>20</v>
      </c>
    </row>
    <row r="26" spans="1:8">
      <c r="A26">
        <v>21</v>
      </c>
    </row>
    <row r="27" spans="1:8">
      <c r="A27">
        <v>22</v>
      </c>
    </row>
    <row r="28" spans="1:8">
      <c r="A28">
        <v>23</v>
      </c>
    </row>
    <row r="29" spans="1:8">
      <c r="A29">
        <v>24</v>
      </c>
    </row>
    <row r="30" spans="1:8">
      <c r="A30">
        <v>25</v>
      </c>
    </row>
    <row r="31" spans="1:8">
      <c r="A31">
        <v>26</v>
      </c>
    </row>
    <row r="32" spans="1:8">
      <c r="A32">
        <v>27</v>
      </c>
    </row>
    <row r="33" spans="1:1">
      <c r="A33">
        <v>28</v>
      </c>
    </row>
    <row r="34" spans="1:1">
      <c r="A34">
        <v>29</v>
      </c>
    </row>
    <row r="35" spans="1:1">
      <c r="A35">
        <v>30</v>
      </c>
    </row>
    <row r="36" spans="1:1">
      <c r="A36">
        <v>31</v>
      </c>
    </row>
    <row r="37" spans="1:1">
      <c r="A37">
        <v>32</v>
      </c>
    </row>
    <row r="38" spans="1:1">
      <c r="A38">
        <v>33</v>
      </c>
    </row>
    <row r="39" spans="1:1">
      <c r="A39">
        <v>34</v>
      </c>
    </row>
    <row r="40" spans="1:1">
      <c r="A40">
        <v>35</v>
      </c>
    </row>
    <row r="41" spans="1:1">
      <c r="A41">
        <v>36</v>
      </c>
    </row>
    <row r="42" spans="1:1">
      <c r="A42">
        <v>37</v>
      </c>
    </row>
    <row r="43" spans="1:1">
      <c r="A43">
        <v>38</v>
      </c>
    </row>
    <row r="44" spans="1:1">
      <c r="A44">
        <v>39</v>
      </c>
    </row>
    <row r="45" spans="1:1">
      <c r="A45">
        <v>40</v>
      </c>
    </row>
    <row r="46" spans="1:1">
      <c r="A46">
        <v>41</v>
      </c>
    </row>
    <row r="47" spans="1:1">
      <c r="A47">
        <v>42</v>
      </c>
    </row>
    <row r="48" spans="1:1">
      <c r="A48">
        <v>43</v>
      </c>
    </row>
    <row r="49" spans="1:1">
      <c r="A49">
        <v>44</v>
      </c>
    </row>
    <row r="50" spans="1:1">
      <c r="A50">
        <v>45</v>
      </c>
    </row>
    <row r="51" spans="1:1">
      <c r="A51">
        <v>46</v>
      </c>
    </row>
    <row r="52" spans="1:1">
      <c r="A52">
        <v>47</v>
      </c>
    </row>
    <row r="53" spans="1:1">
      <c r="A53">
        <v>48</v>
      </c>
    </row>
    <row r="54" spans="1:1">
      <c r="A54">
        <v>49</v>
      </c>
    </row>
    <row r="55" spans="1:1">
      <c r="A55">
        <v>50</v>
      </c>
    </row>
    <row r="56" spans="1:1">
      <c r="A56">
        <v>51</v>
      </c>
    </row>
    <row r="57" spans="1:1">
      <c r="A57">
        <v>52</v>
      </c>
    </row>
    <row r="58" spans="1:1">
      <c r="A58">
        <v>53</v>
      </c>
    </row>
    <row r="59" spans="1:1">
      <c r="A59">
        <v>54</v>
      </c>
    </row>
    <row r="60" spans="1:1">
      <c r="A60">
        <v>55</v>
      </c>
    </row>
    <row r="61" spans="1:1">
      <c r="A61">
        <v>56</v>
      </c>
    </row>
    <row r="62" spans="1:1">
      <c r="A62">
        <v>57</v>
      </c>
    </row>
    <row r="63" spans="1:1">
      <c r="A63">
        <v>58</v>
      </c>
    </row>
    <row r="64" spans="1:1">
      <c r="A64">
        <v>59</v>
      </c>
    </row>
    <row r="65" spans="1:1">
      <c r="A65">
        <v>60</v>
      </c>
    </row>
    <row r="66" spans="1:1">
      <c r="A66">
        <v>61</v>
      </c>
    </row>
    <row r="67" spans="1:1">
      <c r="A67">
        <v>62</v>
      </c>
    </row>
    <row r="68" spans="1:1">
      <c r="A68">
        <v>63</v>
      </c>
    </row>
    <row r="69" spans="1:1">
      <c r="A69">
        <v>64</v>
      </c>
    </row>
    <row r="70" spans="1:1">
      <c r="A70">
        <v>65</v>
      </c>
    </row>
    <row r="71" spans="1:1">
      <c r="A71">
        <v>66</v>
      </c>
    </row>
    <row r="72" spans="1:1">
      <c r="A72">
        <v>67</v>
      </c>
    </row>
    <row r="73" spans="1:1">
      <c r="A73">
        <v>68</v>
      </c>
    </row>
    <row r="74" spans="1:1">
      <c r="A74">
        <v>69</v>
      </c>
    </row>
    <row r="75" spans="1:1">
      <c r="A75">
        <v>70</v>
      </c>
    </row>
    <row r="76" spans="1:1">
      <c r="A76">
        <v>71</v>
      </c>
    </row>
    <row r="77" spans="1:1">
      <c r="A77">
        <v>72</v>
      </c>
    </row>
    <row r="78" spans="1:1">
      <c r="A78">
        <v>73</v>
      </c>
    </row>
    <row r="79" spans="1:1">
      <c r="A79">
        <v>74</v>
      </c>
    </row>
    <row r="80" spans="1:1">
      <c r="A80">
        <v>75</v>
      </c>
    </row>
    <row r="81" spans="1:1">
      <c r="A81">
        <v>76</v>
      </c>
    </row>
    <row r="82" spans="1:1">
      <c r="A82">
        <v>77</v>
      </c>
    </row>
    <row r="83" spans="1:1">
      <c r="A83">
        <v>78</v>
      </c>
    </row>
    <row r="84" spans="1:1">
      <c r="A84">
        <v>79</v>
      </c>
    </row>
    <row r="85" spans="1:1">
      <c r="A85">
        <v>80</v>
      </c>
    </row>
    <row r="86" spans="1:1">
      <c r="A86">
        <v>81</v>
      </c>
    </row>
    <row r="87" spans="1:1">
      <c r="A87">
        <v>82</v>
      </c>
    </row>
    <row r="88" spans="1:1">
      <c r="A88">
        <v>83</v>
      </c>
    </row>
    <row r="89" spans="1:1">
      <c r="A89">
        <v>84</v>
      </c>
    </row>
    <row r="90" spans="1:1">
      <c r="A90">
        <v>85</v>
      </c>
    </row>
    <row r="91" spans="1:1">
      <c r="A91">
        <v>86</v>
      </c>
    </row>
    <row r="92" spans="1:1">
      <c r="A92">
        <v>87</v>
      </c>
    </row>
    <row r="93" spans="1:1">
      <c r="A93">
        <v>88</v>
      </c>
    </row>
    <row r="94" spans="1:1">
      <c r="A94">
        <v>89</v>
      </c>
    </row>
    <row r="95" spans="1:1">
      <c r="A95">
        <v>90</v>
      </c>
    </row>
    <row r="96" spans="1:1">
      <c r="A96">
        <v>91</v>
      </c>
    </row>
    <row r="97" spans="1:1">
      <c r="A97">
        <v>92</v>
      </c>
    </row>
    <row r="98" spans="1:1">
      <c r="A98">
        <v>93</v>
      </c>
    </row>
    <row r="99" spans="1:1">
      <c r="A99">
        <v>94</v>
      </c>
    </row>
    <row r="100" spans="1:1">
      <c r="A100">
        <v>95</v>
      </c>
    </row>
    <row r="101" spans="1:1">
      <c r="A101">
        <v>96</v>
      </c>
    </row>
    <row r="102" spans="1:1">
      <c r="A102">
        <v>97</v>
      </c>
    </row>
    <row r="103" spans="1:1">
      <c r="A103">
        <v>98</v>
      </c>
    </row>
    <row r="104" spans="1:1">
      <c r="A104">
        <v>99</v>
      </c>
    </row>
    <row r="105" spans="1:1">
      <c r="A10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8" width="20.7109375" customWidth="1"/>
  </cols>
  <sheetData>
    <row r="1" spans="1:7" hidden="1">
      <c r="A1" t="s">
        <v>20</v>
      </c>
      <c r="B1">
        <f>COUNTA(B6:B105)</f>
        <v>0</v>
      </c>
      <c r="D1" t="s">
        <v>49</v>
      </c>
      <c r="E1" t="s">
        <v>49</v>
      </c>
      <c r="F1" t="s">
        <v>49</v>
      </c>
    </row>
    <row r="2" spans="1:7" hidden="1">
      <c r="A2" t="s">
        <v>14</v>
      </c>
      <c r="B2">
        <f>SUM(B6:B105)</f>
        <v>0</v>
      </c>
      <c r="D2">
        <f>SUM(D6:D105)</f>
        <v>0</v>
      </c>
      <c r="E2">
        <f>SUM(E6:E105)</f>
        <v>0</v>
      </c>
      <c r="F2">
        <f>SUM(F6:F105)</f>
        <v>0</v>
      </c>
    </row>
    <row r="3" spans="1:7" hidden="1">
      <c r="A3" t="s">
        <v>10</v>
      </c>
      <c r="B3">
        <f>B2/B1</f>
        <v>0</v>
      </c>
      <c r="D3">
        <f>(D2/(D2+E2))</f>
        <v>0</v>
      </c>
    </row>
    <row r="4" spans="1:7" hidden="1">
      <c r="A4" t="s">
        <v>50</v>
      </c>
      <c r="B4">
        <f>COUNTIF(C6:C105,"J")</f>
        <v>0</v>
      </c>
    </row>
    <row r="5" spans="1:7">
      <c r="A5" s="1" t="s">
        <v>51</v>
      </c>
      <c r="B5" s="1" t="s">
        <v>52</v>
      </c>
      <c r="C5" s="1" t="s">
        <v>50</v>
      </c>
      <c r="D5" s="1" t="s">
        <v>53</v>
      </c>
      <c r="E5" s="1" t="s">
        <v>54</v>
      </c>
      <c r="F5" s="1" t="s">
        <v>13</v>
      </c>
      <c r="G5" s="1" t="s">
        <v>55</v>
      </c>
    </row>
    <row r="6" spans="1:7">
      <c r="A6">
        <v>3</v>
      </c>
      <c r="D6">
        <v>1</v>
      </c>
    </row>
    <row r="7" spans="1:7">
      <c r="A7">
        <v>4</v>
      </c>
      <c r="D7">
        <v>1</v>
      </c>
    </row>
    <row r="8" spans="1:7">
      <c r="A8">
        <v>5</v>
      </c>
      <c r="D8">
        <v>1</v>
      </c>
    </row>
    <row r="9" spans="1:7">
      <c r="A9">
        <v>6</v>
      </c>
      <c r="D9">
        <v>1</v>
      </c>
    </row>
    <row r="10" spans="1:7">
      <c r="A10">
        <v>8</v>
      </c>
      <c r="D10">
        <v>1</v>
      </c>
    </row>
    <row r="11" spans="1:7">
      <c r="A11">
        <v>9</v>
      </c>
      <c r="D11">
        <v>1</v>
      </c>
    </row>
    <row r="12" spans="1:7">
      <c r="A12">
        <v>10</v>
      </c>
      <c r="D12">
        <v>1</v>
      </c>
    </row>
    <row r="13" spans="1:7">
      <c r="A13">
        <v>11</v>
      </c>
      <c r="D13">
        <v>1</v>
      </c>
    </row>
    <row r="14" spans="1:7">
      <c r="A14">
        <v>12</v>
      </c>
      <c r="D14">
        <v>1</v>
      </c>
    </row>
    <row r="15" spans="1:7">
      <c r="A15">
        <v>13</v>
      </c>
      <c r="D15">
        <v>1</v>
      </c>
    </row>
    <row r="16" spans="1:7">
      <c r="A16">
        <v>14</v>
      </c>
      <c r="D16">
        <v>1</v>
      </c>
    </row>
    <row r="17" spans="1:6">
      <c r="A17">
        <v>15</v>
      </c>
      <c r="D17">
        <v>1</v>
      </c>
    </row>
    <row r="18" spans="1:6">
      <c r="A18">
        <v>16</v>
      </c>
      <c r="D18">
        <v>1</v>
      </c>
    </row>
    <row r="19" spans="1:6">
      <c r="A19">
        <v>17</v>
      </c>
      <c r="D19">
        <v>1</v>
      </c>
    </row>
    <row r="20" spans="1:6">
      <c r="A20">
        <v>19</v>
      </c>
      <c r="D20">
        <v>1</v>
      </c>
    </row>
    <row r="21" spans="1:6">
      <c r="A21">
        <v>20</v>
      </c>
      <c r="D21">
        <v>1</v>
      </c>
    </row>
    <row r="22" spans="1:6">
      <c r="A22">
        <v>22</v>
      </c>
      <c r="D22">
        <v>1</v>
      </c>
    </row>
    <row r="23" spans="1:6">
      <c r="A23">
        <v>25</v>
      </c>
      <c r="D23">
        <v>1</v>
      </c>
    </row>
    <row r="24" spans="1:6">
      <c r="A24">
        <v>26</v>
      </c>
      <c r="D24">
        <v>1</v>
      </c>
    </row>
    <row r="25" spans="1:6">
      <c r="A25">
        <v>27</v>
      </c>
      <c r="D25">
        <v>1</v>
      </c>
    </row>
    <row r="26" spans="1:6">
      <c r="A26">
        <v>29</v>
      </c>
      <c r="D26">
        <v>1</v>
      </c>
    </row>
    <row r="27" spans="1:6">
      <c r="A27">
        <v>31</v>
      </c>
      <c r="D27">
        <v>2</v>
      </c>
      <c r="F27">
        <v>1</v>
      </c>
    </row>
    <row r="28" spans="1:6">
      <c r="A28">
        <v>33</v>
      </c>
      <c r="D28">
        <v>1</v>
      </c>
    </row>
    <row r="29" spans="1:6">
      <c r="A29">
        <v>34</v>
      </c>
      <c r="D29">
        <v>1</v>
      </c>
    </row>
    <row r="30" spans="1:6">
      <c r="A30">
        <v>36</v>
      </c>
      <c r="D30">
        <v>1</v>
      </c>
      <c r="F30">
        <v>1</v>
      </c>
    </row>
    <row r="31" spans="1:6">
      <c r="A31">
        <v>37</v>
      </c>
      <c r="D31">
        <v>1</v>
      </c>
    </row>
    <row r="32" spans="1:6">
      <c r="A32">
        <v>38</v>
      </c>
      <c r="D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4"/>
  <sheetViews>
    <sheetView workbookViewId="0"/>
  </sheetViews>
  <sheetFormatPr defaultRowHeight="15"/>
  <cols>
    <col min="1" max="1" width="30.7109375" customWidth="1"/>
  </cols>
  <sheetData>
    <row r="2" spans="1:3">
      <c r="A2" s="1"/>
      <c r="B2" s="1" t="s">
        <v>56</v>
      </c>
      <c r="C2" s="1" t="s">
        <v>1</v>
      </c>
    </row>
    <row r="3" spans="1:3">
      <c r="A3" t="s">
        <v>2</v>
      </c>
      <c r="B3">
        <v>48</v>
      </c>
      <c r="C3">
        <v>7.88</v>
      </c>
    </row>
    <row r="4" spans="1:3">
      <c r="A4" t="s">
        <v>3</v>
      </c>
      <c r="B4">
        <v>0.76</v>
      </c>
      <c r="C4">
        <v>0.08</v>
      </c>
    </row>
    <row r="5" spans="1:3">
      <c r="A5" t="s">
        <v>57</v>
      </c>
      <c r="B5">
        <v>29</v>
      </c>
      <c r="C5">
        <v>4.14</v>
      </c>
    </row>
    <row r="6" spans="1:3">
      <c r="A6" t="s">
        <v>58</v>
      </c>
      <c r="B6">
        <v>0.63</v>
      </c>
      <c r="C6">
        <v>0.11</v>
      </c>
    </row>
    <row r="7" spans="1:3">
      <c r="A7" t="s">
        <v>6</v>
      </c>
      <c r="B7">
        <v>0</v>
      </c>
      <c r="C7">
        <v>0.57</v>
      </c>
    </row>
    <row r="8" spans="1:3">
      <c r="A8" t="s">
        <v>7</v>
      </c>
      <c r="B8">
        <v>0</v>
      </c>
      <c r="C8">
        <v>0.33</v>
      </c>
    </row>
    <row r="9" spans="1:3">
      <c r="A9" t="s">
        <v>8</v>
      </c>
      <c r="B9">
        <v>0</v>
      </c>
      <c r="C9">
        <v>0</v>
      </c>
    </row>
    <row r="10" spans="1:3">
      <c r="A10" t="s">
        <v>9</v>
      </c>
      <c r="B10">
        <v>12</v>
      </c>
      <c r="C10">
        <v>4.15</v>
      </c>
    </row>
    <row r="11" spans="1:3">
      <c r="A11" t="s">
        <v>10</v>
      </c>
      <c r="B11">
        <v>8.630000000000001</v>
      </c>
      <c r="C11">
        <v>1.74</v>
      </c>
    </row>
    <row r="12" spans="1:3">
      <c r="A12" t="s">
        <v>11</v>
      </c>
      <c r="B12">
        <v>0.93</v>
      </c>
      <c r="C12">
        <v>0.06</v>
      </c>
    </row>
    <row r="13" spans="1:3">
      <c r="A13" t="s">
        <v>12</v>
      </c>
      <c r="B13">
        <v>0.99</v>
      </c>
      <c r="C13">
        <v>0.03</v>
      </c>
    </row>
    <row r="14" spans="1:3">
      <c r="A14" t="s">
        <v>13</v>
      </c>
      <c r="B14">
        <v>4.8</v>
      </c>
      <c r="C14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Uitkomstentabel</vt:lpstr>
      <vt:lpstr>ZNW &amp; WW</vt:lpstr>
      <vt:lpstr>Uitingen</vt:lpstr>
      <vt:lpstr>Tabel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2021-06-15T14:50:47Z</dcterms:created>
  <dcterms:modified xsi:type="dcterms:W3CDTF">2021-06-15T14:50:47Z</dcterms:modified>
</cp:coreProperties>
</file>