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fd51d6c01e94977/Escritorio/Curaduria PPII/new/Datasets/"/>
    </mc:Choice>
  </mc:AlternateContent>
  <xr:revisionPtr revIDLastSave="50" documentId="8_{CEED631D-CD78-4AC0-AB71-DD8CC2DC5FC7}" xr6:coauthVersionLast="47" xr6:coauthVersionMax="47" xr10:uidLastSave="{4456105A-5221-4B67-A510-3B71516702C7}"/>
  <bookViews>
    <workbookView xWindow="6144" yWindow="3132" windowWidth="17280" windowHeight="8880" activeTab="1" xr2:uid="{00000000-000D-0000-FFFF-FFFF00000000}"/>
  </bookViews>
  <sheets>
    <sheet name="Pivot table" sheetId="16" r:id="rId1"/>
    <sheet name="CGSM &amp; SAI STR" sheetId="14" r:id="rId2"/>
    <sheet name="Rinconada Parcela 1" sheetId="1" state="hidden" r:id="rId3"/>
    <sheet name="Rinconada Parcela 2" sheetId="9" state="hidden" r:id="rId4"/>
    <sheet name="AN-A Parcela 1" sheetId="2" state="hidden" r:id="rId5"/>
    <sheet name="AN-A Parcela 2" sheetId="12" state="hidden" r:id="rId6"/>
    <sheet name="AN-L Parcela 1" sheetId="5" state="hidden" r:id="rId7"/>
    <sheet name="AN-L Parcela 2" sheetId="13" state="hidden" r:id="rId8"/>
    <sheet name="K22-A Parcela 1" sheetId="3" state="hidden" r:id="rId9"/>
    <sheet name="K22-A Parcela 2" sheetId="10" state="hidden" r:id="rId10"/>
    <sheet name="K22-L-Parcela 1" sheetId="4" state="hidden" r:id="rId11"/>
    <sheet name="K22-L Parcela 2" sheetId="11" state="hidden" r:id="rId12"/>
  </sheets>
  <definedNames>
    <definedName name="_xlnm._FilterDatabase" localSheetId="1" hidden="1">'CGSM &amp; SAI STR'!$B$1:$J$591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4" l="1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2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H41" i="1"/>
  <c r="F25" i="14"/>
  <c r="G25" i="14" s="1"/>
  <c r="F26" i="14"/>
  <c r="G26" i="14" s="1"/>
  <c r="F27" i="14"/>
  <c r="I27" i="14" s="1"/>
  <c r="J27" i="14" s="1"/>
  <c r="F28" i="14"/>
  <c r="G28" i="14"/>
  <c r="H28" i="14"/>
  <c r="F29" i="14"/>
  <c r="G29" i="14" s="1"/>
  <c r="H29" i="14"/>
  <c r="F30" i="14"/>
  <c r="F31" i="14"/>
  <c r="G31" i="14" s="1"/>
  <c r="F32" i="14"/>
  <c r="G32" i="14" s="1"/>
  <c r="F33" i="14"/>
  <c r="G33" i="14" s="1"/>
  <c r="F34" i="14"/>
  <c r="G34" i="14"/>
  <c r="H34" i="14"/>
  <c r="F35" i="14"/>
  <c r="G35" i="14" s="1"/>
  <c r="F36" i="14"/>
  <c r="I36" i="14" s="1"/>
  <c r="J36" i="14" s="1"/>
  <c r="H36" i="14"/>
  <c r="F37" i="14"/>
  <c r="I37" i="14" s="1"/>
  <c r="J37" i="14" s="1"/>
  <c r="F38" i="14"/>
  <c r="F39" i="14"/>
  <c r="H39" i="14" s="1"/>
  <c r="F40" i="14"/>
  <c r="H40" i="14" s="1"/>
  <c r="G40" i="14"/>
  <c r="F41" i="14"/>
  <c r="G41" i="14" s="1"/>
  <c r="F42" i="14"/>
  <c r="G42" i="14" s="1"/>
  <c r="F43" i="14"/>
  <c r="H43" i="14" s="1"/>
  <c r="F44" i="14"/>
  <c r="H44" i="14" s="1"/>
  <c r="G44" i="14"/>
  <c r="F45" i="14"/>
  <c r="H45" i="14" s="1"/>
  <c r="G45" i="14"/>
  <c r="F46" i="14"/>
  <c r="F47" i="14"/>
  <c r="H47" i="14" s="1"/>
  <c r="G47" i="14"/>
  <c r="F48" i="14"/>
  <c r="I48" i="14" s="1"/>
  <c r="J48" i="14" s="1"/>
  <c r="F49" i="14"/>
  <c r="G49" i="14" s="1"/>
  <c r="F50" i="14"/>
  <c r="G50" i="14" s="1"/>
  <c r="F51" i="14"/>
  <c r="F52" i="14"/>
  <c r="H52" i="14" s="1"/>
  <c r="F53" i="14"/>
  <c r="H53" i="14" s="1"/>
  <c r="G53" i="14"/>
  <c r="F54" i="14"/>
  <c r="G54" i="14" s="1"/>
  <c r="F55" i="14"/>
  <c r="H55" i="14" s="1"/>
  <c r="G55" i="14"/>
  <c r="F56" i="14"/>
  <c r="I56" i="14" s="1"/>
  <c r="J56" i="14" s="1"/>
  <c r="F57" i="14"/>
  <c r="F58" i="14"/>
  <c r="G58" i="14" s="1"/>
  <c r="F59" i="14"/>
  <c r="G59" i="14" s="1"/>
  <c r="F60" i="14"/>
  <c r="I60" i="14" s="1"/>
  <c r="J60" i="14" s="1"/>
  <c r="F61" i="14"/>
  <c r="G61" i="14" s="1"/>
  <c r="F62" i="14"/>
  <c r="F63" i="14"/>
  <c r="G63" i="14" s="1"/>
  <c r="F64" i="14"/>
  <c r="H64" i="14" s="1"/>
  <c r="G64" i="14"/>
  <c r="F65" i="14"/>
  <c r="H65" i="14" s="1"/>
  <c r="F66" i="14"/>
  <c r="G66" i="14" s="1"/>
  <c r="F67" i="14"/>
  <c r="H67" i="14" s="1"/>
  <c r="F68" i="14"/>
  <c r="H68" i="14" s="1"/>
  <c r="F69" i="14"/>
  <c r="I69" i="14" s="1"/>
  <c r="J69" i="14" s="1"/>
  <c r="G69" i="14"/>
  <c r="F70" i="14"/>
  <c r="H70" i="14" s="1"/>
  <c r="F71" i="14"/>
  <c r="G71" i="14" s="1"/>
  <c r="F72" i="14"/>
  <c r="H72" i="14" s="1"/>
  <c r="F73" i="14"/>
  <c r="G73" i="14" s="1"/>
  <c r="H73" i="14"/>
  <c r="F74" i="14"/>
  <c r="G74" i="14" s="1"/>
  <c r="H74" i="14"/>
  <c r="F75" i="14"/>
  <c r="G75" i="14" s="1"/>
  <c r="F76" i="14"/>
  <c r="F77" i="14"/>
  <c r="H77" i="14" s="1"/>
  <c r="F78" i="14"/>
  <c r="I78" i="14" s="1"/>
  <c r="J78" i="14" s="1"/>
  <c r="F79" i="14"/>
  <c r="F80" i="14"/>
  <c r="H80" i="14" s="1"/>
  <c r="F81" i="14"/>
  <c r="G81" i="14" s="1"/>
  <c r="F82" i="14"/>
  <c r="G82" i="14" s="1"/>
  <c r="F83" i="14"/>
  <c r="G83" i="14" s="1"/>
  <c r="F84" i="14"/>
  <c r="G84" i="14" s="1"/>
  <c r="F85" i="14"/>
  <c r="H85" i="14" s="1"/>
  <c r="F86" i="14"/>
  <c r="F87" i="14"/>
  <c r="H87" i="14" s="1"/>
  <c r="F88" i="14"/>
  <c r="G88" i="14" s="1"/>
  <c r="F89" i="14"/>
  <c r="H89" i="14" s="1"/>
  <c r="F90" i="14"/>
  <c r="G90" i="14" s="1"/>
  <c r="H90" i="14"/>
  <c r="F91" i="14"/>
  <c r="G91" i="14" s="1"/>
  <c r="F92" i="14"/>
  <c r="F93" i="14"/>
  <c r="H93" i="14" s="1"/>
  <c r="F94" i="14"/>
  <c r="I94" i="14" s="1"/>
  <c r="J94" i="14" s="1"/>
  <c r="F95" i="14"/>
  <c r="H95" i="14" s="1"/>
  <c r="G95" i="14"/>
  <c r="F96" i="14"/>
  <c r="G96" i="14" s="1"/>
  <c r="F97" i="14"/>
  <c r="H97" i="14" s="1"/>
  <c r="F98" i="14"/>
  <c r="H98" i="14" s="1"/>
  <c r="G98" i="14"/>
  <c r="F99" i="14"/>
  <c r="H99" i="14" s="1"/>
  <c r="F100" i="14"/>
  <c r="G100" i="14" s="1"/>
  <c r="F101" i="14"/>
  <c r="I101" i="14" s="1"/>
  <c r="J101" i="14" s="1"/>
  <c r="F102" i="14"/>
  <c r="H102" i="14" s="1"/>
  <c r="F103" i="14"/>
  <c r="H103" i="14" s="1"/>
  <c r="G103" i="14"/>
  <c r="F104" i="14"/>
  <c r="F105" i="14"/>
  <c r="G105" i="14" s="1"/>
  <c r="F106" i="14"/>
  <c r="G106" i="14" s="1"/>
  <c r="H106" i="14"/>
  <c r="F107" i="14"/>
  <c r="H107" i="14" s="1"/>
  <c r="G107" i="14"/>
  <c r="F108" i="14"/>
  <c r="I108" i="14" s="1"/>
  <c r="J108" i="14" s="1"/>
  <c r="F109" i="14"/>
  <c r="F110" i="14"/>
  <c r="F111" i="14"/>
  <c r="H111" i="14" s="1"/>
  <c r="F112" i="14"/>
  <c r="G112" i="14"/>
  <c r="F113" i="14"/>
  <c r="G113" i="14" s="1"/>
  <c r="F114" i="14"/>
  <c r="G114" i="14" s="1"/>
  <c r="F115" i="14"/>
  <c r="H115" i="14" s="1"/>
  <c r="G115" i="14"/>
  <c r="F116" i="14"/>
  <c r="H116" i="14" s="1"/>
  <c r="G116" i="14"/>
  <c r="F117" i="14"/>
  <c r="I117" i="14" s="1"/>
  <c r="J117" i="14" s="1"/>
  <c r="F118" i="14"/>
  <c r="G118" i="14" s="1"/>
  <c r="F119" i="14"/>
  <c r="G119" i="14" s="1"/>
  <c r="F120" i="14"/>
  <c r="I120" i="14" s="1"/>
  <c r="J120" i="14" s="1"/>
  <c r="F121" i="14"/>
  <c r="G121" i="14" s="1"/>
  <c r="F122" i="14"/>
  <c r="G122" i="14" s="1"/>
  <c r="F123" i="14"/>
  <c r="G123" i="14" s="1"/>
  <c r="F124" i="14"/>
  <c r="G124" i="14" s="1"/>
  <c r="F125" i="14"/>
  <c r="G125" i="14" s="1"/>
  <c r="F126" i="14"/>
  <c r="I126" i="14" s="1"/>
  <c r="J126" i="14" s="1"/>
  <c r="F127" i="14"/>
  <c r="G127" i="14" s="1"/>
  <c r="F128" i="14"/>
  <c r="I128" i="14" s="1"/>
  <c r="J128" i="14" s="1"/>
  <c r="F129" i="14"/>
  <c r="I129" i="14" s="1"/>
  <c r="J129" i="14" s="1"/>
  <c r="F130" i="14"/>
  <c r="H130" i="14" s="1"/>
  <c r="F131" i="14"/>
  <c r="I131" i="14" s="1"/>
  <c r="J131" i="14" s="1"/>
  <c r="F132" i="14"/>
  <c r="G132" i="14" s="1"/>
  <c r="F133" i="14"/>
  <c r="G133" i="14" s="1"/>
  <c r="F134" i="14"/>
  <c r="G134" i="14" s="1"/>
  <c r="F135" i="14"/>
  <c r="H135" i="14" s="1"/>
  <c r="F136" i="14"/>
  <c r="G136" i="14" s="1"/>
  <c r="H136" i="14"/>
  <c r="F137" i="14"/>
  <c r="G137" i="14" s="1"/>
  <c r="F138" i="14"/>
  <c r="H138" i="14"/>
  <c r="F139" i="14"/>
  <c r="G139" i="14" s="1"/>
  <c r="F140" i="14"/>
  <c r="G140" i="14" s="1"/>
  <c r="F141" i="14"/>
  <c r="I141" i="14" s="1"/>
  <c r="J141" i="14" s="1"/>
  <c r="F142" i="14"/>
  <c r="F143" i="14"/>
  <c r="H143" i="14" s="1"/>
  <c r="F144" i="14"/>
  <c r="F145" i="14"/>
  <c r="H145" i="14" s="1"/>
  <c r="G145" i="14"/>
  <c r="F146" i="14"/>
  <c r="F147" i="14"/>
  <c r="F148" i="14"/>
  <c r="G148" i="14" s="1"/>
  <c r="F149" i="14"/>
  <c r="I149" i="14" s="1"/>
  <c r="J149" i="14" s="1"/>
  <c r="G149" i="14"/>
  <c r="F150" i="14"/>
  <c r="F151" i="14"/>
  <c r="H151" i="14" s="1"/>
  <c r="F152" i="14"/>
  <c r="G152" i="14" s="1"/>
  <c r="F153" i="14"/>
  <c r="F154" i="14"/>
  <c r="G154" i="14" s="1"/>
  <c r="F155" i="14"/>
  <c r="G155" i="14" s="1"/>
  <c r="F156" i="14"/>
  <c r="F157" i="14"/>
  <c r="G157" i="14"/>
  <c r="F158" i="14"/>
  <c r="I158" i="14" s="1"/>
  <c r="J158" i="14" s="1"/>
  <c r="F159" i="14"/>
  <c r="H159" i="14" s="1"/>
  <c r="F160" i="14"/>
  <c r="I160" i="14" s="1"/>
  <c r="J160" i="14" s="1"/>
  <c r="G160" i="14"/>
  <c r="F161" i="14"/>
  <c r="H161" i="14" s="1"/>
  <c r="F162" i="14"/>
  <c r="G162" i="14" s="1"/>
  <c r="F163" i="14"/>
  <c r="G163" i="14" s="1"/>
  <c r="F164" i="14"/>
  <c r="I164" i="14" s="1"/>
  <c r="J164" i="14" s="1"/>
  <c r="F165" i="14"/>
  <c r="G165" i="14" s="1"/>
  <c r="F166" i="14"/>
  <c r="I166" i="14" s="1"/>
  <c r="J166" i="14" s="1"/>
  <c r="G166" i="14"/>
  <c r="F167" i="14"/>
  <c r="H167" i="14" s="1"/>
  <c r="G167" i="14"/>
  <c r="F168" i="14"/>
  <c r="H168" i="14" s="1"/>
  <c r="F169" i="14"/>
  <c r="G169" i="14" s="1"/>
  <c r="F170" i="14"/>
  <c r="G170" i="14" s="1"/>
  <c r="F171" i="14"/>
  <c r="H171" i="14" s="1"/>
  <c r="F172" i="14"/>
  <c r="H172" i="14" s="1"/>
  <c r="F173" i="14"/>
  <c r="I173" i="14" s="1"/>
  <c r="J173" i="14" s="1"/>
  <c r="F174" i="14"/>
  <c r="F175" i="14"/>
  <c r="F176" i="14"/>
  <c r="I176" i="14" s="1"/>
  <c r="J176" i="14" s="1"/>
  <c r="F177" i="14"/>
  <c r="I177" i="14" s="1"/>
  <c r="J177" i="14" s="1"/>
  <c r="F178" i="14"/>
  <c r="G178" i="14"/>
  <c r="H178" i="14"/>
  <c r="F179" i="14"/>
  <c r="I179" i="14" s="1"/>
  <c r="J179" i="14" s="1"/>
  <c r="F180" i="14"/>
  <c r="I180" i="14" s="1"/>
  <c r="J180" i="14" s="1"/>
  <c r="G180" i="14"/>
  <c r="F181" i="14"/>
  <c r="I181" i="14" s="1"/>
  <c r="J181" i="14" s="1"/>
  <c r="F182" i="14"/>
  <c r="F183" i="14"/>
  <c r="H183" i="14" s="1"/>
  <c r="F184" i="14"/>
  <c r="G184" i="14" s="1"/>
  <c r="F185" i="14"/>
  <c r="H185" i="14" s="1"/>
  <c r="F186" i="14"/>
  <c r="G186" i="14" s="1"/>
  <c r="F187" i="14"/>
  <c r="G187" i="14" s="1"/>
  <c r="F188" i="14"/>
  <c r="F189" i="14"/>
  <c r="H189" i="14" s="1"/>
  <c r="F190" i="14"/>
  <c r="F191" i="14"/>
  <c r="F192" i="14"/>
  <c r="G192" i="14" s="1"/>
  <c r="F193" i="14"/>
  <c r="I193" i="14" s="1"/>
  <c r="J193" i="14" s="1"/>
  <c r="G193" i="14"/>
  <c r="H193" i="14"/>
  <c r="F194" i="14"/>
  <c r="I194" i="14" s="1"/>
  <c r="J194" i="14" s="1"/>
  <c r="G194" i="14"/>
  <c r="F195" i="14"/>
  <c r="H195" i="14" s="1"/>
  <c r="F196" i="14"/>
  <c r="G196" i="14" s="1"/>
  <c r="F197" i="14"/>
  <c r="H197" i="14" s="1"/>
  <c r="F198" i="14"/>
  <c r="I198" i="14" s="1"/>
  <c r="J198" i="14" s="1"/>
  <c r="F199" i="14"/>
  <c r="I199" i="14" s="1"/>
  <c r="J199" i="14" s="1"/>
  <c r="G199" i="14"/>
  <c r="F200" i="14"/>
  <c r="H200" i="14" s="1"/>
  <c r="F201" i="14"/>
  <c r="G201" i="14" s="1"/>
  <c r="F202" i="14"/>
  <c r="G202" i="14" s="1"/>
  <c r="F203" i="14"/>
  <c r="H203" i="14" s="1"/>
  <c r="G203" i="14"/>
  <c r="F204" i="14"/>
  <c r="G204" i="14" s="1"/>
  <c r="F205" i="14"/>
  <c r="I205" i="14" s="1"/>
  <c r="J205" i="14" s="1"/>
  <c r="H205" i="14"/>
  <c r="F206" i="14"/>
  <c r="F207" i="14"/>
  <c r="G207" i="14" s="1"/>
  <c r="F208" i="14"/>
  <c r="H208" i="14" s="1"/>
  <c r="F209" i="14"/>
  <c r="I209" i="14" s="1"/>
  <c r="J209" i="14" s="1"/>
  <c r="F210" i="14"/>
  <c r="I210" i="14" s="1"/>
  <c r="J210" i="14" s="1"/>
  <c r="H210" i="14"/>
  <c r="F211" i="14"/>
  <c r="F212" i="14"/>
  <c r="G212" i="14" s="1"/>
  <c r="F213" i="14"/>
  <c r="H213" i="14" s="1"/>
  <c r="G213" i="14"/>
  <c r="F214" i="14"/>
  <c r="I214" i="14" s="1"/>
  <c r="J214" i="14" s="1"/>
  <c r="F215" i="14"/>
  <c r="H215" i="14" s="1"/>
  <c r="G215" i="14"/>
  <c r="F216" i="14"/>
  <c r="G216" i="14" s="1"/>
  <c r="F217" i="14"/>
  <c r="G217" i="14" s="1"/>
  <c r="H217" i="14"/>
  <c r="F218" i="14"/>
  <c r="H218" i="14" s="1"/>
  <c r="F219" i="14"/>
  <c r="F220" i="14"/>
  <c r="F221" i="14"/>
  <c r="H221" i="14" s="1"/>
  <c r="F222" i="14"/>
  <c r="I222" i="14" s="1"/>
  <c r="J222" i="14" s="1"/>
  <c r="F223" i="14"/>
  <c r="G223" i="14"/>
  <c r="F224" i="14"/>
  <c r="G224" i="14" s="1"/>
  <c r="F225" i="14"/>
  <c r="I225" i="14" s="1"/>
  <c r="J225" i="14" s="1"/>
  <c r="F226" i="14"/>
  <c r="H226" i="14" s="1"/>
  <c r="G226" i="14"/>
  <c r="F227" i="14"/>
  <c r="H227" i="14" s="1"/>
  <c r="G227" i="14"/>
  <c r="F228" i="14"/>
  <c r="G228" i="14" s="1"/>
  <c r="H228" i="14"/>
  <c r="F229" i="14"/>
  <c r="G229" i="14" s="1"/>
  <c r="F230" i="14"/>
  <c r="G230" i="14" s="1"/>
  <c r="F231" i="14"/>
  <c r="H231" i="14" s="1"/>
  <c r="F232" i="14"/>
  <c r="I232" i="14" s="1"/>
  <c r="J232" i="14" s="1"/>
  <c r="F233" i="14"/>
  <c r="G233" i="14" s="1"/>
  <c r="F234" i="14"/>
  <c r="G234" i="14" s="1"/>
  <c r="F235" i="14"/>
  <c r="G235" i="14" s="1"/>
  <c r="F236" i="14"/>
  <c r="I236" i="14" s="1"/>
  <c r="F237" i="14"/>
  <c r="H237" i="14" s="1"/>
  <c r="G237" i="14"/>
  <c r="F238" i="14"/>
  <c r="I238" i="14" s="1"/>
  <c r="J238" i="14" s="1"/>
  <c r="F239" i="14"/>
  <c r="H239" i="14" s="1"/>
  <c r="F240" i="14"/>
  <c r="H240" i="14" s="1"/>
  <c r="F241" i="14"/>
  <c r="I241" i="14" s="1"/>
  <c r="J241" i="14" s="1"/>
  <c r="F242" i="14"/>
  <c r="F243" i="14"/>
  <c r="H243" i="14" s="1"/>
  <c r="F244" i="14"/>
  <c r="H244" i="14" s="1"/>
  <c r="F245" i="14"/>
  <c r="H245" i="14" s="1"/>
  <c r="F246" i="14"/>
  <c r="G246" i="14" s="1"/>
  <c r="F247" i="14"/>
  <c r="I247" i="14" s="1"/>
  <c r="J247" i="14" s="1"/>
  <c r="F248" i="14"/>
  <c r="I248" i="14" s="1"/>
  <c r="J248" i="14" s="1"/>
  <c r="F249" i="14"/>
  <c r="I249" i="14" s="1"/>
  <c r="J249" i="14" s="1"/>
  <c r="G249" i="14"/>
  <c r="H249" i="14"/>
  <c r="F250" i="14"/>
  <c r="F251" i="14"/>
  <c r="I251" i="14" s="1"/>
  <c r="J251" i="14" s="1"/>
  <c r="G251" i="14"/>
  <c r="F252" i="14"/>
  <c r="G252" i="14" s="1"/>
  <c r="F253" i="14"/>
  <c r="I253" i="14" s="1"/>
  <c r="J253" i="14" s="1"/>
  <c r="F254" i="14"/>
  <c r="F255" i="14"/>
  <c r="G255" i="14" s="1"/>
  <c r="F256" i="14"/>
  <c r="H256" i="14" s="1"/>
  <c r="F257" i="14"/>
  <c r="H257" i="14" s="1"/>
  <c r="G257" i="14"/>
  <c r="F258" i="14"/>
  <c r="G258" i="14" s="1"/>
  <c r="F259" i="14"/>
  <c r="H259" i="14" s="1"/>
  <c r="F260" i="14"/>
  <c r="G260" i="14"/>
  <c r="H260" i="14"/>
  <c r="F261" i="14"/>
  <c r="G261" i="14" s="1"/>
  <c r="F262" i="14"/>
  <c r="H262" i="14" s="1"/>
  <c r="G262" i="14"/>
  <c r="F263" i="14"/>
  <c r="I263" i="14" s="1"/>
  <c r="J263" i="14" s="1"/>
  <c r="G263" i="14"/>
  <c r="F264" i="14"/>
  <c r="G264" i="14" s="1"/>
  <c r="F265" i="14"/>
  <c r="G265" i="14" s="1"/>
  <c r="F266" i="14"/>
  <c r="H266" i="14" s="1"/>
  <c r="F267" i="14"/>
  <c r="I267" i="14" s="1"/>
  <c r="J267" i="14" s="1"/>
  <c r="F268" i="14"/>
  <c r="F269" i="14"/>
  <c r="H269" i="14" s="1"/>
  <c r="F270" i="14"/>
  <c r="F271" i="14"/>
  <c r="H271" i="14" s="1"/>
  <c r="F272" i="14"/>
  <c r="G272" i="14" s="1"/>
  <c r="F273" i="14"/>
  <c r="I273" i="14" s="1"/>
  <c r="J273" i="14" s="1"/>
  <c r="H273" i="14"/>
  <c r="F274" i="14"/>
  <c r="F275" i="14"/>
  <c r="H275" i="14" s="1"/>
  <c r="F276" i="14"/>
  <c r="I276" i="14" s="1"/>
  <c r="J276" i="14" s="1"/>
  <c r="G276" i="14"/>
  <c r="F277" i="14"/>
  <c r="H277" i="14" s="1"/>
  <c r="F278" i="14"/>
  <c r="I278" i="14" s="1"/>
  <c r="J278" i="14" s="1"/>
  <c r="G278" i="14"/>
  <c r="H278" i="14"/>
  <c r="F279" i="14"/>
  <c r="I279" i="14" s="1"/>
  <c r="J279" i="14" s="1"/>
  <c r="F280" i="14"/>
  <c r="F281" i="14"/>
  <c r="H281" i="14" s="1"/>
  <c r="F282" i="14"/>
  <c r="G282" i="14" s="1"/>
  <c r="H282" i="14"/>
  <c r="F283" i="14"/>
  <c r="I283" i="14" s="1"/>
  <c r="J283" i="14" s="1"/>
  <c r="F284" i="14"/>
  <c r="I284" i="14" s="1"/>
  <c r="J284" i="14" s="1"/>
  <c r="F285" i="14"/>
  <c r="I285" i="14" s="1"/>
  <c r="J285" i="14" s="1"/>
  <c r="F286" i="14"/>
  <c r="I286" i="14" s="1"/>
  <c r="J286" i="14" s="1"/>
  <c r="F287" i="14"/>
  <c r="H287" i="14" s="1"/>
  <c r="F288" i="14"/>
  <c r="G288" i="14" s="1"/>
  <c r="F289" i="14"/>
  <c r="H289" i="14" s="1"/>
  <c r="F290" i="14"/>
  <c r="I290" i="14" s="1"/>
  <c r="J290" i="14" s="1"/>
  <c r="F291" i="14"/>
  <c r="H291" i="14" s="1"/>
  <c r="F292" i="14"/>
  <c r="H292" i="14" s="1"/>
  <c r="F293" i="14"/>
  <c r="I293" i="14" s="1"/>
  <c r="J293" i="14" s="1"/>
  <c r="G293" i="14"/>
  <c r="F294" i="14"/>
  <c r="I294" i="14" s="1"/>
  <c r="J294" i="14" s="1"/>
  <c r="F295" i="14"/>
  <c r="F296" i="14"/>
  <c r="I296" i="14" s="1"/>
  <c r="J296" i="14" s="1"/>
  <c r="F297" i="14"/>
  <c r="H297" i="14" s="1"/>
  <c r="F298" i="14"/>
  <c r="I298" i="14" s="1"/>
  <c r="J298" i="14" s="1"/>
  <c r="F299" i="14"/>
  <c r="H299" i="14" s="1"/>
  <c r="F300" i="14"/>
  <c r="I300" i="14" s="1"/>
  <c r="J300" i="14" s="1"/>
  <c r="G300" i="14"/>
  <c r="H300" i="14"/>
  <c r="F301" i="14"/>
  <c r="I301" i="14" s="1"/>
  <c r="J301" i="14" s="1"/>
  <c r="G301" i="14"/>
  <c r="F302" i="14"/>
  <c r="F303" i="14"/>
  <c r="H303" i="14" s="1"/>
  <c r="G303" i="14"/>
  <c r="F304" i="14"/>
  <c r="I304" i="14" s="1"/>
  <c r="J304" i="14" s="1"/>
  <c r="G304" i="14"/>
  <c r="F305" i="14"/>
  <c r="G305" i="14" s="1"/>
  <c r="F306" i="14"/>
  <c r="H306" i="14" s="1"/>
  <c r="F307" i="14"/>
  <c r="H307" i="14" s="1"/>
  <c r="F308" i="14"/>
  <c r="G308" i="14" s="1"/>
  <c r="F309" i="14"/>
  <c r="I309" i="14" s="1"/>
  <c r="J309" i="14" s="1"/>
  <c r="F310" i="14"/>
  <c r="H310" i="14" s="1"/>
  <c r="G310" i="14"/>
  <c r="F311" i="14"/>
  <c r="I311" i="14" s="1"/>
  <c r="J311" i="14" s="1"/>
  <c r="F312" i="14"/>
  <c r="G312" i="14"/>
  <c r="F313" i="14"/>
  <c r="G313" i="14" s="1"/>
  <c r="F314" i="14"/>
  <c r="H314" i="14" s="1"/>
  <c r="F315" i="14"/>
  <c r="H315" i="14" s="1"/>
  <c r="F316" i="14"/>
  <c r="H316" i="14" s="1"/>
  <c r="F317" i="14"/>
  <c r="I317" i="14" s="1"/>
  <c r="J317" i="14" s="1"/>
  <c r="F318" i="14"/>
  <c r="I318" i="14" s="1"/>
  <c r="J318" i="14" s="1"/>
  <c r="F319" i="14"/>
  <c r="H319" i="14" s="1"/>
  <c r="G319" i="14"/>
  <c r="F320" i="14"/>
  <c r="F321" i="14"/>
  <c r="I321" i="14" s="1"/>
  <c r="J321" i="14" s="1"/>
  <c r="G321" i="14"/>
  <c r="F322" i="14"/>
  <c r="G322" i="14" s="1"/>
  <c r="F323" i="14"/>
  <c r="H323" i="14" s="1"/>
  <c r="F324" i="14"/>
  <c r="I324" i="14" s="1"/>
  <c r="J324" i="14" s="1"/>
  <c r="G324" i="14"/>
  <c r="F325" i="14"/>
  <c r="I325" i="14" s="1"/>
  <c r="J325" i="14" s="1"/>
  <c r="G325" i="14"/>
  <c r="F326" i="14"/>
  <c r="G326" i="14" s="1"/>
  <c r="F327" i="14"/>
  <c r="G327" i="14" s="1"/>
  <c r="F328" i="14"/>
  <c r="H328" i="14" s="1"/>
  <c r="F329" i="14"/>
  <c r="G329" i="14" s="1"/>
  <c r="F330" i="14"/>
  <c r="F331" i="14"/>
  <c r="I331" i="14" s="1"/>
  <c r="J331" i="14" s="1"/>
  <c r="F332" i="14"/>
  <c r="G332" i="14" s="1"/>
  <c r="F333" i="14"/>
  <c r="I333" i="14" s="1"/>
  <c r="J333" i="14" s="1"/>
  <c r="F334" i="14"/>
  <c r="I334" i="14" s="1"/>
  <c r="J334" i="14" s="1"/>
  <c r="F335" i="14"/>
  <c r="I335" i="14" s="1"/>
  <c r="J335" i="14" s="1"/>
  <c r="F336" i="14"/>
  <c r="F337" i="14"/>
  <c r="H337" i="14" s="1"/>
  <c r="F338" i="14"/>
  <c r="I338" i="14" s="1"/>
  <c r="J338" i="14" s="1"/>
  <c r="F339" i="14"/>
  <c r="I339" i="14" s="1"/>
  <c r="J339" i="14" s="1"/>
  <c r="F340" i="14"/>
  <c r="I340" i="14" s="1"/>
  <c r="J340" i="14" s="1"/>
  <c r="H340" i="14"/>
  <c r="F341" i="14"/>
  <c r="G341" i="14" s="1"/>
  <c r="F342" i="14"/>
  <c r="H342" i="14" s="1"/>
  <c r="F343" i="14"/>
  <c r="F344" i="14"/>
  <c r="I344" i="14" s="1"/>
  <c r="J344" i="14" s="1"/>
  <c r="F345" i="14"/>
  <c r="G345" i="14" s="1"/>
  <c r="F346" i="14"/>
  <c r="H346" i="14"/>
  <c r="F347" i="14"/>
  <c r="I347" i="14" s="1"/>
  <c r="J347" i="14" s="1"/>
  <c r="F348" i="14"/>
  <c r="H348" i="14" s="1"/>
  <c r="F349" i="14"/>
  <c r="G349" i="14" s="1"/>
  <c r="F350" i="14"/>
  <c r="F351" i="14"/>
  <c r="F352" i="14"/>
  <c r="I352" i="14" s="1"/>
  <c r="J352" i="14" s="1"/>
  <c r="G352" i="14"/>
  <c r="F353" i="14"/>
  <c r="F354" i="14"/>
  <c r="I354" i="14" s="1"/>
  <c r="J354" i="14" s="1"/>
  <c r="H354" i="14"/>
  <c r="F355" i="14"/>
  <c r="H355" i="14" s="1"/>
  <c r="F356" i="14"/>
  <c r="I356" i="14" s="1"/>
  <c r="J356" i="14" s="1"/>
  <c r="F357" i="14"/>
  <c r="I357" i="14" s="1"/>
  <c r="J357" i="14" s="1"/>
  <c r="F358" i="14"/>
  <c r="F359" i="14"/>
  <c r="F360" i="14"/>
  <c r="H360" i="14" s="1"/>
  <c r="F361" i="14"/>
  <c r="G361" i="14" s="1"/>
  <c r="F362" i="14"/>
  <c r="H362" i="14"/>
  <c r="F363" i="14"/>
  <c r="I363" i="14" s="1"/>
  <c r="J363" i="14" s="1"/>
  <c r="F364" i="14"/>
  <c r="I364" i="14" s="1"/>
  <c r="J364" i="14" s="1"/>
  <c r="F365" i="14"/>
  <c r="F366" i="14"/>
  <c r="F367" i="14"/>
  <c r="I367" i="14" s="1"/>
  <c r="J367" i="14" s="1"/>
  <c r="F368" i="14"/>
  <c r="I368" i="14" s="1"/>
  <c r="J368" i="14" s="1"/>
  <c r="F369" i="14"/>
  <c r="I369" i="14" s="1"/>
  <c r="J369" i="14" s="1"/>
  <c r="F370" i="14"/>
  <c r="I370" i="14" s="1"/>
  <c r="J370" i="14" s="1"/>
  <c r="F371" i="14"/>
  <c r="H371" i="14" s="1"/>
  <c r="F372" i="14"/>
  <c r="G372" i="14" s="1"/>
  <c r="F373" i="14"/>
  <c r="G373" i="14" s="1"/>
  <c r="F374" i="14"/>
  <c r="I374" i="14" s="1"/>
  <c r="J374" i="14" s="1"/>
  <c r="G374" i="14"/>
  <c r="F375" i="14"/>
  <c r="G375" i="14" s="1"/>
  <c r="F376" i="14"/>
  <c r="I376" i="14" s="1"/>
  <c r="J376" i="14" s="1"/>
  <c r="G376" i="14"/>
  <c r="F377" i="14"/>
  <c r="I377" i="14" s="1"/>
  <c r="J377" i="14" s="1"/>
  <c r="F378" i="14"/>
  <c r="H378" i="14" s="1"/>
  <c r="F379" i="14"/>
  <c r="I379" i="14" s="1"/>
  <c r="J379" i="14" s="1"/>
  <c r="F380" i="14"/>
  <c r="F381" i="14"/>
  <c r="H381" i="14" s="1"/>
  <c r="F382" i="14"/>
  <c r="I382" i="14" s="1"/>
  <c r="J382" i="14" s="1"/>
  <c r="F383" i="14"/>
  <c r="H383" i="14" s="1"/>
  <c r="G383" i="14"/>
  <c r="F384" i="14"/>
  <c r="I384" i="14" s="1"/>
  <c r="J384" i="14" s="1"/>
  <c r="F385" i="14"/>
  <c r="G385" i="14" s="1"/>
  <c r="F386" i="14"/>
  <c r="F387" i="14"/>
  <c r="H387" i="14" s="1"/>
  <c r="F388" i="14"/>
  <c r="I388" i="14" s="1"/>
  <c r="J388" i="14" s="1"/>
  <c r="F389" i="14"/>
  <c r="G389" i="14" s="1"/>
  <c r="F390" i="14"/>
  <c r="I390" i="14" s="1"/>
  <c r="J390" i="14" s="1"/>
  <c r="G390" i="14"/>
  <c r="F391" i="14"/>
  <c r="I391" i="14" s="1"/>
  <c r="J391" i="14" s="1"/>
  <c r="F392" i="14"/>
  <c r="H392" i="14" s="1"/>
  <c r="G392" i="14"/>
  <c r="F393" i="14"/>
  <c r="I393" i="14" s="1"/>
  <c r="J393" i="14" s="1"/>
  <c r="F394" i="14"/>
  <c r="H394" i="14" s="1"/>
  <c r="F395" i="14"/>
  <c r="I395" i="14" s="1"/>
  <c r="J395" i="14" s="1"/>
  <c r="F396" i="14"/>
  <c r="H396" i="14" s="1"/>
  <c r="G396" i="14"/>
  <c r="F397" i="14"/>
  <c r="G397" i="14" s="1"/>
  <c r="F398" i="14"/>
  <c r="F399" i="14"/>
  <c r="F400" i="14"/>
  <c r="I400" i="14" s="1"/>
  <c r="J400" i="14" s="1"/>
  <c r="H400" i="14"/>
  <c r="F401" i="14"/>
  <c r="I401" i="14" s="1"/>
  <c r="J401" i="14" s="1"/>
  <c r="F402" i="14"/>
  <c r="G402" i="14" s="1"/>
  <c r="F403" i="14"/>
  <c r="H403" i="14" s="1"/>
  <c r="F404" i="14"/>
  <c r="I404" i="14" s="1"/>
  <c r="J404" i="14" s="1"/>
  <c r="F405" i="14"/>
  <c r="H405" i="14" s="1"/>
  <c r="F406" i="14"/>
  <c r="I406" i="14" s="1"/>
  <c r="J406" i="14" s="1"/>
  <c r="F407" i="14"/>
  <c r="I407" i="14" s="1"/>
  <c r="J407" i="14" s="1"/>
  <c r="F408" i="14"/>
  <c r="I408" i="14" s="1"/>
  <c r="J408" i="14" s="1"/>
  <c r="F409" i="14"/>
  <c r="I409" i="14" s="1"/>
  <c r="J409" i="14" s="1"/>
  <c r="F410" i="14"/>
  <c r="H410" i="14" s="1"/>
  <c r="G410" i="14"/>
  <c r="F411" i="14"/>
  <c r="I411" i="14" s="1"/>
  <c r="J411" i="14" s="1"/>
  <c r="G411" i="14"/>
  <c r="F412" i="14"/>
  <c r="G412" i="14" s="1"/>
  <c r="F413" i="14"/>
  <c r="I413" i="14" s="1"/>
  <c r="J413" i="14" s="1"/>
  <c r="F414" i="14"/>
  <c r="I414" i="14" s="1"/>
  <c r="J414" i="14" s="1"/>
  <c r="F415" i="14"/>
  <c r="I415" i="14" s="1"/>
  <c r="J415" i="14" s="1"/>
  <c r="F416" i="14"/>
  <c r="I416" i="14" s="1"/>
  <c r="J416" i="14" s="1"/>
  <c r="H416" i="14"/>
  <c r="F417" i="14"/>
  <c r="I417" i="14" s="1"/>
  <c r="J417" i="14" s="1"/>
  <c r="F418" i="14"/>
  <c r="F419" i="14"/>
  <c r="F420" i="14"/>
  <c r="G420" i="14" s="1"/>
  <c r="F421" i="14"/>
  <c r="F422" i="14"/>
  <c r="H422" i="14" s="1"/>
  <c r="F423" i="14"/>
  <c r="I423" i="14" s="1"/>
  <c r="J423" i="14" s="1"/>
  <c r="F424" i="14"/>
  <c r="F425" i="14"/>
  <c r="G425" i="14" s="1"/>
  <c r="F426" i="14"/>
  <c r="I426" i="14" s="1"/>
  <c r="J426" i="14" s="1"/>
  <c r="G426" i="14"/>
  <c r="H426" i="14"/>
  <c r="F427" i="14"/>
  <c r="H427" i="14" s="1"/>
  <c r="F428" i="14"/>
  <c r="I428" i="14" s="1"/>
  <c r="J428" i="14" s="1"/>
  <c r="F429" i="14"/>
  <c r="I429" i="14" s="1"/>
  <c r="J429" i="14" s="1"/>
  <c r="F430" i="14"/>
  <c r="I430" i="14" s="1"/>
  <c r="J430" i="14" s="1"/>
  <c r="F431" i="14"/>
  <c r="I431" i="14" s="1"/>
  <c r="J431" i="14" s="1"/>
  <c r="H431" i="14"/>
  <c r="F432" i="14"/>
  <c r="I432" i="14" s="1"/>
  <c r="J432" i="14" s="1"/>
  <c r="F433" i="14"/>
  <c r="F434" i="14"/>
  <c r="I434" i="14" s="1"/>
  <c r="J434" i="14" s="1"/>
  <c r="G434" i="14"/>
  <c r="F435" i="14"/>
  <c r="G435" i="14"/>
  <c r="F436" i="14"/>
  <c r="G436" i="14" s="1"/>
  <c r="F437" i="14"/>
  <c r="H437" i="14" s="1"/>
  <c r="G437" i="14"/>
  <c r="F438" i="14"/>
  <c r="H438" i="14" s="1"/>
  <c r="F439" i="14"/>
  <c r="I439" i="14" s="1"/>
  <c r="J439" i="14" s="1"/>
  <c r="H439" i="14"/>
  <c r="F440" i="14"/>
  <c r="I440" i="14" s="1"/>
  <c r="J440" i="14" s="1"/>
  <c r="F441" i="14"/>
  <c r="G441" i="14" s="1"/>
  <c r="F442" i="14"/>
  <c r="I442" i="14" s="1"/>
  <c r="J442" i="14" s="1"/>
  <c r="G442" i="14"/>
  <c r="H442" i="14"/>
  <c r="F443" i="14"/>
  <c r="H443" i="14" s="1"/>
  <c r="F444" i="14"/>
  <c r="I444" i="14" s="1"/>
  <c r="J444" i="14" s="1"/>
  <c r="F445" i="14"/>
  <c r="I445" i="14" s="1"/>
  <c r="J445" i="14" s="1"/>
  <c r="F446" i="14"/>
  <c r="I446" i="14" s="1"/>
  <c r="J446" i="14" s="1"/>
  <c r="F447" i="14"/>
  <c r="I447" i="14" s="1"/>
  <c r="J447" i="14" s="1"/>
  <c r="F448" i="14"/>
  <c r="I448" i="14" s="1"/>
  <c r="J448" i="14" s="1"/>
  <c r="F449" i="14"/>
  <c r="F450" i="14"/>
  <c r="H450" i="14" s="1"/>
  <c r="G450" i="14"/>
  <c r="F451" i="14"/>
  <c r="G451" i="14"/>
  <c r="F452" i="14"/>
  <c r="H452" i="14" s="1"/>
  <c r="G452" i="14"/>
  <c r="F453" i="14"/>
  <c r="F454" i="14"/>
  <c r="I454" i="14" s="1"/>
  <c r="J454" i="14" s="1"/>
  <c r="G454" i="14"/>
  <c r="F455" i="14"/>
  <c r="H455" i="14" s="1"/>
  <c r="F456" i="14"/>
  <c r="H456" i="14" s="1"/>
  <c r="F457" i="14"/>
  <c r="G457" i="14" s="1"/>
  <c r="F458" i="14"/>
  <c r="I458" i="14" s="1"/>
  <c r="J458" i="14" s="1"/>
  <c r="F459" i="14"/>
  <c r="F460" i="14"/>
  <c r="H460" i="14" s="1"/>
  <c r="F461" i="14"/>
  <c r="H461" i="14" s="1"/>
  <c r="G461" i="14"/>
  <c r="F462" i="14"/>
  <c r="F463" i="14"/>
  <c r="H463" i="14" s="1"/>
  <c r="F464" i="14"/>
  <c r="G464" i="14" s="1"/>
  <c r="F465" i="14"/>
  <c r="F466" i="14"/>
  <c r="H466" i="14" s="1"/>
  <c r="F467" i="14"/>
  <c r="H467" i="14" s="1"/>
  <c r="F468" i="14"/>
  <c r="F469" i="14"/>
  <c r="H469" i="14" s="1"/>
  <c r="G469" i="14"/>
  <c r="F470" i="14"/>
  <c r="I470" i="14" s="1"/>
  <c r="J470" i="14" s="1"/>
  <c r="F471" i="14"/>
  <c r="G471" i="14" s="1"/>
  <c r="H471" i="14"/>
  <c r="F472" i="14"/>
  <c r="G472" i="14" s="1"/>
  <c r="F473" i="14"/>
  <c r="I473" i="14" s="1"/>
  <c r="J473" i="14" s="1"/>
  <c r="H473" i="14"/>
  <c r="F474" i="14"/>
  <c r="F475" i="14"/>
  <c r="F476" i="14"/>
  <c r="F477" i="14"/>
  <c r="H477" i="14" s="1"/>
  <c r="F478" i="14"/>
  <c r="F479" i="14"/>
  <c r="I479" i="14" s="1"/>
  <c r="J479" i="14" s="1"/>
  <c r="H479" i="14"/>
  <c r="F480" i="14"/>
  <c r="G480" i="14" s="1"/>
  <c r="F481" i="14"/>
  <c r="H481" i="14" s="1"/>
  <c r="F482" i="14"/>
  <c r="F483" i="14"/>
  <c r="G483" i="14" s="1"/>
  <c r="F484" i="14"/>
  <c r="G484" i="14" s="1"/>
  <c r="H484" i="14"/>
  <c r="F485" i="14"/>
  <c r="G485" i="14" s="1"/>
  <c r="F486" i="14"/>
  <c r="I486" i="14" s="1"/>
  <c r="J486" i="14" s="1"/>
  <c r="F487" i="14"/>
  <c r="I487" i="14" s="1"/>
  <c r="J487" i="14" s="1"/>
  <c r="F488" i="14"/>
  <c r="I488" i="14" s="1"/>
  <c r="J488" i="14" s="1"/>
  <c r="F489" i="14"/>
  <c r="G489" i="14" s="1"/>
  <c r="F490" i="14"/>
  <c r="G490" i="14" s="1"/>
  <c r="F491" i="14"/>
  <c r="G491" i="14" s="1"/>
  <c r="F492" i="14"/>
  <c r="I492" i="14" s="1"/>
  <c r="J492" i="14" s="1"/>
  <c r="G492" i="14"/>
  <c r="H492" i="14"/>
  <c r="F493" i="14"/>
  <c r="G493" i="14" s="1"/>
  <c r="F494" i="14"/>
  <c r="F495" i="14"/>
  <c r="F496" i="14"/>
  <c r="I496" i="14" s="1"/>
  <c r="J496" i="14" s="1"/>
  <c r="G496" i="14"/>
  <c r="H496" i="14"/>
  <c r="F497" i="14"/>
  <c r="G497" i="14" s="1"/>
  <c r="F498" i="14"/>
  <c r="G498" i="14" s="1"/>
  <c r="F499" i="14"/>
  <c r="H499" i="14" s="1"/>
  <c r="F500" i="14"/>
  <c r="I500" i="14" s="1"/>
  <c r="J500" i="14" s="1"/>
  <c r="G500" i="14"/>
  <c r="F501" i="14"/>
  <c r="F502" i="14"/>
  <c r="H502" i="14" s="1"/>
  <c r="F503" i="14"/>
  <c r="F504" i="14"/>
  <c r="I504" i="14" s="1"/>
  <c r="J504" i="14" s="1"/>
  <c r="F505" i="14"/>
  <c r="I505" i="14" s="1"/>
  <c r="J505" i="14" s="1"/>
  <c r="H505" i="14"/>
  <c r="F506" i="14"/>
  <c r="G506" i="14" s="1"/>
  <c r="F507" i="14"/>
  <c r="F508" i="14"/>
  <c r="H508" i="14" s="1"/>
  <c r="F509" i="14"/>
  <c r="H509" i="14" s="1"/>
  <c r="F510" i="14"/>
  <c r="I510" i="14" s="1"/>
  <c r="J510" i="14" s="1"/>
  <c r="F511" i="14"/>
  <c r="F512" i="14"/>
  <c r="H512" i="14" s="1"/>
  <c r="F513" i="14"/>
  <c r="I513" i="14" s="1"/>
  <c r="J513" i="14" s="1"/>
  <c r="F514" i="14"/>
  <c r="F515" i="14"/>
  <c r="G515" i="14" s="1"/>
  <c r="F516" i="14"/>
  <c r="I516" i="14" s="1"/>
  <c r="J516" i="14" s="1"/>
  <c r="F517" i="14"/>
  <c r="I517" i="14" s="1"/>
  <c r="J517" i="14" s="1"/>
  <c r="F518" i="14"/>
  <c r="G518" i="14" s="1"/>
  <c r="F519" i="14"/>
  <c r="I519" i="14" s="1"/>
  <c r="J519" i="14" s="1"/>
  <c r="G519" i="14"/>
  <c r="F520" i="14"/>
  <c r="F521" i="14"/>
  <c r="G521" i="14" s="1"/>
  <c r="F522" i="14"/>
  <c r="H522" i="14" s="1"/>
  <c r="F523" i="14"/>
  <c r="I523" i="14" s="1"/>
  <c r="J523" i="14" s="1"/>
  <c r="F524" i="14"/>
  <c r="I524" i="14" s="1"/>
  <c r="J524" i="14" s="1"/>
  <c r="F525" i="14"/>
  <c r="I525" i="14" s="1"/>
  <c r="J525" i="14" s="1"/>
  <c r="F526" i="14"/>
  <c r="F527" i="14"/>
  <c r="H527" i="14" s="1"/>
  <c r="G527" i="14"/>
  <c r="F528" i="14"/>
  <c r="G528" i="14" s="1"/>
  <c r="F529" i="14"/>
  <c r="I529" i="14" s="1"/>
  <c r="J529" i="14" s="1"/>
  <c r="F530" i="14"/>
  <c r="I530" i="14" s="1"/>
  <c r="J530" i="14" s="1"/>
  <c r="G530" i="14"/>
  <c r="H530" i="14"/>
  <c r="F531" i="14"/>
  <c r="G531" i="14"/>
  <c r="F532" i="14"/>
  <c r="H532" i="14" s="1"/>
  <c r="F533" i="14"/>
  <c r="G533" i="14" s="1"/>
  <c r="F534" i="14"/>
  <c r="F535" i="14"/>
  <c r="H535" i="14" s="1"/>
  <c r="F536" i="14"/>
  <c r="I536" i="14" s="1"/>
  <c r="J536" i="14" s="1"/>
  <c r="F537" i="14"/>
  <c r="H537" i="14"/>
  <c r="F538" i="14"/>
  <c r="I538" i="14" s="1"/>
  <c r="J538" i="14" s="1"/>
  <c r="F539" i="14"/>
  <c r="G539" i="14" s="1"/>
  <c r="F540" i="14"/>
  <c r="I540" i="14" s="1"/>
  <c r="J540" i="14" s="1"/>
  <c r="F541" i="14"/>
  <c r="G541" i="14" s="1"/>
  <c r="H541" i="14"/>
  <c r="F542" i="14"/>
  <c r="F543" i="14"/>
  <c r="I543" i="14" s="1"/>
  <c r="J543" i="14" s="1"/>
  <c r="F544" i="14"/>
  <c r="I544" i="14" s="1"/>
  <c r="J544" i="14" s="1"/>
  <c r="F545" i="14"/>
  <c r="I545" i="14" s="1"/>
  <c r="J545" i="14" s="1"/>
  <c r="F546" i="14"/>
  <c r="I546" i="14" s="1"/>
  <c r="J546" i="14" s="1"/>
  <c r="F547" i="14"/>
  <c r="F548" i="14"/>
  <c r="G548" i="14" s="1"/>
  <c r="F549" i="14"/>
  <c r="I549" i="14" s="1"/>
  <c r="J549" i="14" s="1"/>
  <c r="F550" i="14"/>
  <c r="G550" i="14" s="1"/>
  <c r="F551" i="14"/>
  <c r="G551" i="14" s="1"/>
  <c r="F552" i="14"/>
  <c r="G552" i="14"/>
  <c r="F553" i="14"/>
  <c r="G553" i="14" s="1"/>
  <c r="H553" i="14"/>
  <c r="F554" i="14"/>
  <c r="I554" i="14" s="1"/>
  <c r="J554" i="14" s="1"/>
  <c r="H554" i="14"/>
  <c r="F555" i="14"/>
  <c r="I555" i="14" s="1"/>
  <c r="J555" i="14" s="1"/>
  <c r="H555" i="14"/>
  <c r="F556" i="14"/>
  <c r="I556" i="14" s="1"/>
  <c r="J556" i="14" s="1"/>
  <c r="F557" i="14"/>
  <c r="F558" i="14"/>
  <c r="F559" i="14"/>
  <c r="I559" i="14" s="1"/>
  <c r="J559" i="14" s="1"/>
  <c r="F560" i="14"/>
  <c r="I560" i="14" s="1"/>
  <c r="J560" i="14" s="1"/>
  <c r="F561" i="14"/>
  <c r="H561" i="14" s="1"/>
  <c r="F562" i="14"/>
  <c r="I562" i="14" s="1"/>
  <c r="J562" i="14" s="1"/>
  <c r="G562" i="14"/>
  <c r="H562" i="14"/>
  <c r="F563" i="14"/>
  <c r="F564" i="14"/>
  <c r="I564" i="14" s="1"/>
  <c r="J564" i="14" s="1"/>
  <c r="G564" i="14"/>
  <c r="F565" i="14"/>
  <c r="H565" i="14" s="1"/>
  <c r="G565" i="14"/>
  <c r="F566" i="14"/>
  <c r="I566" i="14" s="1"/>
  <c r="J566" i="14" s="1"/>
  <c r="F567" i="14"/>
  <c r="H567" i="14" s="1"/>
  <c r="F568" i="14"/>
  <c r="I568" i="14" s="1"/>
  <c r="J568" i="14" s="1"/>
  <c r="F569" i="14"/>
  <c r="H569" i="14" s="1"/>
  <c r="F570" i="14"/>
  <c r="G570" i="14" s="1"/>
  <c r="F571" i="14"/>
  <c r="G571" i="14"/>
  <c r="F572" i="14"/>
  <c r="H572" i="14" s="1"/>
  <c r="G572" i="14"/>
  <c r="F573" i="14"/>
  <c r="I573" i="14" s="1"/>
  <c r="J573" i="14" s="1"/>
  <c r="G573" i="14"/>
  <c r="H573" i="14"/>
  <c r="F574" i="14"/>
  <c r="F575" i="14"/>
  <c r="F576" i="14"/>
  <c r="H576" i="14" s="1"/>
  <c r="G576" i="14"/>
  <c r="F577" i="14"/>
  <c r="I577" i="14" s="1"/>
  <c r="J577" i="14" s="1"/>
  <c r="F578" i="14"/>
  <c r="G578" i="14" s="1"/>
  <c r="F579" i="14"/>
  <c r="H579" i="14" s="1"/>
  <c r="F580" i="14"/>
  <c r="H580" i="14" s="1"/>
  <c r="F581" i="14"/>
  <c r="I581" i="14" s="1"/>
  <c r="J581" i="14" s="1"/>
  <c r="G581" i="14"/>
  <c r="H581" i="14"/>
  <c r="F582" i="14"/>
  <c r="H582" i="14" s="1"/>
  <c r="F583" i="14"/>
  <c r="I583" i="14" s="1"/>
  <c r="J583" i="14" s="1"/>
  <c r="H583" i="14"/>
  <c r="F584" i="14"/>
  <c r="H584" i="14" s="1"/>
  <c r="F585" i="14"/>
  <c r="G585" i="14" s="1"/>
  <c r="F586" i="14"/>
  <c r="H586" i="14" s="1"/>
  <c r="F587" i="14"/>
  <c r="H587" i="14" s="1"/>
  <c r="F588" i="14"/>
  <c r="I588" i="14" s="1"/>
  <c r="J588" i="14" s="1"/>
  <c r="F589" i="14"/>
  <c r="I589" i="14" s="1"/>
  <c r="J589" i="14" s="1"/>
  <c r="G589" i="14"/>
  <c r="H589" i="14"/>
  <c r="F590" i="14"/>
  <c r="F591" i="14"/>
  <c r="I561" i="14"/>
  <c r="J561" i="14" s="1"/>
  <c r="I307" i="14"/>
  <c r="J307" i="14" s="1"/>
  <c r="I348" i="14"/>
  <c r="J348" i="14" s="1"/>
  <c r="J236" i="14"/>
  <c r="I260" i="14"/>
  <c r="J260" i="14" s="1"/>
  <c r="I154" i="14"/>
  <c r="J154" i="14" s="1"/>
  <c r="I47" i="14"/>
  <c r="J47" i="14" s="1"/>
  <c r="I45" i="14"/>
  <c r="J45" i="14" s="1"/>
  <c r="F24" i="14"/>
  <c r="I24" i="14" s="1"/>
  <c r="J24" i="14" s="1"/>
  <c r="F23" i="14"/>
  <c r="I23" i="14" s="1"/>
  <c r="J23" i="14" s="1"/>
  <c r="F22" i="14"/>
  <c r="I22" i="14" s="1"/>
  <c r="J22" i="14" s="1"/>
  <c r="F21" i="14"/>
  <c r="I21" i="14" s="1"/>
  <c r="J21" i="14" s="1"/>
  <c r="F20" i="14"/>
  <c r="I20" i="14" s="1"/>
  <c r="J20" i="14" s="1"/>
  <c r="F19" i="14"/>
  <c r="I19" i="14" s="1"/>
  <c r="J19" i="14" s="1"/>
  <c r="F18" i="14"/>
  <c r="G18" i="14" s="1"/>
  <c r="F17" i="14"/>
  <c r="I17" i="14" s="1"/>
  <c r="J17" i="14" s="1"/>
  <c r="F16" i="14"/>
  <c r="G16" i="14" s="1"/>
  <c r="F15" i="14"/>
  <c r="I15" i="14" s="1"/>
  <c r="J15" i="14" s="1"/>
  <c r="F14" i="14"/>
  <c r="I14" i="14" s="1"/>
  <c r="J14" i="14" s="1"/>
  <c r="F13" i="14"/>
  <c r="I13" i="14" s="1"/>
  <c r="J13" i="14" s="1"/>
  <c r="F12" i="14"/>
  <c r="H12" i="14" s="1"/>
  <c r="F11" i="14"/>
  <c r="I11" i="14" s="1"/>
  <c r="J11" i="14" s="1"/>
  <c r="F10" i="14"/>
  <c r="H10" i="14" s="1"/>
  <c r="F9" i="14"/>
  <c r="G9" i="14" s="1"/>
  <c r="F8" i="14"/>
  <c r="I8" i="14" s="1"/>
  <c r="J8" i="14" s="1"/>
  <c r="F7" i="14"/>
  <c r="I7" i="14" s="1"/>
  <c r="J7" i="14" s="1"/>
  <c r="F6" i="14"/>
  <c r="H6" i="14" s="1"/>
  <c r="F5" i="14"/>
  <c r="H5" i="14" s="1"/>
  <c r="F4" i="14"/>
  <c r="I4" i="14" s="1"/>
  <c r="J4" i="14" s="1"/>
  <c r="F3" i="14"/>
  <c r="I3" i="14" s="1"/>
  <c r="J3" i="14" s="1"/>
  <c r="F2" i="14"/>
  <c r="H2" i="14" s="1"/>
  <c r="E3" i="1"/>
  <c r="I257" i="14" l="1"/>
  <c r="J257" i="14" s="1"/>
  <c r="I527" i="14"/>
  <c r="J527" i="14" s="1"/>
  <c r="G273" i="14"/>
  <c r="H236" i="14"/>
  <c r="H123" i="14"/>
  <c r="I381" i="14"/>
  <c r="J381" i="14" s="1"/>
  <c r="G522" i="14"/>
  <c r="G508" i="14"/>
  <c r="H370" i="14"/>
  <c r="H356" i="14"/>
  <c r="G344" i="14"/>
  <c r="G294" i="14"/>
  <c r="G36" i="14"/>
  <c r="G580" i="14"/>
  <c r="H470" i="14"/>
  <c r="H329" i="14"/>
  <c r="G281" i="14"/>
  <c r="G271" i="14"/>
  <c r="H234" i="14"/>
  <c r="H84" i="14"/>
  <c r="H58" i="14"/>
  <c r="G545" i="14"/>
  <c r="G381" i="14"/>
  <c r="H293" i="14"/>
  <c r="G197" i="14"/>
  <c r="H173" i="14"/>
  <c r="H160" i="14"/>
  <c r="G120" i="14"/>
  <c r="G108" i="14"/>
  <c r="H49" i="14"/>
  <c r="I64" i="14"/>
  <c r="J64" i="14" s="1"/>
  <c r="G470" i="14"/>
  <c r="H417" i="14"/>
  <c r="H372" i="14"/>
  <c r="G348" i="14"/>
  <c r="H311" i="14"/>
  <c r="G291" i="14"/>
  <c r="H420" i="14"/>
  <c r="I541" i="14"/>
  <c r="J541" i="14" s="1"/>
  <c r="H457" i="14"/>
  <c r="G417" i="14"/>
  <c r="G311" i="14"/>
  <c r="H279" i="14"/>
  <c r="G536" i="14"/>
  <c r="H445" i="14"/>
  <c r="G403" i="14"/>
  <c r="H391" i="14"/>
  <c r="G356" i="14"/>
  <c r="H288" i="14"/>
  <c r="H27" i="14"/>
  <c r="I53" i="14"/>
  <c r="J53" i="14" s="1"/>
  <c r="H588" i="14"/>
  <c r="G556" i="14"/>
  <c r="G512" i="14"/>
  <c r="H500" i="14"/>
  <c r="H454" i="14"/>
  <c r="G445" i="14"/>
  <c r="H425" i="14"/>
  <c r="H415" i="14"/>
  <c r="G391" i="14"/>
  <c r="G379" i="14"/>
  <c r="G243" i="14"/>
  <c r="H233" i="14"/>
  <c r="H149" i="14"/>
  <c r="H137" i="14"/>
  <c r="H113" i="14"/>
  <c r="G68" i="14"/>
  <c r="G27" i="14"/>
  <c r="G444" i="14"/>
  <c r="I308" i="14"/>
  <c r="J308" i="14" s="1"/>
  <c r="G555" i="14"/>
  <c r="H544" i="14"/>
  <c r="H533" i="14"/>
  <c r="G354" i="14"/>
  <c r="H241" i="14"/>
  <c r="H122" i="14"/>
  <c r="H100" i="14"/>
  <c r="G77" i="14"/>
  <c r="H585" i="14"/>
  <c r="H564" i="14"/>
  <c r="G544" i="14"/>
  <c r="G509" i="14"/>
  <c r="H498" i="14"/>
  <c r="G463" i="14"/>
  <c r="G422" i="14"/>
  <c r="H376" i="14"/>
  <c r="H294" i="14"/>
  <c r="H284" i="14"/>
  <c r="H251" i="14"/>
  <c r="G241" i="14"/>
  <c r="G171" i="14"/>
  <c r="G135" i="14"/>
  <c r="G65" i="14"/>
  <c r="I316" i="14"/>
  <c r="J316" i="14" s="1"/>
  <c r="I72" i="14"/>
  <c r="J72" i="14" s="1"/>
  <c r="I240" i="14"/>
  <c r="J240" i="14" s="1"/>
  <c r="I183" i="14"/>
  <c r="J183" i="14" s="1"/>
  <c r="H458" i="14"/>
  <c r="H384" i="14"/>
  <c r="H363" i="14"/>
  <c r="H198" i="14"/>
  <c r="H176" i="14"/>
  <c r="H141" i="14"/>
  <c r="G579" i="14"/>
  <c r="G502" i="14"/>
  <c r="H480" i="14"/>
  <c r="G458" i="14"/>
  <c r="G384" i="14"/>
  <c r="H374" i="14"/>
  <c r="G363" i="14"/>
  <c r="H341" i="14"/>
  <c r="G317" i="14"/>
  <c r="H263" i="14"/>
  <c r="G208" i="14"/>
  <c r="G198" i="14"/>
  <c r="G176" i="14"/>
  <c r="H165" i="14"/>
  <c r="G141" i="14"/>
  <c r="G117" i="14"/>
  <c r="G52" i="14"/>
  <c r="H42" i="14"/>
  <c r="I345" i="14"/>
  <c r="J345" i="14" s="1"/>
  <c r="I337" i="14"/>
  <c r="J337" i="14" s="1"/>
  <c r="I105" i="14"/>
  <c r="J105" i="14" s="1"/>
  <c r="I135" i="14"/>
  <c r="J135" i="14" s="1"/>
  <c r="I213" i="14"/>
  <c r="J213" i="14" s="1"/>
  <c r="G540" i="14"/>
  <c r="G479" i="14"/>
  <c r="G431" i="14"/>
  <c r="G400" i="14"/>
  <c r="H390" i="14"/>
  <c r="G371" i="14"/>
  <c r="H361" i="14"/>
  <c r="G340" i="14"/>
  <c r="G328" i="14"/>
  <c r="H132" i="14"/>
  <c r="G111" i="14"/>
  <c r="G102" i="14"/>
  <c r="G93" i="14"/>
  <c r="G43" i="14"/>
  <c r="H26" i="14"/>
  <c r="I77" i="14"/>
  <c r="J77" i="14" s="1"/>
  <c r="I224" i="14"/>
  <c r="J224" i="14" s="1"/>
  <c r="I441" i="14"/>
  <c r="J441" i="14" s="1"/>
  <c r="I464" i="14"/>
  <c r="J464" i="14" s="1"/>
  <c r="G588" i="14"/>
  <c r="H488" i="14"/>
  <c r="G467" i="14"/>
  <c r="G439" i="14"/>
  <c r="H296" i="14"/>
  <c r="G245" i="14"/>
  <c r="G236" i="14"/>
  <c r="G205" i="14"/>
  <c r="H118" i="14"/>
  <c r="H101" i="14"/>
  <c r="G70" i="14"/>
  <c r="H50" i="14"/>
  <c r="I323" i="14"/>
  <c r="J323" i="14" s="1"/>
  <c r="I169" i="14"/>
  <c r="J169" i="14" s="1"/>
  <c r="I397" i="14"/>
  <c r="J397" i="14" s="1"/>
  <c r="G568" i="14"/>
  <c r="H548" i="14"/>
  <c r="H538" i="14"/>
  <c r="H497" i="14"/>
  <c r="G456" i="14"/>
  <c r="H409" i="14"/>
  <c r="H389" i="14"/>
  <c r="G370" i="14"/>
  <c r="G296" i="14"/>
  <c r="G277" i="14"/>
  <c r="H225" i="14"/>
  <c r="G151" i="14"/>
  <c r="G101" i="14"/>
  <c r="I231" i="14"/>
  <c r="J231" i="14" s="1"/>
  <c r="I229" i="14"/>
  <c r="J229" i="14" s="1"/>
  <c r="I145" i="14"/>
  <c r="J145" i="14" s="1"/>
  <c r="I202" i="14"/>
  <c r="J202" i="14" s="1"/>
  <c r="I184" i="14"/>
  <c r="J184" i="14" s="1"/>
  <c r="I396" i="14"/>
  <c r="J396" i="14" s="1"/>
  <c r="I533" i="14"/>
  <c r="J533" i="14" s="1"/>
  <c r="G538" i="14"/>
  <c r="G529" i="14"/>
  <c r="G517" i="14"/>
  <c r="H487" i="14"/>
  <c r="G438" i="14"/>
  <c r="H428" i="14"/>
  <c r="G409" i="14"/>
  <c r="H397" i="14"/>
  <c r="G337" i="14"/>
  <c r="G315" i="14"/>
  <c r="H304" i="14"/>
  <c r="G244" i="14"/>
  <c r="G225" i="14"/>
  <c r="H181" i="14"/>
  <c r="G172" i="14"/>
  <c r="H162" i="14"/>
  <c r="H117" i="14"/>
  <c r="H108" i="14"/>
  <c r="G80" i="14"/>
  <c r="H69" i="14"/>
  <c r="H41" i="14"/>
  <c r="I315" i="14"/>
  <c r="J315" i="14" s="1"/>
  <c r="I522" i="14"/>
  <c r="J522" i="14" s="1"/>
  <c r="I372" i="14"/>
  <c r="J372" i="14" s="1"/>
  <c r="I436" i="14"/>
  <c r="J436" i="14" s="1"/>
  <c r="I508" i="14"/>
  <c r="J508" i="14" s="1"/>
  <c r="G505" i="14"/>
  <c r="G405" i="14"/>
  <c r="G387" i="14"/>
  <c r="H317" i="14"/>
  <c r="H308" i="14"/>
  <c r="G299" i="14"/>
  <c r="G240" i="14"/>
  <c r="G231" i="14"/>
  <c r="I192" i="14"/>
  <c r="J192" i="14" s="1"/>
  <c r="I73" i="14"/>
  <c r="J73" i="14" s="1"/>
  <c r="I81" i="14"/>
  <c r="J81" i="14" s="1"/>
  <c r="I373" i="14"/>
  <c r="J373" i="14" s="1"/>
  <c r="I132" i="14"/>
  <c r="J132" i="14" s="1"/>
  <c r="I437" i="14"/>
  <c r="J437" i="14" s="1"/>
  <c r="G587" i="14"/>
  <c r="G561" i="14"/>
  <c r="H523" i="14"/>
  <c r="H513" i="14"/>
  <c r="H486" i="14"/>
  <c r="H440" i="14"/>
  <c r="H432" i="14"/>
  <c r="H377" i="14"/>
  <c r="G181" i="14"/>
  <c r="G173" i="14"/>
  <c r="G87" i="14"/>
  <c r="I237" i="14"/>
  <c r="J237" i="14" s="1"/>
  <c r="I550" i="14"/>
  <c r="J550" i="14" s="1"/>
  <c r="I403" i="14"/>
  <c r="J403" i="14" s="1"/>
  <c r="I567" i="14"/>
  <c r="J567" i="14" s="1"/>
  <c r="G532" i="14"/>
  <c r="G523" i="14"/>
  <c r="G513" i="14"/>
  <c r="G504" i="14"/>
  <c r="G486" i="14"/>
  <c r="H447" i="14"/>
  <c r="G440" i="14"/>
  <c r="G432" i="14"/>
  <c r="H423" i="14"/>
  <c r="G404" i="14"/>
  <c r="G377" i="14"/>
  <c r="G289" i="14"/>
  <c r="G279" i="14"/>
  <c r="G239" i="14"/>
  <c r="H209" i="14"/>
  <c r="H192" i="14"/>
  <c r="H164" i="14"/>
  <c r="H154" i="14"/>
  <c r="G143" i="14"/>
  <c r="H121" i="14"/>
  <c r="H105" i="14"/>
  <c r="G67" i="14"/>
  <c r="H56" i="14"/>
  <c r="I65" i="14"/>
  <c r="J65" i="14" s="1"/>
  <c r="I420" i="14"/>
  <c r="J420" i="14" s="1"/>
  <c r="I124" i="14"/>
  <c r="J124" i="14" s="1"/>
  <c r="I509" i="14"/>
  <c r="J509" i="14" s="1"/>
  <c r="I196" i="14"/>
  <c r="J196" i="14" s="1"/>
  <c r="I40" i="14"/>
  <c r="J40" i="14" s="1"/>
  <c r="I258" i="14"/>
  <c r="J258" i="14" s="1"/>
  <c r="I457" i="14"/>
  <c r="J457" i="14" s="1"/>
  <c r="G577" i="14"/>
  <c r="H550" i="14"/>
  <c r="H540" i="14"/>
  <c r="G455" i="14"/>
  <c r="G447" i="14"/>
  <c r="G423" i="14"/>
  <c r="H385" i="14"/>
  <c r="H325" i="14"/>
  <c r="G209" i="14"/>
  <c r="H199" i="14"/>
  <c r="H180" i="14"/>
  <c r="G164" i="14"/>
  <c r="G56" i="14"/>
  <c r="I313" i="14"/>
  <c r="J313" i="14" s="1"/>
  <c r="I288" i="14"/>
  <c r="J288" i="14" s="1"/>
  <c r="I305" i="14"/>
  <c r="J305" i="14" s="1"/>
  <c r="I52" i="14"/>
  <c r="J52" i="14" s="1"/>
  <c r="I256" i="14"/>
  <c r="J256" i="14" s="1"/>
  <c r="I303" i="14"/>
  <c r="J303" i="14" s="1"/>
  <c r="I327" i="14"/>
  <c r="J327" i="14" s="1"/>
  <c r="I59" i="14"/>
  <c r="J59" i="14" s="1"/>
  <c r="I103" i="14"/>
  <c r="J103" i="14" s="1"/>
  <c r="I245" i="14"/>
  <c r="J245" i="14" s="1"/>
  <c r="I212" i="14"/>
  <c r="J212" i="14" s="1"/>
  <c r="I322" i="14"/>
  <c r="J322" i="14" s="1"/>
  <c r="I489" i="14"/>
  <c r="J489" i="14" s="1"/>
  <c r="H543" i="14"/>
  <c r="H485" i="14"/>
  <c r="H436" i="14"/>
  <c r="H429" i="14"/>
  <c r="H388" i="14"/>
  <c r="H373" i="14"/>
  <c r="H364" i="14"/>
  <c r="H283" i="14"/>
  <c r="H212" i="14"/>
  <c r="H196" i="14"/>
  <c r="H114" i="14"/>
  <c r="H82" i="14"/>
  <c r="H32" i="14"/>
  <c r="I244" i="14"/>
  <c r="J244" i="14" s="1"/>
  <c r="I361" i="14"/>
  <c r="J361" i="14" s="1"/>
  <c r="I497" i="14"/>
  <c r="J497" i="14" s="1"/>
  <c r="G584" i="14"/>
  <c r="H568" i="14"/>
  <c r="G543" i="14"/>
  <c r="H517" i="14"/>
  <c r="G466" i="14"/>
  <c r="G429" i="14"/>
  <c r="G388" i="14"/>
  <c r="H379" i="14"/>
  <c r="G364" i="14"/>
  <c r="G355" i="14"/>
  <c r="H345" i="14"/>
  <c r="G307" i="14"/>
  <c r="G283" i="14"/>
  <c r="H276" i="14"/>
  <c r="H258" i="14"/>
  <c r="G168" i="14"/>
  <c r="G130" i="14"/>
  <c r="H120" i="14"/>
  <c r="G99" i="14"/>
  <c r="G72" i="14"/>
  <c r="G39" i="14"/>
  <c r="H25" i="14"/>
  <c r="I402" i="14"/>
  <c r="J402" i="14" s="1"/>
  <c r="I95" i="14"/>
  <c r="J95" i="14" s="1"/>
  <c r="I118" i="14"/>
  <c r="J118" i="14" s="1"/>
  <c r="I265" i="14"/>
  <c r="J265" i="14" s="1"/>
  <c r="I197" i="14"/>
  <c r="J197" i="14" s="1"/>
  <c r="I427" i="14"/>
  <c r="J427" i="14" s="1"/>
  <c r="I532" i="14"/>
  <c r="J532" i="14" s="1"/>
  <c r="G567" i="14"/>
  <c r="H549" i="14"/>
  <c r="H524" i="14"/>
  <c r="H516" i="14"/>
  <c r="G473" i="14"/>
  <c r="G428" i="14"/>
  <c r="H402" i="14"/>
  <c r="H305" i="14"/>
  <c r="H290" i="14"/>
  <c r="G275" i="14"/>
  <c r="H264" i="14"/>
  <c r="H128" i="14"/>
  <c r="H119" i="14"/>
  <c r="H88" i="14"/>
  <c r="H37" i="14"/>
  <c r="I341" i="14"/>
  <c r="J341" i="14" s="1"/>
  <c r="I148" i="14"/>
  <c r="J148" i="14" s="1"/>
  <c r="I228" i="14"/>
  <c r="J228" i="14" s="1"/>
  <c r="I329" i="14"/>
  <c r="J329" i="14" s="1"/>
  <c r="I96" i="14"/>
  <c r="J96" i="14" s="1"/>
  <c r="I287" i="14"/>
  <c r="J287" i="14" s="1"/>
  <c r="I328" i="14"/>
  <c r="J328" i="14" s="1"/>
  <c r="I463" i="14"/>
  <c r="J463" i="14" s="1"/>
  <c r="I252" i="14"/>
  <c r="J252" i="14" s="1"/>
  <c r="I58" i="14"/>
  <c r="J58" i="14" s="1"/>
  <c r="I102" i="14"/>
  <c r="J102" i="14" s="1"/>
  <c r="I553" i="14"/>
  <c r="J553" i="14" s="1"/>
  <c r="I111" i="14"/>
  <c r="J111" i="14" s="1"/>
  <c r="I201" i="14"/>
  <c r="J201" i="14" s="1"/>
  <c r="I392" i="14"/>
  <c r="J392" i="14" s="1"/>
  <c r="I410" i="14"/>
  <c r="J410" i="14" s="1"/>
  <c r="I548" i="14"/>
  <c r="J548" i="14" s="1"/>
  <c r="I66" i="14"/>
  <c r="J66" i="14" s="1"/>
  <c r="I281" i="14"/>
  <c r="J281" i="14" s="1"/>
  <c r="I389" i="14"/>
  <c r="J389" i="14" s="1"/>
  <c r="I360" i="14"/>
  <c r="J360" i="14" s="1"/>
  <c r="I585" i="14"/>
  <c r="J585" i="14" s="1"/>
  <c r="I71" i="14"/>
  <c r="J71" i="14" s="1"/>
  <c r="I123" i="14"/>
  <c r="J123" i="14" s="1"/>
  <c r="I189" i="14"/>
  <c r="J189" i="14" s="1"/>
  <c r="I264" i="14"/>
  <c r="J264" i="14" s="1"/>
  <c r="I239" i="14"/>
  <c r="J239" i="14" s="1"/>
  <c r="I584" i="14"/>
  <c r="J584" i="14" s="1"/>
  <c r="G549" i="14"/>
  <c r="G524" i="14"/>
  <c r="G516" i="14"/>
  <c r="G499" i="14"/>
  <c r="H491" i="14"/>
  <c r="H448" i="14"/>
  <c r="H434" i="14"/>
  <c r="H322" i="14"/>
  <c r="H313" i="14"/>
  <c r="G290" i="14"/>
  <c r="G256" i="14"/>
  <c r="H201" i="14"/>
  <c r="H166" i="14"/>
  <c r="G159" i="14"/>
  <c r="G128" i="14"/>
  <c r="G97" i="14"/>
  <c r="G37" i="14"/>
  <c r="G38" i="14"/>
  <c r="H38" i="14"/>
  <c r="H453" i="14"/>
  <c r="G453" i="14"/>
  <c r="I453" i="14"/>
  <c r="J453" i="14" s="1"/>
  <c r="G185" i="14"/>
  <c r="I185" i="14"/>
  <c r="J185" i="14" s="1"/>
  <c r="H91" i="14"/>
  <c r="I91" i="14"/>
  <c r="J91" i="14" s="1"/>
  <c r="G57" i="14"/>
  <c r="H57" i="14"/>
  <c r="I57" i="14"/>
  <c r="J57" i="14" s="1"/>
  <c r="G468" i="14"/>
  <c r="H468" i="14"/>
  <c r="G182" i="14"/>
  <c r="H182" i="14"/>
  <c r="I216" i="14"/>
  <c r="J216" i="14" s="1"/>
  <c r="I167" i="14"/>
  <c r="J167" i="14" s="1"/>
  <c r="G336" i="14"/>
  <c r="H336" i="14"/>
  <c r="I121" i="14"/>
  <c r="J121" i="14" s="1"/>
  <c r="I387" i="14"/>
  <c r="J387" i="14" s="1"/>
  <c r="G443" i="14"/>
  <c r="I443" i="14"/>
  <c r="J443" i="14" s="1"/>
  <c r="H157" i="14"/>
  <c r="I157" i="14"/>
  <c r="J157" i="14" s="1"/>
  <c r="G89" i="14"/>
  <c r="I89" i="14"/>
  <c r="J89" i="14" s="1"/>
  <c r="I499" i="14"/>
  <c r="J499" i="14" s="1"/>
  <c r="H552" i="14"/>
  <c r="I552" i="14"/>
  <c r="J552" i="14" s="1"/>
  <c r="G537" i="14"/>
  <c r="I537" i="14"/>
  <c r="J537" i="14" s="1"/>
  <c r="H413" i="14"/>
  <c r="H406" i="14"/>
  <c r="I343" i="14"/>
  <c r="J343" i="14" s="1"/>
  <c r="G343" i="14"/>
  <c r="H343" i="14"/>
  <c r="H333" i="14"/>
  <c r="H309" i="14"/>
  <c r="H54" i="14"/>
  <c r="H48" i="14"/>
  <c r="I41" i="14"/>
  <c r="J41" i="14" s="1"/>
  <c r="I230" i="14"/>
  <c r="J230" i="14" s="1"/>
  <c r="G583" i="14"/>
  <c r="G560" i="14"/>
  <c r="H560" i="14"/>
  <c r="H536" i="14"/>
  <c r="H529" i="14"/>
  <c r="H521" i="14"/>
  <c r="G488" i="14"/>
  <c r="G481" i="14"/>
  <c r="H472" i="14"/>
  <c r="I421" i="14"/>
  <c r="J421" i="14" s="1"/>
  <c r="G421" i="14"/>
  <c r="H421" i="14"/>
  <c r="G413" i="14"/>
  <c r="G406" i="14"/>
  <c r="G342" i="14"/>
  <c r="G333" i="14"/>
  <c r="H324" i="14"/>
  <c r="G316" i="14"/>
  <c r="G309" i="14"/>
  <c r="H246" i="14"/>
  <c r="G189" i="14"/>
  <c r="G48" i="14"/>
  <c r="G380" i="14"/>
  <c r="H380" i="14"/>
  <c r="I217" i="14"/>
  <c r="J217" i="14" s="1"/>
  <c r="H312" i="14"/>
  <c r="I312" i="14"/>
  <c r="J312" i="14" s="1"/>
  <c r="H175" i="14"/>
  <c r="G175" i="14"/>
  <c r="I502" i="14"/>
  <c r="J502" i="14" s="1"/>
  <c r="H570" i="14"/>
  <c r="I570" i="14"/>
  <c r="J570" i="14" s="1"/>
  <c r="I299" i="14"/>
  <c r="J299" i="14" s="1"/>
  <c r="G474" i="14"/>
  <c r="H474" i="14"/>
  <c r="I215" i="14"/>
  <c r="J215" i="14" s="1"/>
  <c r="G146" i="14"/>
  <c r="H146" i="14"/>
  <c r="I291" i="14"/>
  <c r="J291" i="14" s="1"/>
  <c r="I44" i="14"/>
  <c r="J44" i="14" s="1"/>
  <c r="H551" i="14"/>
  <c r="I551" i="14"/>
  <c r="J551" i="14" s="1"/>
  <c r="I355" i="14"/>
  <c r="J355" i="14" s="1"/>
  <c r="G358" i="14"/>
  <c r="I358" i="14"/>
  <c r="J358" i="14" s="1"/>
  <c r="H358" i="14"/>
  <c r="G219" i="14"/>
  <c r="H219" i="14"/>
  <c r="I219" i="14"/>
  <c r="J219" i="14" s="1"/>
  <c r="G153" i="14"/>
  <c r="H153" i="14"/>
  <c r="H109" i="14"/>
  <c r="G109" i="14"/>
  <c r="I349" i="14"/>
  <c r="J349" i="14" s="1"/>
  <c r="I261" i="14"/>
  <c r="J261" i="14" s="1"/>
  <c r="I151" i="14"/>
  <c r="J151" i="14" s="1"/>
  <c r="I580" i="14"/>
  <c r="J580" i="14" s="1"/>
  <c r="G297" i="14"/>
  <c r="I297" i="14"/>
  <c r="J297" i="14" s="1"/>
  <c r="G266" i="14"/>
  <c r="I266" i="14"/>
  <c r="J266" i="14" s="1"/>
  <c r="I116" i="14"/>
  <c r="J116" i="14" s="1"/>
  <c r="I282" i="14"/>
  <c r="J282" i="14" s="1"/>
  <c r="I579" i="14"/>
  <c r="J579" i="14" s="1"/>
  <c r="G546" i="14"/>
  <c r="H546" i="14"/>
  <c r="I234" i="14"/>
  <c r="J234" i="14" s="1"/>
  <c r="I572" i="14"/>
  <c r="J572" i="14" s="1"/>
  <c r="H401" i="14"/>
  <c r="G401" i="14"/>
  <c r="H326" i="14"/>
  <c r="I326" i="14"/>
  <c r="J326" i="14" s="1"/>
  <c r="G569" i="14"/>
  <c r="I569" i="14"/>
  <c r="J569" i="14" s="1"/>
  <c r="H223" i="14"/>
  <c r="I223" i="14"/>
  <c r="J223" i="14" s="1"/>
  <c r="I277" i="14"/>
  <c r="J277" i="14" s="1"/>
  <c r="G285" i="14"/>
  <c r="H285" i="14"/>
  <c r="I272" i="14"/>
  <c r="J272" i="14" s="1"/>
  <c r="H272" i="14"/>
  <c r="H255" i="14"/>
  <c r="I255" i="14"/>
  <c r="J255" i="14" s="1"/>
  <c r="H211" i="14"/>
  <c r="G211" i="14"/>
  <c r="I211" i="14"/>
  <c r="J211" i="14" s="1"/>
  <c r="H79" i="14"/>
  <c r="G79" i="14"/>
  <c r="I79" i="14"/>
  <c r="J79" i="14" s="1"/>
  <c r="I380" i="14"/>
  <c r="J380" i="14" s="1"/>
  <c r="I134" i="14"/>
  <c r="J134" i="14" s="1"/>
  <c r="I182" i="14"/>
  <c r="J182" i="14" s="1"/>
  <c r="I521" i="14"/>
  <c r="J521" i="14" s="1"/>
  <c r="I587" i="14"/>
  <c r="J587" i="14" s="1"/>
  <c r="G566" i="14"/>
  <c r="H566" i="14"/>
  <c r="G535" i="14"/>
  <c r="I503" i="14"/>
  <c r="J503" i="14" s="1"/>
  <c r="G503" i="14"/>
  <c r="H503" i="14"/>
  <c r="G487" i="14"/>
  <c r="G427" i="14"/>
  <c r="H357" i="14"/>
  <c r="H349" i="14"/>
  <c r="G323" i="14"/>
  <c r="G284" i="14"/>
  <c r="H261" i="14"/>
  <c r="H253" i="14"/>
  <c r="G210" i="14"/>
  <c r="H152" i="14"/>
  <c r="H134" i="14"/>
  <c r="H60" i="14"/>
  <c r="I433" i="14"/>
  <c r="J433" i="14" s="1"/>
  <c r="H433" i="14"/>
  <c r="H419" i="14"/>
  <c r="I419" i="14"/>
  <c r="J419" i="14" s="1"/>
  <c r="G393" i="14"/>
  <c r="H393" i="14"/>
  <c r="I195" i="14"/>
  <c r="J195" i="14" s="1"/>
  <c r="I233" i="14"/>
  <c r="J233" i="14" s="1"/>
  <c r="I336" i="14"/>
  <c r="J336" i="14" s="1"/>
  <c r="H408" i="14"/>
  <c r="G408" i="14"/>
  <c r="G295" i="14"/>
  <c r="I295" i="14"/>
  <c r="J295" i="14" s="1"/>
  <c r="I292" i="14"/>
  <c r="J292" i="14" s="1"/>
  <c r="H191" i="14"/>
  <c r="G191" i="14"/>
  <c r="I565" i="14"/>
  <c r="J565" i="14" s="1"/>
  <c r="H351" i="14"/>
  <c r="G351" i="14"/>
  <c r="I204" i="14"/>
  <c r="J204" i="14" s="1"/>
  <c r="H204" i="14"/>
  <c r="H127" i="14"/>
  <c r="I127" i="14"/>
  <c r="J127" i="14" s="1"/>
  <c r="I425" i="14"/>
  <c r="J425" i="14" s="1"/>
  <c r="I227" i="14"/>
  <c r="J227" i="14" s="1"/>
  <c r="I208" i="14"/>
  <c r="J208" i="14" s="1"/>
  <c r="H556" i="14"/>
  <c r="G433" i="14"/>
  <c r="G419" i="14"/>
  <c r="H411" i="14"/>
  <c r="H404" i="14"/>
  <c r="G357" i="14"/>
  <c r="G292" i="14"/>
  <c r="G253" i="14"/>
  <c r="G218" i="14"/>
  <c r="I218" i="14"/>
  <c r="J218" i="14" s="1"/>
  <c r="H202" i="14"/>
  <c r="G195" i="14"/>
  <c r="H186" i="14"/>
  <c r="G85" i="14"/>
  <c r="G60" i="14"/>
  <c r="H265" i="14"/>
  <c r="H252" i="14"/>
  <c r="H229" i="14"/>
  <c r="H184" i="14"/>
  <c r="H155" i="14"/>
  <c r="H148" i="14"/>
  <c r="H140" i="14"/>
  <c r="H133" i="14"/>
  <c r="H81" i="14"/>
  <c r="H66" i="14"/>
  <c r="H59" i="14"/>
  <c r="I275" i="14"/>
  <c r="J275" i="14" s="1"/>
  <c r="I498" i="14"/>
  <c r="J498" i="14" s="1"/>
  <c r="G554" i="14"/>
  <c r="H519" i="14"/>
  <c r="H504" i="14"/>
  <c r="G448" i="14"/>
  <c r="H441" i="14"/>
  <c r="G416" i="14"/>
  <c r="G369" i="14"/>
  <c r="G360" i="14"/>
  <c r="G287" i="14"/>
  <c r="G259" i="14"/>
  <c r="G221" i="14"/>
  <c r="H169" i="14"/>
  <c r="H124" i="14"/>
  <c r="I375" i="14"/>
  <c r="J375" i="14" s="1"/>
  <c r="H518" i="14"/>
  <c r="H489" i="14"/>
  <c r="G460" i="14"/>
  <c r="G415" i="14"/>
  <c r="I591" i="14"/>
  <c r="J591" i="14" s="1"/>
  <c r="G591" i="14"/>
  <c r="H591" i="14"/>
  <c r="H495" i="14"/>
  <c r="G495" i="14"/>
  <c r="I495" i="14"/>
  <c r="J495" i="14" s="1"/>
  <c r="I386" i="14"/>
  <c r="J386" i="14" s="1"/>
  <c r="G386" i="14"/>
  <c r="H386" i="14"/>
  <c r="G590" i="14"/>
  <c r="I590" i="14"/>
  <c r="J590" i="14" s="1"/>
  <c r="H590" i="14"/>
  <c r="I507" i="14"/>
  <c r="J507" i="14" s="1"/>
  <c r="G507" i="14"/>
  <c r="H507" i="14"/>
  <c r="G150" i="14"/>
  <c r="H150" i="14"/>
  <c r="G398" i="14"/>
  <c r="H398" i="14"/>
  <c r="G378" i="14"/>
  <c r="I378" i="14"/>
  <c r="J378" i="14" s="1"/>
  <c r="I398" i="14"/>
  <c r="J398" i="14" s="1"/>
  <c r="H418" i="14"/>
  <c r="G418" i="14"/>
  <c r="I418" i="14"/>
  <c r="J418" i="14" s="1"/>
  <c r="G306" i="14"/>
  <c r="I306" i="14"/>
  <c r="J306" i="14" s="1"/>
  <c r="I221" i="14"/>
  <c r="J221" i="14" s="1"/>
  <c r="G462" i="14"/>
  <c r="H462" i="14"/>
  <c r="H525" i="14"/>
  <c r="H353" i="14"/>
  <c r="G353" i="14"/>
  <c r="I353" i="14"/>
  <c r="J353" i="14" s="1"/>
  <c r="H338" i="14"/>
  <c r="H331" i="14"/>
  <c r="H247" i="14"/>
  <c r="G110" i="14"/>
  <c r="H110" i="14"/>
  <c r="I110" i="14"/>
  <c r="J110" i="14" s="1"/>
  <c r="H96" i="14"/>
  <c r="I150" i="14"/>
  <c r="J150" i="14" s="1"/>
  <c r="G559" i="14"/>
  <c r="H559" i="14"/>
  <c r="H545" i="14"/>
  <c r="H539" i="14"/>
  <c r="I539" i="14"/>
  <c r="J539" i="14" s="1"/>
  <c r="G525" i="14"/>
  <c r="G475" i="14"/>
  <c r="H475" i="14"/>
  <c r="G368" i="14"/>
  <c r="H368" i="14"/>
  <c r="G359" i="14"/>
  <c r="H359" i="14"/>
  <c r="I359" i="14"/>
  <c r="J359" i="14" s="1"/>
  <c r="H352" i="14"/>
  <c r="H344" i="14"/>
  <c r="G338" i="14"/>
  <c r="G331" i="14"/>
  <c r="G254" i="14"/>
  <c r="H254" i="14"/>
  <c r="I254" i="14"/>
  <c r="J254" i="14" s="1"/>
  <c r="G247" i="14"/>
  <c r="H274" i="14"/>
  <c r="I274" i="14"/>
  <c r="J274" i="14" s="1"/>
  <c r="H207" i="14"/>
  <c r="I207" i="14"/>
  <c r="J207" i="14" s="1"/>
  <c r="H31" i="14"/>
  <c r="I31" i="14"/>
  <c r="J31" i="14" s="1"/>
  <c r="H399" i="14"/>
  <c r="G399" i="14"/>
  <c r="I399" i="14"/>
  <c r="J399" i="14" s="1"/>
  <c r="G30" i="14"/>
  <c r="H30" i="14"/>
  <c r="I30" i="14"/>
  <c r="J30" i="14" s="1"/>
  <c r="H493" i="14"/>
  <c r="I493" i="14"/>
  <c r="J493" i="14" s="1"/>
  <c r="G320" i="14"/>
  <c r="H320" i="14"/>
  <c r="I320" i="14"/>
  <c r="J320" i="14" s="1"/>
  <c r="H63" i="14"/>
  <c r="I63" i="14"/>
  <c r="J63" i="14" s="1"/>
  <c r="H506" i="14"/>
  <c r="I506" i="14"/>
  <c r="J506" i="14" s="1"/>
  <c r="G220" i="14"/>
  <c r="H220" i="14"/>
  <c r="I220" i="14"/>
  <c r="J220" i="14" s="1"/>
  <c r="G76" i="14"/>
  <c r="H76" i="14"/>
  <c r="G514" i="14"/>
  <c r="H514" i="14"/>
  <c r="I514" i="14"/>
  <c r="J514" i="14" s="1"/>
  <c r="G424" i="14"/>
  <c r="H424" i="14"/>
  <c r="I424" i="14"/>
  <c r="J424" i="14" s="1"/>
  <c r="H75" i="14"/>
  <c r="I75" i="14"/>
  <c r="J75" i="14" s="1"/>
  <c r="I520" i="14"/>
  <c r="J520" i="14" s="1"/>
  <c r="G520" i="14"/>
  <c r="H520" i="14"/>
  <c r="G242" i="14"/>
  <c r="I242" i="14"/>
  <c r="J242" i="14" s="1"/>
  <c r="H242" i="14"/>
  <c r="I43" i="14"/>
  <c r="J43" i="14" s="1"/>
  <c r="H339" i="14"/>
  <c r="G339" i="14"/>
  <c r="G558" i="14"/>
  <c r="H558" i="14"/>
  <c r="I558" i="14"/>
  <c r="J558" i="14" s="1"/>
  <c r="G174" i="14"/>
  <c r="H174" i="14"/>
  <c r="I174" i="14"/>
  <c r="J174" i="14" s="1"/>
  <c r="H131" i="14"/>
  <c r="G131" i="14"/>
  <c r="I571" i="14"/>
  <c r="J571" i="14" s="1"/>
  <c r="H571" i="14"/>
  <c r="G557" i="14"/>
  <c r="H557" i="14"/>
  <c r="I557" i="14"/>
  <c r="J557" i="14" s="1"/>
  <c r="G366" i="14"/>
  <c r="H366" i="14"/>
  <c r="G188" i="14"/>
  <c r="H188" i="14"/>
  <c r="H578" i="14"/>
  <c r="I578" i="14"/>
  <c r="J578" i="14" s="1"/>
  <c r="H531" i="14"/>
  <c r="I531" i="14"/>
  <c r="J531" i="14" s="1"/>
  <c r="I482" i="14"/>
  <c r="J482" i="14" s="1"/>
  <c r="G482" i="14"/>
  <c r="H482" i="14"/>
  <c r="G365" i="14"/>
  <c r="H365" i="14"/>
  <c r="I365" i="14"/>
  <c r="J365" i="14" s="1"/>
  <c r="H187" i="14"/>
  <c r="G280" i="14"/>
  <c r="H280" i="14"/>
  <c r="I280" i="14"/>
  <c r="J280" i="14" s="1"/>
  <c r="G501" i="14"/>
  <c r="H501" i="14"/>
  <c r="I501" i="14"/>
  <c r="J501" i="14" s="1"/>
  <c r="I200" i="14"/>
  <c r="J200" i="14" s="1"/>
  <c r="G206" i="14"/>
  <c r="H206" i="14"/>
  <c r="I206" i="14"/>
  <c r="J206" i="14" s="1"/>
  <c r="G142" i="14"/>
  <c r="H142" i="14"/>
  <c r="I142" i="14"/>
  <c r="J142" i="14" s="1"/>
  <c r="G156" i="14"/>
  <c r="H156" i="14"/>
  <c r="G298" i="14"/>
  <c r="H298" i="14"/>
  <c r="I385" i="14"/>
  <c r="J385" i="14" s="1"/>
  <c r="I449" i="14"/>
  <c r="J449" i="14" s="1"/>
  <c r="G449" i="14"/>
  <c r="H449" i="14"/>
  <c r="H235" i="14"/>
  <c r="I235" i="14"/>
  <c r="J235" i="14" s="1"/>
  <c r="G526" i="14"/>
  <c r="H526" i="14"/>
  <c r="I526" i="14"/>
  <c r="J526" i="14" s="1"/>
  <c r="H435" i="14"/>
  <c r="I435" i="14"/>
  <c r="J435" i="14" s="1"/>
  <c r="H332" i="14"/>
  <c r="I332" i="14"/>
  <c r="J332" i="14" s="1"/>
  <c r="G248" i="14"/>
  <c r="H248" i="14"/>
  <c r="I405" i="14"/>
  <c r="J405" i="14" s="1"/>
  <c r="H367" i="14"/>
  <c r="G367" i="14"/>
  <c r="G267" i="14"/>
  <c r="H267" i="14"/>
  <c r="G161" i="14"/>
  <c r="I161" i="14"/>
  <c r="J161" i="14" s="1"/>
  <c r="I366" i="14"/>
  <c r="J366" i="14" s="1"/>
  <c r="I319" i="14"/>
  <c r="J319" i="14" s="1"/>
  <c r="H577" i="14"/>
  <c r="G274" i="14"/>
  <c r="G200" i="14"/>
  <c r="H194" i="14"/>
  <c r="G144" i="14"/>
  <c r="H144" i="14"/>
  <c r="I144" i="14"/>
  <c r="J144" i="14" s="1"/>
  <c r="G129" i="14"/>
  <c r="H129" i="14"/>
  <c r="H563" i="14"/>
  <c r="G563" i="14"/>
  <c r="G510" i="14"/>
  <c r="H510" i="14"/>
  <c r="G446" i="14"/>
  <c r="H446" i="14"/>
  <c r="I226" i="14"/>
  <c r="J226" i="14" s="1"/>
  <c r="I383" i="14"/>
  <c r="J383" i="14" s="1"/>
  <c r="I80" i="14"/>
  <c r="J80" i="14" s="1"/>
  <c r="I467" i="14"/>
  <c r="J467" i="14" s="1"/>
  <c r="H490" i="14"/>
  <c r="G478" i="14"/>
  <c r="H478" i="14"/>
  <c r="H464" i="14"/>
  <c r="H375" i="14"/>
  <c r="H335" i="14"/>
  <c r="G335" i="14"/>
  <c r="H327" i="14"/>
  <c r="G302" i="14"/>
  <c r="H302" i="14"/>
  <c r="H295" i="14"/>
  <c r="G270" i="14"/>
  <c r="H270" i="14"/>
  <c r="G250" i="14"/>
  <c r="H250" i="14"/>
  <c r="H230" i="14"/>
  <c r="H224" i="14"/>
  <c r="H216" i="14"/>
  <c r="H177" i="14"/>
  <c r="G158" i="14"/>
  <c r="H158" i="14"/>
  <c r="H139" i="14"/>
  <c r="H125" i="14"/>
  <c r="G92" i="14"/>
  <c r="H92" i="14"/>
  <c r="G78" i="14"/>
  <c r="H78" i="14"/>
  <c r="H71" i="14"/>
  <c r="G46" i="14"/>
  <c r="H46" i="14"/>
  <c r="I170" i="14"/>
  <c r="J170" i="14" s="1"/>
  <c r="I289" i="14"/>
  <c r="J289" i="14" s="1"/>
  <c r="I262" i="14"/>
  <c r="J262" i="14" s="1"/>
  <c r="I243" i="14"/>
  <c r="J243" i="14" s="1"/>
  <c r="I302" i="14"/>
  <c r="J302" i="14" s="1"/>
  <c r="G586" i="14"/>
  <c r="G477" i="14"/>
  <c r="H451" i="14"/>
  <c r="I451" i="14"/>
  <c r="J451" i="14" s="1"/>
  <c r="H444" i="14"/>
  <c r="G407" i="14"/>
  <c r="H407" i="14"/>
  <c r="H369" i="14"/>
  <c r="G362" i="14"/>
  <c r="I362" i="14"/>
  <c r="J362" i="14" s="1"/>
  <c r="G334" i="14"/>
  <c r="H334" i="14"/>
  <c r="H321" i="14"/>
  <c r="H301" i="14"/>
  <c r="G269" i="14"/>
  <c r="G183" i="14"/>
  <c r="G177" i="14"/>
  <c r="H170" i="14"/>
  <c r="H33" i="14"/>
  <c r="I582" i="14"/>
  <c r="J582" i="14" s="1"/>
  <c r="G582" i="14"/>
  <c r="I511" i="14"/>
  <c r="J511" i="14" s="1"/>
  <c r="G511" i="14"/>
  <c r="H511" i="14"/>
  <c r="G459" i="14"/>
  <c r="H459" i="14"/>
  <c r="I518" i="14"/>
  <c r="J518" i="14" s="1"/>
  <c r="H147" i="14"/>
  <c r="G147" i="14"/>
  <c r="G382" i="14"/>
  <c r="H382" i="14"/>
  <c r="G238" i="14"/>
  <c r="H238" i="14"/>
  <c r="G465" i="14"/>
  <c r="H465" i="14"/>
  <c r="G126" i="14"/>
  <c r="H126" i="14"/>
  <c r="I271" i="14"/>
  <c r="J271" i="14" s="1"/>
  <c r="I342" i="14"/>
  <c r="J342" i="14" s="1"/>
  <c r="I472" i="14"/>
  <c r="J472" i="14" s="1"/>
  <c r="I528" i="14"/>
  <c r="J528" i="14" s="1"/>
  <c r="H528" i="14"/>
  <c r="G347" i="14"/>
  <c r="H347" i="14"/>
  <c r="I147" i="14"/>
  <c r="J147" i="14" s="1"/>
  <c r="I576" i="14"/>
  <c r="J576" i="14" s="1"/>
  <c r="H515" i="14"/>
  <c r="I515" i="14"/>
  <c r="J515" i="14" s="1"/>
  <c r="G476" i="14"/>
  <c r="H476" i="14"/>
  <c r="G314" i="14"/>
  <c r="I314" i="14"/>
  <c r="J314" i="14" s="1"/>
  <c r="G268" i="14"/>
  <c r="H268" i="14"/>
  <c r="I268" i="14"/>
  <c r="J268" i="14" s="1"/>
  <c r="I33" i="14"/>
  <c r="J33" i="14" s="1"/>
  <c r="I270" i="14"/>
  <c r="J270" i="14" s="1"/>
  <c r="I203" i="14"/>
  <c r="J203" i="14" s="1"/>
  <c r="I476" i="14"/>
  <c r="J476" i="14" s="1"/>
  <c r="I563" i="14"/>
  <c r="J563" i="14" s="1"/>
  <c r="G346" i="14"/>
  <c r="I346" i="14"/>
  <c r="J346" i="14" s="1"/>
  <c r="G138" i="14"/>
  <c r="I138" i="14"/>
  <c r="J138" i="14" s="1"/>
  <c r="G104" i="14"/>
  <c r="H104" i="14"/>
  <c r="H51" i="14"/>
  <c r="G51" i="14"/>
  <c r="G330" i="14"/>
  <c r="H330" i="14"/>
  <c r="H61" i="14"/>
  <c r="I61" i="14"/>
  <c r="J61" i="14" s="1"/>
  <c r="I460" i="14"/>
  <c r="J460" i="14" s="1"/>
  <c r="G350" i="14"/>
  <c r="H350" i="14"/>
  <c r="G232" i="14"/>
  <c r="H232" i="14"/>
  <c r="H179" i="14"/>
  <c r="G179" i="14"/>
  <c r="I246" i="14"/>
  <c r="J246" i="14" s="1"/>
  <c r="G575" i="14"/>
  <c r="H575" i="14"/>
  <c r="G395" i="14"/>
  <c r="H395" i="14"/>
  <c r="G94" i="14"/>
  <c r="H94" i="14"/>
  <c r="G86" i="14"/>
  <c r="I86" i="14"/>
  <c r="J86" i="14" s="1"/>
  <c r="H86" i="14"/>
  <c r="H35" i="14"/>
  <c r="I35" i="14"/>
  <c r="J35" i="14" s="1"/>
  <c r="I186" i="14"/>
  <c r="J186" i="14" s="1"/>
  <c r="G574" i="14"/>
  <c r="H574" i="14"/>
  <c r="I574" i="14"/>
  <c r="J574" i="14" s="1"/>
  <c r="I466" i="14"/>
  <c r="J466" i="14" s="1"/>
  <c r="G542" i="14"/>
  <c r="H542" i="14"/>
  <c r="G394" i="14"/>
  <c r="I394" i="14"/>
  <c r="J394" i="14" s="1"/>
  <c r="I371" i="14"/>
  <c r="J371" i="14" s="1"/>
  <c r="I542" i="14"/>
  <c r="J542" i="14" s="1"/>
  <c r="H547" i="14"/>
  <c r="I547" i="14"/>
  <c r="J547" i="14" s="1"/>
  <c r="G547" i="14"/>
  <c r="G534" i="14"/>
  <c r="H534" i="14"/>
  <c r="I534" i="14"/>
  <c r="J534" i="14" s="1"/>
  <c r="I351" i="14"/>
  <c r="J351" i="14" s="1"/>
  <c r="I586" i="14"/>
  <c r="J586" i="14" s="1"/>
  <c r="I112" i="14"/>
  <c r="J112" i="14" s="1"/>
  <c r="H112" i="14"/>
  <c r="I92" i="14"/>
  <c r="J92" i="14" s="1"/>
  <c r="I93" i="14"/>
  <c r="J93" i="14" s="1"/>
  <c r="I269" i="14"/>
  <c r="J269" i="14" s="1"/>
  <c r="I259" i="14"/>
  <c r="J259" i="14" s="1"/>
  <c r="I250" i="14"/>
  <c r="J250" i="14" s="1"/>
  <c r="I350" i="14"/>
  <c r="J350" i="14" s="1"/>
  <c r="I330" i="14"/>
  <c r="J330" i="14" s="1"/>
  <c r="I310" i="14"/>
  <c r="J310" i="14" s="1"/>
  <c r="I477" i="14"/>
  <c r="J477" i="14" s="1"/>
  <c r="I535" i="14"/>
  <c r="J535" i="14" s="1"/>
  <c r="I512" i="14"/>
  <c r="J512" i="14" s="1"/>
  <c r="I575" i="14"/>
  <c r="J575" i="14" s="1"/>
  <c r="H483" i="14"/>
  <c r="I483" i="14"/>
  <c r="J483" i="14" s="1"/>
  <c r="H412" i="14"/>
  <c r="I412" i="14"/>
  <c r="J412" i="14" s="1"/>
  <c r="G222" i="14"/>
  <c r="H222" i="14"/>
  <c r="G214" i="14"/>
  <c r="H214" i="14"/>
  <c r="H163" i="14"/>
  <c r="I163" i="14"/>
  <c r="J163" i="14" s="1"/>
  <c r="H83" i="14"/>
  <c r="I83" i="14"/>
  <c r="J83" i="14" s="1"/>
  <c r="G414" i="14"/>
  <c r="H414" i="14"/>
  <c r="G318" i="14"/>
  <c r="H318" i="14"/>
  <c r="G494" i="14"/>
  <c r="H494" i="14"/>
  <c r="G190" i="14"/>
  <c r="H190" i="14"/>
  <c r="G62" i="14"/>
  <c r="H62" i="14"/>
  <c r="G430" i="14"/>
  <c r="H430" i="14"/>
  <c r="G286" i="14"/>
  <c r="H286" i="14"/>
  <c r="I474" i="14"/>
  <c r="J474" i="14" s="1"/>
  <c r="I490" i="14"/>
  <c r="J490" i="14" s="1"/>
  <c r="I455" i="14"/>
  <c r="J455" i="14" s="1"/>
  <c r="I484" i="14"/>
  <c r="J484" i="14" s="1"/>
  <c r="I465" i="14"/>
  <c r="J465" i="14" s="1"/>
  <c r="I481" i="14"/>
  <c r="J481" i="14" s="1"/>
  <c r="I462" i="14"/>
  <c r="J462" i="14" s="1"/>
  <c r="I475" i="14"/>
  <c r="J475" i="14" s="1"/>
  <c r="I456" i="14"/>
  <c r="J456" i="14" s="1"/>
  <c r="I469" i="14"/>
  <c r="J469" i="14" s="1"/>
  <c r="I485" i="14"/>
  <c r="J485" i="14" s="1"/>
  <c r="I480" i="14"/>
  <c r="J480" i="14" s="1"/>
  <c r="I461" i="14"/>
  <c r="J461" i="14" s="1"/>
  <c r="I471" i="14"/>
  <c r="J471" i="14" s="1"/>
  <c r="I468" i="14"/>
  <c r="J468" i="14" s="1"/>
  <c r="I478" i="14"/>
  <c r="J478" i="14" s="1"/>
  <c r="I494" i="14"/>
  <c r="J494" i="14" s="1"/>
  <c r="I459" i="14"/>
  <c r="J459" i="14" s="1"/>
  <c r="I450" i="14"/>
  <c r="J450" i="14" s="1"/>
  <c r="I452" i="14"/>
  <c r="J452" i="14" s="1"/>
  <c r="I491" i="14"/>
  <c r="J491" i="14" s="1"/>
  <c r="I422" i="14"/>
  <c r="J422" i="14" s="1"/>
  <c r="I438" i="14"/>
  <c r="J438" i="14" s="1"/>
  <c r="I171" i="14"/>
  <c r="J171" i="14" s="1"/>
  <c r="I187" i="14"/>
  <c r="J187" i="14" s="1"/>
  <c r="I190" i="14"/>
  <c r="J190" i="14" s="1"/>
  <c r="I168" i="14"/>
  <c r="J168" i="14" s="1"/>
  <c r="I139" i="14"/>
  <c r="J139" i="14" s="1"/>
  <c r="I155" i="14"/>
  <c r="J155" i="14" s="1"/>
  <c r="I136" i="14"/>
  <c r="J136" i="14" s="1"/>
  <c r="I152" i="14"/>
  <c r="J152" i="14" s="1"/>
  <c r="I165" i="14"/>
  <c r="J165" i="14" s="1"/>
  <c r="I146" i="14"/>
  <c r="J146" i="14" s="1"/>
  <c r="I162" i="14"/>
  <c r="J162" i="14" s="1"/>
  <c r="I178" i="14"/>
  <c r="J178" i="14" s="1"/>
  <c r="I143" i="14"/>
  <c r="J143" i="14" s="1"/>
  <c r="I159" i="14"/>
  <c r="J159" i="14" s="1"/>
  <c r="I175" i="14"/>
  <c r="J175" i="14" s="1"/>
  <c r="I191" i="14"/>
  <c r="J191" i="14" s="1"/>
  <c r="I140" i="14"/>
  <c r="J140" i="14" s="1"/>
  <c r="I156" i="14"/>
  <c r="J156" i="14" s="1"/>
  <c r="I172" i="14"/>
  <c r="J172" i="14" s="1"/>
  <c r="I188" i="14"/>
  <c r="J188" i="14" s="1"/>
  <c r="I137" i="14"/>
  <c r="J137" i="14" s="1"/>
  <c r="I153" i="14"/>
  <c r="J153" i="14" s="1"/>
  <c r="I106" i="14"/>
  <c r="J106" i="14" s="1"/>
  <c r="I122" i="14"/>
  <c r="J122" i="14" s="1"/>
  <c r="I99" i="14"/>
  <c r="J99" i="14" s="1"/>
  <c r="I115" i="14"/>
  <c r="J115" i="14" s="1"/>
  <c r="I109" i="14"/>
  <c r="J109" i="14" s="1"/>
  <c r="I125" i="14"/>
  <c r="J125" i="14" s="1"/>
  <c r="I90" i="14"/>
  <c r="J90" i="14" s="1"/>
  <c r="I87" i="14"/>
  <c r="J87" i="14" s="1"/>
  <c r="I119" i="14"/>
  <c r="J119" i="14" s="1"/>
  <c r="I84" i="14"/>
  <c r="J84" i="14" s="1"/>
  <c r="I100" i="14"/>
  <c r="J100" i="14" s="1"/>
  <c r="I97" i="14"/>
  <c r="J97" i="14" s="1"/>
  <c r="I113" i="14"/>
  <c r="J113" i="14" s="1"/>
  <c r="I107" i="14"/>
  <c r="J107" i="14" s="1"/>
  <c r="I88" i="14"/>
  <c r="J88" i="14" s="1"/>
  <c r="I104" i="14"/>
  <c r="J104" i="14" s="1"/>
  <c r="I85" i="14"/>
  <c r="J85" i="14" s="1"/>
  <c r="I133" i="14"/>
  <c r="J133" i="14" s="1"/>
  <c r="I82" i="14"/>
  <c r="J82" i="14" s="1"/>
  <c r="I98" i="14"/>
  <c r="J98" i="14" s="1"/>
  <c r="I114" i="14"/>
  <c r="J114" i="14" s="1"/>
  <c r="I130" i="14"/>
  <c r="J130" i="14" s="1"/>
  <c r="I54" i="14"/>
  <c r="J54" i="14" s="1"/>
  <c r="I67" i="14"/>
  <c r="J67" i="14" s="1"/>
  <c r="I70" i="14"/>
  <c r="J70" i="14" s="1"/>
  <c r="G22" i="14"/>
  <c r="H9" i="14"/>
  <c r="I38" i="14"/>
  <c r="J38" i="14" s="1"/>
  <c r="I9" i="14"/>
  <c r="J9" i="14" s="1"/>
  <c r="I51" i="14"/>
  <c r="J51" i="14" s="1"/>
  <c r="I42" i="14"/>
  <c r="J42" i="14" s="1"/>
  <c r="I74" i="14"/>
  <c r="J74" i="14" s="1"/>
  <c r="I39" i="14"/>
  <c r="J39" i="14" s="1"/>
  <c r="I55" i="14"/>
  <c r="J55" i="14" s="1"/>
  <c r="I68" i="14"/>
  <c r="J68" i="14" s="1"/>
  <c r="I49" i="14"/>
  <c r="J49" i="14" s="1"/>
  <c r="I46" i="14"/>
  <c r="J46" i="14" s="1"/>
  <c r="I62" i="14"/>
  <c r="J62" i="14" s="1"/>
  <c r="I50" i="14"/>
  <c r="J50" i="14" s="1"/>
  <c r="I76" i="14"/>
  <c r="J76" i="14" s="1"/>
  <c r="I25" i="14"/>
  <c r="J25" i="14" s="1"/>
  <c r="I6" i="14"/>
  <c r="J6" i="14" s="1"/>
  <c r="G6" i="14"/>
  <c r="I28" i="14"/>
  <c r="J28" i="14" s="1"/>
  <c r="H22" i="14"/>
  <c r="I12" i="14"/>
  <c r="J12" i="14" s="1"/>
  <c r="G3" i="14"/>
  <c r="G19" i="14"/>
  <c r="H16" i="14"/>
  <c r="I16" i="14"/>
  <c r="J16" i="14" s="1"/>
  <c r="G7" i="14"/>
  <c r="H7" i="14"/>
  <c r="I10" i="14"/>
  <c r="J10" i="14" s="1"/>
  <c r="G20" i="14"/>
  <c r="I26" i="14"/>
  <c r="J26" i="14" s="1"/>
  <c r="H4" i="14"/>
  <c r="H3" i="14"/>
  <c r="H19" i="14"/>
  <c r="G13" i="14"/>
  <c r="G10" i="14"/>
  <c r="I32" i="14"/>
  <c r="J32" i="14" s="1"/>
  <c r="I29" i="14"/>
  <c r="J29" i="14" s="1"/>
  <c r="H13" i="14"/>
  <c r="G23" i="14"/>
  <c r="G4" i="14"/>
  <c r="H23" i="14"/>
  <c r="G17" i="14"/>
  <c r="H20" i="14"/>
  <c r="G14" i="14"/>
  <c r="H17" i="14"/>
  <c r="G11" i="14"/>
  <c r="H14" i="14"/>
  <c r="G8" i="14"/>
  <c r="H11" i="14"/>
  <c r="G24" i="14"/>
  <c r="I5" i="14"/>
  <c r="J5" i="14" s="1"/>
  <c r="G15" i="14"/>
  <c r="H18" i="14"/>
  <c r="I2" i="14"/>
  <c r="J2" i="14" s="1"/>
  <c r="G12" i="14"/>
  <c r="H15" i="14"/>
  <c r="I18" i="14"/>
  <c r="J18" i="14" s="1"/>
  <c r="I34" i="14"/>
  <c r="J34" i="14" s="1"/>
  <c r="G5" i="14"/>
  <c r="H8" i="14"/>
  <c r="G21" i="14"/>
  <c r="H24" i="14"/>
  <c r="G2" i="14"/>
  <c r="H21" i="14"/>
  <c r="D110" i="13"/>
  <c r="F110" i="13" s="1"/>
  <c r="D111" i="13"/>
  <c r="F111" i="13" s="1"/>
  <c r="D112" i="13"/>
  <c r="D113" i="13"/>
  <c r="D114" i="13"/>
  <c r="E114" i="13" s="1"/>
  <c r="D104" i="13"/>
  <c r="F104" i="13" s="1"/>
  <c r="D105" i="13"/>
  <c r="E105" i="13" s="1"/>
  <c r="D106" i="13"/>
  <c r="F106" i="13" s="1"/>
  <c r="D107" i="13"/>
  <c r="E107" i="13" s="1"/>
  <c r="D108" i="13"/>
  <c r="D109" i="13"/>
  <c r="D96" i="13"/>
  <c r="E96" i="13" s="1"/>
  <c r="D97" i="13"/>
  <c r="F97" i="13" s="1"/>
  <c r="D98" i="13"/>
  <c r="E98" i="13" s="1"/>
  <c r="D99" i="13"/>
  <c r="F99" i="13" s="1"/>
  <c r="D100" i="13"/>
  <c r="D101" i="13"/>
  <c r="D102" i="13"/>
  <c r="D103" i="13"/>
  <c r="F103" i="13" s="1"/>
  <c r="D95" i="13"/>
  <c r="F95" i="13" s="1"/>
  <c r="D94" i="13"/>
  <c r="F94" i="13" s="1"/>
  <c r="D93" i="13"/>
  <c r="E93" i="13" s="1"/>
  <c r="D92" i="13"/>
  <c r="F92" i="13" s="1"/>
  <c r="D91" i="13"/>
  <c r="F91" i="13" s="1"/>
  <c r="D90" i="13"/>
  <c r="F90" i="13" s="1"/>
  <c r="D89" i="13"/>
  <c r="E89" i="13" s="1"/>
  <c r="D88" i="13"/>
  <c r="F88" i="13" s="1"/>
  <c r="D87" i="13"/>
  <c r="E87" i="13" s="1"/>
  <c r="D86" i="13"/>
  <c r="F86" i="13" s="1"/>
  <c r="D85" i="13"/>
  <c r="E85" i="13" s="1"/>
  <c r="D84" i="13"/>
  <c r="F84" i="13" s="1"/>
  <c r="D83" i="13"/>
  <c r="F83" i="13" s="1"/>
  <c r="D82" i="13"/>
  <c r="F82" i="13" s="1"/>
  <c r="D81" i="13"/>
  <c r="E81" i="13" s="1"/>
  <c r="D80" i="13"/>
  <c r="E80" i="13" s="1"/>
  <c r="D79" i="13"/>
  <c r="E79" i="13" s="1"/>
  <c r="D78" i="13"/>
  <c r="F78" i="13" s="1"/>
  <c r="D77" i="13"/>
  <c r="F77" i="13" s="1"/>
  <c r="D76" i="13"/>
  <c r="E76" i="13" s="1"/>
  <c r="D75" i="13"/>
  <c r="E75" i="13" s="1"/>
  <c r="D74" i="13"/>
  <c r="F74" i="13" s="1"/>
  <c r="D73" i="13"/>
  <c r="F73" i="13" s="1"/>
  <c r="D72" i="13"/>
  <c r="F72" i="13" s="1"/>
  <c r="D71" i="13"/>
  <c r="F71" i="13" s="1"/>
  <c r="D70" i="13"/>
  <c r="E70" i="13" s="1"/>
  <c r="D69" i="13"/>
  <c r="E69" i="13" s="1"/>
  <c r="D68" i="13"/>
  <c r="F68" i="13" s="1"/>
  <c r="D67" i="13"/>
  <c r="F67" i="13" s="1"/>
  <c r="D66" i="13"/>
  <c r="D65" i="13"/>
  <c r="F65" i="13" s="1"/>
  <c r="D64" i="13"/>
  <c r="F64" i="13" s="1"/>
  <c r="D63" i="13"/>
  <c r="F63" i="13" s="1"/>
  <c r="D62" i="13"/>
  <c r="F62" i="13" s="1"/>
  <c r="D61" i="13"/>
  <c r="F61" i="13" s="1"/>
  <c r="D60" i="13"/>
  <c r="E60" i="13" s="1"/>
  <c r="D59" i="13"/>
  <c r="E59" i="13" s="1"/>
  <c r="D58" i="13"/>
  <c r="E58" i="13" s="1"/>
  <c r="D57" i="13"/>
  <c r="E57" i="13" s="1"/>
  <c r="D56" i="13"/>
  <c r="F56" i="13" s="1"/>
  <c r="D55" i="13"/>
  <c r="E55" i="13" s="1"/>
  <c r="D54" i="13"/>
  <c r="E54" i="13" s="1"/>
  <c r="D53" i="13"/>
  <c r="F53" i="13" s="1"/>
  <c r="D52" i="13"/>
  <c r="E52" i="13" s="1"/>
  <c r="D51" i="13"/>
  <c r="F51" i="13" s="1"/>
  <c r="D50" i="13"/>
  <c r="F50" i="13" s="1"/>
  <c r="D49" i="13"/>
  <c r="E49" i="13" s="1"/>
  <c r="D48" i="13"/>
  <c r="F48" i="13" s="1"/>
  <c r="D47" i="13"/>
  <c r="E47" i="13" s="1"/>
  <c r="D46" i="13"/>
  <c r="D45" i="13"/>
  <c r="E45" i="13" s="1"/>
  <c r="D44" i="13"/>
  <c r="D43" i="13"/>
  <c r="E43" i="13" s="1"/>
  <c r="D42" i="13"/>
  <c r="F42" i="13" s="1"/>
  <c r="D41" i="13"/>
  <c r="D40" i="13"/>
  <c r="D39" i="13"/>
  <c r="F39" i="13" s="1"/>
  <c r="D38" i="13"/>
  <c r="F38" i="13" s="1"/>
  <c r="D37" i="13"/>
  <c r="F37" i="13" s="1"/>
  <c r="D36" i="13"/>
  <c r="F36" i="13" s="1"/>
  <c r="D35" i="13"/>
  <c r="D34" i="13"/>
  <c r="E34" i="13" s="1"/>
  <c r="D33" i="13"/>
  <c r="F33" i="13" s="1"/>
  <c r="D32" i="13"/>
  <c r="F32" i="13" s="1"/>
  <c r="D31" i="13"/>
  <c r="E31" i="13" s="1"/>
  <c r="D30" i="13"/>
  <c r="D29" i="13"/>
  <c r="D28" i="13"/>
  <c r="E28" i="13" s="1"/>
  <c r="D27" i="13"/>
  <c r="F27" i="13" s="1"/>
  <c r="D26" i="13"/>
  <c r="F26" i="13" s="1"/>
  <c r="D25" i="13"/>
  <c r="F25" i="13" s="1"/>
  <c r="D24" i="13"/>
  <c r="F24" i="13" s="1"/>
  <c r="D23" i="13"/>
  <c r="D22" i="13"/>
  <c r="F22" i="13" s="1"/>
  <c r="D21" i="13"/>
  <c r="E21" i="13" s="1"/>
  <c r="D20" i="13"/>
  <c r="F20" i="13" s="1"/>
  <c r="D19" i="13"/>
  <c r="E19" i="13" s="1"/>
  <c r="D18" i="13"/>
  <c r="E18" i="13" s="1"/>
  <c r="D17" i="13"/>
  <c r="D16" i="13"/>
  <c r="E16" i="13" s="1"/>
  <c r="D15" i="13"/>
  <c r="F15" i="13" s="1"/>
  <c r="D14" i="13"/>
  <c r="F14" i="13" s="1"/>
  <c r="D13" i="13"/>
  <c r="E13" i="13" s="1"/>
  <c r="D12" i="13"/>
  <c r="D11" i="13"/>
  <c r="F11" i="13" s="1"/>
  <c r="D10" i="13"/>
  <c r="F10" i="13" s="1"/>
  <c r="D9" i="13"/>
  <c r="E9" i="13" s="1"/>
  <c r="D8" i="13"/>
  <c r="F8" i="13" s="1"/>
  <c r="D7" i="13"/>
  <c r="D6" i="13"/>
  <c r="E6" i="13" s="1"/>
  <c r="D63" i="12"/>
  <c r="D62" i="12"/>
  <c r="D61" i="12"/>
  <c r="E61" i="12" s="1"/>
  <c r="D60" i="12"/>
  <c r="D59" i="12"/>
  <c r="E59" i="12" s="1"/>
  <c r="D58" i="12"/>
  <c r="D57" i="12"/>
  <c r="D56" i="12"/>
  <c r="D55" i="12"/>
  <c r="F55" i="12" s="1"/>
  <c r="D54" i="12"/>
  <c r="D53" i="12"/>
  <c r="D52" i="12"/>
  <c r="D51" i="12"/>
  <c r="D50" i="12"/>
  <c r="D49" i="12"/>
  <c r="D48" i="12"/>
  <c r="D47" i="12"/>
  <c r="D46" i="12"/>
  <c r="F46" i="12" s="1"/>
  <c r="D45" i="12"/>
  <c r="G45" i="12" s="1"/>
  <c r="H45" i="12" s="1"/>
  <c r="D44" i="12"/>
  <c r="D43" i="12"/>
  <c r="D42" i="12"/>
  <c r="D41" i="12"/>
  <c r="D40" i="12"/>
  <c r="D39" i="12"/>
  <c r="F39" i="12" s="1"/>
  <c r="D38" i="12"/>
  <c r="D37" i="12"/>
  <c r="D36" i="12"/>
  <c r="D35" i="12"/>
  <c r="E35" i="12" s="1"/>
  <c r="D34" i="12"/>
  <c r="D33" i="12"/>
  <c r="D32" i="12"/>
  <c r="D31" i="12"/>
  <c r="D30" i="12"/>
  <c r="D29" i="12"/>
  <c r="D28" i="12"/>
  <c r="D27" i="12"/>
  <c r="E27" i="12" s="1"/>
  <c r="D26" i="12"/>
  <c r="F26" i="12"/>
  <c r="D25" i="12"/>
  <c r="D24" i="12"/>
  <c r="G24" i="12" s="1"/>
  <c r="H24" i="12" s="1"/>
  <c r="D23" i="12"/>
  <c r="D22" i="12"/>
  <c r="D21" i="12"/>
  <c r="D20" i="12"/>
  <c r="D19" i="12"/>
  <c r="D18" i="12"/>
  <c r="D17" i="12"/>
  <c r="D16" i="12"/>
  <c r="D15" i="12"/>
  <c r="D14" i="12"/>
  <c r="F14" i="12" s="1"/>
  <c r="D13" i="12"/>
  <c r="D12" i="12"/>
  <c r="D11" i="12"/>
  <c r="D10" i="12"/>
  <c r="F10" i="12" s="1"/>
  <c r="D9" i="12"/>
  <c r="D8" i="12"/>
  <c r="F8" i="12" s="1"/>
  <c r="D7" i="12"/>
  <c r="D6" i="12"/>
  <c r="D56" i="11"/>
  <c r="D55" i="11"/>
  <c r="E55" i="11" s="1"/>
  <c r="D54" i="11"/>
  <c r="D53" i="11"/>
  <c r="D52" i="11"/>
  <c r="D51" i="11"/>
  <c r="F51" i="11" s="1"/>
  <c r="D50" i="11"/>
  <c r="D49" i="11"/>
  <c r="E49" i="11" s="1"/>
  <c r="D48" i="11"/>
  <c r="E48" i="11" s="1"/>
  <c r="D47" i="11"/>
  <c r="F47" i="11" s="1"/>
  <c r="D46" i="11"/>
  <c r="D45" i="11"/>
  <c r="D44" i="11"/>
  <c r="D43" i="11"/>
  <c r="E43" i="11" s="1"/>
  <c r="D42" i="11"/>
  <c r="D41" i="11"/>
  <c r="F41" i="11" s="1"/>
  <c r="D40" i="11"/>
  <c r="D39" i="11"/>
  <c r="E39" i="11" s="1"/>
  <c r="D38" i="11"/>
  <c r="F38" i="11" s="1"/>
  <c r="D37" i="11"/>
  <c r="D36" i="11"/>
  <c r="D35" i="11"/>
  <c r="E35" i="11" s="1"/>
  <c r="D34" i="11"/>
  <c r="D33" i="11"/>
  <c r="F33" i="11" s="1"/>
  <c r="D32" i="11"/>
  <c r="F32" i="11" s="1"/>
  <c r="D31" i="11"/>
  <c r="F31" i="11" s="1"/>
  <c r="D30" i="11"/>
  <c r="D29" i="11"/>
  <c r="D28" i="11"/>
  <c r="F28" i="11" s="1"/>
  <c r="D27" i="11"/>
  <c r="F27" i="11" s="1"/>
  <c r="D26" i="11"/>
  <c r="E26" i="11" s="1"/>
  <c r="D25" i="11"/>
  <c r="E25" i="11" s="1"/>
  <c r="D24" i="11"/>
  <c r="E24" i="11" s="1"/>
  <c r="D23" i="11"/>
  <c r="F23" i="11" s="1"/>
  <c r="D22" i="11"/>
  <c r="E22" i="11" s="1"/>
  <c r="D21" i="11"/>
  <c r="F21" i="11" s="1"/>
  <c r="D20" i="11"/>
  <c r="E20" i="11" s="1"/>
  <c r="D19" i="11"/>
  <c r="E19" i="11" s="1"/>
  <c r="D18" i="11"/>
  <c r="E18" i="11" s="1"/>
  <c r="D17" i="11"/>
  <c r="F17" i="11" s="1"/>
  <c r="D16" i="11"/>
  <c r="F16" i="11" s="1"/>
  <c r="D15" i="11"/>
  <c r="F15" i="11" s="1"/>
  <c r="D14" i="11"/>
  <c r="E14" i="11" s="1"/>
  <c r="D13" i="11"/>
  <c r="F13" i="11" s="1"/>
  <c r="D12" i="11"/>
  <c r="F12" i="11" s="1"/>
  <c r="D11" i="11"/>
  <c r="D10" i="11"/>
  <c r="E10" i="11" s="1"/>
  <c r="D9" i="11"/>
  <c r="E9" i="11" s="1"/>
  <c r="F9" i="11"/>
  <c r="D8" i="11"/>
  <c r="F8" i="11" s="1"/>
  <c r="D7" i="11"/>
  <c r="F7" i="11" s="1"/>
  <c r="D6" i="11"/>
  <c r="F6" i="11" s="1"/>
  <c r="D47" i="10"/>
  <c r="D46" i="10"/>
  <c r="D45" i="10"/>
  <c r="D51" i="10"/>
  <c r="D50" i="10"/>
  <c r="D49" i="10"/>
  <c r="D48" i="10"/>
  <c r="D44" i="10"/>
  <c r="D43" i="10"/>
  <c r="E43" i="10" s="1"/>
  <c r="D42" i="10"/>
  <c r="D41" i="10"/>
  <c r="D40" i="10"/>
  <c r="D39" i="10"/>
  <c r="D38" i="10"/>
  <c r="F38" i="10" s="1"/>
  <c r="D37" i="10"/>
  <c r="F37" i="10" s="1"/>
  <c r="D36" i="10"/>
  <c r="F36" i="10" s="1"/>
  <c r="D35" i="10"/>
  <c r="D34" i="10"/>
  <c r="D33" i="10"/>
  <c r="D32" i="10"/>
  <c r="D31" i="10"/>
  <c r="D30" i="10"/>
  <c r="F30" i="10" s="1"/>
  <c r="D29" i="10"/>
  <c r="G29" i="10" s="1"/>
  <c r="H29" i="10" s="1"/>
  <c r="D28" i="10"/>
  <c r="F28" i="10" s="1"/>
  <c r="D27" i="10"/>
  <c r="D26" i="10"/>
  <c r="G26" i="10" s="1"/>
  <c r="H26" i="10" s="1"/>
  <c r="D25" i="10"/>
  <c r="D24" i="10"/>
  <c r="G24" i="10" s="1"/>
  <c r="H24" i="10" s="1"/>
  <c r="D23" i="10"/>
  <c r="E23" i="10" s="1"/>
  <c r="D22" i="10"/>
  <c r="F22" i="10" s="1"/>
  <c r="D21" i="10"/>
  <c r="D20" i="10"/>
  <c r="D19" i="10"/>
  <c r="D18" i="10"/>
  <c r="F18" i="10" s="1"/>
  <c r="D17" i="10"/>
  <c r="D16" i="10"/>
  <c r="D15" i="10"/>
  <c r="F15" i="10" s="1"/>
  <c r="D14" i="10"/>
  <c r="G14" i="10" s="1"/>
  <c r="H14" i="10" s="1"/>
  <c r="D13" i="10"/>
  <c r="D12" i="10"/>
  <c r="F12" i="10" s="1"/>
  <c r="D11" i="10"/>
  <c r="E11" i="10"/>
  <c r="D10" i="10"/>
  <c r="D9" i="10"/>
  <c r="D8" i="10"/>
  <c r="F8" i="10" s="1"/>
  <c r="D7" i="10"/>
  <c r="G7" i="10" s="1"/>
  <c r="H7" i="10" s="1"/>
  <c r="D6" i="10"/>
  <c r="D33" i="9"/>
  <c r="D34" i="9"/>
  <c r="F34" i="9" s="1"/>
  <c r="D35" i="9"/>
  <c r="G35" i="9" s="1"/>
  <c r="H35" i="9" s="1"/>
  <c r="D36" i="9"/>
  <c r="F36" i="9" s="1"/>
  <c r="D37" i="9"/>
  <c r="F112" i="13"/>
  <c r="E112" i="13"/>
  <c r="F108" i="13"/>
  <c r="E108" i="13"/>
  <c r="E7" i="13"/>
  <c r="E73" i="13"/>
  <c r="G34" i="12"/>
  <c r="H34" i="12" s="1"/>
  <c r="E46" i="12"/>
  <c r="F63" i="12"/>
  <c r="G63" i="12"/>
  <c r="H63" i="12" s="1"/>
  <c r="F59" i="12"/>
  <c r="G59" i="12"/>
  <c r="H59" i="12" s="1"/>
  <c r="E58" i="12"/>
  <c r="F58" i="12"/>
  <c r="F57" i="12"/>
  <c r="G54" i="12"/>
  <c r="H54" i="12" s="1"/>
  <c r="G50" i="12"/>
  <c r="H50" i="12" s="1"/>
  <c r="F43" i="12"/>
  <c r="G43" i="12"/>
  <c r="H43" i="12" s="1"/>
  <c r="F38" i="12"/>
  <c r="E38" i="12"/>
  <c r="G35" i="12"/>
  <c r="H35" i="12" s="1"/>
  <c r="F30" i="12"/>
  <c r="E30" i="12"/>
  <c r="G26" i="12"/>
  <c r="H26" i="12" s="1"/>
  <c r="E26" i="12"/>
  <c r="G15" i="12"/>
  <c r="H15" i="12" s="1"/>
  <c r="E10" i="12"/>
  <c r="E7" i="12"/>
  <c r="F7" i="12"/>
  <c r="G21" i="12"/>
  <c r="H21" i="12" s="1"/>
  <c r="G56" i="12"/>
  <c r="H56" i="12" s="1"/>
  <c r="F56" i="12"/>
  <c r="E56" i="12"/>
  <c r="E21" i="12"/>
  <c r="E33" i="12"/>
  <c r="F20" i="12"/>
  <c r="F25" i="12"/>
  <c r="G12" i="12"/>
  <c r="H12" i="12" s="1"/>
  <c r="F12" i="12"/>
  <c r="E12" i="12"/>
  <c r="G17" i="12"/>
  <c r="H17" i="12" s="1"/>
  <c r="F17" i="12"/>
  <c r="E17" i="12"/>
  <c r="E41" i="12"/>
  <c r="G41" i="12"/>
  <c r="H41" i="12" s="1"/>
  <c r="F41" i="12"/>
  <c r="E13" i="12"/>
  <c r="G28" i="12"/>
  <c r="H28" i="12" s="1"/>
  <c r="E36" i="12"/>
  <c r="E52" i="12"/>
  <c r="E60" i="12"/>
  <c r="F32" i="12"/>
  <c r="F36" i="12"/>
  <c r="F40" i="12"/>
  <c r="F52" i="12"/>
  <c r="F60" i="12"/>
  <c r="E11" i="11"/>
  <c r="F11" i="11"/>
  <c r="F19" i="11"/>
  <c r="E23" i="11"/>
  <c r="F50" i="11"/>
  <c r="F34" i="11"/>
  <c r="F43" i="11"/>
  <c r="E27" i="11"/>
  <c r="E29" i="11"/>
  <c r="E42" i="11"/>
  <c r="F29" i="11"/>
  <c r="F42" i="11"/>
  <c r="E37" i="11"/>
  <c r="F10" i="11"/>
  <c r="F18" i="11"/>
  <c r="F22" i="11"/>
  <c r="F35" i="11"/>
  <c r="E46" i="10"/>
  <c r="E31" i="10"/>
  <c r="F31" i="10"/>
  <c r="F11" i="10"/>
  <c r="E50" i="10"/>
  <c r="G36" i="10"/>
  <c r="H36" i="10" s="1"/>
  <c r="G11" i="10"/>
  <c r="H11" i="10" s="1"/>
  <c r="G51" i="10"/>
  <c r="H51" i="10" s="1"/>
  <c r="F51" i="10"/>
  <c r="F40" i="10"/>
  <c r="G32" i="10"/>
  <c r="H32" i="10" s="1"/>
  <c r="E19" i="10"/>
  <c r="F19" i="10"/>
  <c r="F16" i="10"/>
  <c r="E18" i="10"/>
  <c r="E30" i="10"/>
  <c r="F34" i="10"/>
  <c r="G6" i="10"/>
  <c r="H6" i="10" s="1"/>
  <c r="G10" i="10"/>
  <c r="H10" i="10" s="1"/>
  <c r="E17" i="10"/>
  <c r="E33" i="10"/>
  <c r="G34" i="10"/>
  <c r="H34" i="10" s="1"/>
  <c r="E37" i="10"/>
  <c r="E41" i="10"/>
  <c r="G42" i="10"/>
  <c r="H42" i="10" s="1"/>
  <c r="E10" i="10"/>
  <c r="E42" i="10"/>
  <c r="F6" i="10"/>
  <c r="F26" i="10"/>
  <c r="F17" i="10"/>
  <c r="F29" i="10"/>
  <c r="F41" i="10"/>
  <c r="E6" i="10"/>
  <c r="F35" i="9"/>
  <c r="G34" i="9"/>
  <c r="H34" i="9" s="1"/>
  <c r="D45" i="9"/>
  <c r="E45" i="9" s="1"/>
  <c r="D44" i="9"/>
  <c r="G44" i="9" s="1"/>
  <c r="H44" i="9" s="1"/>
  <c r="D43" i="9"/>
  <c r="G43" i="9" s="1"/>
  <c r="H43" i="9" s="1"/>
  <c r="D42" i="9"/>
  <c r="D41" i="9"/>
  <c r="F41" i="9" s="1"/>
  <c r="D40" i="9"/>
  <c r="D39" i="9"/>
  <c r="D38" i="9"/>
  <c r="D32" i="9"/>
  <c r="D31" i="9"/>
  <c r="D30" i="9"/>
  <c r="E30" i="9" s="1"/>
  <c r="D29" i="9"/>
  <c r="D28" i="9"/>
  <c r="E28" i="9" s="1"/>
  <c r="D27" i="9"/>
  <c r="F27" i="9" s="1"/>
  <c r="D26" i="9"/>
  <c r="D25" i="9"/>
  <c r="E25" i="9" s="1"/>
  <c r="D24" i="9"/>
  <c r="G24" i="9" s="1"/>
  <c r="H24" i="9" s="1"/>
  <c r="D23" i="9"/>
  <c r="D22" i="9"/>
  <c r="G22" i="9" s="1"/>
  <c r="H22" i="9" s="1"/>
  <c r="D21" i="9"/>
  <c r="D20" i="9"/>
  <c r="E20" i="9" s="1"/>
  <c r="D19" i="9"/>
  <c r="E19" i="9" s="1"/>
  <c r="D18" i="9"/>
  <c r="F18" i="9" s="1"/>
  <c r="D17" i="9"/>
  <c r="D16" i="9"/>
  <c r="E16" i="9" s="1"/>
  <c r="D15" i="9"/>
  <c r="E15" i="9" s="1"/>
  <c r="D14" i="9"/>
  <c r="F14" i="9" s="1"/>
  <c r="D13" i="9"/>
  <c r="G13" i="9" s="1"/>
  <c r="H13" i="9" s="1"/>
  <c r="D12" i="9"/>
  <c r="F12" i="9" s="1"/>
  <c r="D11" i="9"/>
  <c r="F11" i="9" s="1"/>
  <c r="D10" i="9"/>
  <c r="D9" i="9"/>
  <c r="D8" i="9"/>
  <c r="E8" i="9" s="1"/>
  <c r="D7" i="9"/>
  <c r="G7" i="9" s="1"/>
  <c r="H7" i="9" s="1"/>
  <c r="D6" i="9"/>
  <c r="F6" i="9" s="1"/>
  <c r="E41" i="9"/>
  <c r="F24" i="9"/>
  <c r="E17" i="9"/>
  <c r="E38" i="9"/>
  <c r="E42" i="9"/>
  <c r="F13" i="9"/>
  <c r="F17" i="9"/>
  <c r="F29" i="9"/>
  <c r="F38" i="9"/>
  <c r="F42" i="9"/>
  <c r="D48" i="4"/>
  <c r="F48" i="4" s="1"/>
  <c r="D49" i="4"/>
  <c r="F49" i="4" s="1"/>
  <c r="D50" i="4"/>
  <c r="E50" i="4" s="1"/>
  <c r="D36" i="4"/>
  <c r="F36" i="4" s="1"/>
  <c r="D37" i="4"/>
  <c r="D38" i="4"/>
  <c r="E38" i="4" s="1"/>
  <c r="D39" i="4"/>
  <c r="F39" i="4" s="1"/>
  <c r="D40" i="4"/>
  <c r="D41" i="4"/>
  <c r="E41" i="4" s="1"/>
  <c r="D42" i="4"/>
  <c r="D43" i="4"/>
  <c r="F43" i="4" s="1"/>
  <c r="D44" i="4"/>
  <c r="D45" i="4"/>
  <c r="E45" i="4" s="1"/>
  <c r="D46" i="4"/>
  <c r="E46" i="4" s="1"/>
  <c r="D47" i="4"/>
  <c r="D33" i="4"/>
  <c r="E33" i="4" s="1"/>
  <c r="D34" i="4"/>
  <c r="E34" i="4" s="1"/>
  <c r="D35" i="4"/>
  <c r="D30" i="4"/>
  <c r="E30" i="4" s="1"/>
  <c r="D31" i="4"/>
  <c r="D32" i="4"/>
  <c r="F32" i="4" s="1"/>
  <c r="D24" i="4"/>
  <c r="E24" i="4" s="1"/>
  <c r="D25" i="4"/>
  <c r="F25" i="4" s="1"/>
  <c r="D26" i="4"/>
  <c r="E26" i="4" s="1"/>
  <c r="D27" i="4"/>
  <c r="D28" i="4"/>
  <c r="D29" i="4"/>
  <c r="D7" i="4"/>
  <c r="D8" i="4"/>
  <c r="F8" i="4" s="1"/>
  <c r="D9" i="4"/>
  <c r="F9" i="4" s="1"/>
  <c r="D10" i="4"/>
  <c r="E10" i="4" s="1"/>
  <c r="D11" i="4"/>
  <c r="D12" i="4"/>
  <c r="F12" i="4" s="1"/>
  <c r="D13" i="4"/>
  <c r="D14" i="4"/>
  <c r="E14" i="4" s="1"/>
  <c r="D15" i="4"/>
  <c r="D16" i="4"/>
  <c r="E16" i="4" s="1"/>
  <c r="D17" i="4"/>
  <c r="E17" i="4" s="1"/>
  <c r="D18" i="4"/>
  <c r="F18" i="4" s="1"/>
  <c r="D19" i="4"/>
  <c r="E19" i="4" s="1"/>
  <c r="D20" i="4"/>
  <c r="E20" i="4" s="1"/>
  <c r="D21" i="4"/>
  <c r="D22" i="4"/>
  <c r="F22" i="4" s="1"/>
  <c r="D23" i="4"/>
  <c r="D6" i="4"/>
  <c r="D43" i="3"/>
  <c r="F43" i="3" s="1"/>
  <c r="D44" i="3"/>
  <c r="D45" i="3"/>
  <c r="D46" i="3"/>
  <c r="D47" i="3"/>
  <c r="D48" i="3"/>
  <c r="D32" i="3"/>
  <c r="D33" i="3"/>
  <c r="D34" i="3"/>
  <c r="D35" i="3"/>
  <c r="F35" i="3" s="1"/>
  <c r="D36" i="3"/>
  <c r="D37" i="3"/>
  <c r="D38" i="3"/>
  <c r="D39" i="3"/>
  <c r="D40" i="3"/>
  <c r="D41" i="3"/>
  <c r="F41" i="3" s="1"/>
  <c r="D42" i="3"/>
  <c r="D21" i="3"/>
  <c r="D22" i="3"/>
  <c r="D23" i="3"/>
  <c r="D24" i="3"/>
  <c r="D25" i="3"/>
  <c r="D26" i="3"/>
  <c r="D27" i="3"/>
  <c r="D28" i="3"/>
  <c r="D29" i="3"/>
  <c r="D30" i="3"/>
  <c r="D31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6" i="3"/>
  <c r="E6" i="3" s="1"/>
  <c r="D98" i="5"/>
  <c r="D99" i="5"/>
  <c r="D100" i="5"/>
  <c r="D101" i="5"/>
  <c r="E101" i="5" s="1"/>
  <c r="D102" i="5"/>
  <c r="D103" i="5"/>
  <c r="D104" i="5"/>
  <c r="D105" i="5"/>
  <c r="D106" i="5"/>
  <c r="D107" i="5"/>
  <c r="D108" i="5"/>
  <c r="D109" i="5"/>
  <c r="D110" i="5"/>
  <c r="D90" i="5"/>
  <c r="D91" i="5"/>
  <c r="D92" i="5"/>
  <c r="D93" i="5"/>
  <c r="D94" i="5"/>
  <c r="D95" i="5"/>
  <c r="D96" i="5"/>
  <c r="D97" i="5"/>
  <c r="D78" i="5"/>
  <c r="D79" i="5"/>
  <c r="D80" i="5"/>
  <c r="D81" i="5"/>
  <c r="D82" i="5"/>
  <c r="D83" i="5"/>
  <c r="D84" i="5"/>
  <c r="D85" i="5"/>
  <c r="D86" i="5"/>
  <c r="D87" i="5"/>
  <c r="D88" i="5"/>
  <c r="D89" i="5"/>
  <c r="D67" i="5"/>
  <c r="D68" i="5"/>
  <c r="D69" i="5"/>
  <c r="D70" i="5"/>
  <c r="D71" i="5"/>
  <c r="D72" i="5"/>
  <c r="D73" i="5"/>
  <c r="D74" i="5"/>
  <c r="D75" i="5"/>
  <c r="D76" i="5"/>
  <c r="D77" i="5"/>
  <c r="D60" i="5"/>
  <c r="D61" i="5"/>
  <c r="D62" i="5"/>
  <c r="D63" i="5"/>
  <c r="D64" i="5"/>
  <c r="D65" i="5"/>
  <c r="D66" i="5"/>
  <c r="D47" i="5"/>
  <c r="D48" i="5"/>
  <c r="D49" i="5"/>
  <c r="D50" i="5"/>
  <c r="D51" i="5"/>
  <c r="D52" i="5"/>
  <c r="D53" i="5"/>
  <c r="D54" i="5"/>
  <c r="D55" i="5"/>
  <c r="D56" i="5"/>
  <c r="D57" i="5"/>
  <c r="D58" i="5"/>
  <c r="E58" i="5" s="1"/>
  <c r="D59" i="5"/>
  <c r="D33" i="5"/>
  <c r="D34" i="5"/>
  <c r="D35" i="5"/>
  <c r="E35" i="5" s="1"/>
  <c r="D36" i="5"/>
  <c r="D37" i="5"/>
  <c r="D38" i="5"/>
  <c r="D39" i="5"/>
  <c r="D40" i="5"/>
  <c r="D41" i="5"/>
  <c r="D42" i="5"/>
  <c r="D43" i="5"/>
  <c r="D44" i="5"/>
  <c r="D45" i="5"/>
  <c r="D46" i="5"/>
  <c r="D21" i="5"/>
  <c r="D22" i="5"/>
  <c r="D23" i="5"/>
  <c r="D24" i="5"/>
  <c r="D25" i="5"/>
  <c r="D26" i="5"/>
  <c r="D27" i="5"/>
  <c r="D28" i="5"/>
  <c r="D29" i="5"/>
  <c r="D30" i="5"/>
  <c r="D31" i="5"/>
  <c r="D32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6" i="5"/>
  <c r="D58" i="2"/>
  <c r="D59" i="2"/>
  <c r="D60" i="2"/>
  <c r="D61" i="2"/>
  <c r="E61" i="2" s="1"/>
  <c r="D62" i="2"/>
  <c r="D63" i="2"/>
  <c r="D50" i="2"/>
  <c r="D51" i="2"/>
  <c r="D52" i="2"/>
  <c r="F52" i="2" s="1"/>
  <c r="D53" i="2"/>
  <c r="D54" i="2"/>
  <c r="E54" i="2" s="1"/>
  <c r="D55" i="2"/>
  <c r="D56" i="2"/>
  <c r="D57" i="2"/>
  <c r="D35" i="2"/>
  <c r="E35" i="2" s="1"/>
  <c r="D36" i="2"/>
  <c r="D37" i="2"/>
  <c r="F37" i="2" s="1"/>
  <c r="D38" i="2"/>
  <c r="D39" i="2"/>
  <c r="D40" i="2"/>
  <c r="D41" i="2"/>
  <c r="D42" i="2"/>
  <c r="E42" i="2" s="1"/>
  <c r="D43" i="2"/>
  <c r="D44" i="2"/>
  <c r="E44" i="2" s="1"/>
  <c r="D45" i="2"/>
  <c r="D46" i="2"/>
  <c r="D47" i="2"/>
  <c r="D48" i="2"/>
  <c r="D49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7" i="2"/>
  <c r="E7" i="2" s="1"/>
  <c r="D8" i="2"/>
  <c r="D9" i="2"/>
  <c r="E9" i="2" s="1"/>
  <c r="D10" i="2"/>
  <c r="D11" i="2"/>
  <c r="D12" i="2"/>
  <c r="D13" i="2"/>
  <c r="D14" i="2"/>
  <c r="D15" i="2"/>
  <c r="E15" i="2" s="1"/>
  <c r="D16" i="2"/>
  <c r="D17" i="2"/>
  <c r="E17" i="2" s="1"/>
  <c r="D18" i="2"/>
  <c r="D6" i="2"/>
  <c r="F37" i="4"/>
  <c r="E42" i="4"/>
  <c r="E31" i="4"/>
  <c r="D24" i="1"/>
  <c r="D25" i="1"/>
  <c r="E25" i="1" s="1"/>
  <c r="D26" i="1"/>
  <c r="D27" i="1"/>
  <c r="D28" i="1"/>
  <c r="E28" i="1" s="1"/>
  <c r="D29" i="1"/>
  <c r="D30" i="1"/>
  <c r="D31" i="1"/>
  <c r="D32" i="1"/>
  <c r="E32" i="1" s="1"/>
  <c r="D33" i="1"/>
  <c r="D34" i="1"/>
  <c r="D35" i="1"/>
  <c r="D36" i="1"/>
  <c r="D37" i="1"/>
  <c r="D38" i="1"/>
  <c r="D39" i="1"/>
  <c r="D4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E15" i="1"/>
  <c r="E7" i="1"/>
  <c r="E33" i="1"/>
  <c r="E14" i="1"/>
  <c r="E40" i="1"/>
  <c r="E24" i="1"/>
  <c r="E6" i="4" l="1"/>
  <c r="F6" i="4"/>
  <c r="E36" i="9"/>
  <c r="G36" i="9"/>
  <c r="H36" i="9" s="1"/>
  <c r="G18" i="9"/>
  <c r="H18" i="9" s="1"/>
  <c r="E18" i="9"/>
  <c r="F29" i="12"/>
  <c r="G29" i="12"/>
  <c r="H29" i="12" s="1"/>
  <c r="G22" i="12"/>
  <c r="H22" i="12" s="1"/>
  <c r="E45" i="12"/>
  <c r="F45" i="12"/>
  <c r="F22" i="12"/>
  <c r="F61" i="12"/>
  <c r="E24" i="12"/>
  <c r="F24" i="12"/>
  <c r="E62" i="12"/>
  <c r="E8" i="12"/>
  <c r="E32" i="12"/>
  <c r="F21" i="12"/>
  <c r="G61" i="12"/>
  <c r="H61" i="12" s="1"/>
  <c r="F15" i="12"/>
  <c r="F35" i="12"/>
  <c r="F54" i="12"/>
  <c r="G62" i="12"/>
  <c r="H62" i="12" s="1"/>
  <c r="F33" i="12"/>
  <c r="F13" i="12"/>
  <c r="F49" i="12"/>
  <c r="F27" i="12"/>
  <c r="G47" i="12"/>
  <c r="H47" i="12" s="1"/>
  <c r="E57" i="12"/>
  <c r="F19" i="12"/>
  <c r="G36" i="12"/>
  <c r="H36" i="12" s="1"/>
  <c r="G33" i="12"/>
  <c r="H33" i="12" s="1"/>
  <c r="G13" i="12"/>
  <c r="H13" i="12" s="1"/>
  <c r="F47" i="12"/>
  <c r="G8" i="12"/>
  <c r="H8" i="12" s="1"/>
  <c r="G25" i="12"/>
  <c r="H25" i="12" s="1"/>
  <c r="G49" i="12"/>
  <c r="H49" i="12" s="1"/>
  <c r="G11" i="12"/>
  <c r="H11" i="12" s="1"/>
  <c r="F23" i="12"/>
  <c r="F62" i="12"/>
  <c r="E25" i="12"/>
  <c r="E29" i="12"/>
  <c r="E49" i="12"/>
  <c r="G23" i="12"/>
  <c r="H23" i="12" s="1"/>
  <c r="E42" i="12"/>
  <c r="G19" i="12"/>
  <c r="H19" i="12" s="1"/>
  <c r="E40" i="12"/>
  <c r="F11" i="12"/>
  <c r="G27" i="12"/>
  <c r="H27" i="12" s="1"/>
  <c r="E11" i="12"/>
  <c r="E47" i="12"/>
  <c r="G32" i="12"/>
  <c r="H32" i="12" s="1"/>
  <c r="F51" i="12"/>
  <c r="F6" i="12"/>
  <c r="G18" i="12"/>
  <c r="H18" i="12" s="1"/>
  <c r="F31" i="12"/>
  <c r="G6" i="12"/>
  <c r="H6" i="12" s="1"/>
  <c r="E44" i="12"/>
  <c r="E18" i="12"/>
  <c r="G51" i="12"/>
  <c r="H51" i="12" s="1"/>
  <c r="E23" i="12"/>
  <c r="E63" i="12"/>
  <c r="F44" i="12"/>
  <c r="G31" i="12"/>
  <c r="H31" i="12" s="1"/>
  <c r="G44" i="12"/>
  <c r="H44" i="12" s="1"/>
  <c r="G14" i="12"/>
  <c r="H14" i="12" s="1"/>
  <c r="E48" i="12"/>
  <c r="E28" i="12"/>
  <c r="E16" i="12"/>
  <c r="E50" i="12"/>
  <c r="G53" i="12"/>
  <c r="H53" i="12" s="1"/>
  <c r="F28" i="12"/>
  <c r="F37" i="12"/>
  <c r="G9" i="12"/>
  <c r="H9" i="12" s="1"/>
  <c r="F16" i="12"/>
  <c r="E20" i="12"/>
  <c r="E14" i="12"/>
  <c r="E9" i="12"/>
  <c r="E53" i="12"/>
  <c r="G37" i="12"/>
  <c r="H37" i="12" s="1"/>
  <c r="G16" i="12"/>
  <c r="H16" i="12" s="1"/>
  <c r="G20" i="12"/>
  <c r="H20" i="12" s="1"/>
  <c r="G39" i="12"/>
  <c r="H39" i="12" s="1"/>
  <c r="E6" i="12"/>
  <c r="G10" i="12"/>
  <c r="H10" i="12" s="1"/>
  <c r="E15" i="12"/>
  <c r="G38" i="12"/>
  <c r="H38" i="12" s="1"/>
  <c r="E54" i="12"/>
  <c r="E37" i="12"/>
  <c r="F34" i="12"/>
  <c r="F50" i="12"/>
  <c r="E55" i="12"/>
  <c r="F53" i="12"/>
  <c r="G7" i="12"/>
  <c r="H7" i="12" s="1"/>
  <c r="G46" i="12"/>
  <c r="H46" i="12" s="1"/>
  <c r="E51" i="12"/>
  <c r="F48" i="12"/>
  <c r="F9" i="12"/>
  <c r="E34" i="12"/>
  <c r="F18" i="12"/>
  <c r="F86" i="5"/>
  <c r="E110" i="13"/>
  <c r="E39" i="13"/>
  <c r="E64" i="13"/>
  <c r="F55" i="13"/>
  <c r="F47" i="13"/>
  <c r="F16" i="13"/>
  <c r="E72" i="13"/>
  <c r="E24" i="13"/>
  <c r="E48" i="13"/>
  <c r="F34" i="13"/>
  <c r="E42" i="13"/>
  <c r="E90" i="13"/>
  <c r="E97" i="13"/>
  <c r="E27" i="13"/>
  <c r="E11" i="13"/>
  <c r="E77" i="13"/>
  <c r="E104" i="13"/>
  <c r="F43" i="13"/>
  <c r="E106" i="13"/>
  <c r="E61" i="13"/>
  <c r="E103" i="13"/>
  <c r="E88" i="13"/>
  <c r="E95" i="13"/>
  <c r="F75" i="13"/>
  <c r="E36" i="13"/>
  <c r="E23" i="13"/>
  <c r="F85" i="13"/>
  <c r="F80" i="13"/>
  <c r="E78" i="13"/>
  <c r="E10" i="13"/>
  <c r="F102" i="13"/>
  <c r="E8" i="13"/>
  <c r="E102" i="13"/>
  <c r="F57" i="13"/>
  <c r="E65" i="13"/>
  <c r="F49" i="13"/>
  <c r="F59" i="13"/>
  <c r="F28" i="13"/>
  <c r="E30" i="13"/>
  <c r="F30" i="13"/>
  <c r="F7" i="13"/>
  <c r="E22" i="13"/>
  <c r="E92" i="13"/>
  <c r="E37" i="13"/>
  <c r="F35" i="13"/>
  <c r="F93" i="13"/>
  <c r="F45" i="13"/>
  <c r="F105" i="13"/>
  <c r="F109" i="13"/>
  <c r="F46" i="13"/>
  <c r="F96" i="13"/>
  <c r="E53" i="13"/>
  <c r="F12" i="13"/>
  <c r="E86" i="13"/>
  <c r="F40" i="13"/>
  <c r="E15" i="13"/>
  <c r="E38" i="13"/>
  <c r="E94" i="13"/>
  <c r="E82" i="13"/>
  <c r="E99" i="13"/>
  <c r="E109" i="13"/>
  <c r="E83" i="13"/>
  <c r="E26" i="13"/>
  <c r="F101" i="13"/>
  <c r="E91" i="13"/>
  <c r="E84" i="13"/>
  <c r="F69" i="13"/>
  <c r="F113" i="13"/>
  <c r="F18" i="13"/>
  <c r="F6" i="13"/>
  <c r="E46" i="13"/>
  <c r="E62" i="13"/>
  <c r="E41" i="13"/>
  <c r="E101" i="13"/>
  <c r="E40" i="13"/>
  <c r="E25" i="13"/>
  <c r="E12" i="13"/>
  <c r="E56" i="13"/>
  <c r="E35" i="13"/>
  <c r="E68" i="13"/>
  <c r="E74" i="13"/>
  <c r="E50" i="13"/>
  <c r="E113" i="13"/>
  <c r="G12" i="10"/>
  <c r="H12" i="10" s="1"/>
  <c r="G30" i="10"/>
  <c r="H30" i="10" s="1"/>
  <c r="G28" i="10"/>
  <c r="H28" i="10" s="1"/>
  <c r="G8" i="10"/>
  <c r="H8" i="10" s="1"/>
  <c r="F23" i="10"/>
  <c r="E29" i="10"/>
  <c r="E26" i="10"/>
  <c r="F24" i="10"/>
  <c r="E7" i="10"/>
  <c r="F48" i="10"/>
  <c r="F20" i="10"/>
  <c r="F32" i="10"/>
  <c r="G27" i="10"/>
  <c r="H27" i="10" s="1"/>
  <c r="E40" i="10"/>
  <c r="E49" i="10"/>
  <c r="E13" i="10"/>
  <c r="G49" i="10"/>
  <c r="H49" i="10" s="1"/>
  <c r="E34" i="10"/>
  <c r="F39" i="10"/>
  <c r="F27" i="10"/>
  <c r="E48" i="10"/>
  <c r="E39" i="10"/>
  <c r="G20" i="10"/>
  <c r="H20" i="10" s="1"/>
  <c r="G37" i="10"/>
  <c r="H37" i="10" s="1"/>
  <c r="F13" i="10"/>
  <c r="F49" i="10"/>
  <c r="E22" i="10"/>
  <c r="E15" i="10"/>
  <c r="G31" i="10"/>
  <c r="H31" i="10" s="1"/>
  <c r="F45" i="10"/>
  <c r="G22" i="10"/>
  <c r="H22" i="10" s="1"/>
  <c r="G40" i="10"/>
  <c r="H40" i="10" s="1"/>
  <c r="G13" i="10"/>
  <c r="H13" i="10" s="1"/>
  <c r="E20" i="10"/>
  <c r="E27" i="10"/>
  <c r="F25" i="10"/>
  <c r="G16" i="10"/>
  <c r="H16" i="10" s="1"/>
  <c r="G47" i="10"/>
  <c r="H47" i="10" s="1"/>
  <c r="E51" i="10"/>
  <c r="F21" i="10"/>
  <c r="E35" i="10"/>
  <c r="G50" i="10"/>
  <c r="H50" i="10" s="1"/>
  <c r="G17" i="10"/>
  <c r="H17" i="10" s="1"/>
  <c r="G48" i="10"/>
  <c r="H48" i="10" s="1"/>
  <c r="E14" i="10"/>
  <c r="G38" i="10"/>
  <c r="H38" i="10" s="1"/>
  <c r="E25" i="10"/>
  <c r="E9" i="10"/>
  <c r="G35" i="10"/>
  <c r="H35" i="10" s="1"/>
  <c r="F7" i="10"/>
  <c r="G23" i="10"/>
  <c r="H23" i="10" s="1"/>
  <c r="E32" i="10"/>
  <c r="G41" i="10"/>
  <c r="H41" i="10" s="1"/>
  <c r="F33" i="10"/>
  <c r="E21" i="10"/>
  <c r="F44" i="10"/>
  <c r="E8" i="10"/>
  <c r="G19" i="10"/>
  <c r="H19" i="10" s="1"/>
  <c r="E24" i="10"/>
  <c r="F42" i="10"/>
  <c r="G45" i="10"/>
  <c r="H45" i="10" s="1"/>
  <c r="G44" i="10"/>
  <c r="H44" i="10" s="1"/>
  <c r="E47" i="10"/>
  <c r="F14" i="10"/>
  <c r="G33" i="10"/>
  <c r="H33" i="10" s="1"/>
  <c r="E38" i="10"/>
  <c r="F50" i="10"/>
  <c r="F16" i="4"/>
  <c r="F30" i="4"/>
  <c r="F38" i="4"/>
  <c r="E9" i="4"/>
  <c r="E43" i="4"/>
  <c r="E25" i="4"/>
  <c r="E32" i="4"/>
  <c r="E8" i="4"/>
  <c r="F45" i="4"/>
  <c r="F10" i="4"/>
  <c r="E39" i="4"/>
  <c r="E18" i="4"/>
  <c r="E47" i="4"/>
  <c r="F24" i="4"/>
  <c r="F47" i="4"/>
  <c r="F17" i="4"/>
  <c r="E49" i="4"/>
  <c r="F46" i="4"/>
  <c r="F27" i="4"/>
  <c r="F41" i="4"/>
  <c r="E27" i="4"/>
  <c r="E12" i="4"/>
  <c r="F34" i="4"/>
  <c r="F20" i="4"/>
  <c r="E48" i="4"/>
  <c r="F19" i="4"/>
  <c r="F42" i="4"/>
  <c r="E21" i="4"/>
  <c r="F21" i="4"/>
  <c r="F26" i="4"/>
  <c r="F50" i="4"/>
  <c r="F35" i="4"/>
  <c r="E40" i="4"/>
  <c r="E35" i="4"/>
  <c r="F40" i="4"/>
  <c r="F11" i="4"/>
  <c r="F13" i="4"/>
  <c r="E11" i="4"/>
  <c r="E28" i="4"/>
  <c r="E13" i="4"/>
  <c r="F33" i="4"/>
  <c r="F28" i="4"/>
  <c r="E7" i="11"/>
  <c r="E12" i="11"/>
  <c r="F36" i="11"/>
  <c r="E6" i="11"/>
  <c r="F20" i="11"/>
  <c r="F46" i="11"/>
  <c r="E40" i="11"/>
  <c r="E30" i="11"/>
  <c r="E16" i="11"/>
  <c r="E51" i="11"/>
  <c r="E45" i="11"/>
  <c r="F24" i="11"/>
  <c r="F14" i="11"/>
  <c r="E8" i="11"/>
  <c r="E13" i="11"/>
  <c r="E33" i="11"/>
  <c r="F48" i="11"/>
  <c r="F26" i="11"/>
  <c r="E17" i="11"/>
  <c r="E47" i="11"/>
  <c r="F39" i="11"/>
  <c r="E15" i="11"/>
  <c r="E44" i="11"/>
  <c r="E31" i="11"/>
  <c r="E21" i="11"/>
  <c r="F25" i="11"/>
  <c r="E53" i="11"/>
  <c r="G41" i="9"/>
  <c r="H41" i="9" s="1"/>
  <c r="E43" i="9"/>
  <c r="E44" i="9"/>
  <c r="F43" i="9"/>
  <c r="E7" i="9"/>
  <c r="F8" i="9"/>
  <c r="G8" i="9"/>
  <c r="H8" i="9" s="1"/>
  <c r="F45" i="9"/>
  <c r="G11" i="9"/>
  <c r="H11" i="9" s="1"/>
  <c r="F39" i="9"/>
  <c r="E39" i="9"/>
  <c r="G45" i="9"/>
  <c r="H45" i="9" s="1"/>
  <c r="E13" i="9"/>
  <c r="F31" i="9"/>
  <c r="E12" i="9"/>
  <c r="G25" i="9"/>
  <c r="H25" i="9" s="1"/>
  <c r="G31" i="9"/>
  <c r="H31" i="9" s="1"/>
  <c r="E35" i="9"/>
  <c r="E22" i="9"/>
  <c r="F22" i="9"/>
  <c r="F28" i="9"/>
  <c r="E31" i="9"/>
  <c r="F15" i="9"/>
  <c r="F19" i="9"/>
  <c r="F25" i="9"/>
  <c r="F7" i="9"/>
  <c r="E6" i="9"/>
  <c r="G6" i="9"/>
  <c r="H6" i="9" s="1"/>
  <c r="E40" i="9"/>
  <c r="E33" i="9"/>
  <c r="E37" i="9"/>
  <c r="F21" i="9"/>
  <c r="E21" i="9"/>
  <c r="E14" i="9"/>
  <c r="E24" i="9"/>
  <c r="G38" i="9"/>
  <c r="H38" i="9" s="1"/>
  <c r="F44" i="9"/>
  <c r="G37" i="9"/>
  <c r="H37" i="9" s="1"/>
  <c r="E34" i="9"/>
  <c r="F40" i="9"/>
  <c r="G14" i="9"/>
  <c r="H14" i="9" s="1"/>
  <c r="G21" i="9"/>
  <c r="H21" i="9" s="1"/>
  <c r="E18" i="1"/>
  <c r="E22" i="1"/>
  <c r="E10" i="1"/>
  <c r="E37" i="1"/>
  <c r="G6" i="1"/>
  <c r="H6" i="1" s="1"/>
  <c r="E36" i="1"/>
  <c r="E39" i="1"/>
  <c r="E30" i="1"/>
  <c r="G13" i="1"/>
  <c r="H13" i="1" s="1"/>
  <c r="E29" i="1"/>
  <c r="E23" i="1"/>
  <c r="F17" i="1"/>
  <c r="E9" i="1"/>
  <c r="E35" i="1"/>
  <c r="E27" i="1"/>
  <c r="E11" i="1"/>
  <c r="F16" i="1"/>
  <c r="E8" i="1"/>
  <c r="E34" i="1"/>
  <c r="E26" i="1"/>
  <c r="F32" i="1"/>
  <c r="E19" i="1"/>
  <c r="F25" i="1"/>
  <c r="G20" i="1"/>
  <c r="H20" i="1" s="1"/>
  <c r="F40" i="1"/>
  <c r="F24" i="1"/>
  <c r="E44" i="5"/>
  <c r="F44" i="5"/>
  <c r="G38" i="1"/>
  <c r="H38" i="1" s="1"/>
  <c r="F38" i="1"/>
  <c r="F25" i="2"/>
  <c r="G25" i="2"/>
  <c r="H25" i="2" s="1"/>
  <c r="E55" i="2"/>
  <c r="F55" i="2"/>
  <c r="G55" i="2"/>
  <c r="H55" i="2" s="1"/>
  <c r="E62" i="2"/>
  <c r="F62" i="2"/>
  <c r="G62" i="2"/>
  <c r="H62" i="2" s="1"/>
  <c r="E6" i="5"/>
  <c r="F6" i="5"/>
  <c r="E31" i="5"/>
  <c r="E25" i="5"/>
  <c r="F25" i="5"/>
  <c r="F43" i="5"/>
  <c r="E36" i="5"/>
  <c r="F36" i="5"/>
  <c r="E55" i="5"/>
  <c r="F55" i="5"/>
  <c r="E47" i="5"/>
  <c r="F47" i="5"/>
  <c r="E77" i="5"/>
  <c r="F77" i="5"/>
  <c r="E69" i="5"/>
  <c r="F69" i="5"/>
  <c r="E84" i="5"/>
  <c r="F84" i="5"/>
  <c r="E78" i="5"/>
  <c r="F78" i="5"/>
  <c r="E94" i="5"/>
  <c r="F94" i="5"/>
  <c r="E108" i="5"/>
  <c r="F108" i="5"/>
  <c r="E16" i="3"/>
  <c r="F16" i="3"/>
  <c r="G16" i="3"/>
  <c r="H16" i="3" s="1"/>
  <c r="E8" i="3"/>
  <c r="F8" i="3"/>
  <c r="G8" i="3"/>
  <c r="H8" i="3" s="1"/>
  <c r="E25" i="3"/>
  <c r="F25" i="3"/>
  <c r="G25" i="3"/>
  <c r="H25" i="3" s="1"/>
  <c r="E39" i="3"/>
  <c r="F39" i="3"/>
  <c r="G39" i="3"/>
  <c r="H39" i="3" s="1"/>
  <c r="E48" i="3"/>
  <c r="F48" i="3"/>
  <c r="G48" i="3"/>
  <c r="H48" i="3" s="1"/>
  <c r="E25" i="2"/>
  <c r="G29" i="3"/>
  <c r="H29" i="3" s="1"/>
  <c r="F13" i="1"/>
  <c r="F63" i="2"/>
  <c r="E63" i="2"/>
  <c r="G63" i="2"/>
  <c r="H63" i="2" s="1"/>
  <c r="E60" i="5"/>
  <c r="F60" i="5"/>
  <c r="E9" i="3"/>
  <c r="F9" i="3"/>
  <c r="G9" i="3"/>
  <c r="H9" i="3" s="1"/>
  <c r="F26" i="5"/>
  <c r="F20" i="1"/>
  <c r="E37" i="4"/>
  <c r="E100" i="5"/>
  <c r="F100" i="5"/>
  <c r="E16" i="1"/>
  <c r="E17" i="1"/>
  <c r="F19" i="1"/>
  <c r="G19" i="1"/>
  <c r="H19" i="1" s="1"/>
  <c r="F11" i="1"/>
  <c r="G11" i="1"/>
  <c r="H11" i="1" s="1"/>
  <c r="F37" i="1"/>
  <c r="F29" i="1"/>
  <c r="E22" i="4"/>
  <c r="E15" i="4"/>
  <c r="E36" i="4"/>
  <c r="E12" i="2"/>
  <c r="F12" i="2"/>
  <c r="G12" i="2"/>
  <c r="H12" i="2" s="1"/>
  <c r="F32" i="2"/>
  <c r="G32" i="2"/>
  <c r="H32" i="2" s="1"/>
  <c r="E24" i="2"/>
  <c r="F24" i="2"/>
  <c r="G24" i="2"/>
  <c r="H24" i="2" s="1"/>
  <c r="E47" i="2"/>
  <c r="F47" i="2"/>
  <c r="G47" i="2"/>
  <c r="H47" i="2" s="1"/>
  <c r="E39" i="2"/>
  <c r="F39" i="2"/>
  <c r="G39" i="2"/>
  <c r="H39" i="2" s="1"/>
  <c r="F54" i="2"/>
  <c r="G54" i="2"/>
  <c r="H54" i="2" s="1"/>
  <c r="F61" i="2"/>
  <c r="G61" i="2"/>
  <c r="H61" i="2" s="1"/>
  <c r="E20" i="5"/>
  <c r="F20" i="5"/>
  <c r="F12" i="5"/>
  <c r="E12" i="5"/>
  <c r="E30" i="5"/>
  <c r="F30" i="5"/>
  <c r="E24" i="5"/>
  <c r="F24" i="5"/>
  <c r="F35" i="5"/>
  <c r="E54" i="5"/>
  <c r="E66" i="5"/>
  <c r="F66" i="5"/>
  <c r="E76" i="5"/>
  <c r="F76" i="5"/>
  <c r="E68" i="5"/>
  <c r="F68" i="5"/>
  <c r="E83" i="5"/>
  <c r="F83" i="5"/>
  <c r="E93" i="5"/>
  <c r="E107" i="5"/>
  <c r="F107" i="5"/>
  <c r="E99" i="5"/>
  <c r="F99" i="5"/>
  <c r="E15" i="3"/>
  <c r="F15" i="3"/>
  <c r="E7" i="3"/>
  <c r="F7" i="3"/>
  <c r="G7" i="3"/>
  <c r="H7" i="3" s="1"/>
  <c r="E24" i="3"/>
  <c r="F24" i="3"/>
  <c r="G24" i="3"/>
  <c r="H24" i="3" s="1"/>
  <c r="E38" i="3"/>
  <c r="F38" i="3"/>
  <c r="G38" i="3"/>
  <c r="H38" i="3" s="1"/>
  <c r="E47" i="3"/>
  <c r="F47" i="3"/>
  <c r="G12" i="1"/>
  <c r="H12" i="1" s="1"/>
  <c r="F29" i="3"/>
  <c r="G47" i="3"/>
  <c r="H47" i="3" s="1"/>
  <c r="F31" i="5"/>
  <c r="F93" i="5"/>
  <c r="G9" i="9"/>
  <c r="H9" i="9" s="1"/>
  <c r="F9" i="9"/>
  <c r="E9" i="9"/>
  <c r="E49" i="2"/>
  <c r="F49" i="2"/>
  <c r="G49" i="2"/>
  <c r="H49" i="2" s="1"/>
  <c r="E26" i="5"/>
  <c r="E85" i="5"/>
  <c r="F85" i="5"/>
  <c r="F13" i="2"/>
  <c r="G13" i="2"/>
  <c r="H13" i="2" s="1"/>
  <c r="F18" i="1"/>
  <c r="G18" i="1"/>
  <c r="H18" i="1" s="1"/>
  <c r="F10" i="1"/>
  <c r="G10" i="1"/>
  <c r="H10" i="1" s="1"/>
  <c r="F36" i="1"/>
  <c r="F28" i="1"/>
  <c r="F15" i="4"/>
  <c r="F7" i="4"/>
  <c r="G6" i="2"/>
  <c r="H6" i="2" s="1"/>
  <c r="F6" i="2"/>
  <c r="E6" i="2"/>
  <c r="F11" i="2"/>
  <c r="G11" i="2"/>
  <c r="H11" i="2" s="1"/>
  <c r="E31" i="2"/>
  <c r="F31" i="2"/>
  <c r="G31" i="2"/>
  <c r="H31" i="2" s="1"/>
  <c r="F23" i="2"/>
  <c r="G23" i="2"/>
  <c r="H23" i="2" s="1"/>
  <c r="F46" i="2"/>
  <c r="G46" i="2"/>
  <c r="H46" i="2" s="1"/>
  <c r="F38" i="2"/>
  <c r="G38" i="2"/>
  <c r="H38" i="2" s="1"/>
  <c r="E38" i="2"/>
  <c r="E53" i="2"/>
  <c r="F53" i="2"/>
  <c r="G53" i="2"/>
  <c r="H53" i="2" s="1"/>
  <c r="E60" i="2"/>
  <c r="F60" i="2"/>
  <c r="G60" i="2"/>
  <c r="H60" i="2" s="1"/>
  <c r="E19" i="5"/>
  <c r="F19" i="5"/>
  <c r="E11" i="5"/>
  <c r="F11" i="5"/>
  <c r="E29" i="5"/>
  <c r="F29" i="5"/>
  <c r="E23" i="5"/>
  <c r="F23" i="5"/>
  <c r="E42" i="5"/>
  <c r="F42" i="5"/>
  <c r="E34" i="5"/>
  <c r="F34" i="5"/>
  <c r="E53" i="5"/>
  <c r="F53" i="5"/>
  <c r="E65" i="5"/>
  <c r="F65" i="5"/>
  <c r="E75" i="5"/>
  <c r="F75" i="5"/>
  <c r="E67" i="5"/>
  <c r="F67" i="5"/>
  <c r="E92" i="5"/>
  <c r="F92" i="5"/>
  <c r="E106" i="5"/>
  <c r="F106" i="5"/>
  <c r="E98" i="5"/>
  <c r="F98" i="5"/>
  <c r="E14" i="3"/>
  <c r="F14" i="3"/>
  <c r="G14" i="3"/>
  <c r="H14" i="3" s="1"/>
  <c r="E31" i="3"/>
  <c r="F31" i="3"/>
  <c r="G31" i="3"/>
  <c r="H31" i="3" s="1"/>
  <c r="E23" i="3"/>
  <c r="F23" i="3"/>
  <c r="E37" i="3"/>
  <c r="F37" i="3"/>
  <c r="G37" i="3"/>
  <c r="H37" i="3" s="1"/>
  <c r="E46" i="3"/>
  <c r="F46" i="3"/>
  <c r="G46" i="3"/>
  <c r="H46" i="3" s="1"/>
  <c r="G37" i="1"/>
  <c r="H37" i="1" s="1"/>
  <c r="E23" i="2"/>
  <c r="E32" i="2"/>
  <c r="G52" i="2"/>
  <c r="H52" i="2" s="1"/>
  <c r="E43" i="5"/>
  <c r="F34" i="2"/>
  <c r="G34" i="2"/>
  <c r="H34" i="2" s="1"/>
  <c r="E34" i="2"/>
  <c r="E14" i="5"/>
  <c r="F14" i="5"/>
  <c r="E70" i="5"/>
  <c r="E26" i="3"/>
  <c r="F26" i="3"/>
  <c r="G26" i="3"/>
  <c r="H26" i="3" s="1"/>
  <c r="E33" i="2"/>
  <c r="F33" i="2"/>
  <c r="G33" i="2"/>
  <c r="H33" i="2" s="1"/>
  <c r="G17" i="1"/>
  <c r="H17" i="1" s="1"/>
  <c r="G9" i="1"/>
  <c r="H9" i="1" s="1"/>
  <c r="F35" i="1"/>
  <c r="G35" i="1"/>
  <c r="H35" i="1" s="1"/>
  <c r="F27" i="1"/>
  <c r="G27" i="1"/>
  <c r="H27" i="1" s="1"/>
  <c r="F44" i="4"/>
  <c r="E7" i="4"/>
  <c r="E18" i="2"/>
  <c r="F18" i="2"/>
  <c r="G18" i="2"/>
  <c r="H18" i="2" s="1"/>
  <c r="E10" i="2"/>
  <c r="F10" i="2"/>
  <c r="G10" i="2"/>
  <c r="H10" i="2" s="1"/>
  <c r="E30" i="2"/>
  <c r="F30" i="2"/>
  <c r="G30" i="2"/>
  <c r="H30" i="2" s="1"/>
  <c r="E22" i="2"/>
  <c r="F22" i="2"/>
  <c r="G22" i="2"/>
  <c r="H22" i="2" s="1"/>
  <c r="E45" i="2"/>
  <c r="F45" i="2"/>
  <c r="G45" i="2"/>
  <c r="H45" i="2" s="1"/>
  <c r="E37" i="2"/>
  <c r="F59" i="2"/>
  <c r="E59" i="2"/>
  <c r="G59" i="2"/>
  <c r="H59" i="2" s="1"/>
  <c r="E18" i="5"/>
  <c r="F18" i="5"/>
  <c r="E10" i="5"/>
  <c r="F10" i="5"/>
  <c r="E28" i="5"/>
  <c r="F28" i="5"/>
  <c r="E22" i="5"/>
  <c r="F22" i="5"/>
  <c r="E41" i="5"/>
  <c r="F41" i="5"/>
  <c r="E33" i="5"/>
  <c r="F33" i="5"/>
  <c r="E52" i="5"/>
  <c r="F52" i="5"/>
  <c r="E64" i="5"/>
  <c r="F64" i="5"/>
  <c r="E74" i="5"/>
  <c r="F74" i="5"/>
  <c r="E89" i="5"/>
  <c r="F89" i="5"/>
  <c r="E97" i="5"/>
  <c r="F97" i="5"/>
  <c r="E91" i="5"/>
  <c r="F91" i="5"/>
  <c r="E105" i="5"/>
  <c r="F105" i="5"/>
  <c r="G6" i="3"/>
  <c r="H6" i="3" s="1"/>
  <c r="E13" i="3"/>
  <c r="F13" i="3"/>
  <c r="G13" i="3"/>
  <c r="H13" i="3" s="1"/>
  <c r="E30" i="3"/>
  <c r="F30" i="3"/>
  <c r="G30" i="3"/>
  <c r="H30" i="3" s="1"/>
  <c r="E22" i="3"/>
  <c r="F22" i="3"/>
  <c r="G22" i="3"/>
  <c r="H22" i="3" s="1"/>
  <c r="E36" i="3"/>
  <c r="F36" i="3"/>
  <c r="G36" i="3"/>
  <c r="H36" i="3" s="1"/>
  <c r="E45" i="3"/>
  <c r="F45" i="3"/>
  <c r="G45" i="3"/>
  <c r="H45" i="3" s="1"/>
  <c r="G36" i="1"/>
  <c r="H36" i="1" s="1"/>
  <c r="F6" i="3"/>
  <c r="G23" i="3"/>
  <c r="H23" i="3" s="1"/>
  <c r="F70" i="5"/>
  <c r="F21" i="1"/>
  <c r="E41" i="2"/>
  <c r="F41" i="2"/>
  <c r="G41" i="2"/>
  <c r="H41" i="2" s="1"/>
  <c r="E32" i="5"/>
  <c r="F32" i="5"/>
  <c r="E48" i="5"/>
  <c r="F48" i="5"/>
  <c r="E79" i="5"/>
  <c r="F79" i="5"/>
  <c r="F101" i="5"/>
  <c r="E32" i="3"/>
  <c r="F32" i="3"/>
  <c r="G32" i="3"/>
  <c r="H32" i="3" s="1"/>
  <c r="F40" i="2"/>
  <c r="G40" i="2"/>
  <c r="H40" i="2" s="1"/>
  <c r="G8" i="1"/>
  <c r="H8" i="1" s="1"/>
  <c r="F34" i="1"/>
  <c r="G34" i="1"/>
  <c r="H34" i="1" s="1"/>
  <c r="F26" i="1"/>
  <c r="G26" i="1"/>
  <c r="H26" i="1" s="1"/>
  <c r="E44" i="4"/>
  <c r="E23" i="4"/>
  <c r="F29" i="4"/>
  <c r="F17" i="2"/>
  <c r="G17" i="2"/>
  <c r="H17" i="2" s="1"/>
  <c r="F9" i="2"/>
  <c r="G9" i="2"/>
  <c r="H9" i="2" s="1"/>
  <c r="F29" i="2"/>
  <c r="G29" i="2"/>
  <c r="H29" i="2" s="1"/>
  <c r="F21" i="2"/>
  <c r="G21" i="2"/>
  <c r="H21" i="2" s="1"/>
  <c r="F44" i="2"/>
  <c r="G44" i="2"/>
  <c r="H44" i="2" s="1"/>
  <c r="F36" i="2"/>
  <c r="G36" i="2"/>
  <c r="H36" i="2" s="1"/>
  <c r="E36" i="2"/>
  <c r="E52" i="2"/>
  <c r="E58" i="2"/>
  <c r="F58" i="2"/>
  <c r="G58" i="2"/>
  <c r="H58" i="2" s="1"/>
  <c r="E17" i="5"/>
  <c r="F17" i="5"/>
  <c r="E9" i="5"/>
  <c r="F9" i="5"/>
  <c r="E21" i="5"/>
  <c r="F21" i="5"/>
  <c r="E40" i="5"/>
  <c r="F40" i="5"/>
  <c r="E59" i="5"/>
  <c r="F59" i="5"/>
  <c r="E51" i="5"/>
  <c r="F51" i="5"/>
  <c r="E63" i="5"/>
  <c r="F63" i="5"/>
  <c r="E73" i="5"/>
  <c r="F73" i="5"/>
  <c r="E88" i="5"/>
  <c r="F88" i="5"/>
  <c r="E82" i="5"/>
  <c r="F82" i="5"/>
  <c r="E104" i="5"/>
  <c r="F104" i="5"/>
  <c r="E20" i="3"/>
  <c r="F20" i="3"/>
  <c r="G20" i="3"/>
  <c r="H20" i="3" s="1"/>
  <c r="E12" i="3"/>
  <c r="F12" i="3"/>
  <c r="G12" i="3"/>
  <c r="H12" i="3" s="1"/>
  <c r="E29" i="3"/>
  <c r="E21" i="3"/>
  <c r="F21" i="3"/>
  <c r="G21" i="3"/>
  <c r="H21" i="3" s="1"/>
  <c r="E35" i="3"/>
  <c r="E44" i="3"/>
  <c r="F44" i="3"/>
  <c r="G44" i="3"/>
  <c r="H44" i="3" s="1"/>
  <c r="F6" i="1"/>
  <c r="F9" i="1"/>
  <c r="G29" i="1"/>
  <c r="H29" i="1" s="1"/>
  <c r="E13" i="2"/>
  <c r="E29" i="2"/>
  <c r="E21" i="2"/>
  <c r="E40" i="2"/>
  <c r="F13" i="5"/>
  <c r="G31" i="1"/>
  <c r="H31" i="1" s="1"/>
  <c r="F31" i="1"/>
  <c r="E14" i="2"/>
  <c r="F14" i="2"/>
  <c r="G14" i="2"/>
  <c r="H14" i="2" s="1"/>
  <c r="F56" i="2"/>
  <c r="G56" i="2"/>
  <c r="H56" i="2" s="1"/>
  <c r="E56" i="2"/>
  <c r="E37" i="5"/>
  <c r="F37" i="5"/>
  <c r="E109" i="5"/>
  <c r="F109" i="5"/>
  <c r="F12" i="1"/>
  <c r="G16" i="1"/>
  <c r="H16" i="1" s="1"/>
  <c r="E38" i="1"/>
  <c r="E12" i="1"/>
  <c r="E20" i="1"/>
  <c r="E6" i="1"/>
  <c r="E31" i="1"/>
  <c r="E13" i="1"/>
  <c r="E21" i="1"/>
  <c r="G23" i="1"/>
  <c r="H23" i="1" s="1"/>
  <c r="F23" i="1"/>
  <c r="G15" i="1"/>
  <c r="H15" i="1" s="1"/>
  <c r="F15" i="1"/>
  <c r="G7" i="1"/>
  <c r="H7" i="1" s="1"/>
  <c r="F7" i="1"/>
  <c r="G33" i="1"/>
  <c r="H33" i="1" s="1"/>
  <c r="G25" i="1"/>
  <c r="H25" i="1" s="1"/>
  <c r="F14" i="4"/>
  <c r="F23" i="4"/>
  <c r="E29" i="4"/>
  <c r="E16" i="2"/>
  <c r="F16" i="2"/>
  <c r="G16" i="2"/>
  <c r="H16" i="2" s="1"/>
  <c r="E8" i="2"/>
  <c r="F8" i="2"/>
  <c r="G8" i="2"/>
  <c r="H8" i="2" s="1"/>
  <c r="E28" i="2"/>
  <c r="F28" i="2"/>
  <c r="G28" i="2"/>
  <c r="H28" i="2" s="1"/>
  <c r="E20" i="2"/>
  <c r="F20" i="2"/>
  <c r="G20" i="2"/>
  <c r="H20" i="2" s="1"/>
  <c r="E43" i="2"/>
  <c r="F43" i="2"/>
  <c r="G43" i="2"/>
  <c r="H43" i="2" s="1"/>
  <c r="F35" i="2"/>
  <c r="G35" i="2"/>
  <c r="H35" i="2" s="1"/>
  <c r="E51" i="2"/>
  <c r="F51" i="2"/>
  <c r="G51" i="2"/>
  <c r="H51" i="2" s="1"/>
  <c r="F16" i="5"/>
  <c r="E16" i="5"/>
  <c r="F8" i="5"/>
  <c r="E8" i="5"/>
  <c r="E46" i="5"/>
  <c r="F46" i="5"/>
  <c r="E39" i="5"/>
  <c r="F39" i="5"/>
  <c r="F58" i="5"/>
  <c r="E50" i="5"/>
  <c r="F50" i="5"/>
  <c r="E62" i="5"/>
  <c r="F62" i="5"/>
  <c r="E72" i="5"/>
  <c r="F72" i="5"/>
  <c r="E87" i="5"/>
  <c r="F87" i="5"/>
  <c r="E81" i="5"/>
  <c r="F81" i="5"/>
  <c r="F90" i="5"/>
  <c r="E103" i="5"/>
  <c r="F103" i="5"/>
  <c r="E19" i="3"/>
  <c r="F19" i="3"/>
  <c r="G19" i="3"/>
  <c r="H19" i="3" s="1"/>
  <c r="E11" i="3"/>
  <c r="G11" i="3"/>
  <c r="H11" i="3" s="1"/>
  <c r="E28" i="3"/>
  <c r="F28" i="3"/>
  <c r="G28" i="3"/>
  <c r="H28" i="3" s="1"/>
  <c r="E42" i="3"/>
  <c r="F42" i="3"/>
  <c r="G42" i="3"/>
  <c r="H42" i="3" s="1"/>
  <c r="E34" i="3"/>
  <c r="F34" i="3"/>
  <c r="G34" i="3"/>
  <c r="H34" i="3" s="1"/>
  <c r="E43" i="3"/>
  <c r="G43" i="3"/>
  <c r="H43" i="3" s="1"/>
  <c r="F8" i="1"/>
  <c r="G28" i="1"/>
  <c r="H28" i="1" s="1"/>
  <c r="G15" i="3"/>
  <c r="H15" i="3" s="1"/>
  <c r="E13" i="5"/>
  <c r="F54" i="5"/>
  <c r="G39" i="1"/>
  <c r="H39" i="1" s="1"/>
  <c r="F39" i="1"/>
  <c r="E26" i="2"/>
  <c r="F26" i="2"/>
  <c r="G26" i="2"/>
  <c r="H26" i="2" s="1"/>
  <c r="E56" i="5"/>
  <c r="F56" i="5"/>
  <c r="E95" i="5"/>
  <c r="F95" i="5"/>
  <c r="E17" i="3"/>
  <c r="F17" i="3"/>
  <c r="G17" i="3"/>
  <c r="H17" i="3" s="1"/>
  <c r="E40" i="3"/>
  <c r="F40" i="3"/>
  <c r="G40" i="3"/>
  <c r="H40" i="3" s="1"/>
  <c r="G30" i="1"/>
  <c r="H30" i="1" s="1"/>
  <c r="F30" i="1"/>
  <c r="E48" i="2"/>
  <c r="F48" i="2"/>
  <c r="G48" i="2"/>
  <c r="H48" i="2" s="1"/>
  <c r="G22" i="1"/>
  <c r="H22" i="1" s="1"/>
  <c r="F22" i="1"/>
  <c r="G14" i="1"/>
  <c r="H14" i="1" s="1"/>
  <c r="F14" i="1"/>
  <c r="G40" i="1"/>
  <c r="H40" i="1" s="1"/>
  <c r="G32" i="1"/>
  <c r="H32" i="1" s="1"/>
  <c r="G24" i="1"/>
  <c r="H24" i="1" s="1"/>
  <c r="F31" i="4"/>
  <c r="F15" i="2"/>
  <c r="G15" i="2"/>
  <c r="H15" i="2" s="1"/>
  <c r="F7" i="2"/>
  <c r="G7" i="2"/>
  <c r="H7" i="2" s="1"/>
  <c r="F27" i="2"/>
  <c r="G27" i="2"/>
  <c r="H27" i="2" s="1"/>
  <c r="F19" i="2"/>
  <c r="G19" i="2"/>
  <c r="H19" i="2" s="1"/>
  <c r="F42" i="2"/>
  <c r="G42" i="2"/>
  <c r="H42" i="2" s="1"/>
  <c r="F57" i="2"/>
  <c r="G57" i="2"/>
  <c r="H57" i="2" s="1"/>
  <c r="E50" i="2"/>
  <c r="F50" i="2"/>
  <c r="G50" i="2"/>
  <c r="H50" i="2" s="1"/>
  <c r="E15" i="5"/>
  <c r="F15" i="5"/>
  <c r="E7" i="5"/>
  <c r="F7" i="5"/>
  <c r="E27" i="5"/>
  <c r="F27" i="5"/>
  <c r="E45" i="5"/>
  <c r="F45" i="5"/>
  <c r="E38" i="5"/>
  <c r="F38" i="5"/>
  <c r="E57" i="5"/>
  <c r="F57" i="5"/>
  <c r="E49" i="5"/>
  <c r="F49" i="5"/>
  <c r="E61" i="5"/>
  <c r="F61" i="5"/>
  <c r="E71" i="5"/>
  <c r="F71" i="5"/>
  <c r="E86" i="5"/>
  <c r="E80" i="5"/>
  <c r="F80" i="5"/>
  <c r="E96" i="5"/>
  <c r="F96" i="5"/>
  <c r="E110" i="5"/>
  <c r="F110" i="5"/>
  <c r="E102" i="5"/>
  <c r="F102" i="5"/>
  <c r="E18" i="3"/>
  <c r="F18" i="3"/>
  <c r="G18" i="3"/>
  <c r="H18" i="3" s="1"/>
  <c r="E10" i="3"/>
  <c r="F10" i="3"/>
  <c r="G10" i="3"/>
  <c r="H10" i="3" s="1"/>
  <c r="E27" i="3"/>
  <c r="F27" i="3"/>
  <c r="G27" i="3"/>
  <c r="H27" i="3" s="1"/>
  <c r="E41" i="3"/>
  <c r="G41" i="3"/>
  <c r="H41" i="3" s="1"/>
  <c r="E33" i="3"/>
  <c r="F33" i="3"/>
  <c r="G33" i="3"/>
  <c r="H33" i="3" s="1"/>
  <c r="F33" i="1"/>
  <c r="G21" i="1"/>
  <c r="H21" i="1" s="1"/>
  <c r="E11" i="2"/>
  <c r="E27" i="2"/>
  <c r="E19" i="2"/>
  <c r="G37" i="2"/>
  <c r="H37" i="2" s="1"/>
  <c r="E57" i="2"/>
  <c r="E46" i="2"/>
  <c r="F11" i="3"/>
  <c r="G35" i="3"/>
  <c r="H35" i="3" s="1"/>
  <c r="E90" i="5"/>
  <c r="E10" i="9"/>
  <c r="F10" i="9"/>
  <c r="G10" i="9"/>
  <c r="H10" i="9" s="1"/>
  <c r="E23" i="9"/>
  <c r="G23" i="9"/>
  <c r="H23" i="9" s="1"/>
  <c r="G26" i="9"/>
  <c r="H26" i="9" s="1"/>
  <c r="F26" i="9"/>
  <c r="E26" i="9"/>
  <c r="F23" i="9"/>
  <c r="F20" i="9"/>
  <c r="G20" i="9"/>
  <c r="H20" i="9" s="1"/>
  <c r="E32" i="9"/>
  <c r="F32" i="9"/>
  <c r="G32" i="9"/>
  <c r="H32" i="9" s="1"/>
  <c r="G29" i="9"/>
  <c r="H29" i="9" s="1"/>
  <c r="E29" i="9"/>
  <c r="G16" i="9"/>
  <c r="H16" i="9" s="1"/>
  <c r="F16" i="9"/>
  <c r="G30" i="9"/>
  <c r="H30" i="9" s="1"/>
  <c r="G27" i="9"/>
  <c r="H27" i="9" s="1"/>
  <c r="G42" i="9"/>
  <c r="H42" i="9" s="1"/>
  <c r="E11" i="9"/>
  <c r="G17" i="9"/>
  <c r="H17" i="9" s="1"/>
  <c r="F30" i="9"/>
  <c r="G39" i="9"/>
  <c r="H39" i="9" s="1"/>
  <c r="G28" i="9"/>
  <c r="H28" i="9" s="1"/>
  <c r="G40" i="9"/>
  <c r="H40" i="9" s="1"/>
  <c r="E27" i="9"/>
  <c r="G15" i="9"/>
  <c r="H15" i="9" s="1"/>
  <c r="G19" i="9"/>
  <c r="H19" i="9" s="1"/>
  <c r="F43" i="10"/>
  <c r="G46" i="10"/>
  <c r="H46" i="10" s="1"/>
  <c r="G42" i="12"/>
  <c r="H42" i="12" s="1"/>
  <c r="F52" i="11"/>
  <c r="G33" i="9"/>
  <c r="H33" i="9" s="1"/>
  <c r="E12" i="10"/>
  <c r="G15" i="10"/>
  <c r="H15" i="10" s="1"/>
  <c r="G18" i="10"/>
  <c r="H18" i="10" s="1"/>
  <c r="G21" i="10"/>
  <c r="H21" i="10" s="1"/>
  <c r="E28" i="10"/>
  <c r="E45" i="10"/>
  <c r="F47" i="10"/>
  <c r="E28" i="11"/>
  <c r="E32" i="11"/>
  <c r="E36" i="11"/>
  <c r="F40" i="11"/>
  <c r="F44" i="11"/>
  <c r="F54" i="11"/>
  <c r="F56" i="11"/>
  <c r="E19" i="12"/>
  <c r="G40" i="12"/>
  <c r="H40" i="12" s="1"/>
  <c r="E43" i="12"/>
  <c r="G57" i="12"/>
  <c r="H57" i="12" s="1"/>
  <c r="F19" i="13"/>
  <c r="F23" i="13"/>
  <c r="E29" i="13"/>
  <c r="E33" i="13"/>
  <c r="E51" i="13"/>
  <c r="F60" i="13"/>
  <c r="F100" i="13"/>
  <c r="F98" i="13"/>
  <c r="F33" i="9"/>
  <c r="G43" i="10"/>
  <c r="H43" i="10" s="1"/>
  <c r="E52" i="11"/>
  <c r="E54" i="11"/>
  <c r="E56" i="11"/>
  <c r="E100" i="13"/>
  <c r="G12" i="9"/>
  <c r="H12" i="9" s="1"/>
  <c r="F9" i="10"/>
  <c r="G9" i="10"/>
  <c r="H9" i="10" s="1"/>
  <c r="E16" i="10"/>
  <c r="G25" i="10"/>
  <c r="H25" i="10" s="1"/>
  <c r="F35" i="10"/>
  <c r="E44" i="10"/>
  <c r="F37" i="11"/>
  <c r="E41" i="11"/>
  <c r="F45" i="11"/>
  <c r="F49" i="11"/>
  <c r="G30" i="12"/>
  <c r="H30" i="12" s="1"/>
  <c r="G60" i="12"/>
  <c r="H60" i="12" s="1"/>
  <c r="F13" i="13"/>
  <c r="F17" i="13"/>
  <c r="E20" i="13"/>
  <c r="F31" i="13"/>
  <c r="F44" i="13"/>
  <c r="F52" i="13"/>
  <c r="F66" i="13"/>
  <c r="F70" i="13"/>
  <c r="F79" i="13"/>
  <c r="F87" i="13"/>
  <c r="F107" i="13"/>
  <c r="F37" i="9"/>
  <c r="F10" i="10"/>
  <c r="E36" i="10"/>
  <c r="G39" i="10"/>
  <c r="H39" i="10" s="1"/>
  <c r="F46" i="10"/>
  <c r="F30" i="11"/>
  <c r="E34" i="11"/>
  <c r="E38" i="11"/>
  <c r="E46" i="11"/>
  <c r="E50" i="11"/>
  <c r="F53" i="11"/>
  <c r="F55" i="11"/>
  <c r="E22" i="12"/>
  <c r="E31" i="12"/>
  <c r="F42" i="12"/>
  <c r="G48" i="12"/>
  <c r="H48" i="12" s="1"/>
  <c r="G52" i="12"/>
  <c r="H52" i="12" s="1"/>
  <c r="G55" i="12"/>
  <c r="H55" i="12" s="1"/>
  <c r="F9" i="13"/>
  <c r="E14" i="13"/>
  <c r="F21" i="13"/>
  <c r="E32" i="13"/>
  <c r="F41" i="13"/>
  <c r="F58" i="13"/>
  <c r="E66" i="13"/>
  <c r="E71" i="13"/>
  <c r="F76" i="13"/>
  <c r="F114" i="13"/>
  <c r="E111" i="13"/>
  <c r="E39" i="12"/>
  <c r="G58" i="12"/>
  <c r="H58" i="12" s="1"/>
  <c r="E17" i="13"/>
  <c r="F29" i="13"/>
  <c r="E44" i="13"/>
  <c r="F54" i="13"/>
  <c r="E63" i="13"/>
  <c r="E67" i="13"/>
  <c r="F81" i="13"/>
  <c r="F89" i="13"/>
  <c r="H64" i="2" l="1"/>
  <c r="I64" i="2" s="1"/>
  <c r="J64" i="2" s="1"/>
  <c r="K64" i="2" s="1"/>
  <c r="H64" i="12"/>
  <c r="I64" i="12" s="1"/>
  <c r="J64" i="12" s="1"/>
  <c r="K64" i="12" s="1"/>
  <c r="E64" i="12"/>
  <c r="E49" i="3"/>
  <c r="E52" i="10"/>
  <c r="F52" i="10"/>
  <c r="H52" i="10"/>
  <c r="I52" i="10" s="1"/>
  <c r="J52" i="10" s="1"/>
  <c r="K52" i="10" s="1"/>
  <c r="F51" i="4"/>
  <c r="G51" i="4" s="1"/>
  <c r="H51" i="4" s="1"/>
  <c r="I51" i="4" s="1"/>
  <c r="E51" i="4"/>
  <c r="E57" i="11"/>
  <c r="F57" i="11"/>
  <c r="G57" i="11" s="1"/>
  <c r="H57" i="11" s="1"/>
  <c r="I57" i="11" s="1"/>
  <c r="F46" i="9"/>
  <c r="E46" i="9"/>
  <c r="H46" i="9"/>
  <c r="I46" i="9" s="1"/>
  <c r="J46" i="9" s="1"/>
  <c r="K46" i="9" s="1"/>
  <c r="E41" i="1"/>
  <c r="F64" i="2"/>
  <c r="F111" i="5"/>
  <c r="G111" i="5" s="1"/>
  <c r="H111" i="5" s="1"/>
  <c r="I111" i="5" s="1"/>
  <c r="F49" i="3"/>
  <c r="H49" i="3"/>
  <c r="I49" i="3" s="1"/>
  <c r="J49" i="3" s="1"/>
  <c r="K49" i="3" s="1"/>
  <c r="E111" i="5"/>
  <c r="I41" i="1"/>
  <c r="J41" i="1" s="1"/>
  <c r="K41" i="1" s="1"/>
  <c r="F41" i="1"/>
  <c r="F64" i="12"/>
  <c r="E64" i="2"/>
  <c r="E115" i="13"/>
  <c r="F115" i="13"/>
  <c r="G115" i="13" s="1"/>
  <c r="H115" i="13" s="1"/>
  <c r="I115" i="13" s="1"/>
</calcChain>
</file>

<file path=xl/sharedStrings.xml><?xml version="1.0" encoding="utf-8"?>
<sst xmlns="http://schemas.openxmlformats.org/spreadsheetml/2006/main" count="3678" uniqueCount="64">
  <si>
    <t>Fecha</t>
  </si>
  <si>
    <t>Estación: Rinconada</t>
  </si>
  <si>
    <t>Avicennia</t>
  </si>
  <si>
    <t>Estructura</t>
  </si>
  <si>
    <t>Parcela de 20*20 m</t>
  </si>
  <si>
    <t>Especie</t>
  </si>
  <si>
    <t>Circunferencia a la altura del pecho</t>
  </si>
  <si>
    <t>Estación: AN</t>
  </si>
  <si>
    <t>Laguncularia</t>
  </si>
  <si>
    <t>AN-A</t>
  </si>
  <si>
    <t>AN-L</t>
  </si>
  <si>
    <t>K22-A</t>
  </si>
  <si>
    <t>Estación: K22</t>
  </si>
  <si>
    <t>K22-L</t>
  </si>
  <si>
    <t>DAP</t>
  </si>
  <si>
    <t>0,04 ha</t>
  </si>
  <si>
    <t>Fromard et al 1998</t>
  </si>
  <si>
    <t>Biomasa (Kg)</t>
  </si>
  <si>
    <t>Medina, 2016</t>
  </si>
  <si>
    <t xml:space="preserve">Yepes et al </t>
  </si>
  <si>
    <r>
      <t>400 m</t>
    </r>
    <r>
      <rPr>
        <vertAlign val="superscript"/>
        <sz val="11"/>
        <color theme="1"/>
        <rFont val="Calibri"/>
        <family val="2"/>
        <scheme val="minor"/>
      </rPr>
      <t>2</t>
    </r>
  </si>
  <si>
    <t>Relación del área muestreada en ha</t>
  </si>
  <si>
    <t>Kg</t>
  </si>
  <si>
    <t>Mg /ha</t>
  </si>
  <si>
    <t>Mg</t>
  </si>
  <si>
    <t>Contenido de C</t>
  </si>
  <si>
    <t>Biomasa</t>
  </si>
  <si>
    <t>Mg C/ha</t>
  </si>
  <si>
    <t>Tree C was 0.48 for aboveground and 0.39 for belowground  biomass (Kauffman and Donato 2012).</t>
  </si>
  <si>
    <t>Circunferencia a la altura del pecho (cm)</t>
  </si>
  <si>
    <t>DAP
(cm)</t>
  </si>
  <si>
    <t xml:space="preserve"> </t>
  </si>
  <si>
    <t>Yepes et al 2016</t>
  </si>
  <si>
    <t>Estacion</t>
  </si>
  <si>
    <t>Estación: Rinconada  Parcela 1</t>
  </si>
  <si>
    <t>Estación: Rinconada  Parcela 2</t>
  </si>
  <si>
    <t>Estación: AN Parcela 1</t>
  </si>
  <si>
    <t>Estación: AN Parcela 2</t>
  </si>
  <si>
    <t>Estación: AN-L Parcela 1</t>
  </si>
  <si>
    <t>Estación: AN-L Parcela 2</t>
  </si>
  <si>
    <t>Estación: K22-A Parcela 1</t>
  </si>
  <si>
    <t>Estación: K22-A Parcela 2</t>
  </si>
  <si>
    <t>Estación: K22-L Parcela 1</t>
  </si>
  <si>
    <t>Estación: K22-L Parcela 2</t>
  </si>
  <si>
    <t>(All)</t>
  </si>
  <si>
    <t>Grand Total</t>
  </si>
  <si>
    <t>Sum of Fromard et al 1998</t>
  </si>
  <si>
    <t>Sum of Medina, 2016</t>
  </si>
  <si>
    <t>Row Labels</t>
  </si>
  <si>
    <t>Yepes et al 2016 A</t>
  </si>
  <si>
    <t>Yepes et al 2016 B</t>
  </si>
  <si>
    <t>Sum of Yepes et al 2016 B</t>
  </si>
  <si>
    <t>Sum of CO2 Yepes 1998</t>
  </si>
  <si>
    <t>Promedio de Fijacion de CO2 por Hectarea</t>
  </si>
  <si>
    <t>Localidad</t>
  </si>
  <si>
    <t>CGSM</t>
  </si>
  <si>
    <t>San Andrés</t>
  </si>
  <si>
    <t>Old Point</t>
  </si>
  <si>
    <t>Rm</t>
  </si>
  <si>
    <t>Lr</t>
  </si>
  <si>
    <t>Ag</t>
  </si>
  <si>
    <t>Biomasa de árboles muertos (kg)</t>
  </si>
  <si>
    <t>Biomasa total (kg)</t>
  </si>
  <si>
    <t>Parcela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</si>
</sst>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11" xfId="0" applyNumberFormat="1" applyBorder="1" applyAlignment="1">
      <alignment wrapText="1"/>
    </xf>
    <xf numFmtId="14" fontId="0" fillId="0" borderId="12" xfId="0" applyNumberFormat="1" applyBorder="1" applyAlignment="1">
      <alignment wrapText="1"/>
    </xf>
    <xf numFmtId="14" fontId="0" fillId="0" borderId="13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Pulido" refreshedDate="44874.799375000002" createdVersion="8" refreshedVersion="8" minRefreshableVersion="3" recordCount="590" xr:uid="{B882CA02-2911-4400-A094-43F0631B76D2}">
  <cacheSource type="worksheet">
    <worksheetSource ref="B1:J591" sheet="CGSM &amp; SAI STR"/>
  </cacheSource>
  <cacheFields count="10">
    <cacheField name="Estacion" numFmtId="0">
      <sharedItems count="10">
        <s v="Estación: Rinconada  Parcela 1"/>
        <s v="Estación: Rinconada  Parcela 2"/>
        <s v="Estación: AN Parcela 1"/>
        <s v="Estación: AN Parcela 2"/>
        <s v="Estación: AN-L Parcela 1"/>
        <s v="Estación: AN-L Parcela 2"/>
        <s v="Estación: K22-A Parcela 1"/>
        <s v="Estación: K22-A Parcela 2"/>
        <s v="Estación: K22-L Parcela 1"/>
        <s v="Estación: K22-L Parcela 2"/>
      </sharedItems>
    </cacheField>
    <cacheField name="Fecha" numFmtId="14">
      <sharedItems containsSemiMixedTypes="0" containsNonDate="0" containsDate="1" containsString="0" minDate="2017-02-27T00:00:00" maxDate="2018-12-16T00:00:00" count="5">
        <d v="2017-02-27T00:00:00"/>
        <d v="2018-12-15T00:00:00"/>
        <d v="2017-04-19T00:00:00"/>
        <d v="2017-06-22T00:00:00"/>
        <d v="2017-04-21T00:00:00"/>
      </sharedItems>
    </cacheField>
    <cacheField name="Especie" numFmtId="0">
      <sharedItems count="2">
        <s v="Avicennia"/>
        <s v="Laguncularia"/>
      </sharedItems>
    </cacheField>
    <cacheField name="Circunferencia a la altura del pecho" numFmtId="0">
      <sharedItems containsSemiMixedTypes="0" containsString="0" containsNumber="1" minValue="7.3" maxValue="126"/>
    </cacheField>
    <cacheField name="DAP" numFmtId="0">
      <sharedItems containsSemiMixedTypes="0" containsString="0" containsNumber="1" minValue="2.3236567354214412" maxValue="40.106951871657756"/>
    </cacheField>
    <cacheField name="Fromard et al 1998" numFmtId="0">
      <sharedItems containsSemiMixedTypes="0" containsString="0" containsNumber="1" minValue="1.0554749210810423" maxValue="985.95072827916533"/>
    </cacheField>
    <cacheField name="Medina, 2016" numFmtId="0">
      <sharedItems containsSemiMixedTypes="0" containsString="0" containsNumber="1" minValue="1.5883268620596411" maxValue="1713.2064079578622"/>
    </cacheField>
    <cacheField name="Yepes et al 2016 A" numFmtId="0">
      <sharedItems containsSemiMixedTypes="0" containsString="0" containsNumber="1" minValue="0.10569820348807246" maxValue="7.0842967225410485"/>
    </cacheField>
    <cacheField name="Yepes et al 2016 B" numFmtId="0">
      <sharedItems containsSemiMixedTypes="0" containsString="0" containsNumber="1" minValue="1.1114828465576276" maxValue="1192.829459233081"/>
    </cacheField>
    <cacheField name="CO2 Yepes 1998" numFmtId="0" formula=" ('Yepes et al 2016 B'*0.48*25)/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  <x v="0"/>
    <x v="0"/>
    <n v="86"/>
    <n v="27.374586198115612"/>
    <n v="394.24136228073343"/>
    <n v="671.64699740968524"/>
    <n v="6.1485569263310209"/>
    <n v="467.95485776025259"/>
  </r>
  <r>
    <x v="0"/>
    <x v="0"/>
    <x v="0"/>
    <n v="66.5"/>
    <n v="21.167557932263815"/>
    <n v="212.68548532260246"/>
    <n v="357.55516212735864"/>
    <n v="5.5185508222813571"/>
    <n v="249.2321259165887"/>
  </r>
  <r>
    <x v="0"/>
    <x v="0"/>
    <x v="0"/>
    <n v="17"/>
    <n v="5.4112554112554117"/>
    <n v="8.0545877110041086"/>
    <n v="12.618939123029945"/>
    <n v="2.176778743447656"/>
    <n v="8.8172780817113932"/>
  </r>
  <r>
    <x v="0"/>
    <x v="0"/>
    <x v="0"/>
    <n v="114"/>
    <n v="36.28724216959511"/>
    <n v="775.420979708701"/>
    <n v="1340.4321899198942"/>
    <n v="6.8390922490764412"/>
    <n v="933.44903765747449"/>
  </r>
  <r>
    <x v="0"/>
    <x v="0"/>
    <x v="0"/>
    <n v="39"/>
    <n v="12.41405653170359"/>
    <n v="59.090948443754911"/>
    <n v="96.637196363040658"/>
    <n v="4.2111320835275601"/>
    <n v="67.424288322887634"/>
  </r>
  <r>
    <x v="0"/>
    <x v="0"/>
    <x v="0"/>
    <n v="80"/>
    <n v="25.464731347084289"/>
    <n v="331.42241121085067"/>
    <n v="562.51867584832007"/>
    <n v="5.971371305460937"/>
    <n v="391.97244600578625"/>
  </r>
  <r>
    <x v="0"/>
    <x v="0"/>
    <x v="0"/>
    <n v="68"/>
    <n v="21.645021645021647"/>
    <n v="224.38162780584537"/>
    <n v="377.65333648692518"/>
    <n v="5.5731999281913884"/>
    <n v="263.23104788561795"/>
  </r>
  <r>
    <x v="0"/>
    <x v="0"/>
    <x v="0"/>
    <n v="29"/>
    <n v="9.2309651133180548"/>
    <n v="29.021583080192759"/>
    <n v="46.740396921163956"/>
    <n v="3.4852808339767885"/>
    <n v="32.628166387666496"/>
  </r>
  <r>
    <x v="0"/>
    <x v="0"/>
    <x v="0"/>
    <n v="36"/>
    <n v="11.45912910618793"/>
    <n v="48.763167212736739"/>
    <n v="79.417839052126453"/>
    <n v="4.0150274497273957"/>
    <n v="55.418118194350768"/>
  </r>
  <r>
    <x v="0"/>
    <x v="0"/>
    <x v="0"/>
    <n v="16"/>
    <n v="5.0929462694168581"/>
    <n v="6.9639214243827086"/>
    <n v="10.876074809198775"/>
    <n v="2.0282484199973907"/>
    <n v="7.6002972829158342"/>
  </r>
  <r>
    <x v="0"/>
    <x v="0"/>
    <x v="0"/>
    <n v="20"/>
    <n v="6.3661828367710722"/>
    <n v="11.897011830220478"/>
    <n v="18.796044520960105"/>
    <n v="2.5749501207172045"/>
    <n v="13.129644411488332"/>
  </r>
  <r>
    <x v="0"/>
    <x v="0"/>
    <x v="0"/>
    <n v="93"/>
    <n v="29.602750190985486"/>
    <n v="475.69105001739024"/>
    <n v="813.69354288226589"/>
    <n v="6.3402748087354039"/>
    <n v="566.8438928233428"/>
  </r>
  <r>
    <x v="0"/>
    <x v="0"/>
    <x v="0"/>
    <n v="24"/>
    <n v="7.6394194041252863"/>
    <n v="18.427774278884964"/>
    <n v="29.389698173268748"/>
    <n v="3.0216379348623938"/>
    <n v="20.523015693041639"/>
  </r>
  <r>
    <x v="0"/>
    <x v="0"/>
    <x v="0"/>
    <n v="22"/>
    <n v="7.0028011204481793"/>
    <n v="14.954790651343831"/>
    <n v="23.743728149832926"/>
    <n v="2.8084600612377999"/>
    <n v="16.582957591323879"/>
  </r>
  <r>
    <x v="0"/>
    <x v="0"/>
    <x v="0"/>
    <n v="111"/>
    <n v="35.332314744079447"/>
    <n v="727.3459968812241"/>
    <n v="1255.594983128683"/>
    <n v="6.7737550437251448"/>
    <n v="874.41153637874675"/>
  </r>
  <r>
    <x v="0"/>
    <x v="0"/>
    <x v="0"/>
    <n v="90"/>
    <n v="28.647822765469826"/>
    <n v="439.6913546847066"/>
    <n v="750.84031817304162"/>
    <n v="6.2599397428190757"/>
    <n v="523.08883015115998"/>
  </r>
  <r>
    <x v="0"/>
    <x v="0"/>
    <x v="0"/>
    <n v="109"/>
    <n v="34.695696460402345"/>
    <n v="696.2889433678348"/>
    <n v="1200.8527851430492"/>
    <n v="6.7292083619713283"/>
    <n v="836.31537896505267"/>
  </r>
  <r>
    <x v="0"/>
    <x v="0"/>
    <x v="0"/>
    <n v="13"/>
    <n v="4.1380188439011967"/>
    <n v="4.2308726129427976"/>
    <n v="6.5371152474332233"/>
    <n v="1.5195319762906911"/>
    <n v="4.5698767405964036"/>
  </r>
  <r>
    <x v="0"/>
    <x v="0"/>
    <x v="0"/>
    <n v="33"/>
    <n v="10.504201680672269"/>
    <n v="39.573035035410548"/>
    <n v="64.161107391568308"/>
    <n v="3.8018495761028026"/>
    <n v="44.778814066759274"/>
  </r>
  <r>
    <x v="0"/>
    <x v="0"/>
    <x v="0"/>
    <n v="13"/>
    <n v="4.1380188439011967"/>
    <n v="4.2308726129427976"/>
    <n v="6.5371152474332233"/>
    <n v="1.5195319762906911"/>
    <n v="4.5698767405964036"/>
  </r>
  <r>
    <x v="0"/>
    <x v="0"/>
    <x v="0"/>
    <n v="57"/>
    <n v="18.143621084797555"/>
    <n v="146.91480312052502"/>
    <n v="245.02455454503084"/>
    <n v="5.1408816567045745"/>
    <n v="170.83990644828344"/>
  </r>
  <r>
    <x v="0"/>
    <x v="0"/>
    <x v="0"/>
    <n v="45"/>
    <n v="14.323911382734913"/>
    <n v="83.305933805876194"/>
    <n v="137.24999733540662"/>
    <n v="4.5617291504472108"/>
    <n v="95.735753321284449"/>
  </r>
  <r>
    <x v="0"/>
    <x v="0"/>
    <x v="0"/>
    <n v="86"/>
    <n v="27.374586198115612"/>
    <n v="394.24136228073343"/>
    <n v="671.64699740968524"/>
    <n v="6.1485569263310209"/>
    <n v="467.95485776025259"/>
  </r>
  <r>
    <x v="0"/>
    <x v="0"/>
    <x v="0"/>
    <n v="42"/>
    <n v="13.368983957219251"/>
    <n v="70.593416485062193"/>
    <n v="115.8914802266027"/>
    <n v="4.3926966153041791"/>
    <n v="80.847477027014207"/>
  </r>
  <r>
    <x v="0"/>
    <x v="0"/>
    <x v="0"/>
    <n v="26"/>
    <n v="8.2760376878023934"/>
    <n v="22.330679529001621"/>
    <n v="35.761965665629887"/>
    <n v="3.2177425686625574"/>
    <n v="24.969265872399163"/>
  </r>
  <r>
    <x v="0"/>
    <x v="0"/>
    <x v="0"/>
    <n v="75"/>
    <n v="23.87318563789152"/>
    <n v="283.86571102748184"/>
    <n v="480.19642683328419"/>
    <n v="5.8132519286738873"/>
    <n v="334.64722915135474"/>
  </r>
  <r>
    <x v="0"/>
    <x v="0"/>
    <x v="0"/>
    <n v="28"/>
    <n v="8.9126559714795004"/>
    <n v="26.677503101608572"/>
    <n v="42.887286601661771"/>
    <n v="3.3993071004391755"/>
    <n v="29.940281154067971"/>
  </r>
  <r>
    <x v="0"/>
    <x v="0"/>
    <x v="0"/>
    <n v="24"/>
    <n v="7.6394194041252863"/>
    <n v="18.427774278884964"/>
    <n v="29.389698173268748"/>
    <n v="3.0216379348623938"/>
    <n v="20.523015693041639"/>
  </r>
  <r>
    <x v="0"/>
    <x v="0"/>
    <x v="0"/>
    <n v="16"/>
    <n v="5.0929462694168581"/>
    <n v="6.9639214243827086"/>
    <n v="10.876074809198775"/>
    <n v="2.0282484199973907"/>
    <n v="7.6002972829158342"/>
  </r>
  <r>
    <x v="0"/>
    <x v="0"/>
    <x v="0"/>
    <n v="49"/>
    <n v="15.597147950089127"/>
    <n v="102.19661141558909"/>
    <n v="169.11609972537306"/>
    <n v="4.7703657808809625"/>
    <n v="117.94544373937052"/>
  </r>
  <r>
    <x v="0"/>
    <x v="0"/>
    <x v="0"/>
    <n v="123"/>
    <n v="39.152024446142093"/>
    <n v="930.54669567400208"/>
    <n v="1614.9221317701399"/>
    <n v="7.0252577211723493"/>
    <n v="1124.4465483899817"/>
  </r>
  <r>
    <x v="0"/>
    <x v="0"/>
    <x v="0"/>
    <n v="47"/>
    <n v="14.96052966641202"/>
    <n v="92.469979829129954"/>
    <n v="152.6910364208992"/>
    <n v="4.668267674699571"/>
    <n v="106.49809990111112"/>
  </r>
  <r>
    <x v="0"/>
    <x v="0"/>
    <x v="0"/>
    <n v="62"/>
    <n v="19.735166793990324"/>
    <n v="179.76533923572981"/>
    <n v="301.11884075756865"/>
    <n v="5.3468852938704012"/>
    <n v="209.9195441303192"/>
  </r>
  <r>
    <x v="0"/>
    <x v="0"/>
    <x v="0"/>
    <n v="56"/>
    <n v="17.825311942959001"/>
    <n v="140.80470552896378"/>
    <n v="234.61934093067606"/>
    <n v="5.0975176928110422"/>
    <n v="163.59015414773305"/>
  </r>
  <r>
    <x v="0"/>
    <x v="0"/>
    <x v="0"/>
    <n v="22"/>
    <n v="7.0028011204481793"/>
    <n v="14.954790651343831"/>
    <n v="23.743728149832926"/>
    <n v="2.8084600612377999"/>
    <n v="16.582957591323879"/>
  </r>
  <r>
    <x v="1"/>
    <x v="1"/>
    <x v="0"/>
    <n v="100"/>
    <n v="31.830914183855359"/>
    <n v="566.19483573871526"/>
    <n v="972.14539809656389"/>
    <n v="6.5180730061807504"/>
    <n v="677.13914911271127"/>
  </r>
  <r>
    <x v="1"/>
    <x v="1"/>
    <x v="0"/>
    <n v="23"/>
    <n v="7.3211102622867328"/>
    <n v="16.638444036201172"/>
    <n v="26.477645315892804"/>
    <n v="2.9173668795363428"/>
    <n v="18.490906241099523"/>
  </r>
  <r>
    <x v="1"/>
    <x v="1"/>
    <x v="0"/>
    <n v="63.7"/>
    <n v="20.276292335115865"/>
    <n v="191.82293932619689"/>
    <n v="321.76579200691862"/>
    <n v="5.4131582288263154"/>
    <n v="224.30242974360965"/>
  </r>
  <r>
    <x v="1"/>
    <x v="1"/>
    <x v="0"/>
    <n v="43.5"/>
    <n v="13.846447669977081"/>
    <n v="76.796268887411316"/>
    <n v="126.30348559665563"/>
    <n v="4.4786703488417903"/>
    <n v="88.105549807171641"/>
  </r>
  <r>
    <x v="1"/>
    <x v="1"/>
    <x v="0"/>
    <n v="70"/>
    <n v="22.281639928698752"/>
    <n v="240.54769509081297"/>
    <n v="405.46940463129994"/>
    <n v="5.6442193935308556"/>
    <n v="282.6048078419729"/>
  </r>
  <r>
    <x v="1"/>
    <x v="1"/>
    <x v="0"/>
    <n v="19.3"/>
    <n v="6.1433664374840848"/>
    <n v="10.922032021245506"/>
    <n v="17.223923153368592"/>
    <n v="2.4876635354914844"/>
    <n v="12.03222717836136"/>
  </r>
  <r>
    <x v="1"/>
    <x v="1"/>
    <x v="0"/>
    <n v="50"/>
    <n v="15.91545709192768"/>
    <n v="107.27386155022552"/>
    <n v="177.70350108933681"/>
    <n v="4.8198624138088837"/>
    <n v="123.93005318982935"/>
  </r>
  <r>
    <x v="1"/>
    <x v="1"/>
    <x v="0"/>
    <n v="10"/>
    <n v="3.1830914183855361"/>
    <n v="2.2540622403794206"/>
    <n v="3.435826497297148"/>
    <n v="0.8767395283453383"/>
    <n v="2.4029884144365892"/>
  </r>
  <r>
    <x v="1"/>
    <x v="1"/>
    <x v="0"/>
    <n v="45.8"/>
    <n v="14.578558696205754"/>
    <n v="86.904657249447524"/>
    <n v="143.30954498213598"/>
    <n v="4.6049020737542685"/>
    <n v="99.959334698245769"/>
  </r>
  <r>
    <x v="1"/>
    <x v="1"/>
    <x v="0"/>
    <n v="48.8"/>
    <n v="15.533486121721415"/>
    <n v="101.19836050847749"/>
    <n v="167.4287759863285"/>
    <n v="4.7603453170147256"/>
    <n v="116.76951260981308"/>
  </r>
  <r>
    <x v="1"/>
    <x v="1"/>
    <x v="0"/>
    <n v="113"/>
    <n v="35.968933027756556"/>
    <n v="759.19644920338931"/>
    <n v="1311.7879722698165"/>
    <n v="6.8175062063551612"/>
    <n v="913.51607774664399"/>
  </r>
  <r>
    <x v="1"/>
    <x v="1"/>
    <x v="0"/>
    <n v="110"/>
    <n v="35.0140056022409"/>
    <n v="711.71865315255275"/>
    <n v="1228.0432741461123"/>
    <n v="6.7515829467013466"/>
    <n v="855.23792124453723"/>
  </r>
  <r>
    <x v="1"/>
    <x v="1"/>
    <x v="0"/>
    <n v="36"/>
    <n v="11.45912910618793"/>
    <n v="48.763167212736739"/>
    <n v="79.417839052126453"/>
    <n v="4.0150274497273957"/>
    <n v="55.418118194350768"/>
  </r>
  <r>
    <x v="1"/>
    <x v="1"/>
    <x v="0"/>
    <n v="54.8"/>
    <n v="17.443340972752736"/>
    <n v="133.67163009651767"/>
    <n v="222.48437698038057"/>
    <n v="5.0444470256971528"/>
    <n v="155.13491697092218"/>
  </r>
  <r>
    <x v="1"/>
    <x v="1"/>
    <x v="0"/>
    <n v="117"/>
    <n v="37.242169595110774"/>
    <n v="825.30024120811606"/>
    <n v="1428.5732111845068"/>
    <n v="6.9027321907644295"/>
    <n v="994.78277290572942"/>
  </r>
  <r>
    <x v="1"/>
    <x v="1"/>
    <x v="0"/>
    <n v="64"/>
    <n v="20.371785077667433"/>
    <n v="193.99826299988206"/>
    <n v="325.49375977883983"/>
    <n v="5.4246696047411227"/>
    <n v="226.89929924903018"/>
  </r>
  <r>
    <x v="1"/>
    <x v="1"/>
    <x v="0"/>
    <n v="48"/>
    <n v="15.278838808250573"/>
    <n v="97.262375755703928"/>
    <n v="160.77938619918729"/>
    <n v="4.7198485272342596"/>
    <n v="112.13532977611536"/>
  </r>
  <r>
    <x v="1"/>
    <x v="1"/>
    <x v="0"/>
    <n v="46"/>
    <n v="14.642220524573466"/>
    <n v="87.818234114878138"/>
    <n v="144.84869959505141"/>
    <n v="4.6155774719082094"/>
    <n v="101.03212413894626"/>
  </r>
  <r>
    <x v="1"/>
    <x v="1"/>
    <x v="0"/>
    <n v="12.6"/>
    <n v="4.0106951871657754"/>
    <n v="3.9251405474037893"/>
    <n v="6.0549378553106115"/>
    <n v="1.4429632447056355"/>
    <n v="4.2330374409627307"/>
  </r>
  <r>
    <x v="1"/>
    <x v="1"/>
    <x v="0"/>
    <n v="10.3"/>
    <n v="3.2785841609371023"/>
    <n v="2.419776435597452"/>
    <n v="3.694062580501468"/>
    <n v="0.94915859383712231"/>
    <n v="2.5834611241291698"/>
  </r>
  <r>
    <x v="1"/>
    <x v="1"/>
    <x v="0"/>
    <n v="51"/>
    <n v="16.233766233766232"/>
    <n v="112.49528660131296"/>
    <n v="186.54388851478762"/>
    <n v="4.8683788506845245"/>
    <n v="130.09075153453693"/>
  </r>
  <r>
    <x v="1"/>
    <x v="1"/>
    <x v="0"/>
    <n v="12"/>
    <n v="3.8197097020626432"/>
    <n v="3.4914103448025173"/>
    <n v="5.3722954113392518"/>
    <n v="1.3234273424905272"/>
    <n v="3.7561237299410588"/>
  </r>
  <r>
    <x v="1"/>
    <x v="1"/>
    <x v="0"/>
    <n v="43"/>
    <n v="13.687293099057806"/>
    <n v="74.69477050156695"/>
    <n v="122.77383935523847"/>
    <n v="4.4503463339591542"/>
    <n v="85.645129939184727"/>
  </r>
  <r>
    <x v="1"/>
    <x v="1"/>
    <x v="0"/>
    <n v="42"/>
    <n v="13.368983957219251"/>
    <n v="70.593416485062193"/>
    <n v="115.8914802266027"/>
    <n v="4.3926966153041791"/>
    <n v="80.847477027014207"/>
  </r>
  <r>
    <x v="1"/>
    <x v="1"/>
    <x v="0"/>
    <n v="25"/>
    <n v="7.9577285459638398"/>
    <n v="20.324596138152451"/>
    <n v="32.483344941238137"/>
    <n v="3.1216518214370179"/>
    <n v="22.681686775545543"/>
  </r>
  <r>
    <x v="1"/>
    <x v="1"/>
    <x v="0"/>
    <n v="75"/>
    <n v="23.87318563789152"/>
    <n v="283.86571102748184"/>
    <n v="480.19642683328419"/>
    <n v="5.8132519286738873"/>
    <n v="334.64722915135474"/>
  </r>
  <r>
    <x v="1"/>
    <x v="1"/>
    <x v="0"/>
    <n v="22"/>
    <n v="7.0028011204481793"/>
    <n v="14.954790651343831"/>
    <n v="23.743728149832926"/>
    <n v="2.8084600612377999"/>
    <n v="16.582957591323879"/>
  </r>
  <r>
    <x v="1"/>
    <x v="1"/>
    <x v="0"/>
    <n v="38"/>
    <n v="12.095747389865037"/>
    <n v="55.519626490231715"/>
    <n v="90.674812977365434"/>
    <n v="4.1474921418395709"/>
    <n v="63.267216485768188"/>
  </r>
  <r>
    <x v="1"/>
    <x v="1"/>
    <x v="0"/>
    <n v="52"/>
    <n v="16.552075375604787"/>
    <n v="117.86203316580792"/>
    <n v="195.63953515610032"/>
    <n v="4.915953161034424"/>
    <n v="136.42911474351735"/>
  </r>
  <r>
    <x v="1"/>
    <x v="1"/>
    <x v="0"/>
    <n v="16"/>
    <n v="5.0929462694168581"/>
    <n v="6.9639214243827086"/>
    <n v="10.876074809198775"/>
    <n v="2.0282484199973907"/>
    <n v="7.6002972829158342"/>
  </r>
  <r>
    <x v="1"/>
    <x v="1"/>
    <x v="0"/>
    <n v="11"/>
    <n v="3.5014005602240896"/>
    <n v="2.8334029923670858"/>
    <n v="4.3402392578313096"/>
    <n v="1.1102494688659346"/>
    <n v="3.0350140278115494"/>
  </r>
  <r>
    <x v="1"/>
    <x v="1"/>
    <x v="0"/>
    <n v="9.5"/>
    <n v="3.0239368474662593"/>
    <n v="1.992978238105594"/>
    <n v="3.0298155329368188"/>
    <n v="0.75107095709583982"/>
    <n v="2.11922053151289"/>
  </r>
  <r>
    <x v="1"/>
    <x v="1"/>
    <x v="0"/>
    <n v="57"/>
    <n v="18.143621084797555"/>
    <n v="146.91480312052502"/>
    <n v="245.02455454503084"/>
    <n v="5.1408816567045745"/>
    <n v="170.83990644828344"/>
  </r>
  <r>
    <x v="1"/>
    <x v="1"/>
    <x v="0"/>
    <n v="15"/>
    <n v="4.7746371275783037"/>
    <n v="5.9646494618442096"/>
    <n v="9.2844068749763586"/>
    <n v="1.870129043210341"/>
    <n v="6.4887684131164898"/>
  </r>
  <r>
    <x v="1"/>
    <x v="1"/>
    <x v="0"/>
    <n v="49"/>
    <n v="15.597147950089127"/>
    <n v="102.19661141558909"/>
    <n v="169.11609972537306"/>
    <n v="4.7703657808809625"/>
    <n v="117.94544373937052"/>
  </r>
  <r>
    <x v="1"/>
    <x v="1"/>
    <x v="0"/>
    <n v="126"/>
    <n v="40.106951871657756"/>
    <n v="985.95072827916533"/>
    <n v="1713.2064079578622"/>
    <n v="7.0842967225410485"/>
    <n v="1192.829459233081"/>
  </r>
  <r>
    <x v="1"/>
    <x v="1"/>
    <x v="0"/>
    <n v="45"/>
    <n v="14.323911382734913"/>
    <n v="83.305933805876194"/>
    <n v="137.24999733540662"/>
    <n v="4.5617291504472108"/>
    <n v="95.735753321284449"/>
  </r>
  <r>
    <x v="1"/>
    <x v="1"/>
    <x v="0"/>
    <n v="63"/>
    <n v="20.053475935828878"/>
    <n v="186.80273157696567"/>
    <n v="313.16588792056262"/>
    <n v="5.3860861301691827"/>
    <n v="218.31172887117333"/>
  </r>
  <r>
    <x v="1"/>
    <x v="1"/>
    <x v="0"/>
    <n v="111"/>
    <n v="35.332314744079447"/>
    <n v="727.3459968812241"/>
    <n v="1255.594983128683"/>
    <n v="6.7737550437251448"/>
    <n v="874.41153637874675"/>
  </r>
  <r>
    <x v="1"/>
    <x v="1"/>
    <x v="0"/>
    <n v="28"/>
    <n v="8.9126559714795004"/>
    <n v="26.677503101608572"/>
    <n v="42.887286601661771"/>
    <n v="3.3993071004391755"/>
    <n v="29.940281154067971"/>
  </r>
  <r>
    <x v="2"/>
    <x v="2"/>
    <x v="0"/>
    <n v="70"/>
    <n v="22.281639928698752"/>
    <n v="240.54769509081297"/>
    <n v="405.46940463129994"/>
    <n v="5.6442193935308556"/>
    <n v="282.6048078419729"/>
  </r>
  <r>
    <x v="2"/>
    <x v="2"/>
    <x v="0"/>
    <n v="59"/>
    <n v="18.780239368474664"/>
    <n v="159.5918583268602"/>
    <n v="266.6423336514261"/>
    <n v="5.22537278807894"/>
    <n v="185.90122537247322"/>
  </r>
  <r>
    <x v="2"/>
    <x v="2"/>
    <x v="0"/>
    <n v="38.5"/>
    <n v="12.254901960784315"/>
    <n v="57.289054495685406"/>
    <n v="93.62790271473375"/>
    <n v="4.179518741679586"/>
    <n v="65.326183196316123"/>
  </r>
  <r>
    <x v="2"/>
    <x v="2"/>
    <x v="0"/>
    <n v="65"/>
    <n v="20.690094219505983"/>
    <n v="201.35293284584236"/>
    <n v="338.10446115577065"/>
    <n v="5.4626548617542374"/>
    <n v="235.68364463624076"/>
  </r>
  <r>
    <x v="2"/>
    <x v="2"/>
    <x v="0"/>
    <n v="43.5"/>
    <n v="13.846447669977081"/>
    <n v="76.796268887411316"/>
    <n v="126.30348559665563"/>
    <n v="4.4786703488417903"/>
    <n v="88.105549807171641"/>
  </r>
  <r>
    <x v="2"/>
    <x v="2"/>
    <x v="0"/>
    <n v="42.5"/>
    <n v="13.528138528138529"/>
    <n v="72.62720582991895"/>
    <n v="119.30327467010517"/>
    <n v="4.421691036539336"/>
    <n v="83.225844311509633"/>
  </r>
  <r>
    <x v="2"/>
    <x v="2"/>
    <x v="0"/>
    <n v="52.5"/>
    <n v="16.711229946524064"/>
    <n v="120.60025664820192"/>
    <n v="200.28378437566718"/>
    <n v="4.9393983160239925"/>
    <n v="139.66540852510263"/>
  </r>
  <r>
    <x v="2"/>
    <x v="2"/>
    <x v="0"/>
    <n v="20"/>
    <n v="6.3661828367710722"/>
    <n v="11.897011830220478"/>
    <n v="18.796044520960105"/>
    <n v="2.5749501207172045"/>
    <n v="13.129644411488332"/>
  </r>
  <r>
    <x v="2"/>
    <x v="2"/>
    <x v="0"/>
    <n v="69"/>
    <n v="21.963330786860197"/>
    <n v="232.38266160975459"/>
    <n v="391.4150680803051"/>
    <n v="5.6089669867732113"/>
    <n v="272.81615337149498"/>
  </r>
  <r>
    <x v="2"/>
    <x v="2"/>
    <x v="0"/>
    <n v="9.5"/>
    <n v="3.0239368474662593"/>
    <n v="1.992978238105594"/>
    <n v="3.0298155329368188"/>
    <n v="0.75107095709583982"/>
    <n v="2.11922053151289"/>
  </r>
  <r>
    <x v="2"/>
    <x v="2"/>
    <x v="0"/>
    <n v="28.7"/>
    <n v="9.1354723707664878"/>
    <n v="28.306257689851588"/>
    <n v="45.563835042775203"/>
    <n v="3.459804001285586"/>
    <n v="31.807428057128064"/>
  </r>
  <r>
    <x v="2"/>
    <x v="2"/>
    <x v="0"/>
    <n v="25"/>
    <n v="7.9577285459638398"/>
    <n v="20.324596138152451"/>
    <n v="32.483344941238137"/>
    <n v="3.1216518214370179"/>
    <n v="22.681686775545543"/>
  </r>
  <r>
    <x v="2"/>
    <x v="2"/>
    <x v="0"/>
    <n v="52.3"/>
    <n v="16.647568118156354"/>
    <n v="119.50056458502482"/>
    <n v="198.41834152096067"/>
    <n v="4.9300471596335758"/>
    <n v="138.36550186787707"/>
  </r>
  <r>
    <x v="2"/>
    <x v="2"/>
    <x v="0"/>
    <n v="79"/>
    <n v="25.146422205245734"/>
    <n v="321.56659198719973"/>
    <n v="545.4357053911009"/>
    <n v="5.9405532890541295"/>
    <n v="380.0772257917086"/>
  </r>
  <r>
    <x v="2"/>
    <x v="2"/>
    <x v="0"/>
    <n v="37"/>
    <n v="11.777438248026483"/>
    <n v="52.077489689769536"/>
    <n v="84.935919270422389"/>
    <n v="4.0821549364882763"/>
    <n v="59.265778567364563"/>
  </r>
  <r>
    <x v="2"/>
    <x v="2"/>
    <x v="0"/>
    <n v="53"/>
    <n v="16.870384517443341"/>
    <n v="123.37523442785135"/>
    <n v="204.992689855538"/>
    <n v="4.9626212387126252"/>
    <n v="142.94670187705427"/>
  </r>
  <r>
    <x v="2"/>
    <x v="2"/>
    <x v="0"/>
    <n v="15.5"/>
    <n v="4.9337916984975809"/>
    <n v="6.4530046707989621"/>
    <n v="10.061609294026896"/>
    <n v="1.9504641091266688"/>
    <n v="7.0315375418305281"/>
  </r>
  <r>
    <x v="2"/>
    <x v="2"/>
    <x v="0"/>
    <n v="12.2"/>
    <n v="3.8833715304303538"/>
    <n v="3.6326996951401567"/>
    <n v="5.5944786593671347"/>
    <n v="1.3639241322709927"/>
    <n v="3.9113519184637187"/>
  </r>
  <r>
    <x v="2"/>
    <x v="2"/>
    <x v="0"/>
    <n v="44"/>
    <n v="14.005602240896359"/>
    <n v="78.931858273602856"/>
    <n v="129.89252273038628"/>
    <n v="4.5066706536096657"/>
    <n v="90.607318435999446"/>
  </r>
  <r>
    <x v="2"/>
    <x v="2"/>
    <x v="0"/>
    <n v="9"/>
    <n v="2.8647822765469826"/>
    <n v="1.7504428113036279"/>
    <n v="2.653674095941879"/>
    <n v="0.61860626498366411"/>
    <n v="1.8563044246097791"/>
  </r>
  <r>
    <x v="2"/>
    <x v="2"/>
    <x v="0"/>
    <n v="7.5"/>
    <n v="2.3873185637891519"/>
    <n v="1.1300897503430751"/>
    <n v="1.6971449028629"/>
    <n v="0.17191845083847479"/>
    <n v="1.187574836911635"/>
  </r>
  <r>
    <x v="2"/>
    <x v="2"/>
    <x v="0"/>
    <n v="29"/>
    <n v="9.2309651133180548"/>
    <n v="29.021583080192759"/>
    <n v="46.740396921163956"/>
    <n v="3.4852808339767885"/>
    <n v="32.628166387666496"/>
  </r>
  <r>
    <x v="2"/>
    <x v="2"/>
    <x v="0"/>
    <n v="13"/>
    <n v="4.1380188439011967"/>
    <n v="4.2308726129427976"/>
    <n v="6.5371152474332233"/>
    <n v="1.5195319762906911"/>
    <n v="4.5698767405964036"/>
  </r>
  <r>
    <x v="2"/>
    <x v="2"/>
    <x v="0"/>
    <n v="17"/>
    <n v="5.4112554112554117"/>
    <n v="8.0545877110041086"/>
    <n v="12.618939123029945"/>
    <n v="2.176778743447656"/>
    <n v="8.8172780817113932"/>
  </r>
  <r>
    <x v="2"/>
    <x v="2"/>
    <x v="0"/>
    <n v="28"/>
    <n v="8.9126559714795004"/>
    <n v="26.677503101608572"/>
    <n v="42.887286601661771"/>
    <n v="3.3993071004391755"/>
    <n v="29.940281154067971"/>
  </r>
  <r>
    <x v="2"/>
    <x v="2"/>
    <x v="0"/>
    <n v="13"/>
    <n v="4.1380188439011967"/>
    <n v="4.2308726129427976"/>
    <n v="6.5371152474332233"/>
    <n v="1.5195319762906911"/>
    <n v="4.5698767405964036"/>
  </r>
  <r>
    <x v="2"/>
    <x v="2"/>
    <x v="0"/>
    <n v="14"/>
    <n v="4.4563279857397502"/>
    <n v="5.0544416755300814"/>
    <n v="7.8395896295546557"/>
    <n v="1.7010965080673097"/>
    <n v="5.4796722960179514"/>
  </r>
  <r>
    <x v="2"/>
    <x v="2"/>
    <x v="0"/>
    <n v="62"/>
    <n v="19.735166793990324"/>
    <n v="179.76533923572981"/>
    <n v="301.11884075756865"/>
    <n v="5.3468852938704012"/>
    <n v="209.9195441303192"/>
  </r>
  <r>
    <x v="2"/>
    <x v="2"/>
    <x v="0"/>
    <n v="108.5"/>
    <n v="34.536541889483068"/>
    <n v="688.64797615777206"/>
    <n v="1187.392533729856"/>
    <n v="6.7179439743121874"/>
    <n v="826.94793861856772"/>
  </r>
  <r>
    <x v="2"/>
    <x v="2"/>
    <x v="0"/>
    <n v="31.5"/>
    <n v="10.026737967914439"/>
    <n v="35.392499365075231"/>
    <n v="57.245217448128059"/>
    <n v="3.687875537797316"/>
    <n v="39.955427486979751"/>
  </r>
  <r>
    <x v="2"/>
    <x v="2"/>
    <x v="0"/>
    <n v="63.3"/>
    <n v="20.148968678380442"/>
    <n v="188.94474074744102"/>
    <n v="316.8346713304814"/>
    <n v="5.3977251069277461"/>
    <n v="220.86742104322494"/>
  </r>
  <r>
    <x v="2"/>
    <x v="2"/>
    <x v="0"/>
    <n v="60"/>
    <n v="19.098548510313215"/>
    <n v="166.16092636391687"/>
    <n v="277.85911315142857"/>
    <n v="5.2665502279540739"/>
    <n v="193.71571283597623"/>
  </r>
  <r>
    <x v="2"/>
    <x v="2"/>
    <x v="0"/>
    <n v="14"/>
    <n v="4.4563279857397502"/>
    <n v="5.0544416755300814"/>
    <n v="7.8395896295546557"/>
    <n v="1.7010965080673097"/>
    <n v="5.4796722960179514"/>
  </r>
  <r>
    <x v="2"/>
    <x v="2"/>
    <x v="0"/>
    <n v="53"/>
    <n v="16.870384517443341"/>
    <n v="123.37523442785135"/>
    <n v="204.992689855538"/>
    <n v="4.9626212387126252"/>
    <n v="142.94670187705427"/>
  </r>
  <r>
    <x v="2"/>
    <x v="2"/>
    <x v="0"/>
    <n v="62.8"/>
    <n v="19.989814107461164"/>
    <n v="185.38263412789567"/>
    <n v="310.73407697242305"/>
    <n v="5.3782959805216013"/>
    <n v="216.617705744522"/>
  </r>
  <r>
    <x v="2"/>
    <x v="2"/>
    <x v="0"/>
    <n v="18.3"/>
    <n v="5.8250572956455313"/>
    <n v="9.6127692898187611"/>
    <n v="15.117589950423104"/>
    <n v="2.3573136471359959"/>
    <n v="10.561789074235135"/>
  </r>
  <r>
    <x v="2"/>
    <x v="2"/>
    <x v="0"/>
    <n v="17"/>
    <n v="5.4112554112554117"/>
    <n v="8.0545877110041086"/>
    <n v="12.618939123029945"/>
    <n v="2.176778743447656"/>
    <n v="8.8172780817113932"/>
  </r>
  <r>
    <x v="2"/>
    <x v="2"/>
    <x v="0"/>
    <n v="96"/>
    <n v="30.557677616501145"/>
    <n v="513.35389692086756"/>
    <n v="879.56027565125385"/>
    <n v="6.4180591196061245"/>
    <n v="612.69417575222496"/>
  </r>
  <r>
    <x v="2"/>
    <x v="2"/>
    <x v="0"/>
    <n v="88.5"/>
    <n v="28.170359052711994"/>
    <n v="422.3084326738869"/>
    <n v="720.52995623048093"/>
    <n v="6.2187623029439427"/>
    <n v="501.98743860335225"/>
  </r>
  <r>
    <x v="2"/>
    <x v="2"/>
    <x v="0"/>
    <n v="25.5"/>
    <n v="8.1168831168831161"/>
    <n v="21.313871194493153"/>
    <n v="34.099325225221008"/>
    <n v="3.1701682583126578"/>
    <n v="23.809218206192462"/>
  </r>
  <r>
    <x v="2"/>
    <x v="2"/>
    <x v="0"/>
    <n v="20"/>
    <n v="6.3661828367710722"/>
    <n v="11.897011830220478"/>
    <n v="18.796044520960105"/>
    <n v="2.5749501207172045"/>
    <n v="13.129644411488332"/>
  </r>
  <r>
    <x v="2"/>
    <x v="2"/>
    <x v="0"/>
    <n v="14"/>
    <n v="4.4563279857397502"/>
    <n v="5.0544416755300814"/>
    <n v="7.8395896295546557"/>
    <n v="1.7010965080673097"/>
    <n v="5.4796722960179514"/>
  </r>
  <r>
    <x v="2"/>
    <x v="2"/>
    <x v="0"/>
    <n v="46"/>
    <n v="14.642220524573466"/>
    <n v="87.818234114878138"/>
    <n v="144.84869959505141"/>
    <n v="4.6155774719082094"/>
    <n v="101.03212413894626"/>
  </r>
  <r>
    <x v="2"/>
    <x v="2"/>
    <x v="0"/>
    <n v="91.5"/>
    <n v="29.125286478227654"/>
    <n v="457.48465301326303"/>
    <n v="781.89299265736986"/>
    <n v="6.3004365325995417"/>
    <n v="544.70636391171001"/>
  </r>
  <r>
    <x v="2"/>
    <x v="2"/>
    <x v="0"/>
    <n v="59.3"/>
    <n v="18.875732111026227"/>
    <n v="161.54635668301191"/>
    <n v="269.97864690524204"/>
    <n v="5.2377988502189421"/>
    <n v="188.22558700126709"/>
  </r>
  <r>
    <x v="2"/>
    <x v="2"/>
    <x v="0"/>
    <n v="18.5"/>
    <n v="5.8887191240132415"/>
    <n v="9.8668392331322732"/>
    <n v="15.525877355535336"/>
    <n v="2.3839443441164105"/>
    <n v="10.846826829927657"/>
  </r>
  <r>
    <x v="2"/>
    <x v="2"/>
    <x v="0"/>
    <n v="10.199999999999999"/>
    <n v="3.2467532467532467"/>
    <n v="2.3637759849817535"/>
    <n v="3.6067518711729623"/>
    <n v="0.92525596522097864"/>
    <n v="2.5224435939199292"/>
  </r>
  <r>
    <x v="2"/>
    <x v="2"/>
    <x v="0"/>
    <n v="19.3"/>
    <n v="6.1433664374840848"/>
    <n v="10.922032021245506"/>
    <n v="17.223923153368592"/>
    <n v="2.4876635354914844"/>
    <n v="12.03222717836136"/>
  </r>
  <r>
    <x v="2"/>
    <x v="2"/>
    <x v="0"/>
    <n v="22.2"/>
    <n v="7.0664629488158903"/>
    <n v="15.2831558738425"/>
    <n v="24.276429482039955"/>
    <n v="2.830632158261599"/>
    <n v="16.954731619047394"/>
  </r>
  <r>
    <x v="2"/>
    <x v="2"/>
    <x v="0"/>
    <n v="85.5"/>
    <n v="27.215431627196335"/>
    <n v="388.76269060888211"/>
    <n v="662.11366043817964"/>
    <n v="6.1342711715695772"/>
    <n v="461.31749200351805"/>
  </r>
  <r>
    <x v="2"/>
    <x v="2"/>
    <x v="0"/>
    <n v="9.1999999999999993"/>
    <n v="2.9284441049146928"/>
    <n v="1.8452562690909342"/>
    <n v="2.8005919811198092"/>
    <n v="0.67245458644466272"/>
    <n v="1.9590004001687236"/>
  </r>
  <r>
    <x v="2"/>
    <x v="2"/>
    <x v="0"/>
    <n v="18.5"/>
    <n v="5.8887191240132415"/>
    <n v="9.8668392331322732"/>
    <n v="15.525877355535336"/>
    <n v="2.3839443441164105"/>
    <n v="10.846826829927657"/>
  </r>
  <r>
    <x v="2"/>
    <x v="2"/>
    <x v="0"/>
    <n v="9.6"/>
    <n v="3.0557677616501144"/>
    <n v="2.0436986739577852"/>
    <n v="3.1086054688625739"/>
    <n v="0.77672564177071335"/>
    <n v="2.1742901851925058"/>
  </r>
  <r>
    <x v="2"/>
    <x v="2"/>
    <x v="0"/>
    <n v="14"/>
    <n v="4.4563279857397502"/>
    <n v="5.0544416755300814"/>
    <n v="7.8395896295546557"/>
    <n v="1.7010965080673097"/>
    <n v="5.4796722960179514"/>
  </r>
  <r>
    <x v="2"/>
    <x v="2"/>
    <x v="0"/>
    <n v="56.5"/>
    <n v="17.984466513878278"/>
    <n v="143.84082941168086"/>
    <n v="239.78852938629404"/>
    <n v="5.1192956139832955"/>
    <n v="167.19177476779072"/>
  </r>
  <r>
    <x v="2"/>
    <x v="2"/>
    <x v="0"/>
    <n v="34"/>
    <n v="10.822510822510823"/>
    <n v="42.512368810736248"/>
    <n v="69.033212751092876"/>
    <n v="3.8749893358195227"/>
    <n v="48.176564312410051"/>
  </r>
  <r>
    <x v="2"/>
    <x v="2"/>
    <x v="0"/>
    <n v="9.4"/>
    <n v="2.9921059332824038"/>
    <n v="1.9429997847509231"/>
    <n v="2.9522204437094737"/>
    <n v="0.72514478923602432"/>
    <n v="2.06498499463956"/>
  </r>
  <r>
    <x v="2"/>
    <x v="2"/>
    <x v="0"/>
    <n v="11.3"/>
    <n v="3.5968933027756562"/>
    <n v="3.0224155028662327"/>
    <n v="4.6362158199638381"/>
    <n v="1.1761727285197492"/>
    <n v="3.2418278489778296"/>
  </r>
  <r>
    <x v="3"/>
    <x v="1"/>
    <x v="0"/>
    <n v="76"/>
    <n v="24.191494779730075"/>
    <n v="293.03434542806809"/>
    <n v="496.04595080485871"/>
    <n v="5.8457027342114376"/>
    <n v="345.68458606470284"/>
  </r>
  <r>
    <x v="3"/>
    <x v="1"/>
    <x v="0"/>
    <n v="33"/>
    <n v="10.504201680672269"/>
    <n v="39.573035035410548"/>
    <n v="64.161107391568308"/>
    <n v="3.8018495761028026"/>
    <n v="44.778814066759274"/>
  </r>
  <r>
    <x v="3"/>
    <x v="1"/>
    <x v="0"/>
    <n v="49"/>
    <n v="15.597147950089127"/>
    <n v="102.19661141558909"/>
    <n v="169.11609972537306"/>
    <n v="4.7703657808809625"/>
    <n v="117.94544373937052"/>
  </r>
  <r>
    <x v="3"/>
    <x v="1"/>
    <x v="0"/>
    <n v="41"/>
    <n v="13.050674815380697"/>
    <n v="66.626524594354194"/>
    <n v="109.2429466946902"/>
    <n v="4.3336576139354808"/>
    <n v="76.212626864123109"/>
  </r>
  <r>
    <x v="3"/>
    <x v="1"/>
    <x v="0"/>
    <n v="27.2"/>
    <n v="8.6580086580086579"/>
    <n v="24.884634913980666"/>
    <n v="39.945127037923704"/>
    <n v="3.3282876350997084"/>
    <n v="27.887747708037406"/>
  </r>
  <r>
    <x v="3"/>
    <x v="1"/>
    <x v="0"/>
    <n v="39"/>
    <n v="12.41405653170359"/>
    <n v="59.090948443754911"/>
    <n v="96.637196363040658"/>
    <n v="4.2111320835275601"/>
    <n v="67.424288322887634"/>
  </r>
  <r>
    <x v="3"/>
    <x v="1"/>
    <x v="0"/>
    <n v="58.5"/>
    <n v="18.621084797555387"/>
    <n v="156.3651559930212"/>
    <n v="261.1363091230794"/>
    <n v="5.2045215983925628"/>
    <n v="182.06521085079379"/>
  </r>
  <r>
    <x v="3"/>
    <x v="1"/>
    <x v="0"/>
    <n v="32.4"/>
    <n v="10.313216195569137"/>
    <n v="37.868136014542259"/>
    <n v="61.338680056777754"/>
    <n v="3.756894186365721"/>
    <n v="42.810401161189482"/>
  </r>
  <r>
    <x v="3"/>
    <x v="1"/>
    <x v="0"/>
    <n v="37.700000000000003"/>
    <n v="12.000254647313472"/>
    <n v="54.473482958289267"/>
    <n v="88.929799460125864"/>
    <n v="4.1280732819221413"/>
    <n v="62.050527487984752"/>
  </r>
  <r>
    <x v="3"/>
    <x v="1"/>
    <x v="0"/>
    <n v="20.6"/>
    <n v="6.5571683218742045"/>
    <n v="12.771656596290702"/>
    <n v="20.208751746032473"/>
    <n v="2.6473691862089881"/>
    <n v="14.115725946466062"/>
  </r>
  <r>
    <x v="3"/>
    <x v="1"/>
    <x v="0"/>
    <n v="21.4"/>
    <n v="6.811815635345047"/>
    <n v="13.994550701243003"/>
    <n v="22.187413271573302"/>
    <n v="2.7407138094780512"/>
    <n v="15.496765186614999"/>
  </r>
  <r>
    <x v="3"/>
    <x v="1"/>
    <x v="0"/>
    <n v="32.6"/>
    <n v="10.376878023936849"/>
    <n v="38.43157154508075"/>
    <n v="62.271139758446161"/>
    <n v="3.7719711570229491"/>
    <n v="43.460722867867368"/>
  </r>
  <r>
    <x v="3"/>
    <x v="1"/>
    <x v="0"/>
    <n v="31"/>
    <n v="9.8675833969951618"/>
    <n v="34.059162845494662"/>
    <n v="55.043075193642238"/>
    <n v="3.6486747014985346"/>
    <n v="38.41948926412595"/>
  </r>
  <r>
    <x v="3"/>
    <x v="1"/>
    <x v="0"/>
    <n v="41"/>
    <n v="13.050674815380697"/>
    <n v="66.626524594354194"/>
    <n v="109.2429466946902"/>
    <n v="4.3336576139354808"/>
    <n v="76.212626864123109"/>
  </r>
  <r>
    <x v="3"/>
    <x v="1"/>
    <x v="0"/>
    <n v="25.6"/>
    <n v="8.148714031066973"/>
    <n v="21.515023292707859"/>
    <n v="34.428107283165261"/>
    <n v="3.1797573116494426"/>
    <n v="24.038617265760472"/>
  </r>
  <r>
    <x v="3"/>
    <x v="1"/>
    <x v="0"/>
    <n v="58.2"/>
    <n v="18.52559205500382"/>
    <n v="154.44756547887204"/>
    <n v="257.86530089090104"/>
    <n v="5.191925169616538"/>
    <n v="179.78629125139327"/>
  </r>
  <r>
    <x v="3"/>
    <x v="1"/>
    <x v="0"/>
    <n v="30.2"/>
    <n v="9.6129360835243194"/>
    <n v="31.987667051292384"/>
    <n v="51.62549712682074"/>
    <n v="3.5846187652429453"/>
    <n v="36.035726740874949"/>
  </r>
  <r>
    <x v="3"/>
    <x v="1"/>
    <x v="0"/>
    <n v="47"/>
    <n v="14.96052966641202"/>
    <n v="92.469979829129954"/>
    <n v="152.6910364208992"/>
    <n v="4.668267674699571"/>
    <n v="106.49809990111112"/>
  </r>
  <r>
    <x v="3"/>
    <x v="1"/>
    <x v="0"/>
    <n v="25.3"/>
    <n v="8.053221288515406"/>
    <n v="20.914869286204411"/>
    <n v="33.447357061066533"/>
    <n v="3.150876820056939"/>
    <n v="23.354319767639517"/>
  </r>
  <r>
    <x v="3"/>
    <x v="1"/>
    <x v="0"/>
    <n v="40.5"/>
    <n v="12.891520244461422"/>
    <n v="64.693099576915813"/>
    <n v="106.00557475285132"/>
    <n v="4.3035958870855362"/>
    <n v="73.955705077886535"/>
  </r>
  <r>
    <x v="3"/>
    <x v="1"/>
    <x v="0"/>
    <n v="73.2"/>
    <n v="23.300229182582125"/>
    <n v="267.78885504279691"/>
    <n v="452.43171622874434"/>
    <n v="5.7537348318797275"/>
    <n v="315.31168460302882"/>
  </r>
  <r>
    <x v="3"/>
    <x v="1"/>
    <x v="0"/>
    <n v="30.6"/>
    <n v="9.7402597402597415"/>
    <n v="33.013937700192173"/>
    <n v="53.31807312777012"/>
    <n v="3.616856072457848"/>
    <n v="37.216313219967155"/>
  </r>
  <r>
    <x v="3"/>
    <x v="1"/>
    <x v="0"/>
    <n v="31"/>
    <n v="9.8675833969951618"/>
    <n v="34.059162845494662"/>
    <n v="55.043075193642238"/>
    <n v="3.6486747014985346"/>
    <n v="38.41948926412595"/>
  </r>
  <r>
    <x v="3"/>
    <x v="1"/>
    <x v="0"/>
    <n v="48"/>
    <n v="15.278838808250573"/>
    <n v="97.262375755703928"/>
    <n v="160.77938619918729"/>
    <n v="4.7198485272342596"/>
    <n v="112.13532977611536"/>
  </r>
  <r>
    <x v="3"/>
    <x v="1"/>
    <x v="0"/>
    <n v="40.200000000000003"/>
    <n v="12.796027501909856"/>
    <n v="63.548957611603946"/>
    <n v="104.09077427134444"/>
    <n v="4.285380189791117"/>
    <n v="72.620785682207654"/>
  </r>
  <r>
    <x v="3"/>
    <x v="1"/>
    <x v="0"/>
    <n v="22.5"/>
    <n v="7.1619556913674565"/>
    <n v="15.783522994773142"/>
    <n v="25.088639105589063"/>
    <n v="2.8635185580753442"/>
    <n v="17.521564093320922"/>
  </r>
  <r>
    <x v="3"/>
    <x v="1"/>
    <x v="0"/>
    <n v="44.5"/>
    <n v="14.164756811815636"/>
    <n v="81.101694865223237"/>
    <n v="133.54125814894155"/>
    <n v="4.534354563981803"/>
    <n v="93.150648994046307"/>
  </r>
  <r>
    <x v="3"/>
    <x v="1"/>
    <x v="0"/>
    <n v="80"/>
    <n v="25.464731347084289"/>
    <n v="331.42241121085067"/>
    <n v="562.51867584832007"/>
    <n v="5.971371305460937"/>
    <n v="391.97244600578625"/>
  </r>
  <r>
    <x v="3"/>
    <x v="1"/>
    <x v="0"/>
    <n v="32.299999999999997"/>
    <n v="10.281385281385282"/>
    <n v="37.588237082510453"/>
    <n v="60.875571116973127"/>
    <n v="3.7493207645700233"/>
    <n v="42.487414261024789"/>
  </r>
  <r>
    <x v="3"/>
    <x v="1"/>
    <x v="0"/>
    <n v="9.8000000000000007"/>
    <n v="3.1194295900178255"/>
    <n v="2.1473779311911376"/>
    <n v="3.269792508274052"/>
    <n v="0.8272428954174158"/>
    <n v="2.2869475768493355"/>
  </r>
  <r>
    <x v="3"/>
    <x v="1"/>
    <x v="0"/>
    <n v="57.4"/>
    <n v="18.270944741532976"/>
    <n v="149.40132378454098"/>
    <n v="249.26167624686582"/>
    <n v="5.1580145936574526"/>
    <n v="173.79202393366725"/>
  </r>
  <r>
    <x v="3"/>
    <x v="1"/>
    <x v="0"/>
    <n v="39.700000000000003"/>
    <n v="12.636872930990579"/>
    <n v="61.668462389423091"/>
    <n v="100.94525514998277"/>
    <n v="4.2547164603581313"/>
    <n v="70.427821627467679"/>
  </r>
  <r>
    <x v="3"/>
    <x v="1"/>
    <x v="0"/>
    <n v="19"/>
    <n v="6.0478736949325187"/>
    <n v="10.519002204714218"/>
    <n v="16.57491951126649"/>
    <n v="2.4492815494677052"/>
    <n v="11.579170270287532"/>
  </r>
  <r>
    <x v="3"/>
    <x v="1"/>
    <x v="0"/>
    <n v="11.8"/>
    <n v="3.756047873694933"/>
    <n v="3.3533796260157205"/>
    <n v="5.1554234421084741"/>
    <n v="1.2822499026153933"/>
    <n v="3.604601783841396"/>
  </r>
  <r>
    <x v="3"/>
    <x v="1"/>
    <x v="0"/>
    <n v="15.4"/>
    <n v="4.9019607843137258"/>
    <n v="6.3535380308669609"/>
    <n v="9.9032051537664127"/>
    <n v="1.934606448587906"/>
    <n v="6.9209165497055141"/>
  </r>
  <r>
    <x v="3"/>
    <x v="1"/>
    <x v="0"/>
    <n v="20.2"/>
    <n v="6.4298446651387824"/>
    <n v="12.184541473079241"/>
    <n v="19.260217054886976"/>
    <n v="2.599328431307466"/>
    <n v="13.453646472841195"/>
  </r>
  <r>
    <x v="3"/>
    <x v="1"/>
    <x v="0"/>
    <n v="13.5"/>
    <n v="4.2971734148204739"/>
    <n v="4.6319829086324535"/>
    <n v="7.1708481320844326"/>
    <n v="1.6119957798486668"/>
    <n v="5.0125624589665145"/>
  </r>
  <r>
    <x v="3"/>
    <x v="1"/>
    <x v="0"/>
    <n v="8.1999999999999993"/>
    <n v="2.6101349630761392"/>
    <n v="1.3999713548629009"/>
    <n v="2.1121689139244451"/>
    <n v="0.39053472847193405"/>
    <n v="1.477753415531464"/>
  </r>
  <r>
    <x v="3"/>
    <x v="1"/>
    <x v="0"/>
    <n v="10.6"/>
    <n v="3.374076903488668"/>
    <n v="2.5923878687966759"/>
    <n v="3.9634521055597598"/>
    <n v="1.0194983532490789"/>
    <n v="2.7717188821530532"/>
  </r>
  <r>
    <x v="3"/>
    <x v="1"/>
    <x v="0"/>
    <n v="20"/>
    <n v="6.3661828367710722"/>
    <n v="11.897011830220478"/>
    <n v="18.796044520960105"/>
    <n v="2.5749501207172045"/>
    <n v="13.129644411488332"/>
  </r>
  <r>
    <x v="3"/>
    <x v="1"/>
    <x v="0"/>
    <n v="22.9"/>
    <n v="7.2892793481028768"/>
    <n v="16.465353587486927"/>
    <n v="26.196295258619063"/>
    <n v="2.906691481382401"/>
    <n v="18.294564244595957"/>
  </r>
  <r>
    <x v="3"/>
    <x v="1"/>
    <x v="0"/>
    <n v="16.100000000000001"/>
    <n v="5.1247771836007132"/>
    <n v="7.068837633575054"/>
    <n v="11.043487016751163"/>
    <n v="2.0435132668864489"/>
    <n v="7.7172011276223742"/>
  </r>
  <r>
    <x v="3"/>
    <x v="1"/>
    <x v="0"/>
    <n v="35"/>
    <n v="11.140819964349376"/>
    <n v="45.575265810629638"/>
    <n v="74.117856165003261"/>
    <n v="3.9460088011589898"/>
    <n v="51.722351179148156"/>
  </r>
  <r>
    <x v="3"/>
    <x v="1"/>
    <x v="0"/>
    <n v="51.5"/>
    <n v="16.392920804685509"/>
    <n v="115.16042356092399"/>
    <n v="191.0596633196196"/>
    <n v="4.8922814793006681"/>
    <n v="133.23762719940203"/>
  </r>
  <r>
    <x v="3"/>
    <x v="1"/>
    <x v="0"/>
    <n v="37.5"/>
    <n v="11.93659281894576"/>
    <n v="53.782495108575993"/>
    <n v="87.777596258690522"/>
    <n v="4.1150413363020215"/>
    <n v="61.247158671744735"/>
  </r>
  <r>
    <x v="3"/>
    <x v="1"/>
    <x v="0"/>
    <n v="34.799999999999997"/>
    <n v="11.077158135981664"/>
    <n v="44.952731816169646"/>
    <n v="73.083789330246702"/>
    <n v="3.9319686481219769"/>
    <n v="51.00125714168869"/>
  </r>
  <r>
    <x v="3"/>
    <x v="1"/>
    <x v="0"/>
    <n v="25.3"/>
    <n v="8.053221288515406"/>
    <n v="20.914869286204411"/>
    <n v="33.447357061066533"/>
    <n v="3.150876820056939"/>
    <n v="23.354319767639517"/>
  </r>
  <r>
    <x v="3"/>
    <x v="1"/>
    <x v="0"/>
    <n v="18.2"/>
    <n v="5.7932263814616753"/>
    <n v="9.4871820642881985"/>
    <n v="14.915858219644225"/>
    <n v="2.3438889560126634"/>
    <n v="10.420952020084634"/>
  </r>
  <r>
    <x v="3"/>
    <x v="1"/>
    <x v="0"/>
    <n v="19.399999999999999"/>
    <n v="6.1751973516679399"/>
    <n v="11.058342980265859"/>
    <n v="17.44354403562318"/>
    <n v="2.5003250623796687"/>
    <n v="12.185537453999856"/>
  </r>
  <r>
    <x v="3"/>
    <x v="1"/>
    <x v="0"/>
    <n v="33.5"/>
    <n v="10.663356251591546"/>
    <n v="41.027347582053082"/>
    <n v="66.570769658496147"/>
    <n v="3.8386923756459277"/>
    <n v="46.459307304119548"/>
  </r>
  <r>
    <x v="3"/>
    <x v="1"/>
    <x v="0"/>
    <n v="11.6"/>
    <n v="3.6923860453272219"/>
    <n v="3.2185857043574826"/>
    <n v="4.9438225812775549"/>
    <n v="1.240368540885108"/>
    <n v="3.4567581586747327"/>
  </r>
  <r>
    <x v="3"/>
    <x v="1"/>
    <x v="0"/>
    <n v="43.5"/>
    <n v="13.846447669977081"/>
    <n v="76.796268887411316"/>
    <n v="126.30348559665563"/>
    <n v="4.4786703488417903"/>
    <n v="88.105549807171641"/>
  </r>
  <r>
    <x v="3"/>
    <x v="1"/>
    <x v="0"/>
    <n v="42"/>
    <n v="13.368983957219251"/>
    <n v="70.593416485062193"/>
    <n v="115.8914802266027"/>
    <n v="4.3926966153041791"/>
    <n v="80.847477027014207"/>
  </r>
  <r>
    <x v="3"/>
    <x v="1"/>
    <x v="0"/>
    <n v="70"/>
    <n v="22.281639928698752"/>
    <n v="240.54769509081297"/>
    <n v="405.46940463129994"/>
    <n v="5.6442193935308556"/>
    <n v="282.6048078419729"/>
  </r>
  <r>
    <x v="3"/>
    <x v="1"/>
    <x v="0"/>
    <n v="30.8"/>
    <n v="9.8039215686274517"/>
    <n v="33.534174772501572"/>
    <n v="54.176508946777801"/>
    <n v="3.6328170409597726"/>
    <n v="37.815069250145996"/>
  </r>
  <r>
    <x v="3"/>
    <x v="1"/>
    <x v="0"/>
    <n v="42"/>
    <n v="13.368983957219251"/>
    <n v="70.593416485062193"/>
    <n v="115.8914802266027"/>
    <n v="4.3926966153041791"/>
    <n v="80.847477027014207"/>
  </r>
  <r>
    <x v="3"/>
    <x v="1"/>
    <x v="0"/>
    <n v="55"/>
    <n v="17.50700280112045"/>
    <n v="134.84546915972399"/>
    <n v="224.48040152456667"/>
    <n v="5.0533723543294808"/>
    <n v="156.52570259551257"/>
  </r>
  <r>
    <x v="3"/>
    <x v="1"/>
    <x v="0"/>
    <n v="40"/>
    <n v="12.732365673542144"/>
    <n v="62.792804898138471"/>
    <n v="102.82570726776724"/>
    <n v="4.2731607130890703"/>
    <n v="71.73882376480168"/>
  </r>
  <r>
    <x v="4"/>
    <x v="3"/>
    <x v="1"/>
    <n v="53.5"/>
    <n v="17.029539088362618"/>
    <n v="122.06956758868569"/>
    <n v="128.60296287183414"/>
    <n v="4.9856261025697304"/>
    <n v="146.27318712204092"/>
  </r>
  <r>
    <x v="4"/>
    <x v="3"/>
    <x v="1"/>
    <n v="17.7"/>
    <n v="5.634071810542399"/>
    <n v="7.6852166859093716"/>
    <n v="10.958012570738044"/>
    <n v="2.275639417480396"/>
    <n v="9.733474392275566"/>
  </r>
  <r>
    <x v="4"/>
    <x v="3"/>
    <x v="1"/>
    <n v="12.8"/>
    <n v="4.0743570155334865"/>
    <n v="3.4178096781338261"/>
    <n v="5.3252057283350567"/>
    <n v="1.4815467192775769"/>
    <n v="4.3995493692239149"/>
  </r>
  <r>
    <x v="4"/>
    <x v="3"/>
    <x v="1"/>
    <n v="31.2"/>
    <n v="9.931245225362872"/>
    <n v="31.703662504740731"/>
    <n v="38.710599949151423"/>
    <n v="3.6644303828077458"/>
    <n v="39.029589780404983"/>
  </r>
  <r>
    <x v="4"/>
    <x v="3"/>
    <x v="1"/>
    <n v="34.4"/>
    <n v="10.949834479246244"/>
    <n v="40.468681737873787"/>
    <n v="48.110274033052931"/>
    <n v="3.9036446332393409"/>
    <n v="49.577005132157431"/>
  </r>
  <r>
    <x v="4"/>
    <x v="3"/>
    <x v="1"/>
    <n v="28"/>
    <n v="8.9126559714795004"/>
    <n v="24.189006401982333"/>
    <n v="30.422629963824921"/>
    <n v="3.3993071004391755"/>
    <n v="29.940281154067971"/>
  </r>
  <r>
    <x v="4"/>
    <x v="3"/>
    <x v="1"/>
    <n v="39.4"/>
    <n v="12.541380188439012"/>
    <n v="56.815064711624458"/>
    <n v="65.081402345787183"/>
    <n v="4.2361323004544529"/>
    <n v="69.131105276851812"/>
  </r>
  <r>
    <x v="4"/>
    <x v="3"/>
    <x v="1"/>
    <n v="19.2"/>
    <n v="6.1115355233002289"/>
    <n v="9.4183759680456109"/>
    <n v="13.133666061808533"/>
    <n v="2.4749362341425787"/>
    <n v="11.880064342990202"/>
  </r>
  <r>
    <x v="4"/>
    <x v="3"/>
    <x v="1"/>
    <n v="43.7"/>
    <n v="13.910109498344793"/>
    <n v="73.608258612724143"/>
    <n v="81.961893943547182"/>
    <n v="4.4899089006587101"/>
    <n v="89.101283439943074"/>
  </r>
  <r>
    <x v="4"/>
    <x v="3"/>
    <x v="1"/>
    <n v="20"/>
    <n v="6.3661828367710722"/>
    <n v="10.430327386883013"/>
    <n v="14.383258852439228"/>
    <n v="2.5749501207172045"/>
    <n v="13.129644411488332"/>
  </r>
  <r>
    <x v="4"/>
    <x v="3"/>
    <x v="1"/>
    <n v="36"/>
    <n v="11.45912910618793"/>
    <n v="45.339758549676027"/>
    <n v="53.234845966972259"/>
    <n v="4.0150274497273957"/>
    <n v="55.418118194350768"/>
  </r>
  <r>
    <x v="4"/>
    <x v="3"/>
    <x v="1"/>
    <n v="29.3"/>
    <n v="9.3264578558696218"/>
    <n v="27.095177598483854"/>
    <n v="33.657215545918724"/>
    <n v="3.51049546476633"/>
    <n v="33.461308015268195"/>
  </r>
  <r>
    <x v="4"/>
    <x v="3"/>
    <x v="1"/>
    <n v="35"/>
    <n v="11.140819964349376"/>
    <n v="42.256455174226616"/>
    <n v="49.998526791779277"/>
    <n v="3.9460088011589898"/>
    <n v="51.722351179148156"/>
  </r>
  <r>
    <x v="4"/>
    <x v="3"/>
    <x v="1"/>
    <n v="35"/>
    <n v="11.140819964349376"/>
    <n v="42.256455174226616"/>
    <n v="49.998526791779277"/>
    <n v="3.9460088011589898"/>
    <n v="51.722351179148156"/>
  </r>
  <r>
    <x v="4"/>
    <x v="3"/>
    <x v="1"/>
    <n v="38.1"/>
    <n v="12.127578304048892"/>
    <n v="52.243876036333063"/>
    <n v="60.397015681280443"/>
    <n v="4.153931041734932"/>
    <n v="63.675889747736804"/>
  </r>
  <r>
    <x v="4"/>
    <x v="3"/>
    <x v="1"/>
    <n v="44"/>
    <n v="14.005602240896359"/>
    <n v="74.878070084545769"/>
    <n v="83.219892990004496"/>
    <n v="4.5066706536096657"/>
    <n v="90.607318435999446"/>
  </r>
  <r>
    <x v="4"/>
    <x v="3"/>
    <x v="1"/>
    <n v="32"/>
    <n v="10.185892538833716"/>
    <n v="33.775197474593355"/>
    <n v="40.955291918261551"/>
    <n v="3.726459012369256"/>
    <n v="41.527125202425317"/>
  </r>
  <r>
    <x v="4"/>
    <x v="3"/>
    <x v="1"/>
    <n v="31.3"/>
    <n v="9.9630761395467289"/>
    <n v="31.958309250946545"/>
    <n v="38.98737785907359"/>
    <n v="3.672270389497891"/>
    <n v="39.336775372920066"/>
  </r>
  <r>
    <x v="4"/>
    <x v="3"/>
    <x v="1"/>
    <n v="23"/>
    <n v="7.3211102622867328"/>
    <n v="14.792532807614144"/>
    <n v="19.633375291477417"/>
    <n v="2.9173668795363428"/>
    <n v="18.490906241099523"/>
  </r>
  <r>
    <x v="4"/>
    <x v="3"/>
    <x v="1"/>
    <n v="61.5"/>
    <n v="19.576012223071046"/>
    <n v="172.9460870930566"/>
    <n v="175.38630228495632"/>
    <n v="5.3270471288004835"/>
    <n v="205.79628387118262"/>
  </r>
  <r>
    <x v="4"/>
    <x v="3"/>
    <x v="1"/>
    <n v="31"/>
    <n v="9.8675833969951618"/>
    <n v="31.198031029988179"/>
    <n v="38.160300786520061"/>
    <n v="3.6486747014985346"/>
    <n v="38.41948926412595"/>
  </r>
  <r>
    <x v="4"/>
    <x v="3"/>
    <x v="1"/>
    <n v="48.5"/>
    <n v="15.43799337916985"/>
    <n v="95.516257486267378"/>
    <n v="103.36643089093863"/>
    <n v="4.7452373554713478"/>
    <n v="115.01867510589145"/>
  </r>
  <r>
    <x v="4"/>
    <x v="3"/>
    <x v="1"/>
    <n v="50"/>
    <n v="15.91545709192768"/>
    <n v="103.07372276182053"/>
    <n v="110.61930657498611"/>
    <n v="4.8198624138088837"/>
    <n v="123.93005318982935"/>
  </r>
  <r>
    <x v="4"/>
    <x v="3"/>
    <x v="1"/>
    <n v="25"/>
    <n v="7.9577285459638398"/>
    <n v="18.22103208175637"/>
    <n v="23.638382149797664"/>
    <n v="3.1216518214370179"/>
    <n v="22.681686775545543"/>
  </r>
  <r>
    <x v="4"/>
    <x v="3"/>
    <x v="1"/>
    <n v="24.6"/>
    <n v="7.8304048892284195"/>
    <n v="17.500913524093068"/>
    <n v="22.804577817766859"/>
    <n v="3.0821348357088043"/>
    <n v="21.802879599313275"/>
  </r>
  <r>
    <x v="4"/>
    <x v="3"/>
    <x v="1"/>
    <n v="33.700000000000003"/>
    <n v="10.727018079959258"/>
    <n v="38.44126788326512"/>
    <n v="45.957810005031284"/>
    <n v="3.8532757520378009"/>
    <n v="47.141784640758054"/>
  </r>
  <r>
    <x v="4"/>
    <x v="3"/>
    <x v="1"/>
    <n v="20"/>
    <n v="6.3661828367710722"/>
    <n v="10.430327386883013"/>
    <n v="14.383258852439228"/>
    <n v="2.5749501207172045"/>
    <n v="13.129644411488332"/>
  </r>
  <r>
    <x v="4"/>
    <x v="3"/>
    <x v="1"/>
    <n v="35"/>
    <n v="11.140819964349376"/>
    <n v="42.256455174226616"/>
    <n v="49.998526791779277"/>
    <n v="3.9460088011589898"/>
    <n v="51.722351179148156"/>
  </r>
  <r>
    <x v="4"/>
    <x v="3"/>
    <x v="1"/>
    <n v="16.600000000000001"/>
    <n v="5.2839317545199904"/>
    <n v="6.5462588072826327"/>
    <n v="9.4993253252011396"/>
    <n v="2.1184426541480459"/>
    <n v="8.3176426694875687"/>
  </r>
  <r>
    <x v="4"/>
    <x v="3"/>
    <x v="1"/>
    <n v="32.200000000000003"/>
    <n v="10.249554367201426"/>
    <n v="34.305411279313844"/>
    <n v="41.527369948725251"/>
    <n v="3.7417238592583146"/>
    <n v="42.165873979619334"/>
  </r>
  <r>
    <x v="4"/>
    <x v="3"/>
    <x v="1"/>
    <n v="21.6"/>
    <n v="6.875477463712758"/>
    <n v="12.643209344445157"/>
    <n v="17.071510347855117"/>
    <n v="2.7635046715007192"/>
    <n v="15.853994388175783"/>
  </r>
  <r>
    <x v="4"/>
    <x v="3"/>
    <x v="1"/>
    <n v="33"/>
    <n v="10.504201680672269"/>
    <n v="36.476049869757134"/>
    <n v="43.859487217704697"/>
    <n v="3.8018495761028026"/>
    <n v="44.778814066759274"/>
  </r>
  <r>
    <x v="4"/>
    <x v="3"/>
    <x v="1"/>
    <n v="24.7"/>
    <n v="7.8622358034122737"/>
    <n v="17.679310943795997"/>
    <n v="23.011483141445513"/>
    <n v="3.0920739974130589"/>
    <n v="22.020655853223946"/>
  </r>
  <r>
    <x v="4"/>
    <x v="3"/>
    <x v="1"/>
    <n v="26.4"/>
    <n v="8.4033613445378155"/>
    <n v="20.880109327219031"/>
    <n v="26.687205316752021"/>
    <n v="3.2551478753829892"/>
    <n v="25.920907544609204"/>
  </r>
  <r>
    <x v="4"/>
    <x v="3"/>
    <x v="1"/>
    <n v="22.2"/>
    <n v="7.0664629488158903"/>
    <n v="13.539586065637081"/>
    <n v="18.145309339015775"/>
    <n v="2.830632158261599"/>
    <n v="16.954731619047394"/>
  </r>
  <r>
    <x v="4"/>
    <x v="3"/>
    <x v="1"/>
    <n v="25"/>
    <n v="7.9577285459638398"/>
    <n v="18.22103208175637"/>
    <n v="23.638382149797664"/>
    <n v="3.1216518214370179"/>
    <n v="22.681686775545543"/>
  </r>
  <r>
    <x v="4"/>
    <x v="3"/>
    <x v="1"/>
    <n v="18.600000000000001"/>
    <n v="5.9205500381970975"/>
    <n v="8.6997207321796601"/>
    <n v="12.237359908179565"/>
    <n v="2.3971519232718581"/>
    <n v="10.991033023783242"/>
  </r>
  <r>
    <x v="4"/>
    <x v="3"/>
    <x v="1"/>
    <n v="26.2"/>
    <n v="8.3396995161701035"/>
    <n v="20.486896784060846"/>
    <n v="26.239170954668484"/>
    <n v="3.236516606889202"/>
    <n v="25.442453502707366"/>
  </r>
  <r>
    <x v="4"/>
    <x v="3"/>
    <x v="1"/>
    <n v="23.8"/>
    <n v="7.5757575757575761"/>
    <n v="16.112589537834136"/>
    <n v="21.186296762336788"/>
    <n v="3.0011357231696278"/>
    <n v="20.106544892339183"/>
  </r>
  <r>
    <x v="4"/>
    <x v="3"/>
    <x v="1"/>
    <n v="41.8"/>
    <n v="13.30532212885154"/>
    <n v="65.866358792035911"/>
    <n v="74.238807609966727"/>
    <n v="4.3810020823601672"/>
    <n v="79.907538622035901"/>
  </r>
  <r>
    <x v="4"/>
    <x v="3"/>
    <x v="1"/>
    <n v="28.1"/>
    <n v="8.9444868856633573"/>
    <n v="24.405558517454438"/>
    <n v="30.665063244002358"/>
    <n v="3.4080415125421926"/>
    <n v="30.202929370436756"/>
  </r>
  <r>
    <x v="4"/>
    <x v="3"/>
    <x v="1"/>
    <n v="48.5"/>
    <n v="15.43799337916985"/>
    <n v="95.516257486267378"/>
    <n v="103.36643089093863"/>
    <n v="4.7452373554713478"/>
    <n v="115.01867510589145"/>
  </r>
  <r>
    <x v="4"/>
    <x v="3"/>
    <x v="1"/>
    <n v="23"/>
    <n v="7.3211102622867328"/>
    <n v="14.792532807614144"/>
    <n v="19.633375291477417"/>
    <n v="2.9173668795363428"/>
    <n v="18.490906241099523"/>
  </r>
  <r>
    <x v="4"/>
    <x v="3"/>
    <x v="1"/>
    <n v="46.5"/>
    <n v="14.801375095492743"/>
    <n v="85.971664128360786"/>
    <n v="94.115546500214123"/>
    <n v="4.6420642163635382"/>
    <n v="103.74380787165765"/>
  </r>
  <r>
    <x v="4"/>
    <x v="3"/>
    <x v="1"/>
    <n v="40.700000000000003"/>
    <n v="12.955182072829134"/>
    <n v="61.618195272191038"/>
    <n v="69.959243848889287"/>
    <n v="4.3156648770088726"/>
    <n v="74.85365648893395"/>
  </r>
  <r>
    <x v="4"/>
    <x v="3"/>
    <x v="1"/>
    <n v="32.299999999999997"/>
    <n v="10.281385281385282"/>
    <n v="34.572378333115566"/>
    <n v="41.815048976981231"/>
    <n v="3.7493207645700233"/>
    <n v="42.487414261024789"/>
  </r>
  <r>
    <x v="4"/>
    <x v="3"/>
    <x v="1"/>
    <n v="43"/>
    <n v="13.687293099057806"/>
    <n v="70.695877598195366"/>
    <n v="79.067550309151869"/>
    <n v="4.4503463339591542"/>
    <n v="85.645129939184727"/>
  </r>
  <r>
    <x v="4"/>
    <x v="3"/>
    <x v="1"/>
    <n v="37.5"/>
    <n v="11.93659281894576"/>
    <n v="50.211260085583632"/>
    <n v="58.299835393199828"/>
    <n v="4.1150413363020215"/>
    <n v="61.247158671744735"/>
  </r>
  <r>
    <x v="4"/>
    <x v="3"/>
    <x v="1"/>
    <n v="21.2"/>
    <n v="6.7481538069773359"/>
    <n v="12.06598006426146"/>
    <n v="16.375639719819794"/>
    <n v="2.7177089456209451"/>
    <n v="15.144344064517682"/>
  </r>
  <r>
    <x v="4"/>
    <x v="3"/>
    <x v="1"/>
    <n v="30.5"/>
    <n v="9.7084288260758846"/>
    <n v="29.955222479471978"/>
    <n v="36.803513093893756"/>
    <n v="3.6088364253626732"/>
    <n v="36.919054020626184"/>
  </r>
  <r>
    <x v="4"/>
    <x v="3"/>
    <x v="1"/>
    <n v="36.6"/>
    <n v="11.650114591291063"/>
    <n v="47.252595073226821"/>
    <n v="55.230427220028268"/>
    <n v="4.0555242395078626"/>
    <n v="57.708365991586973"/>
  </r>
  <r>
    <x v="4"/>
    <x v="3"/>
    <x v="1"/>
    <n v="39"/>
    <n v="12.41405653170359"/>
    <n v="55.384019137743337"/>
    <n v="63.619515176200622"/>
    <n v="4.2111320835275601"/>
    <n v="67.424288322887634"/>
  </r>
  <r>
    <x v="4"/>
    <x v="3"/>
    <x v="1"/>
    <n v="28.5"/>
    <n v="9.0718105423987776"/>
    <n v="25.283378202644354"/>
    <n v="31.645408805741962"/>
    <n v="3.4426710643327079"/>
    <n v="31.267131313887553"/>
  </r>
  <r>
    <x v="4"/>
    <x v="3"/>
    <x v="1"/>
    <n v="28"/>
    <n v="8.9126559714795004"/>
    <n v="24.189006401982333"/>
    <n v="30.422629963824921"/>
    <n v="3.3993071004391755"/>
    <n v="29.940281154067971"/>
  </r>
  <r>
    <x v="4"/>
    <x v="3"/>
    <x v="1"/>
    <n v="17.8"/>
    <n v="5.6659027247262541"/>
    <n v="7.7942253272246775"/>
    <n v="11.096325994676985"/>
    <n v="2.289442270890123"/>
    <n v="9.8687514974096899"/>
  </r>
  <r>
    <x v="4"/>
    <x v="3"/>
    <x v="1"/>
    <n v="37.200000000000003"/>
    <n v="11.841100076394195"/>
    <n v="49.213052193227533"/>
    <n v="57.266536211021851"/>
    <n v="4.0953625156437239"/>
    <n v="60.053704150310757"/>
  </r>
  <r>
    <x v="4"/>
    <x v="3"/>
    <x v="1"/>
    <n v="35.5"/>
    <n v="11.299974535268653"/>
    <n v="43.781822280022503"/>
    <n v="51.602711119132671"/>
    <n v="3.9807611568892831"/>
    <n v="53.551366897673887"/>
  </r>
  <r>
    <x v="4"/>
    <x v="3"/>
    <x v="1"/>
    <n v="31.5"/>
    <n v="10.026737967914439"/>
    <n v="32.471274539473349"/>
    <n v="39.544194270833145"/>
    <n v="3.687875537797316"/>
    <n v="39.955427486979751"/>
  </r>
  <r>
    <x v="4"/>
    <x v="3"/>
    <x v="1"/>
    <n v="33.1"/>
    <n v="10.536032594856126"/>
    <n v="36.753011929120781"/>
    <n v="44.15594252972592"/>
    <n v="3.8092625923483192"/>
    <n v="45.111983482513502"/>
  </r>
  <r>
    <x v="4"/>
    <x v="3"/>
    <x v="1"/>
    <n v="32.9"/>
    <n v="10.472370766488414"/>
    <n v="36.200343872476587"/>
    <n v="43.564131597383117"/>
    <n v="3.7944140620496762"/>
    <n v="44.44710529220788"/>
  </r>
  <r>
    <x v="4"/>
    <x v="3"/>
    <x v="1"/>
    <n v="23.4"/>
    <n v="7.448433919022154"/>
    <n v="15.444099631188942"/>
    <n v="20.401697270428027"/>
    <n v="2.9596093053008827"/>
    <n v="19.288715018236974"/>
  </r>
  <r>
    <x v="4"/>
    <x v="3"/>
    <x v="1"/>
    <n v="43.7"/>
    <n v="13.910109498344793"/>
    <n v="73.608258612724143"/>
    <n v="81.961893943547182"/>
    <n v="4.4899089006587101"/>
    <n v="89.101283439943074"/>
  </r>
  <r>
    <x v="4"/>
    <x v="3"/>
    <x v="1"/>
    <n v="20.8"/>
    <n v="6.6208301502419156"/>
    <n v="11.504858683558831"/>
    <n v="15.695686766084997"/>
    <n v="2.671040867942744"/>
    <n v="14.453844873388029"/>
  </r>
  <r>
    <x v="4"/>
    <x v="3"/>
    <x v="1"/>
    <n v="34.5"/>
    <n v="10.981665393430099"/>
    <n v="40.763427054788849"/>
    <n v="48.422203366225204"/>
    <n v="3.9107563944013464"/>
    <n v="49.930830971266595"/>
  </r>
  <r>
    <x v="4"/>
    <x v="3"/>
    <x v="1"/>
    <n v="34.4"/>
    <n v="10.949834479246244"/>
    <n v="40.468681737873787"/>
    <n v="48.110274033052931"/>
    <n v="3.9036446332393409"/>
    <n v="49.577005132157431"/>
  </r>
  <r>
    <x v="4"/>
    <x v="3"/>
    <x v="1"/>
    <n v="21.6"/>
    <n v="6.875477463712758"/>
    <n v="12.643209344445157"/>
    <n v="17.071510347855117"/>
    <n v="2.7635046715007192"/>
    <n v="15.853994388175783"/>
  </r>
  <r>
    <x v="4"/>
    <x v="3"/>
    <x v="1"/>
    <n v="22.5"/>
    <n v="7.1619556913674565"/>
    <n v="14.001650935455936"/>
    <n v="18.695766374730184"/>
    <n v="2.8635185580753442"/>
    <n v="17.521564093320922"/>
  </r>
  <r>
    <x v="4"/>
    <x v="3"/>
    <x v="1"/>
    <n v="34.5"/>
    <n v="10.981665393430099"/>
    <n v="40.763427054788849"/>
    <n v="48.422203366225204"/>
    <n v="3.9107563944013464"/>
    <n v="49.930830971266595"/>
  </r>
  <r>
    <x v="4"/>
    <x v="3"/>
    <x v="1"/>
    <n v="27.8"/>
    <n v="8.8489941431117902"/>
    <n v="23.759371101200717"/>
    <n v="29.94094115525013"/>
    <n v="3.3817443012165755"/>
    <n v="29.419052215721365"/>
  </r>
  <r>
    <x v="4"/>
    <x v="3"/>
    <x v="1"/>
    <n v="42"/>
    <n v="13.368983957219251"/>
    <n v="66.657063453493905"/>
    <n v="75.031967411289315"/>
    <n v="4.3926966153041791"/>
    <n v="80.847477027014207"/>
  </r>
  <r>
    <x v="4"/>
    <x v="3"/>
    <x v="1"/>
    <n v="21"/>
    <n v="6.6844919786096257"/>
    <n v="11.78341539548688"/>
    <n v="16.033677791289701"/>
    <n v="2.6944860229323124"/>
    <n v="14.796710751919052"/>
  </r>
  <r>
    <x v="4"/>
    <x v="3"/>
    <x v="1"/>
    <n v="16"/>
    <n v="5.0929462694168581"/>
    <n v="5.9706677925499276"/>
    <n v="8.7517890989862899"/>
    <n v="2.0282484199973907"/>
    <n v="7.6002972829158342"/>
  </r>
  <r>
    <x v="4"/>
    <x v="3"/>
    <x v="1"/>
    <n v="40"/>
    <n v="12.732365673542144"/>
    <n v="59.002841802085889"/>
    <n v="67.308587807011861"/>
    <n v="4.2731607130890703"/>
    <n v="71.73882376480168"/>
  </r>
  <r>
    <x v="4"/>
    <x v="3"/>
    <x v="1"/>
    <n v="46"/>
    <n v="14.642220524573466"/>
    <n v="83.679202073507554"/>
    <n v="91.877284439632859"/>
    <n v="4.6155774719082094"/>
    <n v="101.03212413894626"/>
  </r>
  <r>
    <x v="4"/>
    <x v="3"/>
    <x v="1"/>
    <n v="42.2"/>
    <n v="13.432645785586963"/>
    <n v="67.453436229914757"/>
    <n v="75.829772824626318"/>
    <n v="4.4043355920627434"/>
    <n v="81.793927615063041"/>
  </r>
  <r>
    <x v="4"/>
    <x v="3"/>
    <x v="1"/>
    <n v="26.6"/>
    <n v="8.4670231729055256"/>
    <n v="21.277815690186362"/>
    <n v="27.139421738320209"/>
    <n v="3.273638529189677"/>
    <n v="26.404646048135845"/>
  </r>
  <r>
    <x v="4"/>
    <x v="3"/>
    <x v="1"/>
    <n v="38.5"/>
    <n v="12.254901960784315"/>
    <n v="53.625922335631515"/>
    <n v="61.817847986944187"/>
    <n v="4.179518741679586"/>
    <n v="65.326183196316123"/>
  </r>
  <r>
    <x v="4"/>
    <x v="3"/>
    <x v="1"/>
    <n v="33"/>
    <n v="10.504201680672269"/>
    <n v="36.476049869757134"/>
    <n v="43.859487217704697"/>
    <n v="3.8018495761028026"/>
    <n v="44.778814066759274"/>
  </r>
  <r>
    <x v="4"/>
    <x v="3"/>
    <x v="1"/>
    <n v="45.6"/>
    <n v="14.514896867838045"/>
    <n v="81.871935553341913"/>
    <n v="90.108018551866138"/>
    <n v="4.5941799559847611"/>
    <n v="98.893316231501629"/>
  </r>
  <r>
    <x v="4"/>
    <x v="3"/>
    <x v="1"/>
    <n v="30.5"/>
    <n v="9.7084288260758846"/>
    <n v="29.955222479471978"/>
    <n v="36.803513093893756"/>
    <n v="3.6088364253626732"/>
    <n v="36.919054020626184"/>
  </r>
  <r>
    <x v="4"/>
    <x v="3"/>
    <x v="1"/>
    <n v="44"/>
    <n v="14.005602240896359"/>
    <n v="74.878070084545769"/>
    <n v="83.219892990004496"/>
    <n v="4.5066706536096657"/>
    <n v="90.607318435999446"/>
  </r>
  <r>
    <x v="4"/>
    <x v="3"/>
    <x v="1"/>
    <n v="43.4"/>
    <n v="13.814616755793226"/>
    <n v="72.35145593441878"/>
    <n v="80.714441841507778"/>
    <n v="4.4730316812205064"/>
    <n v="87.610164777740181"/>
  </r>
  <r>
    <x v="4"/>
    <x v="3"/>
    <x v="1"/>
    <n v="18.7"/>
    <n v="5.9523809523809526"/>
    <n v="8.8171243835698654"/>
    <n v="12.384322897261491"/>
    <n v="2.4102886839682514"/>
    <n v="11.136367742906373"/>
  </r>
  <r>
    <x v="4"/>
    <x v="3"/>
    <x v="1"/>
    <n v="44.8"/>
    <n v="14.260249554367201"/>
    <n v="78.328171076258442"/>
    <n v="86.626244015513933"/>
    <n v="4.5508159920912279"/>
    <n v="94.69668523489409"/>
  </r>
  <r>
    <x v="4"/>
    <x v="3"/>
    <x v="1"/>
    <n v="35"/>
    <n v="11.140819964349376"/>
    <n v="42.256455174226616"/>
    <n v="49.998526791779277"/>
    <n v="3.9460088011589898"/>
    <n v="51.722351179148156"/>
  </r>
  <r>
    <x v="4"/>
    <x v="3"/>
    <x v="1"/>
    <n v="37"/>
    <n v="11.777438248026483"/>
    <n v="48.554251246994809"/>
    <n v="56.583320866330531"/>
    <n v="4.0821549364882763"/>
    <n v="59.265778567364563"/>
  </r>
  <r>
    <x v="4"/>
    <x v="3"/>
    <x v="1"/>
    <n v="47.8"/>
    <n v="15.215176979882862"/>
    <n v="92.107011755186164"/>
    <n v="100.07425901021757"/>
    <n v="4.7096188672785821"/>
    <n v="110.99410496195823"/>
  </r>
  <r>
    <x v="4"/>
    <x v="3"/>
    <x v="1"/>
    <n v="31.2"/>
    <n v="9.931245225362872"/>
    <n v="31.703662504740731"/>
    <n v="38.710599949151423"/>
    <n v="3.6644303828077458"/>
    <n v="39.029589780404983"/>
  </r>
  <r>
    <x v="4"/>
    <x v="3"/>
    <x v="1"/>
    <n v="35.700000000000003"/>
    <n v="11.363636363636365"/>
    <n v="44.4010756529253"/>
    <n v="52.252206010058508"/>
    <n v="3.9945252380346314"/>
    <n v="54.293525765878016"/>
  </r>
  <r>
    <x v="4"/>
    <x v="3"/>
    <x v="1"/>
    <n v="35.4"/>
    <n v="11.268143621084798"/>
    <n v="43.474150667956152"/>
    <n v="51.279641065680913"/>
    <n v="3.9738500098522618"/>
    <n v="53.182552562938291"/>
  </r>
  <r>
    <x v="4"/>
    <x v="3"/>
    <x v="1"/>
    <n v="39.700000000000003"/>
    <n v="12.636872930990579"/>
    <n v="57.902753688264148"/>
    <n v="66.189834980514178"/>
    <n v="4.2547164603581313"/>
    <n v="70.427821627467679"/>
  </r>
  <r>
    <x v="4"/>
    <x v="3"/>
    <x v="1"/>
    <n v="45"/>
    <n v="14.323911382734913"/>
    <n v="79.205298594142889"/>
    <n v="87.489604794222245"/>
    <n v="4.5617291504472108"/>
    <n v="95.735753321284449"/>
  </r>
  <r>
    <x v="4"/>
    <x v="3"/>
    <x v="1"/>
    <n v="17.399999999999999"/>
    <n v="5.538579067990832"/>
    <n v="7.363699744753176"/>
    <n v="10.548797621056092"/>
    <n v="2.2337580557501102"/>
    <n v="9.3342535557127686"/>
  </r>
  <r>
    <x v="4"/>
    <x v="3"/>
    <x v="1"/>
    <n v="54.5"/>
    <n v="17.347848230201173"/>
    <n v="127.8539667399542"/>
    <n v="134.01619608135334"/>
    <n v="5.0309977695994625"/>
    <n v="153.06249761872724"/>
  </r>
  <r>
    <x v="4"/>
    <x v="3"/>
    <x v="1"/>
    <n v="40.700000000000003"/>
    <n v="12.955182072829134"/>
    <n v="61.618195272191038"/>
    <n v="69.959243848889287"/>
    <n v="4.3156648770088726"/>
    <n v="74.85365648893395"/>
  </r>
  <r>
    <x v="4"/>
    <x v="3"/>
    <x v="1"/>
    <n v="35"/>
    <n v="11.140819964349376"/>
    <n v="42.256455174226616"/>
    <n v="49.998526791779277"/>
    <n v="3.9460088011589898"/>
    <n v="51.722351179148156"/>
  </r>
  <r>
    <x v="4"/>
    <x v="3"/>
    <x v="1"/>
    <n v="40.5"/>
    <n v="12.891520244461422"/>
    <n v="60.864002553627472"/>
    <n v="69.196157380180608"/>
    <n v="4.3035958870855362"/>
    <n v="73.955705077886535"/>
  </r>
  <r>
    <x v="4"/>
    <x v="3"/>
    <x v="1"/>
    <n v="47.5"/>
    <n v="15.119684237331297"/>
    <n v="90.668613624727143"/>
    <n v="98.68127828228171"/>
    <n v="4.6941938425593861"/>
    <n v="109.29520575859669"/>
  </r>
  <r>
    <x v="4"/>
    <x v="3"/>
    <x v="1"/>
    <n v="40.5"/>
    <n v="12.891520244461422"/>
    <n v="60.864002553627472"/>
    <n v="69.196157380180608"/>
    <n v="4.3035958870855362"/>
    <n v="73.955705077886535"/>
  </r>
  <r>
    <x v="4"/>
    <x v="3"/>
    <x v="1"/>
    <n v="38.200000000000003"/>
    <n v="12.159409218232749"/>
    <n v="52.587358735054359"/>
    <n v="60.750517985182007"/>
    <n v="4.1603530637606241"/>
    <n v="64.086121212328038"/>
  </r>
  <r>
    <x v="4"/>
    <x v="3"/>
    <x v="1"/>
    <n v="41.6"/>
    <n v="13.241660300483831"/>
    <n v="65.081308733899107"/>
    <n v="73.450288402980661"/>
    <n v="4.3692514603146098"/>
    <n v="78.974098429389741"/>
  </r>
  <r>
    <x v="4"/>
    <x v="3"/>
    <x v="1"/>
    <n v="34.5"/>
    <n v="10.981665393430099"/>
    <n v="40.763427054788849"/>
    <n v="48.422203366225204"/>
    <n v="3.9107563944013464"/>
    <n v="49.930830971266595"/>
  </r>
  <r>
    <x v="4"/>
    <x v="3"/>
    <x v="1"/>
    <n v="18.7"/>
    <n v="5.9523809523809526"/>
    <n v="8.8171243835698654"/>
    <n v="12.384322897261491"/>
    <n v="2.4102886839682514"/>
    <n v="11.136367742906373"/>
  </r>
  <r>
    <x v="4"/>
    <x v="3"/>
    <x v="1"/>
    <n v="36.5"/>
    <n v="11.618283677107208"/>
    <n v="46.930492545266269"/>
    <n v="54.895019982719305"/>
    <n v="4.0488210889516187"/>
    <n v="57.322843283772599"/>
  </r>
  <r>
    <x v="4"/>
    <x v="3"/>
    <x v="1"/>
    <n v="48.9"/>
    <n v="15.56531703590527"/>
    <n v="97.497863486042519"/>
    <n v="105.27405655142147"/>
    <n v="4.7653606718879509"/>
    <n v="117.35660649131641"/>
  </r>
  <r>
    <x v="5"/>
    <x v="1"/>
    <x v="1"/>
    <n v="14.4"/>
    <n v="4.5836516424751723"/>
    <n v="4.5880609785302005"/>
    <n v="6.9218529135657638"/>
    <n v="1.7701151566357161"/>
    <n v="5.871216602571196"/>
  </r>
  <r>
    <x v="5"/>
    <x v="1"/>
    <x v="1"/>
    <n v="45"/>
    <n v="14.323911382734913"/>
    <n v="79.205298594142889"/>
    <n v="87.489604794222245"/>
    <n v="4.5617291504472108"/>
    <n v="95.735753321284449"/>
  </r>
  <r>
    <x v="5"/>
    <x v="1"/>
    <x v="1"/>
    <n v="41.7"/>
    <n v="13.273491214667686"/>
    <n v="65.473127783291503"/>
    <n v="73.843968246511565"/>
    <n v="4.3751338160815791"/>
    <n v="79.44000712377759"/>
  </r>
  <r>
    <x v="5"/>
    <x v="1"/>
    <x v="1"/>
    <n v="14.6"/>
    <n v="4.6473134708428825"/>
    <n v="4.7490319410110153"/>
    <n v="7.1377167925568701"/>
    <n v="1.8039087958599391"/>
    <n v="6.073010779867662"/>
  </r>
  <r>
    <x v="5"/>
    <x v="1"/>
    <x v="1"/>
    <n v="20"/>
    <n v="6.3661828367710722"/>
    <n v="10.430327386883013"/>
    <n v="14.383258852439228"/>
    <n v="2.5749501207172045"/>
    <n v="13.129644411488332"/>
  </r>
  <r>
    <x v="5"/>
    <x v="1"/>
    <x v="1"/>
    <n v="42.7"/>
    <n v="13.591800356506241"/>
    <n v="69.469254554749725"/>
    <n v="77.844643672976545"/>
    <n v="4.4331934050846451"/>
    <n v="84.188636240032935"/>
  </r>
  <r>
    <x v="5"/>
    <x v="1"/>
    <x v="1"/>
    <n v="40.299999999999997"/>
    <n v="12.82785841609371"/>
    <n v="60.115375813265082"/>
    <n v="68.437678430137396"/>
    <n v="4.2914671494438874"/>
    <n v="73.064160159460243"/>
  </r>
  <r>
    <x v="5"/>
    <x v="1"/>
    <x v="1"/>
    <n v="45.6"/>
    <n v="14.514896867838045"/>
    <n v="81.871935553341913"/>
    <n v="90.108018551866138"/>
    <n v="4.5941799559847611"/>
    <n v="98.893316231501629"/>
  </r>
  <r>
    <x v="5"/>
    <x v="1"/>
    <x v="1"/>
    <n v="44.7"/>
    <n v="14.228418640183348"/>
    <n v="77.891803385842323"/>
    <n v="86.196331670318898"/>
    <n v="4.5453411294777588"/>
    <n v="94.179666053703613"/>
  </r>
  <r>
    <x v="5"/>
    <x v="1"/>
    <x v="1"/>
    <n v="35"/>
    <n v="11.140819964349376"/>
    <n v="42.256455174226616"/>
    <n v="49.998526791779277"/>
    <n v="3.9460088011589898"/>
    <n v="51.722351179148156"/>
  </r>
  <r>
    <x v="5"/>
    <x v="1"/>
    <x v="1"/>
    <n v="49"/>
    <n v="15.597147950089127"/>
    <n v="97.997083583385461"/>
    <n v="105.75396681154301"/>
    <n v="4.7703657808809625"/>
    <n v="117.94544373937052"/>
  </r>
  <r>
    <x v="5"/>
    <x v="1"/>
    <x v="1"/>
    <n v="20.5"/>
    <n v="6.5253374076903485"/>
    <n v="11.094496659829861"/>
    <n v="15.196126855461848"/>
    <n v="2.635447021563615"/>
    <n v="13.948440159432064"/>
  </r>
  <r>
    <x v="5"/>
    <x v="1"/>
    <x v="1"/>
    <n v="12"/>
    <n v="3.8197097020626432"/>
    <n v="2.9085468670720092"/>
    <n v="4.6124666630506308"/>
    <n v="1.3234273424905272"/>
    <n v="3.7561237299410588"/>
  </r>
  <r>
    <x v="5"/>
    <x v="1"/>
    <x v="1"/>
    <n v="9.4"/>
    <n v="2.9921059332824038"/>
    <n v="1.5795834875126389"/>
    <n v="2.6780332654245038"/>
    <n v="0.72514478923602432"/>
    <n v="2.06498499463956"/>
  </r>
  <r>
    <x v="5"/>
    <x v="1"/>
    <x v="1"/>
    <n v="11.4"/>
    <n v="3.6287242169595113"/>
    <n v="2.5584979860419348"/>
    <n v="4.1146895640292369"/>
    <n v="1.1977587712410287"/>
    <n v="3.3125646713782455"/>
  </r>
  <r>
    <x v="5"/>
    <x v="1"/>
    <x v="1"/>
    <n v="16.5"/>
    <n v="5.2521008403361344"/>
    <n v="6.4481155534509922"/>
    <n v="9.3723903344437485"/>
    <n v="2.1036389837309368"/>
    <n v="8.1954216003352727"/>
  </r>
  <r>
    <x v="5"/>
    <x v="1"/>
    <x v="1"/>
    <n v="17.100000000000001"/>
    <n v="5.4430863254392667"/>
    <n v="7.0503913954587771"/>
    <n v="10.148144773904283"/>
    <n v="2.1911482861060305"/>
    <n v="8.9448891542343922"/>
  </r>
  <r>
    <x v="5"/>
    <x v="1"/>
    <x v="1"/>
    <n v="35"/>
    <n v="11.140819964349376"/>
    <n v="42.256455174226616"/>
    <n v="49.998526791779277"/>
    <n v="3.9460088011589898"/>
    <n v="51.722351179148156"/>
  </r>
  <r>
    <x v="5"/>
    <x v="1"/>
    <x v="1"/>
    <n v="17.5"/>
    <n v="5.570409982174688"/>
    <n v="7.4699565006502597"/>
    <n v="10.684249610892332"/>
    <n v="2.247798208787124"/>
    <n v="9.4662282355615464"/>
  </r>
  <r>
    <x v="5"/>
    <x v="1"/>
    <x v="1"/>
    <n v="45"/>
    <n v="14.323911382734913"/>
    <n v="79.205298594142889"/>
    <n v="87.489604794222245"/>
    <n v="4.5617291504472108"/>
    <n v="95.735753321284449"/>
  </r>
  <r>
    <x v="5"/>
    <x v="1"/>
    <x v="1"/>
    <n v="39.799999999999997"/>
    <n v="12.668703845174432"/>
    <n v="58.268069731528165"/>
    <n v="66.561605029885968"/>
    <n v="4.2608799856213873"/>
    <n v="70.863232632535087"/>
  </r>
  <r>
    <x v="5"/>
    <x v="1"/>
    <x v="1"/>
    <n v="29.5"/>
    <n v="9.390119684237332"/>
    <n v="27.559922441224391"/>
    <n v="34.170855385427473"/>
    <n v="3.5271621957070733"/>
    <n v="34.023654929203055"/>
  </r>
  <r>
    <x v="5"/>
    <x v="1"/>
    <x v="1"/>
    <n v="25"/>
    <n v="7.9577285459638398"/>
    <n v="18.22103208175637"/>
    <n v="23.638382149797664"/>
    <n v="3.1216518214370179"/>
    <n v="22.681686775545543"/>
  </r>
  <r>
    <x v="5"/>
    <x v="1"/>
    <x v="1"/>
    <n v="25"/>
    <n v="7.9577285459638398"/>
    <n v="18.22103208175637"/>
    <n v="23.638382149797664"/>
    <n v="3.1216518214370179"/>
    <n v="22.681686775545543"/>
  </r>
  <r>
    <x v="5"/>
    <x v="1"/>
    <x v="1"/>
    <n v="27"/>
    <n v="8.5943468296409478"/>
    <n v="22.086777771828075"/>
    <n v="28.056429326403208"/>
    <n v="3.3102063722205326"/>
    <n v="27.388048265741055"/>
  </r>
  <r>
    <x v="5"/>
    <x v="1"/>
    <x v="1"/>
    <n v="20"/>
    <n v="6.3661828367710722"/>
    <n v="10.430327386883013"/>
    <n v="14.383258852439228"/>
    <n v="2.5749501207172045"/>
    <n v="13.129644411488332"/>
  </r>
  <r>
    <x v="5"/>
    <x v="1"/>
    <x v="1"/>
    <n v="22"/>
    <n v="7.0028011204481793"/>
    <n v="13.236697779735964"/>
    <n v="17.783366157963467"/>
    <n v="2.8084600612377999"/>
    <n v="16.582957591323879"/>
  </r>
  <r>
    <x v="5"/>
    <x v="1"/>
    <x v="1"/>
    <n v="18.100000000000001"/>
    <n v="5.7613954672778211"/>
    <n v="8.126796563470462"/>
    <n v="11.517008654005418"/>
    <n v="2.3303902992757886"/>
    <n v="10.281232506436238"/>
  </r>
  <r>
    <x v="5"/>
    <x v="1"/>
    <x v="1"/>
    <n v="43"/>
    <n v="13.687293099057806"/>
    <n v="70.695877598195366"/>
    <n v="79.067550309151869"/>
    <n v="4.4503463339591542"/>
    <n v="85.645129939184727"/>
  </r>
  <r>
    <x v="5"/>
    <x v="1"/>
    <x v="1"/>
    <n v="40.6"/>
    <n v="12.923351158645277"/>
    <n v="61.240402306950486"/>
    <n v="69.577124352897243"/>
    <n v="4.3096378136987594"/>
    <n v="74.403879082488189"/>
  </r>
  <r>
    <x v="5"/>
    <x v="1"/>
    <x v="1"/>
    <n v="41"/>
    <n v="13.050674815380697"/>
    <n v="62.759950576137527"/>
    <n v="71.112523891196261"/>
    <n v="4.3336576139354808"/>
    <n v="76.212626864123109"/>
  </r>
  <r>
    <x v="5"/>
    <x v="1"/>
    <x v="1"/>
    <n v="50.7"/>
    <n v="16.138273491214669"/>
    <n v="106.71927088328742"/>
    <n v="114.09689734542361"/>
    <n v="4.8539245314729138"/>
    <n v="128.22395859543622"/>
  </r>
  <r>
    <x v="5"/>
    <x v="1"/>
    <x v="1"/>
    <n v="22.4"/>
    <n v="7.1301247771836005"/>
    <n v="13.84659523149058"/>
    <n v="18.511273697528118"/>
    <n v="2.8526053997193621"/>
    <n v="17.331393781379962"/>
  </r>
  <r>
    <x v="5"/>
    <x v="1"/>
    <x v="1"/>
    <n v="44.4"/>
    <n v="14.132925897631781"/>
    <n v="76.591464971766968"/>
    <n v="84.91365965532998"/>
    <n v="4.5288427506334656"/>
    <n v="92.638647740839787"/>
  </r>
  <r>
    <x v="5"/>
    <x v="1"/>
    <x v="1"/>
    <n v="41.5"/>
    <n v="13.209829386299974"/>
    <n v="64.690899949844876"/>
    <n v="73.057767449255834"/>
    <n v="4.3633549472397259"/>
    <n v="78.509810786775205"/>
  </r>
  <r>
    <x v="5"/>
    <x v="1"/>
    <x v="1"/>
    <n v="48.4"/>
    <n v="15.406162464985995"/>
    <n v="95.024666750677454"/>
    <n v="102.89252552920638"/>
    <n v="4.7401805941302628"/>
    <n v="114.43853862280169"/>
  </r>
  <r>
    <x v="5"/>
    <x v="1"/>
    <x v="1"/>
    <n v="33.299999999999997"/>
    <n v="10.599694423223834"/>
    <n v="37.310711837971589"/>
    <n v="44.75215524140112"/>
    <n v="3.8240216731266017"/>
    <n v="45.782712193531992"/>
  </r>
  <r>
    <x v="5"/>
    <x v="1"/>
    <x v="1"/>
    <n v="40.5"/>
    <n v="12.891520244461422"/>
    <n v="60.864002553627472"/>
    <n v="69.196157380180608"/>
    <n v="4.3035958870855362"/>
    <n v="73.955705077886535"/>
  </r>
  <r>
    <x v="5"/>
    <x v="1"/>
    <x v="1"/>
    <n v="32.799999999999997"/>
    <n v="10.440539852304557"/>
    <n v="35.925892032709257"/>
    <n v="43.269874913419102"/>
    <n v="3.7869559132156656"/>
    <n v="44.116855165738002"/>
  </r>
  <r>
    <x v="5"/>
    <x v="1"/>
    <x v="1"/>
    <n v="44.5"/>
    <n v="14.164756811815636"/>
    <n v="77.023451970628642"/>
    <n v="85.340040087855229"/>
    <n v="4.534354563981803"/>
    <n v="93.150648994046307"/>
  </r>
  <r>
    <x v="5"/>
    <x v="1"/>
    <x v="1"/>
    <n v="46.7"/>
    <n v="14.865036923860455"/>
    <n v="86.899074781821056"/>
    <n v="95.019166602518013"/>
    <n v="4.6525792539633128"/>
    <n v="104.84040015098253"/>
  </r>
  <r>
    <x v="5"/>
    <x v="1"/>
    <x v="1"/>
    <n v="16"/>
    <n v="5.0929462694168581"/>
    <n v="5.9706677925499276"/>
    <n v="8.7517890989862899"/>
    <n v="2.0282484199973907"/>
    <n v="7.6002972829158342"/>
  </r>
  <r>
    <x v="5"/>
    <x v="1"/>
    <x v="1"/>
    <n v="15"/>
    <n v="4.7746371275783037"/>
    <n v="5.0810222738414526"/>
    <n v="7.5804274089040984"/>
    <n v="1.870129043210341"/>
    <n v="6.4887684131164898"/>
  </r>
  <r>
    <x v="5"/>
    <x v="1"/>
    <x v="1"/>
    <n v="47.8"/>
    <n v="15.215176979882862"/>
    <n v="92.107011755186164"/>
    <n v="100.07425901021757"/>
    <n v="4.7096188672785821"/>
    <n v="110.99410496195823"/>
  </r>
  <r>
    <x v="5"/>
    <x v="1"/>
    <x v="1"/>
    <n v="55.6"/>
    <n v="17.69798828622358"/>
    <n v="134.40329937909377"/>
    <n v="140.11306390630401"/>
    <n v="5.0799548935884413"/>
    <n v="160.74222089247698"/>
  </r>
  <r>
    <x v="5"/>
    <x v="1"/>
    <x v="1"/>
    <n v="43.2"/>
    <n v="13.750954927425516"/>
    <n v="71.520792507346442"/>
    <n v="79.888658407343627"/>
    <n v="4.461715263872585"/>
    <n v="86.624349733822839"/>
  </r>
  <r>
    <x v="5"/>
    <x v="1"/>
    <x v="1"/>
    <n v="29.7"/>
    <n v="9.4537815126050422"/>
    <n v="28.029417625139924"/>
    <n v="34.68878373914815"/>
    <n v="3.543716312741128"/>
    <n v="34.591556988589588"/>
  </r>
  <r>
    <x v="5"/>
    <x v="1"/>
    <x v="1"/>
    <n v="44.4"/>
    <n v="14.132925897631781"/>
    <n v="76.591464971766968"/>
    <n v="84.91365965532998"/>
    <n v="4.5288427506334656"/>
    <n v="92.638647740839787"/>
  </r>
  <r>
    <x v="5"/>
    <x v="1"/>
    <x v="1"/>
    <n v="25.5"/>
    <n v="8.1168831168831161"/>
    <n v="19.14579489928191"/>
    <n v="24.703880155900908"/>
    <n v="3.1701682583126578"/>
    <n v="23.809218206192462"/>
  </r>
  <r>
    <x v="5"/>
    <x v="1"/>
    <x v="1"/>
    <n v="29.4"/>
    <n v="9.3582887700534751"/>
    <n v="27.326957234065056"/>
    <n v="33.913499813074836"/>
    <n v="3.5188430026542843"/>
    <n v="33.741788138621672"/>
  </r>
  <r>
    <x v="5"/>
    <x v="1"/>
    <x v="1"/>
    <n v="36.799999999999997"/>
    <n v="11.713776419658771"/>
    <n v="47.900770339661911"/>
    <n v="55.904619714667632"/>
    <n v="4.0688757711883952"/>
    <n v="58.484004175205598"/>
  </r>
  <r>
    <x v="5"/>
    <x v="1"/>
    <x v="1"/>
    <n v="25"/>
    <n v="7.9577285459638398"/>
    <n v="18.22103208175637"/>
    <n v="23.638382149797664"/>
    <n v="3.1216518214370179"/>
    <n v="22.681686775545543"/>
  </r>
  <r>
    <x v="5"/>
    <x v="1"/>
    <x v="1"/>
    <n v="36.700000000000003"/>
    <n v="11.681945505474918"/>
    <n v="47.57602040273391"/>
    <n v="55.56696023212875"/>
    <n v="4.0622091004082117"/>
    <n v="58.095418995466979"/>
  </r>
  <r>
    <x v="5"/>
    <x v="1"/>
    <x v="1"/>
    <n v="35.5"/>
    <n v="11.299974535268653"/>
    <n v="43.781822280022503"/>
    <n v="51.602711119132671"/>
    <n v="3.9807611568892831"/>
    <n v="53.551366897673887"/>
  </r>
  <r>
    <x v="5"/>
    <x v="1"/>
    <x v="1"/>
    <n v="17.5"/>
    <n v="5.570409982174688"/>
    <n v="7.4699565006502597"/>
    <n v="10.684249610892332"/>
    <n v="2.247798208787124"/>
    <n v="9.4662282355615464"/>
  </r>
  <r>
    <x v="5"/>
    <x v="1"/>
    <x v="1"/>
    <n v="16"/>
    <n v="5.0929462694168581"/>
    <n v="5.9706677925499276"/>
    <n v="8.7517890989862899"/>
    <n v="2.0282484199973907"/>
    <n v="7.6002972829158342"/>
  </r>
  <r>
    <x v="5"/>
    <x v="1"/>
    <x v="1"/>
    <n v="11.5"/>
    <n v="3.6605551311433664"/>
    <n v="2.6149750647971111"/>
    <n v="4.1954812627191389"/>
    <n v="1.2191562871644774"/>
    <n v="3.3842069196418234"/>
  </r>
  <r>
    <x v="5"/>
    <x v="1"/>
    <x v="1"/>
    <n v="13.4"/>
    <n v="4.2653425006366188"/>
    <n v="3.8325245634385472"/>
    <n v="5.8969879069166975"/>
    <n v="1.5937800825542476"/>
    <n v="4.9220844242904951"/>
  </r>
  <r>
    <x v="5"/>
    <x v="1"/>
    <x v="1"/>
    <n v="42.4"/>
    <n v="13.496307613954672"/>
    <n v="68.255490600807789"/>
    <n v="76.632228849205362"/>
    <n v="4.4159195379928118"/>
    <n v="82.746904320373773"/>
  </r>
  <r>
    <x v="5"/>
    <x v="1"/>
    <x v="1"/>
    <n v="19.5"/>
    <n v="6.207028265851795"/>
    <n v="9.7906038754159663"/>
    <n v="13.594936168764093"/>
    <n v="2.5129214911556943"/>
    <n v="12.339997841050844"/>
  </r>
  <r>
    <x v="5"/>
    <x v="1"/>
    <x v="1"/>
    <n v="34.299999999999997"/>
    <n v="10.918003565062389"/>
    <n v="40.175218850057256"/>
    <n v="47.799454784862256"/>
    <n v="3.8965121682310677"/>
    <n v="49.224667496300448"/>
  </r>
  <r>
    <x v="5"/>
    <x v="1"/>
    <x v="1"/>
    <n v="38"/>
    <n v="12.095747389865037"/>
    <n v="51.901742973581641"/>
    <n v="60.044649436204971"/>
    <n v="4.1474921418395709"/>
    <n v="63.267216485768188"/>
  </r>
  <r>
    <x v="5"/>
    <x v="1"/>
    <x v="1"/>
    <n v="28.5"/>
    <n v="9.0718105423987776"/>
    <n v="25.283378202644354"/>
    <n v="31.645408805741962"/>
    <n v="3.4426710643327079"/>
    <n v="31.267131313887553"/>
  </r>
  <r>
    <x v="5"/>
    <x v="1"/>
    <x v="1"/>
    <n v="29"/>
    <n v="9.2309651133180548"/>
    <n v="26.406931923982285"/>
    <n v="32.894782304029754"/>
    <n v="3.4852808339767885"/>
    <n v="32.628166387666496"/>
  </r>
  <r>
    <x v="5"/>
    <x v="1"/>
    <x v="1"/>
    <n v="33.6"/>
    <n v="10.695187165775401"/>
    <n v="38.156729616007517"/>
    <n v="45.65474077901716"/>
    <n v="3.8459949145843648"/>
    <n v="46.799809707059858"/>
  </r>
  <r>
    <x v="5"/>
    <x v="1"/>
    <x v="1"/>
    <n v="19.600000000000001"/>
    <n v="6.238859180035651"/>
    <n v="9.9166076216765795"/>
    <n v="13.750643774751744"/>
    <n v="2.5254534877892816"/>
    <n v="12.495611003096249"/>
  </r>
  <r>
    <x v="5"/>
    <x v="1"/>
    <x v="1"/>
    <n v="16.3"/>
    <n v="5.1884390119684243"/>
    <n v="6.2544908587866734"/>
    <n v="9.1213389934253879"/>
    <n v="2.0737605646510824"/>
    <n v="7.9541844593402899"/>
  </r>
  <r>
    <x v="5"/>
    <x v="1"/>
    <x v="1"/>
    <n v="23.5"/>
    <n v="7.48026483320601"/>
    <n v="15.609629921662746"/>
    <n v="20.596318667779908"/>
    <n v="2.9700570823277044"/>
    <n v="19.491289497372676"/>
  </r>
  <r>
    <x v="5"/>
    <x v="1"/>
    <x v="1"/>
    <n v="20.7"/>
    <n v="6.5889992360580596"/>
    <n v="11.367077336462735"/>
    <n v="15.528177659146772"/>
    <n v="2.659233616174669"/>
    <n v="14.284193325353797"/>
  </r>
  <r>
    <x v="5"/>
    <x v="1"/>
    <x v="1"/>
    <n v="31.4"/>
    <n v="9.9949070537305822"/>
    <n v="32.214179278335152"/>
    <n v="39.265242371302229"/>
    <n v="3.6800853881497355"/>
    <n v="39.645387258961961"/>
  </r>
  <r>
    <x v="5"/>
    <x v="1"/>
    <x v="1"/>
    <n v="35.1"/>
    <n v="11.172650878533233"/>
    <n v="42.558934087258635"/>
    <n v="50.317131903125151"/>
    <n v="3.9529988201658863"/>
    <n v="52.085146972831829"/>
  </r>
  <r>
    <x v="5"/>
    <x v="1"/>
    <x v="1"/>
    <n v="14"/>
    <n v="4.4563279857397502"/>
    <n v="4.2760526142516309"/>
    <n v="6.5010509951017479"/>
    <n v="1.7010965080673097"/>
    <n v="5.4796722960179514"/>
  </r>
  <r>
    <x v="5"/>
    <x v="1"/>
    <x v="1"/>
    <n v="45.3"/>
    <n v="14.419404125286478"/>
    <n v="80.531994673319332"/>
    <n v="88.793495093475642"/>
    <n v="4.578008280107948"/>
    <n v="97.306954962872965"/>
  </r>
  <r>
    <x v="5"/>
    <x v="1"/>
    <x v="1"/>
    <n v="11.5"/>
    <n v="3.6605551311433664"/>
    <n v="2.6149750647971111"/>
    <n v="4.1954812627191389"/>
    <n v="1.2191562871644774"/>
    <n v="3.3842069196418234"/>
  </r>
  <r>
    <x v="5"/>
    <x v="1"/>
    <x v="1"/>
    <n v="28.4"/>
    <n v="9.0399796282149225"/>
    <n v="25.062177484017973"/>
    <n v="31.398728847459736"/>
    <n v="3.4340594561694688"/>
    <n v="30.999035127919562"/>
  </r>
  <r>
    <x v="5"/>
    <x v="1"/>
    <x v="1"/>
    <n v="42.5"/>
    <n v="13.528138528138529"/>
    <n v="68.658652587797945"/>
    <n v="77.035202397962422"/>
    <n v="4.421691036539336"/>
    <n v="83.225844311509633"/>
  </r>
  <r>
    <x v="5"/>
    <x v="1"/>
    <x v="1"/>
    <n v="14.5"/>
    <n v="4.6154825566590274"/>
    <n v="4.668130158444848"/>
    <n v="7.0293284139324657"/>
    <n v="1.7870702416049218"/>
    <n v="5.971609234540125"/>
  </r>
  <r>
    <x v="5"/>
    <x v="1"/>
    <x v="1"/>
    <n v="46.6"/>
    <n v="14.833206009676598"/>
    <n v="86.434623148735739"/>
    <n v="94.566762023800109"/>
    <n v="4.6473273762823464"/>
    <n v="104.29125101937768"/>
  </r>
  <r>
    <x v="5"/>
    <x v="1"/>
    <x v="1"/>
    <n v="39.700000000000003"/>
    <n v="12.636872930990579"/>
    <n v="57.902753688264148"/>
    <n v="66.189834980514178"/>
    <n v="4.2547164603581313"/>
    <n v="70.427821627467679"/>
  </r>
  <r>
    <x v="5"/>
    <x v="1"/>
    <x v="1"/>
    <n v="49.5"/>
    <n v="15.756302521008404"/>
    <n v="100.5161737648701"/>
    <n v="108.17156897703437"/>
    <n v="4.7952390909678062"/>
    <n v="120.91583652571603"/>
  </r>
  <r>
    <x v="5"/>
    <x v="1"/>
    <x v="1"/>
    <n v="41.8"/>
    <n v="13.30532212885154"/>
    <n v="65.866358792035911"/>
    <n v="74.238807609966727"/>
    <n v="4.3810020823601672"/>
    <n v="79.907538622035901"/>
  </r>
  <r>
    <x v="5"/>
    <x v="1"/>
    <x v="1"/>
    <n v="33.5"/>
    <n v="10.663356251591546"/>
    <n v="37.873458778150891"/>
    <n v="45.352775739941471"/>
    <n v="3.8386923756459277"/>
    <n v="46.459307304119548"/>
  </r>
  <r>
    <x v="5"/>
    <x v="1"/>
    <x v="1"/>
    <n v="17.5"/>
    <n v="5.570409982174688"/>
    <n v="7.4699565006502597"/>
    <n v="10.684249610892332"/>
    <n v="2.247798208787124"/>
    <n v="9.4662282355615464"/>
  </r>
  <r>
    <x v="5"/>
    <x v="1"/>
    <x v="1"/>
    <n v="12.7"/>
    <n v="4.0425261013496305"/>
    <n v="3.3514462103429241"/>
    <n v="5.2330239022479157"/>
    <n v="1.4623309344980626"/>
    <n v="4.3158181529694311"/>
  </r>
  <r>
    <x v="5"/>
    <x v="1"/>
    <x v="1"/>
    <n v="11.5"/>
    <n v="3.6605551311433664"/>
    <n v="2.6149750647971111"/>
    <n v="4.1954812627191389"/>
    <n v="1.2191562871644774"/>
    <n v="3.3842069196418234"/>
  </r>
  <r>
    <x v="5"/>
    <x v="1"/>
    <x v="1"/>
    <n v="44.5"/>
    <n v="14.164756811815636"/>
    <n v="77.023451970628642"/>
    <n v="85.340040087855229"/>
    <n v="4.534354563981803"/>
    <n v="93.150648994046307"/>
  </r>
  <r>
    <x v="5"/>
    <x v="1"/>
    <x v="1"/>
    <n v="24.2"/>
    <n v="7.7030812324929974"/>
    <n v="16.798146559848952"/>
    <n v="21.987236352529973"/>
    <n v="3.0419700017583962"/>
    <n v="20.944549133031249"/>
  </r>
  <r>
    <x v="5"/>
    <x v="1"/>
    <x v="1"/>
    <n v="36"/>
    <n v="11.45912910618793"/>
    <n v="45.339758549676027"/>
    <n v="53.234845966972259"/>
    <n v="4.0150274497273957"/>
    <n v="55.418118194350768"/>
  </r>
  <r>
    <x v="5"/>
    <x v="1"/>
    <x v="1"/>
    <n v="36.6"/>
    <n v="11.650114591291063"/>
    <n v="47.252595073226821"/>
    <n v="55.230427220028268"/>
    <n v="4.0555242395078626"/>
    <n v="57.708365991586973"/>
  </r>
  <r>
    <x v="5"/>
    <x v="1"/>
    <x v="1"/>
    <n v="24.3"/>
    <n v="7.7349121466768533"/>
    <n v="16.97221931570817"/>
    <n v="22.190031647324574"/>
    <n v="3.052073108858858"/>
    <n v="21.157220264435391"/>
  </r>
  <r>
    <x v="5"/>
    <x v="1"/>
    <x v="1"/>
    <n v="36"/>
    <n v="11.45912910618793"/>
    <n v="45.339758549676027"/>
    <n v="53.234845966972259"/>
    <n v="4.0150274497273957"/>
    <n v="55.418118194350768"/>
  </r>
  <r>
    <x v="5"/>
    <x v="1"/>
    <x v="1"/>
    <n v="27"/>
    <n v="8.5943468296409478"/>
    <n v="22.086777771828075"/>
    <n v="28.056429326403208"/>
    <n v="3.3102063722205326"/>
    <n v="27.388048265741055"/>
  </r>
  <r>
    <x v="5"/>
    <x v="1"/>
    <x v="1"/>
    <n v="17.399999999999999"/>
    <n v="5.538579067990832"/>
    <n v="7.363699744753176"/>
    <n v="10.548797621056092"/>
    <n v="2.2337580557501102"/>
    <n v="9.3342535557127686"/>
  </r>
  <r>
    <x v="5"/>
    <x v="1"/>
    <x v="1"/>
    <n v="54.5"/>
    <n v="17.347848230201173"/>
    <n v="127.8539667399542"/>
    <n v="134.01619608135334"/>
    <n v="5.0309977695994625"/>
    <n v="153.06249761872724"/>
  </r>
  <r>
    <x v="5"/>
    <x v="1"/>
    <x v="1"/>
    <n v="40.700000000000003"/>
    <n v="12.955182072829134"/>
    <n v="61.618195272191038"/>
    <n v="69.959243848889287"/>
    <n v="4.3156648770088726"/>
    <n v="74.85365648893395"/>
  </r>
  <r>
    <x v="5"/>
    <x v="1"/>
    <x v="1"/>
    <n v="35"/>
    <n v="11.140819964349376"/>
    <n v="42.256455174226616"/>
    <n v="49.998526791779277"/>
    <n v="3.9460088011589898"/>
    <n v="51.722351179148156"/>
  </r>
  <r>
    <x v="5"/>
    <x v="1"/>
    <x v="1"/>
    <n v="40.5"/>
    <n v="12.891520244461422"/>
    <n v="60.864002553627472"/>
    <n v="69.196157380180608"/>
    <n v="4.3035958870855362"/>
    <n v="73.955705077886535"/>
  </r>
  <r>
    <x v="5"/>
    <x v="1"/>
    <x v="1"/>
    <n v="47.5"/>
    <n v="15.119684237331297"/>
    <n v="90.668613624727143"/>
    <n v="98.68127828228171"/>
    <n v="4.6941938425593861"/>
    <n v="109.29520575859669"/>
  </r>
  <r>
    <x v="5"/>
    <x v="1"/>
    <x v="1"/>
    <n v="40.5"/>
    <n v="12.891520244461422"/>
    <n v="60.864002553627472"/>
    <n v="69.196157380180608"/>
    <n v="4.3035958870855362"/>
    <n v="73.955705077886535"/>
  </r>
  <r>
    <x v="5"/>
    <x v="1"/>
    <x v="1"/>
    <n v="38.200000000000003"/>
    <n v="12.159409218232749"/>
    <n v="52.587358735054359"/>
    <n v="60.750517985182007"/>
    <n v="4.1603530637606241"/>
    <n v="64.086121212328038"/>
  </r>
  <r>
    <x v="5"/>
    <x v="1"/>
    <x v="1"/>
    <n v="41.6"/>
    <n v="13.241660300483831"/>
    <n v="65.081308733899107"/>
    <n v="73.450288402980661"/>
    <n v="4.3692514603146098"/>
    <n v="78.974098429389741"/>
  </r>
  <r>
    <x v="5"/>
    <x v="1"/>
    <x v="1"/>
    <n v="34.5"/>
    <n v="10.981665393430099"/>
    <n v="40.763427054788849"/>
    <n v="48.422203366225204"/>
    <n v="3.9107563944013464"/>
    <n v="49.930830971266595"/>
  </r>
  <r>
    <x v="5"/>
    <x v="1"/>
    <x v="1"/>
    <n v="18.7"/>
    <n v="5.9523809523809526"/>
    <n v="8.8171243835698654"/>
    <n v="12.384322897261491"/>
    <n v="2.4102886839682514"/>
    <n v="11.136367742906373"/>
  </r>
  <r>
    <x v="5"/>
    <x v="1"/>
    <x v="1"/>
    <n v="36.5"/>
    <n v="11.618283677107208"/>
    <n v="46.930492545266269"/>
    <n v="54.895019982719305"/>
    <n v="4.0488210889516187"/>
    <n v="57.322843283772599"/>
  </r>
  <r>
    <x v="5"/>
    <x v="1"/>
    <x v="1"/>
    <n v="12"/>
    <n v="3.8197097020626432"/>
    <n v="2.9085468670720092"/>
    <n v="4.6124666630506308"/>
    <n v="1.3234273424905272"/>
    <n v="3.7561237299410588"/>
  </r>
  <r>
    <x v="5"/>
    <x v="1"/>
    <x v="1"/>
    <n v="9.5"/>
    <n v="3.0239368474662593"/>
    <n v="1.6219294679244269"/>
    <n v="2.7418768760156014"/>
    <n v="0.75107095709583982"/>
    <n v="2.11922053151289"/>
  </r>
  <r>
    <x v="5"/>
    <x v="1"/>
    <x v="1"/>
    <n v="8"/>
    <n v="2.5464731347084291"/>
    <n v="1.0554749210810423"/>
    <n v="1.8701810888322068"/>
    <n v="0.33003782762552447"/>
    <n v="1.3910069263673495"/>
  </r>
  <r>
    <x v="5"/>
    <x v="1"/>
    <x v="1"/>
    <n v="40"/>
    <n v="12.732365673542144"/>
    <n v="59.002841802085889"/>
    <n v="67.308587807011861"/>
    <n v="4.2731607130890703"/>
    <n v="71.73882376480168"/>
  </r>
  <r>
    <x v="5"/>
    <x v="1"/>
    <x v="1"/>
    <n v="16"/>
    <n v="5.0929462694168581"/>
    <n v="5.9706677925499276"/>
    <n v="8.7517890989862899"/>
    <n v="2.0282484199973907"/>
    <n v="7.6002972829158342"/>
  </r>
  <r>
    <x v="6"/>
    <x v="4"/>
    <x v="0"/>
    <n v="56.5"/>
    <n v="17.984466513878278"/>
    <n v="143.84082941168086"/>
    <n v="239.78852938629404"/>
    <n v="5.1192956139832955"/>
    <n v="167.19177476779072"/>
  </r>
  <r>
    <x v="6"/>
    <x v="4"/>
    <x v="0"/>
    <n v="61.5"/>
    <n v="19.576012223071046"/>
    <n v="176.30563031807432"/>
    <n v="295.19999514898052"/>
    <n v="5.3270471288004835"/>
    <n v="205.79628387118262"/>
  </r>
  <r>
    <x v="6"/>
    <x v="4"/>
    <x v="0"/>
    <n v="71.599999999999994"/>
    <n v="22.790934555640437"/>
    <n v="253.95522777296256"/>
    <n v="428.56971816965563"/>
    <n v="5.6995889817280965"/>
    <n v="298.69333283712012"/>
  </r>
  <r>
    <x v="6"/>
    <x v="4"/>
    <x v="0"/>
    <n v="27"/>
    <n v="8.5943468296409478"/>
    <n v="24.447752362021436"/>
    <n v="39.228867013434019"/>
    <n v="3.3102063722205326"/>
    <n v="27.388048265741055"/>
  </r>
  <r>
    <x v="6"/>
    <x v="4"/>
    <x v="0"/>
    <n v="52.8"/>
    <n v="16.806722689075631"/>
    <n v="122.26082384688495"/>
    <n v="203.1013511248857"/>
    <n v="4.9533584677548559"/>
    <n v="141.62877225672327"/>
  </r>
  <r>
    <x v="6"/>
    <x v="4"/>
    <x v="0"/>
    <n v="44.4"/>
    <n v="14.132925897631781"/>
    <n v="80.664980308441628"/>
    <n v="132.80672051203058"/>
    <n v="4.5288427506334656"/>
    <n v="92.638647740839787"/>
  </r>
  <r>
    <x v="6"/>
    <x v="4"/>
    <x v="0"/>
    <n v="58.7"/>
    <n v="18.684746625923097"/>
    <n v="157.65122396180357"/>
    <n v="263.33055683811068"/>
    <n v="5.2128833812533513"/>
    <n v="183.59393712063087"/>
  </r>
  <r>
    <x v="6"/>
    <x v="4"/>
    <x v="0"/>
    <n v="58"/>
    <n v="18.46193022663611"/>
    <n v="153.17683382986854"/>
    <n v="255.69817979710535"/>
    <n v="5.1834914263486542"/>
    <n v="178.27644107446912"/>
  </r>
  <r>
    <x v="6"/>
    <x v="4"/>
    <x v="0"/>
    <n v="12.2"/>
    <n v="3.8833715304303538"/>
    <n v="3.6326996951401567"/>
    <n v="5.5944786593671347"/>
    <n v="1.3639241322709927"/>
    <n v="3.9113519184637187"/>
  </r>
  <r>
    <x v="6"/>
    <x v="4"/>
    <x v="0"/>
    <n v="9.5"/>
    <n v="3.0239368474662593"/>
    <n v="1.992978238105594"/>
    <n v="3.0298155329368188"/>
    <n v="0.75107095709583982"/>
    <n v="2.11922053151289"/>
  </r>
  <r>
    <x v="6"/>
    <x v="4"/>
    <x v="0"/>
    <n v="47.6"/>
    <n v="15.151515151515152"/>
    <n v="95.328462893873336"/>
    <n v="157.5143736751684"/>
    <n v="4.6993463155414936"/>
    <n v="109.85978259155969"/>
  </r>
  <r>
    <x v="6"/>
    <x v="4"/>
    <x v="0"/>
    <n v="14"/>
    <n v="4.4563279857397502"/>
    <n v="5.0544416755300814"/>
    <n v="7.8395896295546557"/>
    <n v="1.7010965080673097"/>
    <n v="5.4796722960179514"/>
  </r>
  <r>
    <x v="6"/>
    <x v="4"/>
    <x v="0"/>
    <n v="16.7"/>
    <n v="5.3157626687038446"/>
    <n v="7.7176563162386183"/>
    <n v="12.079951676564141"/>
    <n v="2.1331574130955637"/>
    <n v="8.4409359556176398"/>
  </r>
  <r>
    <x v="6"/>
    <x v="4"/>
    <x v="0"/>
    <n v="40"/>
    <n v="12.732365673542144"/>
    <n v="62.792804898138471"/>
    <n v="102.82570726776724"/>
    <n v="4.2731607130890703"/>
    <n v="71.73882376480168"/>
  </r>
  <r>
    <x v="6"/>
    <x v="4"/>
    <x v="0"/>
    <n v="67.599999999999994"/>
    <n v="21.517697988286223"/>
    <n v="221.22692057652947"/>
    <n v="372.23014295855006"/>
    <n v="5.5587456089797769"/>
    <n v="259.45370125837115"/>
  </r>
  <r>
    <x v="6"/>
    <x v="4"/>
    <x v="0"/>
    <n v="40.1"/>
    <n v="12.764196587726"/>
    <n v="63.170221271671217"/>
    <n v="103.45709582174707"/>
    <n v="4.279278069575609"/>
    <n v="72.179007479923683"/>
  </r>
  <r>
    <x v="6"/>
    <x v="4"/>
    <x v="0"/>
    <n v="94"/>
    <n v="29.92105933282404"/>
    <n v="488.05947957418704"/>
    <n v="835.31212090496604"/>
    <n v="6.3664782670714368"/>
    <n v="581.89301862638968"/>
  </r>
  <r>
    <x v="6"/>
    <x v="4"/>
    <x v="0"/>
    <n v="11.7"/>
    <n v="3.724216959511077"/>
    <n v="3.2855794388448194"/>
    <n v="5.0489666483295457"/>
    <n v="1.2613987129290165"/>
    <n v="3.530221936371416"/>
  </r>
  <r>
    <x v="6"/>
    <x v="4"/>
    <x v="0"/>
    <n v="8.8000000000000007"/>
    <n v="2.801120448179272"/>
    <n v="1.6585337632710042"/>
    <n v="2.5114202514978636"/>
    <n v="0.56354776814612073"/>
    <n v="1.7568647060238822"/>
  </r>
  <r>
    <x v="6"/>
    <x v="4"/>
    <x v="0"/>
    <n v="18.3"/>
    <n v="5.8250572956455313"/>
    <n v="9.6127692898187611"/>
    <n v="15.117589950423104"/>
    <n v="2.3573136471359959"/>
    <n v="10.561789074235135"/>
  </r>
  <r>
    <x v="6"/>
    <x v="4"/>
    <x v="0"/>
    <n v="12.2"/>
    <n v="3.8833715304303538"/>
    <n v="3.6326996951401567"/>
    <n v="5.5944786593671347"/>
    <n v="1.3639241322709927"/>
    <n v="3.9113519184637187"/>
  </r>
  <r>
    <x v="6"/>
    <x v="4"/>
    <x v="0"/>
    <n v="9.5"/>
    <n v="3.0239368474662593"/>
    <n v="1.992978238105594"/>
    <n v="3.0298155329368188"/>
    <n v="0.75107095709583982"/>
    <n v="2.11922053151289"/>
  </r>
  <r>
    <x v="6"/>
    <x v="4"/>
    <x v="0"/>
    <n v="32.5"/>
    <n v="10.345047109752992"/>
    <n v="38.149247003737393"/>
    <n v="61.803868638316693"/>
    <n v="3.7644442693823716"/>
    <n v="43.134836693484985"/>
  </r>
  <r>
    <x v="6"/>
    <x v="4"/>
    <x v="0"/>
    <n v="19"/>
    <n v="6.0478736949325187"/>
    <n v="10.519002204714218"/>
    <n v="16.57491951126649"/>
    <n v="2.4492815494677052"/>
    <n v="11.579170270287532"/>
  </r>
  <r>
    <x v="6"/>
    <x v="4"/>
    <x v="0"/>
    <n v="15.9"/>
    <n v="5.0611153552330022"/>
    <n v="6.8599192291632356"/>
    <n v="10.71017468619168"/>
    <n v="2.0128878681140816"/>
    <n v="7.4844480416565373"/>
  </r>
  <r>
    <x v="6"/>
    <x v="4"/>
    <x v="0"/>
    <n v="66.2"/>
    <n v="21.072065189712252"/>
    <n v="210.38999267787239"/>
    <n v="353.61343530115334"/>
    <n v="5.507473184720185"/>
    <n v="246.48654078559514"/>
  </r>
  <r>
    <x v="6"/>
    <x v="4"/>
    <x v="0"/>
    <n v="50.6"/>
    <n v="16.106442577030812"/>
    <n v="110.38934190371106"/>
    <n v="182.97722918279376"/>
    <n v="4.8490874124288048"/>
    <n v="127.60524028293896"/>
  </r>
  <r>
    <x v="6"/>
    <x v="4"/>
    <x v="0"/>
    <n v="69.5"/>
    <n v="22.122485357779475"/>
    <n v="236.44461903405863"/>
    <n v="398.40554113427447"/>
    <n v="5.6266565943082556"/>
    <n v="277.68495411030187"/>
  </r>
  <r>
    <x v="6"/>
    <x v="4"/>
    <x v="0"/>
    <n v="42"/>
    <n v="13.368983957219251"/>
    <n v="70.593416485062193"/>
    <n v="115.8914802266027"/>
    <n v="4.3926966153041791"/>
    <n v="80.847477027014207"/>
  </r>
  <r>
    <x v="6"/>
    <x v="4"/>
    <x v="0"/>
    <n v="34"/>
    <n v="10.822510822510823"/>
    <n v="42.512368810736248"/>
    <n v="69.033212751092876"/>
    <n v="3.8749893358195227"/>
    <n v="48.176564312410051"/>
  </r>
  <r>
    <x v="6"/>
    <x v="4"/>
    <x v="0"/>
    <n v="8.5"/>
    <n v="2.7056277056277058"/>
    <n v="1.5260590037475001"/>
    <n v="2.3066813530015664"/>
    <n v="0.47856815107578976"/>
    <n v="1.6137388350501694"/>
  </r>
  <r>
    <x v="6"/>
    <x v="4"/>
    <x v="0"/>
    <n v="61"/>
    <n v="19.416857652151769"/>
    <n v="172.88507707063835"/>
    <n v="289.35059593992651"/>
    <n v="5.307047017734539"/>
    <n v="201.72134346848375"/>
  </r>
  <r>
    <x v="6"/>
    <x v="4"/>
    <x v="0"/>
    <n v="26.9"/>
    <n v="8.5625159154570909"/>
    <n v="24.231002134305598"/>
    <n v="38.873611455768966"/>
    <n v="3.3011154526990198"/>
    <n v="27.140201468902774"/>
  </r>
  <r>
    <x v="6"/>
    <x v="4"/>
    <x v="0"/>
    <n v="57"/>
    <n v="18.143621084797555"/>
    <n v="146.91480312052502"/>
    <n v="245.02455454503084"/>
    <n v="5.1408816567045745"/>
    <n v="170.83990644828344"/>
  </r>
  <r>
    <x v="6"/>
    <x v="4"/>
    <x v="0"/>
    <n v="35.200000000000003"/>
    <n v="11.204481792717088"/>
    <n v="46.202800059558825"/>
    <n v="75.160536718023906"/>
    <n v="3.9599689528898532"/>
    <n v="52.449444519522601"/>
  </r>
  <r>
    <x v="6"/>
    <x v="4"/>
    <x v="0"/>
    <n v="41.2"/>
    <n v="13.114336643748409"/>
    <n v="67.409207649921555"/>
    <n v="110.55406838216881"/>
    <n v="4.3455797785808539"/>
    <n v="77.12665661377018"/>
  </r>
  <r>
    <x v="6"/>
    <x v="4"/>
    <x v="0"/>
    <n v="30.9"/>
    <n v="9.8357524828113068"/>
    <n v="33.796074163019327"/>
    <n v="54.608774276918183"/>
    <n v="3.6407587010739917"/>
    <n v="38.116570225376314"/>
  </r>
  <r>
    <x v="6"/>
    <x v="4"/>
    <x v="0"/>
    <n v="10.4"/>
    <n v="3.3104150751209578"/>
    <n v="2.4765432575484287"/>
    <n v="3.7826125804370045"/>
    <n v="0.97283027557087776"/>
    <n v="2.6453436731633442"/>
  </r>
  <r>
    <x v="6"/>
    <x v="4"/>
    <x v="0"/>
    <n v="17.2"/>
    <n v="5.4749172396231218"/>
    <n v="8.2838871974109267"/>
    <n v="12.986027491772017"/>
    <n v="2.2054340408674751"/>
    <n v="9.0735868559240842"/>
  </r>
  <r>
    <x v="6"/>
    <x v="4"/>
    <x v="0"/>
    <n v="66.7"/>
    <n v="21.231219760631525"/>
    <n v="214.22389198998721"/>
    <n v="360.19736519762779"/>
    <n v="5.5259081851677925"/>
    <n v="251.07252364127299"/>
  </r>
  <r>
    <x v="6"/>
    <x v="4"/>
    <x v="0"/>
    <n v="58.6"/>
    <n v="18.652915711739244"/>
    <n v="157.007421848333"/>
    <n v="262.23207402658375"/>
    <n v="5.2087060571381958"/>
    <n v="182.82862836305571"/>
  </r>
  <r>
    <x v="6"/>
    <x v="4"/>
    <x v="0"/>
    <n v="67"/>
    <n v="21.326712503183092"/>
    <n v="216.54363877019296"/>
    <n v="364.1822866434045"/>
    <n v="5.5369029680177935"/>
    <n v="253.84815875201502"/>
  </r>
  <r>
    <x v="6"/>
    <x v="4"/>
    <x v="0"/>
    <n v="33.200000000000003"/>
    <n v="10.567863509039981"/>
    <n v="40.151086761674307"/>
    <n v="65.118661401200583"/>
    <n v="3.8166532465199126"/>
    <n v="45.446615529271931"/>
  </r>
  <r>
    <x v="7"/>
    <x v="1"/>
    <x v="0"/>
    <n v="16.5"/>
    <n v="5.2521008403361344"/>
    <n v="7.4976880987835264"/>
    <n v="11.728341706471866"/>
    <n v="2.1036389837309368"/>
    <n v="8.1954216003352727"/>
  </r>
  <r>
    <x v="7"/>
    <x v="1"/>
    <x v="0"/>
    <n v="29"/>
    <n v="9.2309651133180548"/>
    <n v="29.021583080192759"/>
    <n v="46.740396921163956"/>
    <n v="3.4852808339767885"/>
    <n v="32.628166387666496"/>
  </r>
  <r>
    <x v="7"/>
    <x v="1"/>
    <x v="0"/>
    <n v="58.5"/>
    <n v="18.621084797555387"/>
    <n v="156.3651559930212"/>
    <n v="261.1363091230794"/>
    <n v="5.2045215983925628"/>
    <n v="182.06521085079379"/>
  </r>
  <r>
    <x v="7"/>
    <x v="1"/>
    <x v="0"/>
    <n v="20.3"/>
    <n v="6.4616755793226384"/>
    <n v="12.329810300580869"/>
    <n v="19.494821401162973"/>
    <n v="2.6114272213268936"/>
    <n v="13.617403017245376"/>
  </r>
  <r>
    <x v="7"/>
    <x v="1"/>
    <x v="0"/>
    <n v="41.6"/>
    <n v="13.241660300483831"/>
    <n v="68.990596092352092"/>
    <n v="113.20414875703507"/>
    <n v="4.3692514603146098"/>
    <n v="78.974098429389741"/>
  </r>
  <r>
    <x v="7"/>
    <x v="1"/>
    <x v="0"/>
    <n v="24"/>
    <n v="7.6394194041252863"/>
    <n v="18.427774278884964"/>
    <n v="29.389698173268748"/>
    <n v="3.0216379348623938"/>
    <n v="20.523015693041639"/>
  </r>
  <r>
    <x v="7"/>
    <x v="1"/>
    <x v="0"/>
    <n v="42"/>
    <n v="13.368983957219251"/>
    <n v="70.593416485062193"/>
    <n v="115.8914802266027"/>
    <n v="4.3926966153041791"/>
    <n v="80.847477027014207"/>
  </r>
  <r>
    <x v="7"/>
    <x v="1"/>
    <x v="0"/>
    <n v="53"/>
    <n v="16.870384517443341"/>
    <n v="123.37523442785135"/>
    <n v="204.992689855538"/>
    <n v="4.9626212387126252"/>
    <n v="142.94670187705427"/>
  </r>
  <r>
    <x v="7"/>
    <x v="1"/>
    <x v="0"/>
    <n v="31"/>
    <n v="9.8675833969951618"/>
    <n v="34.059162845494662"/>
    <n v="55.043075193642238"/>
    <n v="3.6486747014985346"/>
    <n v="38.41948926412595"/>
  </r>
  <r>
    <x v="7"/>
    <x v="1"/>
    <x v="0"/>
    <n v="49"/>
    <n v="15.597147950089127"/>
    <n v="102.19661141558909"/>
    <n v="169.11609972537306"/>
    <n v="4.7703657808809625"/>
    <n v="117.94544373937052"/>
  </r>
  <r>
    <x v="7"/>
    <x v="1"/>
    <x v="0"/>
    <n v="51.5"/>
    <n v="16.392920804685509"/>
    <n v="115.16042356092399"/>
    <n v="191.0596633196196"/>
    <n v="4.8922814793006681"/>
    <n v="133.23762719940203"/>
  </r>
  <r>
    <x v="7"/>
    <x v="1"/>
    <x v="0"/>
    <n v="41"/>
    <n v="13.050674815380697"/>
    <n v="66.626524594354194"/>
    <n v="109.2429466946902"/>
    <n v="4.3336576139354808"/>
    <n v="76.212626864123109"/>
  </r>
  <r>
    <x v="7"/>
    <x v="1"/>
    <x v="0"/>
    <n v="41.5"/>
    <n v="13.209829386299974"/>
    <n v="68.593242957532397"/>
    <n v="112.53814269529296"/>
    <n v="4.3633549472397259"/>
    <n v="78.509810786775205"/>
  </r>
  <r>
    <x v="7"/>
    <x v="1"/>
    <x v="0"/>
    <n v="47.5"/>
    <n v="15.119684237331297"/>
    <n v="94.848521818618636"/>
    <n v="156.70431213021874"/>
    <n v="4.6941938425593861"/>
    <n v="109.29520575859669"/>
  </r>
  <r>
    <x v="7"/>
    <x v="1"/>
    <x v="0"/>
    <n v="72.5"/>
    <n v="23.077412783295138"/>
    <n v="261.68396986920288"/>
    <n v="441.89787728656779"/>
    <n v="5.7301931270684685"/>
    <n v="307.97562136351445"/>
  </r>
  <r>
    <x v="7"/>
    <x v="1"/>
    <x v="0"/>
    <n v="47.5"/>
    <n v="15.119684237331297"/>
    <n v="94.848521818618636"/>
    <n v="156.70431213021874"/>
    <n v="4.6941938425593861"/>
    <n v="109.29520575859669"/>
  </r>
  <r>
    <x v="7"/>
    <x v="1"/>
    <x v="0"/>
    <n v="47.2"/>
    <n v="15.024191494779732"/>
    <n v="93.417168715959406"/>
    <n v="154.2889497233493"/>
    <n v="4.6786710873591257"/>
    <n v="107.61179311549765"/>
  </r>
  <r>
    <x v="7"/>
    <x v="1"/>
    <x v="0"/>
    <n v="57"/>
    <n v="18.143621084797555"/>
    <n v="146.91480312052502"/>
    <n v="245.02455454503084"/>
    <n v="5.1408816567045745"/>
    <n v="170.83990644828344"/>
  </r>
  <r>
    <x v="7"/>
    <x v="1"/>
    <x v="0"/>
    <n v="25.5"/>
    <n v="8.1168831168831161"/>
    <n v="21.313871194493153"/>
    <n v="34.099325225221008"/>
    <n v="3.1701682583126578"/>
    <n v="23.809218206192462"/>
  </r>
  <r>
    <x v="7"/>
    <x v="1"/>
    <x v="0"/>
    <n v="27"/>
    <n v="8.5943468296409478"/>
    <n v="24.447752362021436"/>
    <n v="39.228867013434019"/>
    <n v="3.3102063722205326"/>
    <n v="27.388048265741055"/>
  </r>
  <r>
    <x v="7"/>
    <x v="1"/>
    <x v="0"/>
    <n v="20.2"/>
    <n v="6.4298446651387824"/>
    <n v="12.184541473079241"/>
    <n v="19.260217054886976"/>
    <n v="2.599328431307466"/>
    <n v="13.453646472841195"/>
  </r>
  <r>
    <x v="7"/>
    <x v="1"/>
    <x v="0"/>
    <n v="13.8"/>
    <n v="4.39266615737204"/>
    <n v="4.8828761758349835"/>
    <n v="7.5678546236159558"/>
    <n v="1.6658441013096663"/>
    <n v="5.2898714956467074"/>
  </r>
  <r>
    <x v="7"/>
    <x v="1"/>
    <x v="0"/>
    <n v="20.399999999999999"/>
    <n v="6.4935064935064934"/>
    <n v="12.476084445913653"/>
    <n v="19.731109472481648"/>
    <n v="2.6234665575928453"/>
    <n v="13.782333380067698"/>
  </r>
  <r>
    <x v="7"/>
    <x v="1"/>
    <x v="0"/>
    <n v="69"/>
    <n v="21.963330786860197"/>
    <n v="232.38266160975459"/>
    <n v="391.4150680803051"/>
    <n v="5.6089669867732113"/>
    <n v="272.81615337149498"/>
  </r>
  <r>
    <x v="7"/>
    <x v="1"/>
    <x v="0"/>
    <n v="16.8"/>
    <n v="5.3475935828877006"/>
    <n v="7.8290340155718994"/>
    <n v="12.258066996913547"/>
    <n v="2.147784322212499"/>
    <n v="8.5653043600709253"/>
  </r>
  <r>
    <x v="7"/>
    <x v="1"/>
    <x v="0"/>
    <n v="14"/>
    <n v="4.4563279857397502"/>
    <n v="5.0544416755300814"/>
    <n v="7.8395896295546557"/>
    <n v="1.7010965080673097"/>
    <n v="5.4796722960179514"/>
  </r>
  <r>
    <x v="7"/>
    <x v="1"/>
    <x v="0"/>
    <n v="10.199999999999999"/>
    <n v="3.2467532467532467"/>
    <n v="2.3637759849817535"/>
    <n v="3.6067518711729623"/>
    <n v="0.92525596522097864"/>
    <n v="2.5224435939199292"/>
  </r>
  <r>
    <x v="7"/>
    <x v="1"/>
    <x v="0"/>
    <n v="7.3"/>
    <n v="2.3236567354214412"/>
    <n v="1.0591092672228617"/>
    <n v="1.5883268620596411"/>
    <n v="0.10569820348807246"/>
    <n v="1.1114828465576276"/>
  </r>
  <r>
    <x v="7"/>
    <x v="1"/>
    <x v="0"/>
    <n v="10.5"/>
    <n v="3.3422459893048129"/>
    <n v="2.534079418437861"/>
    <n v="3.8724072914630812"/>
    <n v="0.9962754305604471"/>
    <n v="2.7080950096043215"/>
  </r>
  <r>
    <x v="7"/>
    <x v="1"/>
    <x v="0"/>
    <n v="21"/>
    <n v="6.6844919786096257"/>
    <n v="13.374951356622121"/>
    <n v="21.184404949111631"/>
    <n v="2.6944860229323124"/>
    <n v="14.796710751919052"/>
  </r>
  <r>
    <x v="7"/>
    <x v="1"/>
    <x v="0"/>
    <n v="54.8"/>
    <n v="17.443340972752736"/>
    <n v="133.67163009651767"/>
    <n v="222.48437698038057"/>
    <n v="5.0444470256971528"/>
    <n v="155.13491697092218"/>
  </r>
  <r>
    <x v="7"/>
    <x v="1"/>
    <x v="0"/>
    <n v="28.7"/>
    <n v="9.1354723707664878"/>
    <n v="28.306257689851588"/>
    <n v="45.563835042775203"/>
    <n v="3.459804001285586"/>
    <n v="31.807428057128064"/>
  </r>
  <r>
    <x v="7"/>
    <x v="1"/>
    <x v="0"/>
    <n v="79"/>
    <n v="25.146422205245734"/>
    <n v="321.56659198719973"/>
    <n v="545.4357053911009"/>
    <n v="5.9405532890541295"/>
    <n v="380.0772257917086"/>
  </r>
  <r>
    <x v="7"/>
    <x v="1"/>
    <x v="0"/>
    <n v="39.6"/>
    <n v="12.605042016806724"/>
    <n v="61.296312685051625"/>
    <n v="100.32300033116513"/>
    <n v="4.2485373902479928"/>
    <n v="69.993997933697301"/>
  </r>
  <r>
    <x v="7"/>
    <x v="1"/>
    <x v="0"/>
    <n v="14.3"/>
    <n v="4.5518207282913172"/>
    <n v="5.3182946358296652"/>
    <n v="8.2578803825504998"/>
    <n v="1.7530419168112874"/>
    <n v="5.7718297473904876"/>
  </r>
  <r>
    <x v="7"/>
    <x v="1"/>
    <x v="0"/>
    <n v="9"/>
    <n v="2.8647822765469826"/>
    <n v="1.7504428113036279"/>
    <n v="2.653674095941879"/>
    <n v="0.61860626498366411"/>
    <n v="1.8563044246097791"/>
  </r>
  <r>
    <x v="7"/>
    <x v="1"/>
    <x v="0"/>
    <n v="7.8"/>
    <n v="2.482811306340718"/>
    <n v="1.2416321526088949"/>
    <n v="1.868441746241803"/>
    <n v="0.26800919806401424"/>
    <n v="1.3073486173959596"/>
  </r>
  <r>
    <x v="7"/>
    <x v="1"/>
    <x v="0"/>
    <n v="16.5"/>
    <n v="5.2521008403361344"/>
    <n v="7.4976880987835264"/>
    <n v="11.728341706471866"/>
    <n v="2.1036389837309368"/>
    <n v="8.1954216003352727"/>
  </r>
  <r>
    <x v="7"/>
    <x v="1"/>
    <x v="0"/>
    <n v="10.6"/>
    <n v="3.374076903488668"/>
    <n v="2.5923878687966759"/>
    <n v="3.9634521055597598"/>
    <n v="1.0194983532490789"/>
    <n v="2.7717188821530532"/>
  </r>
  <r>
    <x v="7"/>
    <x v="1"/>
    <x v="0"/>
    <n v="51.7"/>
    <n v="16.456582633053223"/>
    <n v="116.23668275809371"/>
    <n v="192.88390467745481"/>
    <n v="4.9017776152201664"/>
    <n v="134.50885788433212"/>
  </r>
  <r>
    <x v="7"/>
    <x v="1"/>
    <x v="0"/>
    <n v="42"/>
    <n v="13.368983957219251"/>
    <n v="70.593416485062193"/>
    <n v="115.8914802266027"/>
    <n v="4.3926966153041791"/>
    <n v="80.847477027014207"/>
  </r>
  <r>
    <x v="7"/>
    <x v="1"/>
    <x v="0"/>
    <n v="71"/>
    <n v="22.599949070537306"/>
    <n v="248.87767488951863"/>
    <n v="419.81825412419141"/>
    <n v="5.6789717492611498"/>
    <n v="292.59833334671254"/>
  </r>
  <r>
    <x v="7"/>
    <x v="1"/>
    <x v="0"/>
    <n v="30.5"/>
    <n v="9.7084288260758846"/>
    <n v="32.75559692729918"/>
    <n v="52.8918966663704"/>
    <n v="3.6088364253626732"/>
    <n v="36.919054020626184"/>
  </r>
  <r>
    <x v="7"/>
    <x v="1"/>
    <x v="0"/>
    <n v="42"/>
    <n v="13.368983957219251"/>
    <n v="70.593416485062193"/>
    <n v="115.8914802266027"/>
    <n v="4.3926966153041791"/>
    <n v="80.847477027014207"/>
  </r>
  <r>
    <x v="7"/>
    <x v="1"/>
    <x v="0"/>
    <n v="56"/>
    <n v="17.825311942959001"/>
    <n v="140.80470552896378"/>
    <n v="234.61934093067606"/>
    <n v="5.0975176928110422"/>
    <n v="163.59015414773305"/>
  </r>
  <r>
    <x v="7"/>
    <x v="1"/>
    <x v="0"/>
    <n v="40"/>
    <n v="12.732365673542144"/>
    <n v="62.792804898138471"/>
    <n v="102.82570726776724"/>
    <n v="4.2731607130890703"/>
    <n v="71.73882376480168"/>
  </r>
  <r>
    <x v="8"/>
    <x v="1"/>
    <x v="1"/>
    <n v="65"/>
    <n v="20.690094219505983"/>
    <n v="198.61239237640103"/>
    <n v="198.38754872230831"/>
    <n v="5.4626548617542374"/>
    <n v="235.68364463624076"/>
  </r>
  <r>
    <x v="8"/>
    <x v="1"/>
    <x v="1"/>
    <n v="53"/>
    <n v="16.870384517443341"/>
    <n v="119.23743501640956"/>
    <n v="125.94238406695054"/>
    <n v="4.9626212387126252"/>
    <n v="142.94670187705427"/>
  </r>
  <r>
    <x v="8"/>
    <x v="1"/>
    <x v="1"/>
    <n v="49"/>
    <n v="15.597147950089127"/>
    <n v="97.997083583385461"/>
    <n v="105.75396681154301"/>
    <n v="4.7703657808809625"/>
    <n v="117.94544373937052"/>
  </r>
  <r>
    <x v="8"/>
    <x v="1"/>
    <x v="1"/>
    <n v="58"/>
    <n v="18.46193022663611"/>
    <n v="149.38016507023522"/>
    <n v="153.93600058361196"/>
    <n v="5.1834914263486542"/>
    <n v="178.27644107446912"/>
  </r>
  <r>
    <x v="8"/>
    <x v="1"/>
    <x v="1"/>
    <n v="54"/>
    <n v="17.188693659281896"/>
    <n v="124.94168269615952"/>
    <n v="131.29421198918203"/>
    <n v="5.0084169645923993"/>
    <n v="149.64505558724116"/>
  </r>
  <r>
    <x v="8"/>
    <x v="1"/>
    <x v="1"/>
    <n v="20"/>
    <n v="6.3661828367710722"/>
    <n v="10.430327386883013"/>
    <n v="14.383258852439228"/>
    <n v="2.5749501207172045"/>
    <n v="13.129644411488332"/>
  </r>
  <r>
    <x v="8"/>
    <x v="1"/>
    <x v="1"/>
    <n v="45"/>
    <n v="14.323911382734913"/>
    <n v="79.205298594142889"/>
    <n v="87.489604794222245"/>
    <n v="4.5617291504472108"/>
    <n v="95.735753321284449"/>
  </r>
  <r>
    <x v="8"/>
    <x v="1"/>
    <x v="1"/>
    <n v="56.5"/>
    <n v="17.984466513878278"/>
    <n v="139.90849041195094"/>
    <n v="145.21275944741566"/>
    <n v="5.1192956139832955"/>
    <n v="167.19177476779072"/>
  </r>
  <r>
    <x v="8"/>
    <x v="1"/>
    <x v="1"/>
    <n v="51"/>
    <n v="16.233766233766232"/>
    <n v="108.30497123591245"/>
    <n v="115.60546213526334"/>
    <n v="4.8683788506845245"/>
    <n v="130.09075153453693"/>
  </r>
  <r>
    <x v="8"/>
    <x v="1"/>
    <x v="1"/>
    <n v="46"/>
    <n v="14.642220524573466"/>
    <n v="83.679202073507554"/>
    <n v="91.877284439632859"/>
    <n v="4.6155774719082094"/>
    <n v="101.03212413894626"/>
  </r>
  <r>
    <x v="8"/>
    <x v="1"/>
    <x v="1"/>
    <n v="47"/>
    <n v="14.96052966641202"/>
    <n v="88.301401355361335"/>
    <n v="96.38352043677223"/>
    <n v="4.668267674699571"/>
    <n v="106.49809990111112"/>
  </r>
  <r>
    <x v="8"/>
    <x v="1"/>
    <x v="1"/>
    <n v="25"/>
    <n v="7.9577285459638398"/>
    <n v="18.22103208175637"/>
    <n v="23.638382149797664"/>
    <n v="3.1216518214370179"/>
    <n v="22.681686775545543"/>
  </r>
  <r>
    <x v="8"/>
    <x v="1"/>
    <x v="1"/>
    <n v="48"/>
    <n v="15.278838808250573"/>
    <n v="93.073499746304321"/>
    <n v="101.00889147929836"/>
    <n v="4.7198485272342596"/>
    <n v="112.13532977611536"/>
  </r>
  <r>
    <x v="8"/>
    <x v="1"/>
    <x v="1"/>
    <n v="50.5"/>
    <n v="16.074611662846959"/>
    <n v="105.66992432427935"/>
    <n v="113.09724825440844"/>
    <n v="4.8442407243991461"/>
    <n v="126.98829234990461"/>
  </r>
  <r>
    <x v="8"/>
    <x v="1"/>
    <x v="1"/>
    <n v="46.8"/>
    <n v="14.896867838044308"/>
    <n v="87.36502062827482"/>
    <n v="95.472760813576031"/>
    <n v="4.6578198976727494"/>
    <n v="105.39125691264098"/>
  </r>
  <r>
    <x v="8"/>
    <x v="1"/>
    <x v="1"/>
    <n v="45.5"/>
    <n v="14.483065953654188"/>
    <n v="81.423814243061543"/>
    <n v="89.668661620327953"/>
    <n v="4.5888012491043435"/>
    <n v="98.362841952347537"/>
  </r>
  <r>
    <x v="8"/>
    <x v="1"/>
    <x v="1"/>
    <n v="24.9"/>
    <n v="7.9258976317799847"/>
    <n v="18.039368027298195"/>
    <n v="23.428384366415735"/>
    <n v="3.1118321690130477"/>
    <n v="22.460057111018187"/>
  </r>
  <r>
    <x v="8"/>
    <x v="1"/>
    <x v="1"/>
    <n v="42"/>
    <n v="13.368983957219251"/>
    <n v="66.657063453493905"/>
    <n v="75.031967411289315"/>
    <n v="4.3926966153041791"/>
    <n v="80.847477027014207"/>
  </r>
  <r>
    <x v="8"/>
    <x v="1"/>
    <x v="1"/>
    <n v="41"/>
    <n v="13.050674815380697"/>
    <n v="62.759950576137527"/>
    <n v="71.112523891196261"/>
    <n v="4.3336576139354808"/>
    <n v="76.212626864123109"/>
  </r>
  <r>
    <x v="8"/>
    <x v="1"/>
    <x v="1"/>
    <n v="47.2"/>
    <n v="15.024191494779732"/>
    <n v="89.243778101101711"/>
    <n v="97.299045492012908"/>
    <n v="4.6786710873591257"/>
    <n v="107.61179311549765"/>
  </r>
  <r>
    <x v="8"/>
    <x v="1"/>
    <x v="1"/>
    <n v="21.3"/>
    <n v="6.7799847211611919"/>
    <n v="12.208771336114095"/>
    <n v="16.548112441129227"/>
    <n v="2.7292383786626067"/>
    <n v="15.319954880052382"/>
  </r>
  <r>
    <x v="8"/>
    <x v="1"/>
    <x v="1"/>
    <n v="27.5"/>
    <n v="8.753501400560225"/>
    <n v="23.12355940086734"/>
    <n v="29.226339417539567"/>
    <n v="3.3551617619576142"/>
    <n v="28.647344749828374"/>
  </r>
  <r>
    <x v="8"/>
    <x v="1"/>
    <x v="1"/>
    <n v="21"/>
    <n v="6.6844919786096257"/>
    <n v="11.78341539548688"/>
    <n v="16.033677791289701"/>
    <n v="2.6944860229323124"/>
    <n v="14.796710751919052"/>
  </r>
  <r>
    <x v="8"/>
    <x v="1"/>
    <x v="1"/>
    <n v="54.7"/>
    <n v="17.411510058568883"/>
    <n v="129.03016924928602"/>
    <n v="135.11360990749171"/>
    <n v="5.0399721386083689"/>
    <n v="154.44227748295853"/>
  </r>
  <r>
    <x v="8"/>
    <x v="1"/>
    <x v="1"/>
    <n v="60.5"/>
    <n v="19.257703081232492"/>
    <n v="166.00126124513966"/>
    <n v="169.10026189264619"/>
    <n v="5.2868822948500762"/>
    <n v="197.69454577325629"/>
  </r>
  <r>
    <x v="8"/>
    <x v="1"/>
    <x v="1"/>
    <n v="52.8"/>
    <n v="16.806722689075631"/>
    <n v="118.11573517754449"/>
    <n v="124.88672565895803"/>
    <n v="4.9533584677548559"/>
    <n v="141.62877225672327"/>
  </r>
  <r>
    <x v="8"/>
    <x v="1"/>
    <x v="1"/>
    <n v="51.3"/>
    <n v="16.329258976317799"/>
    <n v="109.90472499162938"/>
    <n v="117.12494926348674"/>
    <n v="4.8827483933428999"/>
    <n v="131.97353442680847"/>
  </r>
  <r>
    <x v="8"/>
    <x v="1"/>
    <x v="1"/>
    <n v="49.5"/>
    <n v="15.756302521008404"/>
    <n v="100.5161737648701"/>
    <n v="108.17156897703437"/>
    <n v="4.7952390909678062"/>
    <n v="120.91583652571603"/>
  </r>
  <r>
    <x v="8"/>
    <x v="1"/>
    <x v="1"/>
    <n v="38.6"/>
    <n v="12.28673287496817"/>
    <n v="53.974821255286336"/>
    <n v="62.175901256454736"/>
    <n v="4.1858741278633502"/>
    <n v="65.74266583268998"/>
  </r>
  <r>
    <x v="8"/>
    <x v="1"/>
    <x v="1"/>
    <n v="44"/>
    <n v="14.005602240896359"/>
    <n v="74.878070084545769"/>
    <n v="83.219892990004496"/>
    <n v="4.5066706536096657"/>
    <n v="90.607318435999446"/>
  </r>
  <r>
    <x v="8"/>
    <x v="1"/>
    <x v="1"/>
    <n v="49"/>
    <n v="15.597147950089127"/>
    <n v="97.997083583385461"/>
    <n v="105.75396681154301"/>
    <n v="4.7703657808809625"/>
    <n v="117.94544373937052"/>
  </r>
  <r>
    <x v="8"/>
    <x v="1"/>
    <x v="1"/>
    <n v="32.700000000000003"/>
    <n v="10.408708938120704"/>
    <n v="35.652692442988787"/>
    <n v="42.976716408692674"/>
    <n v="3.7794749913727861"/>
    <n v="43.788061690893677"/>
  </r>
  <r>
    <x v="8"/>
    <x v="1"/>
    <x v="1"/>
    <n v="53.3"/>
    <n v="16.965877259994908"/>
    <n v="120.93192712321891"/>
    <n v="127.53505454915904"/>
    <n v="4.9764500618808336"/>
    <n v="144.93715772981284"/>
  </r>
  <r>
    <x v="8"/>
    <x v="1"/>
    <x v="1"/>
    <n v="30.5"/>
    <n v="9.7084288260758846"/>
    <n v="29.955222479471978"/>
    <n v="36.803513093893756"/>
    <n v="3.6088364253626732"/>
    <n v="36.919054020626184"/>
  </r>
  <r>
    <x v="8"/>
    <x v="1"/>
    <x v="1"/>
    <n v="57"/>
    <n v="18.143621084797555"/>
    <n v="143.02438542715188"/>
    <n v="148.08937245322866"/>
    <n v="5.1408816567045745"/>
    <n v="170.83990644828344"/>
  </r>
  <r>
    <x v="8"/>
    <x v="1"/>
    <x v="1"/>
    <n v="25.5"/>
    <n v="8.1168831168831161"/>
    <n v="19.14579489928191"/>
    <n v="24.703880155900908"/>
    <n v="3.1701682583126578"/>
    <n v="23.809218206192462"/>
  </r>
  <r>
    <x v="8"/>
    <x v="1"/>
    <x v="1"/>
    <n v="32.700000000000003"/>
    <n v="10.408708938120704"/>
    <n v="35.652692442988787"/>
    <n v="42.976716408692674"/>
    <n v="3.7794749913727861"/>
    <n v="43.788061690893677"/>
  </r>
  <r>
    <x v="8"/>
    <x v="1"/>
    <x v="1"/>
    <n v="58"/>
    <n v="18.46193022663611"/>
    <n v="149.38016507023522"/>
    <n v="153.93600058361196"/>
    <n v="5.1834914263486542"/>
    <n v="178.27644107446912"/>
  </r>
  <r>
    <x v="8"/>
    <x v="1"/>
    <x v="1"/>
    <n v="52.2"/>
    <n v="16.6157372039725"/>
    <n v="114.7887188063503"/>
    <n v="121.7490894822584"/>
    <n v="4.9253581629869796"/>
    <n v="137.71824465820961"/>
  </r>
  <r>
    <x v="8"/>
    <x v="1"/>
    <x v="1"/>
    <n v="46"/>
    <n v="14.642220524573466"/>
    <n v="83.679202073507554"/>
    <n v="91.877284439632859"/>
    <n v="4.6155774719082094"/>
    <n v="101.03212413894626"/>
  </r>
  <r>
    <x v="8"/>
    <x v="1"/>
    <x v="1"/>
    <n v="50.9"/>
    <n v="16.201935319582379"/>
    <n v="107.77484500413875"/>
    <n v="115.1013943307579"/>
    <n v="4.8635702132232952"/>
    <n v="129.46671265045578"/>
  </r>
  <r>
    <x v="8"/>
    <x v="1"/>
    <x v="1"/>
    <n v="54"/>
    <n v="17.188693659281896"/>
    <n v="124.94168269615952"/>
    <n v="131.29421198918203"/>
    <n v="5.0084169645923993"/>
    <n v="149.64505558724116"/>
  </r>
  <r>
    <x v="8"/>
    <x v="1"/>
    <x v="1"/>
    <n v="50.2"/>
    <n v="15.979118920295392"/>
    <n v="104.10755426156653"/>
    <n v="111.60685493051074"/>
    <n v="4.8296428659192507"/>
    <n v="125.14805506851701"/>
  </r>
  <r>
    <x v="8"/>
    <x v="1"/>
    <x v="1"/>
    <n v="41.3"/>
    <n v="13.146167557932262"/>
    <n v="63.914306391501825"/>
    <n v="72.276199684881277"/>
    <n v="4.3515191754290443"/>
    <n v="77.586091636875992"/>
  </r>
  <r>
    <x v="8"/>
    <x v="1"/>
    <x v="1"/>
    <n v="65.5"/>
    <n v="20.849248790425261"/>
    <n v="202.4539250825344"/>
    <n v="201.80119998436294"/>
    <n v="5.481428899980882"/>
    <n v="240.15003887777527"/>
  </r>
  <r>
    <x v="9"/>
    <x v="1"/>
    <x v="1"/>
    <n v="36.6"/>
    <n v="11.650114591291063"/>
    <n v="47.252595073226821"/>
    <n v="55.230427220028268"/>
    <n v="4.0555242395078626"/>
    <n v="57.708365991586973"/>
  </r>
  <r>
    <x v="9"/>
    <x v="1"/>
    <x v="1"/>
    <n v="45.2"/>
    <n v="14.387573211102625"/>
    <n v="80.088293168768004"/>
    <n v="88.357684319231097"/>
    <n v="4.5725939132634812"/>
    <n v="96.781538910654533"/>
  </r>
  <r>
    <x v="9"/>
    <x v="1"/>
    <x v="1"/>
    <n v="33.5"/>
    <n v="10.663356251591546"/>
    <n v="37.873458778150891"/>
    <n v="45.352775739941471"/>
    <n v="3.8386923756459277"/>
    <n v="46.459307304119548"/>
  </r>
  <r>
    <x v="9"/>
    <x v="1"/>
    <x v="1"/>
    <n v="41.7"/>
    <n v="13.273491214667686"/>
    <n v="65.473127783291503"/>
    <n v="73.843968246511565"/>
    <n v="4.3751338160815791"/>
    <n v="79.44000712377759"/>
  </r>
  <r>
    <x v="9"/>
    <x v="1"/>
    <x v="1"/>
    <n v="37"/>
    <n v="11.777438248026483"/>
    <n v="48.554251246994809"/>
    <n v="56.583320866330531"/>
    <n v="4.0821549364882763"/>
    <n v="59.265778567364563"/>
  </r>
  <r>
    <x v="9"/>
    <x v="1"/>
    <x v="1"/>
    <n v="35.4"/>
    <n v="11.268143621084798"/>
    <n v="43.474150667956152"/>
    <n v="51.279641065680913"/>
    <n v="3.9738500098522618"/>
    <n v="53.182552562938291"/>
  </r>
  <r>
    <x v="9"/>
    <x v="1"/>
    <x v="1"/>
    <n v="31.8"/>
    <n v="10.122230710466004"/>
    <n v="33.249931204539074"/>
    <n v="40.387582114286531"/>
    <n v="3.7110984604859478"/>
    <n v="40.89413865370247"/>
  </r>
  <r>
    <x v="9"/>
    <x v="1"/>
    <x v="1"/>
    <n v="43.5"/>
    <n v="13.846447669977081"/>
    <n v="72.768947496939234"/>
    <n v="81.129088338919615"/>
    <n v="4.4786703488417903"/>
    <n v="88.105549807171641"/>
  </r>
  <r>
    <x v="9"/>
    <x v="1"/>
    <x v="1"/>
    <n v="11.6"/>
    <n v="3.6923860453272219"/>
    <n v="2.6721936286974826"/>
    <n v="4.2771391669569949"/>
    <n v="1.240368540885108"/>
    <n v="3.4567581586747327"/>
  </r>
  <r>
    <x v="9"/>
    <x v="1"/>
    <x v="1"/>
    <n v="30"/>
    <n v="9.5492742551566074"/>
    <n v="28.742602441545461"/>
    <n v="35.473731586244284"/>
    <n v="3.5683396355822072"/>
    <n v="35.453862957009733"/>
  </r>
  <r>
    <x v="9"/>
    <x v="1"/>
    <x v="1"/>
    <n v="14.3"/>
    <n v="4.5518207282913172"/>
    <n v="4.5088215252447696"/>
    <n v="6.8152888622808989"/>
    <n v="1.7530419168112874"/>
    <n v="5.7718297473904876"/>
  </r>
  <r>
    <x v="9"/>
    <x v="1"/>
    <x v="1"/>
    <n v="33"/>
    <n v="10.504201680672269"/>
    <n v="36.476049869757134"/>
    <n v="43.859487217704697"/>
    <n v="3.8018495761028026"/>
    <n v="44.778814066759274"/>
  </r>
  <r>
    <x v="9"/>
    <x v="1"/>
    <x v="1"/>
    <n v="33.5"/>
    <n v="10.663356251591546"/>
    <n v="37.873458778150891"/>
    <n v="45.352775739941471"/>
    <n v="3.8386923756459277"/>
    <n v="46.459307304119548"/>
  </r>
  <r>
    <x v="9"/>
    <x v="1"/>
    <x v="1"/>
    <n v="39.700000000000003"/>
    <n v="12.636872930990579"/>
    <n v="57.902753688264148"/>
    <n v="66.189834980514178"/>
    <n v="4.2547164603581313"/>
    <n v="70.427821627467679"/>
  </r>
  <r>
    <x v="9"/>
    <x v="1"/>
    <x v="1"/>
    <n v="26.6"/>
    <n v="8.4670231729055256"/>
    <n v="21.277815690186362"/>
    <n v="27.139421738320209"/>
    <n v="3.273638529189677"/>
    <n v="26.404646048135845"/>
  </r>
  <r>
    <x v="9"/>
    <x v="1"/>
    <x v="1"/>
    <n v="38.799999999999997"/>
    <n v="12.35039470333588"/>
    <n v="54.676696242090799"/>
    <n v="62.895426714719832"/>
    <n v="4.1985356547515345"/>
    <n v="66.5803350414417"/>
  </r>
  <r>
    <x v="9"/>
    <x v="1"/>
    <x v="1"/>
    <n v="40.799999999999997"/>
    <n v="12.987012987012987"/>
    <n v="61.997383164072843"/>
    <n v="70.342516510233622"/>
    <n v="4.3216771499647111"/>
    <n v="75.305039072900669"/>
  </r>
  <r>
    <x v="9"/>
    <x v="1"/>
    <x v="1"/>
    <n v="45"/>
    <n v="14.323911382734913"/>
    <n v="79.205298594142889"/>
    <n v="87.489604794222245"/>
    <n v="4.5617291504472108"/>
    <n v="95.735753321284449"/>
  </r>
  <r>
    <x v="9"/>
    <x v="1"/>
    <x v="1"/>
    <n v="13.6"/>
    <n v="4.329004329004329"/>
    <n v="3.977133984314428"/>
    <n v="6.0947393855490191"/>
    <n v="1.6300770427278422"/>
    <n v="5.1040174849295825"/>
  </r>
  <r>
    <x v="9"/>
    <x v="1"/>
    <x v="1"/>
    <n v="48.7"/>
    <n v="15.501655207537562"/>
    <n v="96.504008739041211"/>
    <n v="104.31784176049406"/>
    <n v="4.7553196742268602"/>
    <n v="116.18416048989444"/>
  </r>
  <r>
    <x v="9"/>
    <x v="1"/>
    <x v="1"/>
    <n v="40"/>
    <n v="12.732365673542144"/>
    <n v="59.002841802085889"/>
    <n v="67.308587807011861"/>
    <n v="4.2731607130890703"/>
    <n v="71.73882376480168"/>
  </r>
  <r>
    <x v="9"/>
    <x v="1"/>
    <x v="1"/>
    <n v="43"/>
    <n v="13.687293099057806"/>
    <n v="70.695877598195366"/>
    <n v="79.067550309151869"/>
    <n v="4.4503463339591542"/>
    <n v="85.645129939184727"/>
  </r>
  <r>
    <x v="9"/>
    <x v="1"/>
    <x v="1"/>
    <n v="41"/>
    <n v="13.050674815380697"/>
    <n v="62.759950576137527"/>
    <n v="71.112523891196261"/>
    <n v="4.3336576139354808"/>
    <n v="76.212626864123109"/>
  </r>
  <r>
    <x v="9"/>
    <x v="1"/>
    <x v="1"/>
    <n v="42.6"/>
    <n v="13.559969442322384"/>
    <n v="69.063240013777744"/>
    <n v="77.439340465958509"/>
    <n v="4.4274489710344724"/>
    <n v="83.706421040858046"/>
  </r>
  <r>
    <x v="9"/>
    <x v="1"/>
    <x v="1"/>
    <n v="16.399999999999999"/>
    <n v="5.2202699261522785"/>
    <n v="6.3508604691261183"/>
    <n v="9.2463953214531553"/>
    <n v="2.0887453208437998"/>
    <n v="8.0742698371850476"/>
  </r>
  <r>
    <x v="9"/>
    <x v="1"/>
    <x v="1"/>
    <n v="13.6"/>
    <n v="4.329004329004329"/>
    <n v="3.977133984314428"/>
    <n v="6.0947393855490191"/>
    <n v="1.6300770427278422"/>
    <n v="5.1040174849295825"/>
  </r>
  <r>
    <x v="9"/>
    <x v="1"/>
    <x v="1"/>
    <n v="24.5"/>
    <n v="7.7985739750445635"/>
    <n v="17.323600584579182"/>
    <n v="22.598701426985365"/>
    <n v="3.0721551885090959"/>
    <n v="21.58638314631721"/>
  </r>
  <r>
    <x v="9"/>
    <x v="1"/>
    <x v="1"/>
    <n v="20.5"/>
    <n v="6.5253374076903485"/>
    <n v="11.094496659829861"/>
    <n v="15.196126855461848"/>
    <n v="2.635447021563615"/>
    <n v="13.948440159432064"/>
  </r>
  <r>
    <x v="9"/>
    <x v="1"/>
    <x v="1"/>
    <n v="32"/>
    <n v="10.185892538833716"/>
    <n v="33.775197474593355"/>
    <n v="40.955291918261551"/>
    <n v="3.726459012369256"/>
    <n v="41.527125202425317"/>
  </r>
  <r>
    <x v="9"/>
    <x v="1"/>
    <x v="1"/>
    <n v="13.1"/>
    <n v="4.1698497580850518"/>
    <n v="3.6216059103695737"/>
    <n v="5.6070822492443577"/>
    <n v="1.5383060145173353"/>
    <n v="4.6564795729237112"/>
  </r>
  <r>
    <x v="9"/>
    <x v="1"/>
    <x v="1"/>
    <n v="32"/>
    <n v="10.185892538833716"/>
    <n v="33.775197474593355"/>
    <n v="40.955291918261551"/>
    <n v="3.726459012369256"/>
    <n v="41.527125202425317"/>
  </r>
  <r>
    <x v="9"/>
    <x v="1"/>
    <x v="1"/>
    <n v="35.6"/>
    <n v="11.331805449452508"/>
    <n v="44.090796663812064"/>
    <n v="51.926899196511592"/>
    <n v="3.9876528632619896"/>
    <n v="53.921690661464275"/>
  </r>
  <r>
    <x v="9"/>
    <x v="1"/>
    <x v="0"/>
    <n v="40"/>
    <n v="12.732365673542144"/>
    <n v="59.002841802085889"/>
    <n v="67.308587807011861"/>
    <n v="4.2731607130890703"/>
    <n v="71.73882376480168"/>
  </r>
  <r>
    <x v="9"/>
    <x v="1"/>
    <x v="1"/>
    <n v="39.5"/>
    <n v="12.573211102622867"/>
    <n v="57.176252915621639"/>
    <n v="65.449734293673686"/>
    <n v="4.2423426966822628"/>
    <n v="69.561759751050559"/>
  </r>
  <r>
    <x v="9"/>
    <x v="1"/>
    <x v="1"/>
    <n v="45.5"/>
    <n v="14.483065953654188"/>
    <n v="81.423814243061543"/>
    <n v="89.668661620327953"/>
    <n v="4.5888012491043435"/>
    <n v="98.362841952347537"/>
  </r>
  <r>
    <x v="9"/>
    <x v="1"/>
    <x v="1"/>
    <n v="43"/>
    <n v="13.687293099057806"/>
    <n v="70.695877598195366"/>
    <n v="79.067550309151869"/>
    <n v="4.4503463339591542"/>
    <n v="85.645129939184727"/>
  </r>
  <r>
    <x v="9"/>
    <x v="1"/>
    <x v="1"/>
    <n v="43"/>
    <n v="13.687293099057806"/>
    <n v="70.695877598195366"/>
    <n v="79.067550309151869"/>
    <n v="4.4503463339591542"/>
    <n v="85.645129939184727"/>
  </r>
  <r>
    <x v="9"/>
    <x v="1"/>
    <x v="1"/>
    <n v="36.700000000000003"/>
    <n v="11.681945505474918"/>
    <n v="47.57602040273391"/>
    <n v="55.56696023212875"/>
    <n v="4.0622091004082117"/>
    <n v="58.095418995466979"/>
  </r>
  <r>
    <x v="9"/>
    <x v="1"/>
    <x v="1"/>
    <n v="17"/>
    <n v="5.4112554112554117"/>
    <n v="6.9477671441809727"/>
    <n v="10.01649071167194"/>
    <n v="2.176778743447656"/>
    <n v="8.8172780817113932"/>
  </r>
  <r>
    <x v="9"/>
    <x v="1"/>
    <x v="1"/>
    <n v="30.6"/>
    <n v="9.7402597402597415"/>
    <n v="30.201361193387694"/>
    <n v="37.072706932131418"/>
    <n v="3.616856072457848"/>
    <n v="37.216313219967155"/>
  </r>
  <r>
    <x v="9"/>
    <x v="1"/>
    <x v="1"/>
    <n v="14.8"/>
    <n v="4.7109752992105935"/>
    <n v="4.9133447687863834"/>
    <n v="7.3572378633504352"/>
    <n v="1.8372426433965963"/>
    <n v="6.2788530976226689"/>
  </r>
  <r>
    <x v="9"/>
    <x v="1"/>
    <x v="1"/>
    <n v="44.5"/>
    <n v="14.164756811815636"/>
    <n v="77.023451970628642"/>
    <n v="85.340040087855229"/>
    <n v="4.534354563981803"/>
    <n v="93.150648994046307"/>
  </r>
  <r>
    <x v="9"/>
    <x v="1"/>
    <x v="1"/>
    <n v="20"/>
    <n v="6.3661828367710722"/>
    <n v="10.430327386883013"/>
    <n v="14.383258852439228"/>
    <n v="2.5749501207172045"/>
    <n v="13.129644411488332"/>
  </r>
  <r>
    <x v="9"/>
    <x v="1"/>
    <x v="1"/>
    <n v="15.5"/>
    <n v="4.9337916984975809"/>
    <n v="5.5150848252432416"/>
    <n v="8.1545238428294571"/>
    <n v="1.9504641091266688"/>
    <n v="7.0315375418305281"/>
  </r>
  <r>
    <x v="9"/>
    <x v="1"/>
    <x v="1"/>
    <n v="25.6"/>
    <n v="8.148714031066973"/>
    <n v="19.334051201707506"/>
    <n v="24.920088071366166"/>
    <n v="3.1797573116494426"/>
    <n v="24.038617265760472"/>
  </r>
  <r>
    <x v="9"/>
    <x v="1"/>
    <x v="1"/>
    <n v="13.4"/>
    <n v="4.2653425006366188"/>
    <n v="3.8325245634385472"/>
    <n v="5.8969879069166975"/>
    <n v="1.5937800825542476"/>
    <n v="4.9220844242904951"/>
  </r>
  <r>
    <x v="9"/>
    <x v="1"/>
    <x v="1"/>
    <n v="13"/>
    <n v="4.1380188439011967"/>
    <n v="3.5528864842199464"/>
    <n v="5.5122333415170512"/>
    <n v="1.5195319762906911"/>
    <n v="4.5698767405964036"/>
  </r>
  <r>
    <x v="9"/>
    <x v="1"/>
    <x v="1"/>
    <n v="17"/>
    <n v="5.4112554112554117"/>
    <n v="6.9477671441809727"/>
    <n v="10.01649071167194"/>
    <n v="2.176778743447656"/>
    <n v="8.8172780817113932"/>
  </r>
  <r>
    <x v="9"/>
    <x v="1"/>
    <x v="1"/>
    <n v="48.7"/>
    <n v="15.501655207537562"/>
    <n v="96.504008739041211"/>
    <n v="104.31784176049406"/>
    <n v="4.7553196742268602"/>
    <n v="116.18416048989444"/>
  </r>
  <r>
    <x v="9"/>
    <x v="1"/>
    <x v="1"/>
    <n v="41"/>
    <n v="13.050674815380697"/>
    <n v="62.759950576137527"/>
    <n v="71.112523891196261"/>
    <n v="4.3336576139354808"/>
    <n v="76.212626864123109"/>
  </r>
  <r>
    <x v="9"/>
    <x v="1"/>
    <x v="1"/>
    <n v="40"/>
    <n v="12.732365673542144"/>
    <n v="59.002841802085889"/>
    <n v="67.308587807011861"/>
    <n v="4.2731607130890703"/>
    <n v="71.73882376480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BE036-4116-467F-9572-629315821C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5" firstHeaderRow="0" firstDataRow="1" firstDataCol="1" rowPageCount="2" colPageCount="1"/>
  <pivotFields count="10">
    <pivotField axis="axisRow" showAll="0">
      <items count="11">
        <item x="2"/>
        <item x="3"/>
        <item x="4"/>
        <item x="5"/>
        <item x="6"/>
        <item x="7"/>
        <item x="8"/>
        <item x="9"/>
        <item x="0"/>
        <item x="1"/>
        <item t="default"/>
      </items>
    </pivotField>
    <pivotField axis="axisPage" numFmtId="14" showAll="0">
      <items count="6">
        <item x="0"/>
        <item x="2"/>
        <item x="4"/>
        <item x="3"/>
        <item x="1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Sum of Fromard et al 1998" fld="5" baseField="0" baseItem="0"/>
    <dataField name="Sum of Medina, 2016" fld="6" baseField="0" baseItem="0"/>
    <dataField name="Sum of Yepes et al 2016 B" fld="8" baseField="0" baseItem="0"/>
    <dataField name="Sum of CO2 Yepes 1998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5914-2E76-494E-B9C8-3BF1571C25F0}">
  <dimension ref="A1:E15"/>
  <sheetViews>
    <sheetView workbookViewId="0">
      <selection activeCell="B15" sqref="B15"/>
    </sheetView>
  </sheetViews>
  <sheetFormatPr defaultRowHeight="14.4" x14ac:dyDescent="0.3"/>
  <cols>
    <col min="1" max="1" width="26.21875" bestFit="1" customWidth="1"/>
    <col min="2" max="2" width="23.33203125" bestFit="1" customWidth="1"/>
    <col min="3" max="3" width="19.109375" bestFit="1" customWidth="1"/>
    <col min="4" max="4" width="22.6640625" bestFit="1" customWidth="1"/>
    <col min="5" max="5" width="36.109375" bestFit="1" customWidth="1"/>
    <col min="6" max="6" width="20.88671875" bestFit="1" customWidth="1"/>
  </cols>
  <sheetData>
    <row r="1" spans="1:5" x14ac:dyDescent="0.3">
      <c r="A1" s="18" t="s">
        <v>0</v>
      </c>
      <c r="B1" t="s">
        <v>44</v>
      </c>
    </row>
    <row r="2" spans="1:5" x14ac:dyDescent="0.3">
      <c r="A2" s="18" t="s">
        <v>5</v>
      </c>
      <c r="B2" t="s">
        <v>44</v>
      </c>
    </row>
    <row r="3" spans="1:5" x14ac:dyDescent="0.3">
      <c r="E3" t="s">
        <v>53</v>
      </c>
    </row>
    <row r="4" spans="1:5" x14ac:dyDescent="0.3">
      <c r="A4" s="18" t="s">
        <v>48</v>
      </c>
      <c r="B4" t="s">
        <v>46</v>
      </c>
      <c r="C4" t="s">
        <v>47</v>
      </c>
      <c r="D4" t="s">
        <v>51</v>
      </c>
      <c r="E4" t="s">
        <v>52</v>
      </c>
    </row>
    <row r="5" spans="1:5" x14ac:dyDescent="0.3">
      <c r="A5" s="20" t="s">
        <v>36</v>
      </c>
      <c r="B5" s="19">
        <v>5917.8920046080884</v>
      </c>
      <c r="C5" s="19">
        <v>9965.595560904756</v>
      </c>
      <c r="D5" s="19">
        <v>6946.0233218701387</v>
      </c>
      <c r="E5" s="19">
        <v>83.352279862441662</v>
      </c>
    </row>
    <row r="6" spans="1:5" x14ac:dyDescent="0.3">
      <c r="A6" s="20" t="s">
        <v>37</v>
      </c>
      <c r="B6" s="19">
        <v>3672.1573610193323</v>
      </c>
      <c r="C6" s="19">
        <v>6081.3080961630267</v>
      </c>
      <c r="D6" s="19">
        <v>4241.1081612644884</v>
      </c>
      <c r="E6" s="19">
        <v>50.893297935173862</v>
      </c>
    </row>
    <row r="7" spans="1:5" x14ac:dyDescent="0.3">
      <c r="A7" s="20" t="s">
        <v>38</v>
      </c>
      <c r="B7" s="19">
        <v>4611.4266353399926</v>
      </c>
      <c r="C7" s="19">
        <v>5312.2568558587873</v>
      </c>
      <c r="D7" s="19">
        <v>5614.9202866821315</v>
      </c>
      <c r="E7" s="19">
        <v>67.379043440185569</v>
      </c>
    </row>
    <row r="8" spans="1:5" x14ac:dyDescent="0.3">
      <c r="A8" s="20" t="s">
        <v>39</v>
      </c>
      <c r="B8" s="19">
        <v>4350.6797711483741</v>
      </c>
      <c r="C8" s="19">
        <v>5000.3233203698564</v>
      </c>
      <c r="D8" s="19">
        <v>5294.8738748341211</v>
      </c>
      <c r="E8" s="19">
        <v>63.538486498009455</v>
      </c>
    </row>
    <row r="9" spans="1:5" x14ac:dyDescent="0.3">
      <c r="A9" s="20" t="s">
        <v>40</v>
      </c>
      <c r="B9" s="19">
        <v>3938.9709277522511</v>
      </c>
      <c r="C9" s="19">
        <v>6582.297176603226</v>
      </c>
      <c r="D9" s="19">
        <v>4589.0841504415457</v>
      </c>
      <c r="E9" s="19">
        <v>55.069009805298549</v>
      </c>
    </row>
    <row r="10" spans="1:5" x14ac:dyDescent="0.3">
      <c r="A10" s="20" t="s">
        <v>41</v>
      </c>
      <c r="B10" s="19">
        <v>3210.7489244510934</v>
      </c>
      <c r="C10" s="19">
        <v>5332.9505805803974</v>
      </c>
      <c r="D10" s="19">
        <v>3718.8295744744742</v>
      </c>
      <c r="E10" s="19">
        <v>44.625954893693695</v>
      </c>
    </row>
    <row r="11" spans="1:5" x14ac:dyDescent="0.3">
      <c r="A11" s="20" t="s">
        <v>42</v>
      </c>
      <c r="B11" s="19">
        <v>4055.3888006673096</v>
      </c>
      <c r="C11" s="19">
        <v>4346.106362660008</v>
      </c>
      <c r="D11" s="19">
        <v>4873.6854252082558</v>
      </c>
      <c r="E11" s="19">
        <v>58.484225102499067</v>
      </c>
    </row>
    <row r="12" spans="1:5" x14ac:dyDescent="0.3">
      <c r="A12" s="20" t="s">
        <v>43</v>
      </c>
      <c r="B12" s="19">
        <v>2103.615823336605</v>
      </c>
      <c r="C12" s="19">
        <v>2427.4588834650563</v>
      </c>
      <c r="D12" s="19">
        <v>2562.3049644372741</v>
      </c>
      <c r="E12" s="19">
        <v>30.74765957324729</v>
      </c>
    </row>
    <row r="13" spans="1:5" x14ac:dyDescent="0.3">
      <c r="A13" s="20" t="s">
        <v>34</v>
      </c>
      <c r="B13" s="19">
        <v>7036.4370035620223</v>
      </c>
      <c r="C13" s="19">
        <v>11991.37890547254</v>
      </c>
      <c r="D13" s="19">
        <v>8354.5823186678135</v>
      </c>
      <c r="E13" s="19">
        <v>100.25498782401377</v>
      </c>
    </row>
    <row r="14" spans="1:5" x14ac:dyDescent="0.3">
      <c r="A14" s="20" t="s">
        <v>35</v>
      </c>
      <c r="B14" s="19">
        <v>7295.3779890793094</v>
      </c>
      <c r="C14" s="19">
        <v>12429.535922252944</v>
      </c>
      <c r="D14" s="19">
        <v>8659.9151140081703</v>
      </c>
      <c r="E14" s="19">
        <v>103.91898136809804</v>
      </c>
    </row>
    <row r="15" spans="1:5" x14ac:dyDescent="0.3">
      <c r="A15" s="20" t="s">
        <v>45</v>
      </c>
      <c r="B15" s="19">
        <v>46192.695240964378</v>
      </c>
      <c r="C15" s="19">
        <v>69469.211664330607</v>
      </c>
      <c r="D15" s="19">
        <v>54855.327191888413</v>
      </c>
      <c r="E15" s="19">
        <v>658.26392630266105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4"/>
  <sheetViews>
    <sheetView topLeftCell="A16" zoomScale="73" zoomScaleNormal="73" workbookViewId="0">
      <selection activeCell="F52" sqref="F52"/>
    </sheetView>
  </sheetViews>
  <sheetFormatPr defaultColWidth="11.44140625" defaultRowHeight="14.4" x14ac:dyDescent="0.3"/>
  <cols>
    <col min="1" max="1" width="13.5546875" customWidth="1"/>
    <col min="5" max="5" width="18" customWidth="1"/>
    <col min="6" max="6" width="16.44140625" customWidth="1"/>
    <col min="7" max="7" width="12.88671875" customWidth="1"/>
    <col min="8" max="8" width="12.6640625" customWidth="1"/>
    <col min="11" max="11" width="13.77734375" customWidth="1"/>
  </cols>
  <sheetData>
    <row r="1" spans="1:8" x14ac:dyDescent="0.3">
      <c r="A1" t="s">
        <v>3</v>
      </c>
    </row>
    <row r="2" spans="1:8" x14ac:dyDescent="0.3">
      <c r="A2" t="s">
        <v>12</v>
      </c>
    </row>
    <row r="3" spans="1:8" x14ac:dyDescent="0.3">
      <c r="A3" t="s">
        <v>4</v>
      </c>
      <c r="C3" t="s">
        <v>11</v>
      </c>
      <c r="D3" t="s">
        <v>15</v>
      </c>
    </row>
    <row r="4" spans="1:8" x14ac:dyDescent="0.3">
      <c r="E4" s="23" t="s">
        <v>17</v>
      </c>
      <c r="F4" s="23"/>
      <c r="G4" s="23"/>
      <c r="H4" s="23"/>
    </row>
    <row r="5" spans="1:8" ht="57.6" x14ac:dyDescent="0.3">
      <c r="A5" s="2" t="s">
        <v>0</v>
      </c>
      <c r="B5" s="2" t="s">
        <v>5</v>
      </c>
      <c r="C5" s="3" t="s">
        <v>6</v>
      </c>
      <c r="D5" s="3" t="s">
        <v>14</v>
      </c>
      <c r="E5" s="8" t="s">
        <v>16</v>
      </c>
      <c r="F5" s="3" t="s">
        <v>18</v>
      </c>
      <c r="G5" s="22" t="s">
        <v>32</v>
      </c>
      <c r="H5" s="22"/>
    </row>
    <row r="6" spans="1:8" x14ac:dyDescent="0.3">
      <c r="A6" s="1">
        <v>43449</v>
      </c>
      <c r="B6" t="s">
        <v>2</v>
      </c>
      <c r="C6">
        <v>16.5</v>
      </c>
      <c r="D6">
        <f t="shared" ref="D6:D51" si="0">C6/3.1416</f>
        <v>5.2521008403361344</v>
      </c>
      <c r="E6">
        <f t="shared" ref="E6:E51" si="1">(0.14*D6^2.4)</f>
        <v>7.4976880987835264</v>
      </c>
      <c r="F6">
        <f t="shared" ref="F6:F51" si="2">(0.201*D6^2.4517)</f>
        <v>11.728341706471866</v>
      </c>
      <c r="G6">
        <f t="shared" ref="G6:G51" si="3">(-1.96+2.45*LN(D6))</f>
        <v>2.1036389837309368</v>
      </c>
      <c r="H6">
        <f>2.7182^G6</f>
        <v>8.1954216003352727</v>
      </c>
    </row>
    <row r="7" spans="1:8" x14ac:dyDescent="0.3">
      <c r="A7" s="1">
        <v>43449</v>
      </c>
      <c r="B7" t="s">
        <v>2</v>
      </c>
      <c r="C7">
        <v>29</v>
      </c>
      <c r="D7">
        <f t="shared" si="0"/>
        <v>9.2309651133180548</v>
      </c>
      <c r="E7">
        <f t="shared" si="1"/>
        <v>29.021583080192759</v>
      </c>
      <c r="F7">
        <f t="shared" si="2"/>
        <v>46.740396921163956</v>
      </c>
      <c r="G7">
        <f t="shared" si="3"/>
        <v>3.4852808339767885</v>
      </c>
      <c r="H7">
        <f t="shared" ref="H7:H51" si="4">2.7182^G7</f>
        <v>32.628166387666496</v>
      </c>
    </row>
    <row r="8" spans="1:8" x14ac:dyDescent="0.3">
      <c r="A8" s="1">
        <v>43449</v>
      </c>
      <c r="B8" t="s">
        <v>2</v>
      </c>
      <c r="C8">
        <v>58.5</v>
      </c>
      <c r="D8">
        <f t="shared" si="0"/>
        <v>18.621084797555387</v>
      </c>
      <c r="E8">
        <f t="shared" si="1"/>
        <v>156.3651559930212</v>
      </c>
      <c r="F8">
        <f t="shared" si="2"/>
        <v>261.1363091230794</v>
      </c>
      <c r="G8">
        <f t="shared" si="3"/>
        <v>5.2045215983925628</v>
      </c>
      <c r="H8">
        <f t="shared" si="4"/>
        <v>182.06521085079379</v>
      </c>
    </row>
    <row r="9" spans="1:8" x14ac:dyDescent="0.3">
      <c r="A9" s="1">
        <v>43449</v>
      </c>
      <c r="B9" t="s">
        <v>2</v>
      </c>
      <c r="C9">
        <v>20.3</v>
      </c>
      <c r="D9">
        <f t="shared" si="0"/>
        <v>6.4616755793226384</v>
      </c>
      <c r="E9">
        <f t="shared" si="1"/>
        <v>12.329810300580869</v>
      </c>
      <c r="F9">
        <f t="shared" si="2"/>
        <v>19.494821401162973</v>
      </c>
      <c r="G9">
        <f t="shared" si="3"/>
        <v>2.6114272213268936</v>
      </c>
      <c r="H9">
        <f t="shared" si="4"/>
        <v>13.617403017245376</v>
      </c>
    </row>
    <row r="10" spans="1:8" x14ac:dyDescent="0.3">
      <c r="A10" s="1">
        <v>43449</v>
      </c>
      <c r="B10" t="s">
        <v>2</v>
      </c>
      <c r="C10">
        <v>41.6</v>
      </c>
      <c r="D10">
        <f t="shared" si="0"/>
        <v>13.241660300483831</v>
      </c>
      <c r="E10">
        <f t="shared" si="1"/>
        <v>68.990596092352092</v>
      </c>
      <c r="F10">
        <f t="shared" si="2"/>
        <v>113.20414875703507</v>
      </c>
      <c r="G10">
        <f t="shared" si="3"/>
        <v>4.3692514603146098</v>
      </c>
      <c r="H10">
        <f t="shared" si="4"/>
        <v>78.974098429389741</v>
      </c>
    </row>
    <row r="11" spans="1:8" x14ac:dyDescent="0.3">
      <c r="A11" s="1">
        <v>43449</v>
      </c>
      <c r="B11" t="s">
        <v>2</v>
      </c>
      <c r="C11">
        <v>24</v>
      </c>
      <c r="D11">
        <f t="shared" si="0"/>
        <v>7.6394194041252863</v>
      </c>
      <c r="E11">
        <f t="shared" si="1"/>
        <v>18.427774278884964</v>
      </c>
      <c r="F11">
        <f t="shared" si="2"/>
        <v>29.389698173268748</v>
      </c>
      <c r="G11">
        <f t="shared" si="3"/>
        <v>3.0216379348623938</v>
      </c>
      <c r="H11">
        <f t="shared" si="4"/>
        <v>20.523015693041639</v>
      </c>
    </row>
    <row r="12" spans="1:8" x14ac:dyDescent="0.3">
      <c r="A12" s="1">
        <v>43449</v>
      </c>
      <c r="B12" t="s">
        <v>2</v>
      </c>
      <c r="C12">
        <v>42</v>
      </c>
      <c r="D12">
        <f t="shared" si="0"/>
        <v>13.368983957219251</v>
      </c>
      <c r="E12">
        <f t="shared" si="1"/>
        <v>70.593416485062193</v>
      </c>
      <c r="F12">
        <f t="shared" si="2"/>
        <v>115.8914802266027</v>
      </c>
      <c r="G12">
        <f t="shared" si="3"/>
        <v>4.3926966153041791</v>
      </c>
      <c r="H12">
        <f t="shared" si="4"/>
        <v>80.847477027014207</v>
      </c>
    </row>
    <row r="13" spans="1:8" x14ac:dyDescent="0.3">
      <c r="A13" s="1">
        <v>43449</v>
      </c>
      <c r="B13" t="s">
        <v>2</v>
      </c>
      <c r="C13">
        <v>53</v>
      </c>
      <c r="D13">
        <f t="shared" si="0"/>
        <v>16.870384517443341</v>
      </c>
      <c r="E13">
        <f t="shared" si="1"/>
        <v>123.37523442785135</v>
      </c>
      <c r="F13">
        <f t="shared" si="2"/>
        <v>204.992689855538</v>
      </c>
      <c r="G13">
        <f t="shared" si="3"/>
        <v>4.9626212387126252</v>
      </c>
      <c r="H13">
        <f t="shared" si="4"/>
        <v>142.94670187705427</v>
      </c>
    </row>
    <row r="14" spans="1:8" x14ac:dyDescent="0.3">
      <c r="A14" s="1">
        <v>43449</v>
      </c>
      <c r="B14" t="s">
        <v>2</v>
      </c>
      <c r="C14">
        <v>31</v>
      </c>
      <c r="D14">
        <f t="shared" si="0"/>
        <v>9.8675833969951618</v>
      </c>
      <c r="E14">
        <f t="shared" si="1"/>
        <v>34.059162845494662</v>
      </c>
      <c r="F14">
        <f t="shared" si="2"/>
        <v>55.043075193642238</v>
      </c>
      <c r="G14">
        <f t="shared" si="3"/>
        <v>3.6486747014985346</v>
      </c>
      <c r="H14">
        <f t="shared" si="4"/>
        <v>38.41948926412595</v>
      </c>
    </row>
    <row r="15" spans="1:8" x14ac:dyDescent="0.3">
      <c r="A15" s="1">
        <v>43449</v>
      </c>
      <c r="B15" t="s">
        <v>2</v>
      </c>
      <c r="C15">
        <v>49</v>
      </c>
      <c r="D15">
        <f t="shared" si="0"/>
        <v>15.597147950089127</v>
      </c>
      <c r="E15">
        <f t="shared" si="1"/>
        <v>102.19661141558909</v>
      </c>
      <c r="F15">
        <f t="shared" si="2"/>
        <v>169.11609972537306</v>
      </c>
      <c r="G15">
        <f t="shared" si="3"/>
        <v>4.7703657808809625</v>
      </c>
      <c r="H15">
        <f t="shared" si="4"/>
        <v>117.94544373937052</v>
      </c>
    </row>
    <row r="16" spans="1:8" x14ac:dyDescent="0.3">
      <c r="A16" s="1">
        <v>43449</v>
      </c>
      <c r="B16" t="s">
        <v>2</v>
      </c>
      <c r="C16">
        <v>51.5</v>
      </c>
      <c r="D16">
        <f t="shared" si="0"/>
        <v>16.392920804685509</v>
      </c>
      <c r="E16">
        <f t="shared" si="1"/>
        <v>115.16042356092399</v>
      </c>
      <c r="F16">
        <f t="shared" si="2"/>
        <v>191.0596633196196</v>
      </c>
      <c r="G16">
        <f t="shared" si="3"/>
        <v>4.8922814793006681</v>
      </c>
      <c r="H16">
        <f t="shared" si="4"/>
        <v>133.23762719940203</v>
      </c>
    </row>
    <row r="17" spans="1:8" x14ac:dyDescent="0.3">
      <c r="A17" s="1">
        <v>43449</v>
      </c>
      <c r="B17" t="s">
        <v>2</v>
      </c>
      <c r="C17">
        <v>41</v>
      </c>
      <c r="D17">
        <f t="shared" si="0"/>
        <v>13.050674815380697</v>
      </c>
      <c r="E17">
        <f t="shared" si="1"/>
        <v>66.626524594354194</v>
      </c>
      <c r="F17">
        <f t="shared" si="2"/>
        <v>109.2429466946902</v>
      </c>
      <c r="G17">
        <f t="shared" si="3"/>
        <v>4.3336576139354808</v>
      </c>
      <c r="H17">
        <f t="shared" si="4"/>
        <v>76.212626864123109</v>
      </c>
    </row>
    <row r="18" spans="1:8" x14ac:dyDescent="0.3">
      <c r="A18" s="1">
        <v>43449</v>
      </c>
      <c r="B18" t="s">
        <v>2</v>
      </c>
      <c r="C18">
        <v>41.5</v>
      </c>
      <c r="D18">
        <f t="shared" si="0"/>
        <v>13.209829386299974</v>
      </c>
      <c r="E18">
        <f t="shared" si="1"/>
        <v>68.593242957532397</v>
      </c>
      <c r="F18">
        <f t="shared" si="2"/>
        <v>112.53814269529296</v>
      </c>
      <c r="G18">
        <f t="shared" si="3"/>
        <v>4.3633549472397259</v>
      </c>
      <c r="H18">
        <f t="shared" si="4"/>
        <v>78.509810786775205</v>
      </c>
    </row>
    <row r="19" spans="1:8" x14ac:dyDescent="0.3">
      <c r="A19" s="1">
        <v>43449</v>
      </c>
      <c r="B19" t="s">
        <v>2</v>
      </c>
      <c r="C19">
        <v>47.5</v>
      </c>
      <c r="D19">
        <f t="shared" si="0"/>
        <v>15.119684237331297</v>
      </c>
      <c r="E19">
        <f t="shared" si="1"/>
        <v>94.848521818618636</v>
      </c>
      <c r="F19">
        <f t="shared" si="2"/>
        <v>156.70431213021874</v>
      </c>
      <c r="G19">
        <f t="shared" si="3"/>
        <v>4.6941938425593861</v>
      </c>
      <c r="H19">
        <f t="shared" si="4"/>
        <v>109.29520575859669</v>
      </c>
    </row>
    <row r="20" spans="1:8" x14ac:dyDescent="0.3">
      <c r="A20" s="1">
        <v>43449</v>
      </c>
      <c r="B20" t="s">
        <v>2</v>
      </c>
      <c r="C20">
        <v>72.5</v>
      </c>
      <c r="D20">
        <f t="shared" si="0"/>
        <v>23.077412783295138</v>
      </c>
      <c r="E20">
        <f t="shared" si="1"/>
        <v>261.68396986920288</v>
      </c>
      <c r="F20">
        <f t="shared" si="2"/>
        <v>441.89787728656779</v>
      </c>
      <c r="G20">
        <f t="shared" si="3"/>
        <v>5.7301931270684685</v>
      </c>
      <c r="H20">
        <f>2.7182^G20</f>
        <v>307.97562136351445</v>
      </c>
    </row>
    <row r="21" spans="1:8" x14ac:dyDescent="0.3">
      <c r="A21" s="1">
        <v>43449</v>
      </c>
      <c r="B21" t="s">
        <v>2</v>
      </c>
      <c r="C21">
        <v>47.5</v>
      </c>
      <c r="D21">
        <f t="shared" si="0"/>
        <v>15.119684237331297</v>
      </c>
      <c r="E21">
        <f t="shared" si="1"/>
        <v>94.848521818618636</v>
      </c>
      <c r="F21">
        <f t="shared" si="2"/>
        <v>156.70431213021874</v>
      </c>
      <c r="G21">
        <f t="shared" si="3"/>
        <v>4.6941938425593861</v>
      </c>
      <c r="H21">
        <f t="shared" si="4"/>
        <v>109.29520575859669</v>
      </c>
    </row>
    <row r="22" spans="1:8" x14ac:dyDescent="0.3">
      <c r="A22" s="1">
        <v>43449</v>
      </c>
      <c r="B22" t="s">
        <v>2</v>
      </c>
      <c r="C22">
        <v>47.2</v>
      </c>
      <c r="D22">
        <f t="shared" si="0"/>
        <v>15.024191494779732</v>
      </c>
      <c r="E22">
        <f t="shared" si="1"/>
        <v>93.417168715959406</v>
      </c>
      <c r="F22">
        <f t="shared" si="2"/>
        <v>154.2889497233493</v>
      </c>
      <c r="G22">
        <f t="shared" si="3"/>
        <v>4.6786710873591257</v>
      </c>
      <c r="H22">
        <f t="shared" si="4"/>
        <v>107.61179311549765</v>
      </c>
    </row>
    <row r="23" spans="1:8" x14ac:dyDescent="0.3">
      <c r="A23" s="1">
        <v>43449</v>
      </c>
      <c r="B23" t="s">
        <v>2</v>
      </c>
      <c r="C23">
        <v>57</v>
      </c>
      <c r="D23">
        <f t="shared" si="0"/>
        <v>18.143621084797555</v>
      </c>
      <c r="E23">
        <f t="shared" si="1"/>
        <v>146.91480312052502</v>
      </c>
      <c r="F23">
        <f t="shared" si="2"/>
        <v>245.02455454503084</v>
      </c>
      <c r="G23">
        <f t="shared" si="3"/>
        <v>5.1408816567045745</v>
      </c>
      <c r="H23">
        <f t="shared" si="4"/>
        <v>170.83990644828344</v>
      </c>
    </row>
    <row r="24" spans="1:8" x14ac:dyDescent="0.3">
      <c r="A24" s="1">
        <v>43449</v>
      </c>
      <c r="B24" t="s">
        <v>2</v>
      </c>
      <c r="C24">
        <v>25.5</v>
      </c>
      <c r="D24">
        <f t="shared" si="0"/>
        <v>8.1168831168831161</v>
      </c>
      <c r="E24">
        <f t="shared" si="1"/>
        <v>21.313871194493153</v>
      </c>
      <c r="F24">
        <f t="shared" si="2"/>
        <v>34.099325225221008</v>
      </c>
      <c r="G24">
        <f t="shared" si="3"/>
        <v>3.1701682583126578</v>
      </c>
      <c r="H24">
        <f t="shared" si="4"/>
        <v>23.809218206192462</v>
      </c>
    </row>
    <row r="25" spans="1:8" x14ac:dyDescent="0.3">
      <c r="A25" s="1">
        <v>43449</v>
      </c>
      <c r="B25" t="s">
        <v>2</v>
      </c>
      <c r="C25">
        <v>27</v>
      </c>
      <c r="D25">
        <f t="shared" si="0"/>
        <v>8.5943468296409478</v>
      </c>
      <c r="E25">
        <f t="shared" si="1"/>
        <v>24.447752362021436</v>
      </c>
      <c r="F25">
        <f t="shared" si="2"/>
        <v>39.228867013434019</v>
      </c>
      <c r="G25">
        <f t="shared" si="3"/>
        <v>3.3102063722205326</v>
      </c>
      <c r="H25">
        <f t="shared" si="4"/>
        <v>27.388048265741055</v>
      </c>
    </row>
    <row r="26" spans="1:8" x14ac:dyDescent="0.3">
      <c r="A26" s="1">
        <v>43449</v>
      </c>
      <c r="B26" t="s">
        <v>2</v>
      </c>
      <c r="C26">
        <v>20.2</v>
      </c>
      <c r="D26">
        <f t="shared" si="0"/>
        <v>6.4298446651387824</v>
      </c>
      <c r="E26">
        <f t="shared" si="1"/>
        <v>12.184541473079241</v>
      </c>
      <c r="F26">
        <f t="shared" si="2"/>
        <v>19.260217054886976</v>
      </c>
      <c r="G26">
        <f t="shared" si="3"/>
        <v>2.599328431307466</v>
      </c>
      <c r="H26">
        <f t="shared" si="4"/>
        <v>13.453646472841195</v>
      </c>
    </row>
    <row r="27" spans="1:8" x14ac:dyDescent="0.3">
      <c r="A27" s="1">
        <v>43449</v>
      </c>
      <c r="B27" t="s">
        <v>2</v>
      </c>
      <c r="C27">
        <v>13.8</v>
      </c>
      <c r="D27">
        <f t="shared" si="0"/>
        <v>4.39266615737204</v>
      </c>
      <c r="E27">
        <f t="shared" si="1"/>
        <v>4.8828761758349835</v>
      </c>
      <c r="F27">
        <f t="shared" si="2"/>
        <v>7.5678546236159558</v>
      </c>
      <c r="G27">
        <f t="shared" si="3"/>
        <v>1.6658441013096663</v>
      </c>
      <c r="H27">
        <f t="shared" si="4"/>
        <v>5.2898714956467074</v>
      </c>
    </row>
    <row r="28" spans="1:8" x14ac:dyDescent="0.3">
      <c r="A28" s="1">
        <v>43449</v>
      </c>
      <c r="B28" t="s">
        <v>2</v>
      </c>
      <c r="C28">
        <v>20.399999999999999</v>
      </c>
      <c r="D28">
        <f t="shared" si="0"/>
        <v>6.4935064935064934</v>
      </c>
      <c r="E28">
        <f t="shared" si="1"/>
        <v>12.476084445913653</v>
      </c>
      <c r="F28">
        <f t="shared" si="2"/>
        <v>19.731109472481648</v>
      </c>
      <c r="G28">
        <f t="shared" si="3"/>
        <v>2.6234665575928453</v>
      </c>
      <c r="H28">
        <f t="shared" si="4"/>
        <v>13.782333380067698</v>
      </c>
    </row>
    <row r="29" spans="1:8" x14ac:dyDescent="0.3">
      <c r="A29" s="1">
        <v>43449</v>
      </c>
      <c r="B29" t="s">
        <v>2</v>
      </c>
      <c r="C29">
        <v>69</v>
      </c>
      <c r="D29">
        <f t="shared" si="0"/>
        <v>21.963330786860197</v>
      </c>
      <c r="E29">
        <f t="shared" si="1"/>
        <v>232.38266160975459</v>
      </c>
      <c r="F29">
        <f t="shared" si="2"/>
        <v>391.4150680803051</v>
      </c>
      <c r="G29">
        <f t="shared" si="3"/>
        <v>5.6089669867732113</v>
      </c>
      <c r="H29">
        <f t="shared" si="4"/>
        <v>272.81615337149498</v>
      </c>
    </row>
    <row r="30" spans="1:8" x14ac:dyDescent="0.3">
      <c r="A30" s="1">
        <v>43449</v>
      </c>
      <c r="B30" t="s">
        <v>2</v>
      </c>
      <c r="C30">
        <v>16.8</v>
      </c>
      <c r="D30">
        <f t="shared" si="0"/>
        <v>5.3475935828877006</v>
      </c>
      <c r="E30">
        <f t="shared" si="1"/>
        <v>7.8290340155718994</v>
      </c>
      <c r="F30">
        <f t="shared" si="2"/>
        <v>12.258066996913547</v>
      </c>
      <c r="G30">
        <f t="shared" si="3"/>
        <v>2.147784322212499</v>
      </c>
      <c r="H30">
        <f t="shared" si="4"/>
        <v>8.5653043600709253</v>
      </c>
    </row>
    <row r="31" spans="1:8" x14ac:dyDescent="0.3">
      <c r="A31" s="1">
        <v>43449</v>
      </c>
      <c r="B31" t="s">
        <v>2</v>
      </c>
      <c r="C31">
        <v>14</v>
      </c>
      <c r="D31">
        <f t="shared" si="0"/>
        <v>4.4563279857397502</v>
      </c>
      <c r="E31">
        <f t="shared" si="1"/>
        <v>5.0544416755300814</v>
      </c>
      <c r="F31">
        <f t="shared" si="2"/>
        <v>7.8395896295546557</v>
      </c>
      <c r="G31">
        <f t="shared" si="3"/>
        <v>1.7010965080673097</v>
      </c>
      <c r="H31">
        <f>2.7182^G31</f>
        <v>5.4796722960179514</v>
      </c>
    </row>
    <row r="32" spans="1:8" x14ac:dyDescent="0.3">
      <c r="A32" s="1">
        <v>43449</v>
      </c>
      <c r="B32" t="s">
        <v>2</v>
      </c>
      <c r="C32">
        <v>10.199999999999999</v>
      </c>
      <c r="D32">
        <f t="shared" si="0"/>
        <v>3.2467532467532467</v>
      </c>
      <c r="E32">
        <f t="shared" si="1"/>
        <v>2.3637759849817535</v>
      </c>
      <c r="F32">
        <f t="shared" si="2"/>
        <v>3.6067518711729623</v>
      </c>
      <c r="G32">
        <f t="shared" si="3"/>
        <v>0.92525596522097864</v>
      </c>
      <c r="H32">
        <f t="shared" si="4"/>
        <v>2.5224435939199292</v>
      </c>
    </row>
    <row r="33" spans="1:8" x14ac:dyDescent="0.3">
      <c r="A33" s="1">
        <v>43449</v>
      </c>
      <c r="B33" t="s">
        <v>2</v>
      </c>
      <c r="C33">
        <v>7.3</v>
      </c>
      <c r="D33">
        <f t="shared" si="0"/>
        <v>2.3236567354214412</v>
      </c>
      <c r="E33">
        <f t="shared" si="1"/>
        <v>1.0591092672228617</v>
      </c>
      <c r="F33">
        <f t="shared" si="2"/>
        <v>1.5883268620596411</v>
      </c>
      <c r="G33">
        <f t="shared" si="3"/>
        <v>0.10569820348807246</v>
      </c>
      <c r="H33">
        <f t="shared" si="4"/>
        <v>1.1114828465576276</v>
      </c>
    </row>
    <row r="34" spans="1:8" x14ac:dyDescent="0.3">
      <c r="A34" s="1">
        <v>43449</v>
      </c>
      <c r="B34" t="s">
        <v>2</v>
      </c>
      <c r="C34">
        <v>10.5</v>
      </c>
      <c r="D34">
        <f t="shared" si="0"/>
        <v>3.3422459893048129</v>
      </c>
      <c r="E34">
        <f t="shared" si="1"/>
        <v>2.534079418437861</v>
      </c>
      <c r="F34">
        <f t="shared" si="2"/>
        <v>3.8724072914630812</v>
      </c>
      <c r="G34">
        <f t="shared" si="3"/>
        <v>0.9962754305604471</v>
      </c>
      <c r="H34">
        <f t="shared" si="4"/>
        <v>2.7080950096043215</v>
      </c>
    </row>
    <row r="35" spans="1:8" x14ac:dyDescent="0.3">
      <c r="A35" s="1">
        <v>43449</v>
      </c>
      <c r="B35" t="s">
        <v>2</v>
      </c>
      <c r="C35">
        <v>21</v>
      </c>
      <c r="D35">
        <f t="shared" si="0"/>
        <v>6.6844919786096257</v>
      </c>
      <c r="E35">
        <f t="shared" si="1"/>
        <v>13.374951356622121</v>
      </c>
      <c r="F35">
        <f t="shared" si="2"/>
        <v>21.184404949111631</v>
      </c>
      <c r="G35">
        <f t="shared" si="3"/>
        <v>2.6944860229323124</v>
      </c>
      <c r="H35">
        <f t="shared" si="4"/>
        <v>14.796710751919052</v>
      </c>
    </row>
    <row r="36" spans="1:8" x14ac:dyDescent="0.3">
      <c r="A36" s="1">
        <v>43449</v>
      </c>
      <c r="B36" t="s">
        <v>2</v>
      </c>
      <c r="C36">
        <v>54.8</v>
      </c>
      <c r="D36">
        <f t="shared" si="0"/>
        <v>17.443340972752736</v>
      </c>
      <c r="E36">
        <f t="shared" si="1"/>
        <v>133.67163009651767</v>
      </c>
      <c r="F36">
        <f t="shared" si="2"/>
        <v>222.48437698038057</v>
      </c>
      <c r="G36">
        <f t="shared" si="3"/>
        <v>5.0444470256971528</v>
      </c>
      <c r="H36">
        <f t="shared" si="4"/>
        <v>155.13491697092218</v>
      </c>
    </row>
    <row r="37" spans="1:8" x14ac:dyDescent="0.3">
      <c r="A37" s="1">
        <v>43449</v>
      </c>
      <c r="B37" t="s">
        <v>2</v>
      </c>
      <c r="C37">
        <v>28.7</v>
      </c>
      <c r="D37">
        <f t="shared" si="0"/>
        <v>9.1354723707664878</v>
      </c>
      <c r="E37">
        <f t="shared" si="1"/>
        <v>28.306257689851588</v>
      </c>
      <c r="F37">
        <f t="shared" si="2"/>
        <v>45.563835042775203</v>
      </c>
      <c r="G37">
        <f t="shared" si="3"/>
        <v>3.459804001285586</v>
      </c>
      <c r="H37">
        <f t="shared" si="4"/>
        <v>31.807428057128064</v>
      </c>
    </row>
    <row r="38" spans="1:8" x14ac:dyDescent="0.3">
      <c r="A38" s="1">
        <v>43449</v>
      </c>
      <c r="B38" t="s">
        <v>2</v>
      </c>
      <c r="C38">
        <v>79</v>
      </c>
      <c r="D38">
        <f t="shared" si="0"/>
        <v>25.146422205245734</v>
      </c>
      <c r="E38">
        <f t="shared" si="1"/>
        <v>321.56659198719973</v>
      </c>
      <c r="F38">
        <f t="shared" si="2"/>
        <v>545.4357053911009</v>
      </c>
      <c r="G38">
        <f t="shared" si="3"/>
        <v>5.9405532890541295</v>
      </c>
      <c r="H38">
        <f t="shared" si="4"/>
        <v>380.0772257917086</v>
      </c>
    </row>
    <row r="39" spans="1:8" x14ac:dyDescent="0.3">
      <c r="A39" s="1">
        <v>43449</v>
      </c>
      <c r="B39" t="s">
        <v>2</v>
      </c>
      <c r="C39">
        <v>39.6</v>
      </c>
      <c r="D39">
        <f t="shared" si="0"/>
        <v>12.605042016806724</v>
      </c>
      <c r="E39">
        <f t="shared" si="1"/>
        <v>61.296312685051625</v>
      </c>
      <c r="F39">
        <f t="shared" si="2"/>
        <v>100.32300033116513</v>
      </c>
      <c r="G39">
        <f t="shared" si="3"/>
        <v>4.2485373902479928</v>
      </c>
      <c r="H39">
        <f t="shared" si="4"/>
        <v>69.993997933697301</v>
      </c>
    </row>
    <row r="40" spans="1:8" x14ac:dyDescent="0.3">
      <c r="A40" s="1">
        <v>43449</v>
      </c>
      <c r="B40" t="s">
        <v>2</v>
      </c>
      <c r="C40">
        <v>14.3</v>
      </c>
      <c r="D40">
        <f t="shared" si="0"/>
        <v>4.5518207282913172</v>
      </c>
      <c r="E40">
        <f t="shared" si="1"/>
        <v>5.3182946358296652</v>
      </c>
      <c r="F40">
        <f t="shared" si="2"/>
        <v>8.2578803825504998</v>
      </c>
      <c r="G40">
        <f t="shared" si="3"/>
        <v>1.7530419168112874</v>
      </c>
      <c r="H40">
        <f t="shared" si="4"/>
        <v>5.7718297473904876</v>
      </c>
    </row>
    <row r="41" spans="1:8" x14ac:dyDescent="0.3">
      <c r="A41" s="1">
        <v>43449</v>
      </c>
      <c r="B41" t="s">
        <v>2</v>
      </c>
      <c r="C41">
        <v>9</v>
      </c>
      <c r="D41">
        <f t="shared" si="0"/>
        <v>2.8647822765469826</v>
      </c>
      <c r="E41">
        <f t="shared" si="1"/>
        <v>1.7504428113036279</v>
      </c>
      <c r="F41">
        <f t="shared" si="2"/>
        <v>2.653674095941879</v>
      </c>
      <c r="G41">
        <f t="shared" si="3"/>
        <v>0.61860626498366411</v>
      </c>
      <c r="H41">
        <f t="shared" si="4"/>
        <v>1.8563044246097791</v>
      </c>
    </row>
    <row r="42" spans="1:8" x14ac:dyDescent="0.3">
      <c r="A42" s="1">
        <v>43449</v>
      </c>
      <c r="B42" t="s">
        <v>2</v>
      </c>
      <c r="C42">
        <v>7.8</v>
      </c>
      <c r="D42">
        <f t="shared" si="0"/>
        <v>2.482811306340718</v>
      </c>
      <c r="E42">
        <f t="shared" si="1"/>
        <v>1.2416321526088949</v>
      </c>
      <c r="F42">
        <f t="shared" si="2"/>
        <v>1.868441746241803</v>
      </c>
      <c r="G42">
        <f t="shared" si="3"/>
        <v>0.26800919806401424</v>
      </c>
      <c r="H42">
        <f>2.7182^G42</f>
        <v>1.3073486173959596</v>
      </c>
    </row>
    <row r="43" spans="1:8" x14ac:dyDescent="0.3">
      <c r="A43" s="1">
        <v>43449</v>
      </c>
      <c r="B43" t="s">
        <v>2</v>
      </c>
      <c r="C43">
        <v>16.5</v>
      </c>
      <c r="D43">
        <f t="shared" si="0"/>
        <v>5.2521008403361344</v>
      </c>
      <c r="E43">
        <f t="shared" si="1"/>
        <v>7.4976880987835264</v>
      </c>
      <c r="F43">
        <f t="shared" si="2"/>
        <v>11.728341706471866</v>
      </c>
      <c r="G43">
        <f t="shared" si="3"/>
        <v>2.1036389837309368</v>
      </c>
      <c r="H43">
        <f t="shared" si="4"/>
        <v>8.1954216003352727</v>
      </c>
    </row>
    <row r="44" spans="1:8" x14ac:dyDescent="0.3">
      <c r="A44" s="1">
        <v>43449</v>
      </c>
      <c r="B44" t="s">
        <v>2</v>
      </c>
      <c r="C44">
        <v>10.6</v>
      </c>
      <c r="D44">
        <f t="shared" si="0"/>
        <v>3.374076903488668</v>
      </c>
      <c r="E44">
        <f t="shared" si="1"/>
        <v>2.5923878687966759</v>
      </c>
      <c r="F44">
        <f t="shared" si="2"/>
        <v>3.9634521055597598</v>
      </c>
      <c r="G44">
        <f t="shared" si="3"/>
        <v>1.0194983532490789</v>
      </c>
      <c r="H44">
        <f t="shared" si="4"/>
        <v>2.7717188821530532</v>
      </c>
    </row>
    <row r="45" spans="1:8" x14ac:dyDescent="0.3">
      <c r="A45" s="1">
        <v>43449</v>
      </c>
      <c r="B45" t="s">
        <v>2</v>
      </c>
      <c r="C45">
        <v>51.7</v>
      </c>
      <c r="D45">
        <f t="shared" si="0"/>
        <v>16.456582633053223</v>
      </c>
      <c r="E45">
        <f t="shared" si="1"/>
        <v>116.23668275809371</v>
      </c>
      <c r="F45">
        <f t="shared" si="2"/>
        <v>192.88390467745481</v>
      </c>
      <c r="G45">
        <f t="shared" si="3"/>
        <v>4.9017776152201664</v>
      </c>
      <c r="H45">
        <f t="shared" ref="H45:H47" si="5">2.7182^G45</f>
        <v>134.50885788433212</v>
      </c>
    </row>
    <row r="46" spans="1:8" x14ac:dyDescent="0.3">
      <c r="A46" s="1">
        <v>43449</v>
      </c>
      <c r="B46" t="s">
        <v>2</v>
      </c>
      <c r="C46">
        <v>42</v>
      </c>
      <c r="D46">
        <f t="shared" si="0"/>
        <v>13.368983957219251</v>
      </c>
      <c r="E46">
        <f t="shared" si="1"/>
        <v>70.593416485062193</v>
      </c>
      <c r="F46">
        <f t="shared" si="2"/>
        <v>115.8914802266027</v>
      </c>
      <c r="G46">
        <f t="shared" si="3"/>
        <v>4.3926966153041791</v>
      </c>
      <c r="H46">
        <f t="shared" si="5"/>
        <v>80.847477027014207</v>
      </c>
    </row>
    <row r="47" spans="1:8" x14ac:dyDescent="0.3">
      <c r="A47" s="1">
        <v>43449</v>
      </c>
      <c r="B47" t="s">
        <v>2</v>
      </c>
      <c r="C47">
        <v>71</v>
      </c>
      <c r="D47">
        <f t="shared" si="0"/>
        <v>22.599949070537306</v>
      </c>
      <c r="E47">
        <f t="shared" si="1"/>
        <v>248.87767488951863</v>
      </c>
      <c r="F47">
        <f t="shared" si="2"/>
        <v>419.81825412419141</v>
      </c>
      <c r="G47">
        <f t="shared" si="3"/>
        <v>5.6789717492611498</v>
      </c>
      <c r="H47">
        <f t="shared" si="5"/>
        <v>292.59833334671254</v>
      </c>
    </row>
    <row r="48" spans="1:8" x14ac:dyDescent="0.3">
      <c r="A48" s="1">
        <v>43449</v>
      </c>
      <c r="B48" t="s">
        <v>2</v>
      </c>
      <c r="C48">
        <v>30.5</v>
      </c>
      <c r="D48">
        <f t="shared" si="0"/>
        <v>9.7084288260758846</v>
      </c>
      <c r="E48">
        <f t="shared" si="1"/>
        <v>32.75559692729918</v>
      </c>
      <c r="F48">
        <f t="shared" si="2"/>
        <v>52.8918966663704</v>
      </c>
      <c r="G48">
        <f t="shared" si="3"/>
        <v>3.6088364253626732</v>
      </c>
      <c r="H48">
        <f t="shared" si="4"/>
        <v>36.919054020626184</v>
      </c>
    </row>
    <row r="49" spans="1:11" x14ac:dyDescent="0.3">
      <c r="A49" s="1">
        <v>43449</v>
      </c>
      <c r="B49" t="s">
        <v>2</v>
      </c>
      <c r="C49">
        <v>42</v>
      </c>
      <c r="D49">
        <f t="shared" si="0"/>
        <v>13.368983957219251</v>
      </c>
      <c r="E49">
        <f t="shared" si="1"/>
        <v>70.593416485062193</v>
      </c>
      <c r="F49">
        <f t="shared" si="2"/>
        <v>115.8914802266027</v>
      </c>
      <c r="G49">
        <f t="shared" si="3"/>
        <v>4.3926966153041791</v>
      </c>
      <c r="H49">
        <f t="shared" si="4"/>
        <v>80.847477027014207</v>
      </c>
    </row>
    <row r="50" spans="1:11" x14ac:dyDescent="0.3">
      <c r="A50" s="1">
        <v>43449</v>
      </c>
      <c r="B50" t="s">
        <v>2</v>
      </c>
      <c r="C50">
        <v>56</v>
      </c>
      <c r="D50">
        <f t="shared" si="0"/>
        <v>17.825311942959001</v>
      </c>
      <c r="E50">
        <f t="shared" si="1"/>
        <v>140.80470552896378</v>
      </c>
      <c r="F50">
        <f t="shared" si="2"/>
        <v>234.61934093067606</v>
      </c>
      <c r="G50">
        <f t="shared" si="3"/>
        <v>5.0975176928110422</v>
      </c>
      <c r="H50">
        <f t="shared" si="4"/>
        <v>163.59015414773305</v>
      </c>
    </row>
    <row r="51" spans="1:11" x14ac:dyDescent="0.3">
      <c r="A51" s="1">
        <v>43449</v>
      </c>
      <c r="B51" t="s">
        <v>2</v>
      </c>
      <c r="C51">
        <v>40</v>
      </c>
      <c r="D51">
        <f t="shared" si="0"/>
        <v>12.732365673542144</v>
      </c>
      <c r="E51">
        <f t="shared" si="1"/>
        <v>62.792804898138471</v>
      </c>
      <c r="F51">
        <f t="shared" si="2"/>
        <v>102.82570726776724</v>
      </c>
      <c r="G51">
        <f t="shared" si="3"/>
        <v>4.2731607130890703</v>
      </c>
      <c r="H51">
        <f t="shared" si="4"/>
        <v>71.73882376480168</v>
      </c>
    </row>
    <row r="52" spans="1:11" x14ac:dyDescent="0.3">
      <c r="D52" s="5"/>
      <c r="E52" s="5">
        <f t="shared" ref="E52:F52" si="6">SUM(E6:E51)</f>
        <v>3210.7489244510934</v>
      </c>
      <c r="F52" s="5">
        <f t="shared" si="6"/>
        <v>5332.9505805803974</v>
      </c>
      <c r="G52" s="5"/>
      <c r="H52" s="10">
        <f>SUM(H6:H51)</f>
        <v>3718.8295744744742</v>
      </c>
      <c r="I52" s="10">
        <f>H52/1000</f>
        <v>3.7188295744744742</v>
      </c>
      <c r="J52" s="10">
        <f>I52*25</f>
        <v>92.97073936186186</v>
      </c>
      <c r="K52" s="10">
        <f>J52*0.48</f>
        <v>44.625954893693688</v>
      </c>
    </row>
    <row r="53" spans="1:11" x14ac:dyDescent="0.3">
      <c r="D53" s="5"/>
      <c r="H53" s="11" t="s">
        <v>22</v>
      </c>
      <c r="I53" s="11" t="s">
        <v>24</v>
      </c>
      <c r="J53" s="11" t="s">
        <v>23</v>
      </c>
      <c r="K53" s="11" t="s">
        <v>27</v>
      </c>
    </row>
    <row r="54" spans="1:11" x14ac:dyDescent="0.3">
      <c r="J54" s="7" t="s">
        <v>26</v>
      </c>
      <c r="K54" s="7" t="s">
        <v>25</v>
      </c>
    </row>
  </sheetData>
  <mergeCells count="2">
    <mergeCell ref="E4:H4"/>
    <mergeCell ref="G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6"/>
  <sheetViews>
    <sheetView topLeftCell="A16" zoomScale="80" zoomScaleNormal="80" workbookViewId="0">
      <selection activeCell="G46" sqref="G46"/>
    </sheetView>
  </sheetViews>
  <sheetFormatPr defaultColWidth="11.44140625" defaultRowHeight="14.4" x14ac:dyDescent="0.3"/>
  <cols>
    <col min="1" max="1" width="12.44140625" customWidth="1"/>
    <col min="2" max="2" width="12.5546875" customWidth="1"/>
    <col min="3" max="3" width="14.5546875" customWidth="1"/>
    <col min="5" max="5" width="16.77734375" customWidth="1"/>
    <col min="6" max="6" width="14" customWidth="1"/>
    <col min="9" max="9" width="15.5546875" bestFit="1" customWidth="1"/>
  </cols>
  <sheetData>
    <row r="1" spans="1:6" x14ac:dyDescent="0.3">
      <c r="A1" t="s">
        <v>3</v>
      </c>
    </row>
    <row r="2" spans="1:6" x14ac:dyDescent="0.3">
      <c r="A2" t="s">
        <v>12</v>
      </c>
    </row>
    <row r="3" spans="1:6" x14ac:dyDescent="0.3">
      <c r="A3" t="s">
        <v>4</v>
      </c>
      <c r="C3" t="s">
        <v>13</v>
      </c>
      <c r="D3" t="s">
        <v>15</v>
      </c>
    </row>
    <row r="4" spans="1:6" x14ac:dyDescent="0.3">
      <c r="E4" s="23" t="s">
        <v>17</v>
      </c>
      <c r="F4" s="23"/>
    </row>
    <row r="5" spans="1:6" ht="43.2" x14ac:dyDescent="0.3">
      <c r="A5" s="2" t="s">
        <v>0</v>
      </c>
      <c r="B5" s="2" t="s">
        <v>5</v>
      </c>
      <c r="C5" s="3" t="s">
        <v>6</v>
      </c>
      <c r="D5" s="3" t="s">
        <v>14</v>
      </c>
      <c r="E5" s="8" t="s">
        <v>16</v>
      </c>
      <c r="F5" s="3" t="s">
        <v>18</v>
      </c>
    </row>
    <row r="6" spans="1:6" x14ac:dyDescent="0.3">
      <c r="A6" s="1">
        <v>43449</v>
      </c>
      <c r="B6" t="s">
        <v>8</v>
      </c>
      <c r="C6">
        <v>65</v>
      </c>
      <c r="D6">
        <f t="shared" ref="D6:D47" si="0">C6/3.1416</f>
        <v>20.690094219505983</v>
      </c>
      <c r="E6">
        <f>0.102*((D6)^2.5)</f>
        <v>198.61239237640103</v>
      </c>
      <c r="F6">
        <f>0.2334*((D6)^2.2264)</f>
        <v>198.38754872230831</v>
      </c>
    </row>
    <row r="7" spans="1:6" x14ac:dyDescent="0.3">
      <c r="A7" s="1">
        <v>43449</v>
      </c>
      <c r="B7" t="s">
        <v>8</v>
      </c>
      <c r="C7">
        <v>53</v>
      </c>
      <c r="D7">
        <f t="shared" si="0"/>
        <v>16.870384517443341</v>
      </c>
      <c r="E7">
        <f t="shared" ref="E7:E17" si="1">0.102*((D7)^2.5)</f>
        <v>119.23743501640956</v>
      </c>
      <c r="F7">
        <f t="shared" ref="F7:F17" si="2">0.2334*((D7)^2.2264)</f>
        <v>125.94238406695054</v>
      </c>
    </row>
    <row r="8" spans="1:6" x14ac:dyDescent="0.3">
      <c r="A8" s="1">
        <v>43449</v>
      </c>
      <c r="B8" t="s">
        <v>8</v>
      </c>
      <c r="C8">
        <v>49</v>
      </c>
      <c r="D8">
        <f t="shared" si="0"/>
        <v>15.597147950089127</v>
      </c>
      <c r="E8">
        <f t="shared" si="1"/>
        <v>97.997083583385461</v>
      </c>
      <c r="F8">
        <f t="shared" si="2"/>
        <v>105.75396681154301</v>
      </c>
    </row>
    <row r="9" spans="1:6" x14ac:dyDescent="0.3">
      <c r="A9" s="1">
        <v>43449</v>
      </c>
      <c r="B9" t="s">
        <v>8</v>
      </c>
      <c r="C9">
        <v>58</v>
      </c>
      <c r="D9">
        <f t="shared" si="0"/>
        <v>18.46193022663611</v>
      </c>
      <c r="E9">
        <f t="shared" si="1"/>
        <v>149.38016507023522</v>
      </c>
      <c r="F9">
        <f t="shared" si="2"/>
        <v>153.93600058361196</v>
      </c>
    </row>
    <row r="10" spans="1:6" x14ac:dyDescent="0.3">
      <c r="A10" s="1">
        <v>43449</v>
      </c>
      <c r="B10" t="s">
        <v>8</v>
      </c>
      <c r="C10">
        <v>54</v>
      </c>
      <c r="D10">
        <f t="shared" si="0"/>
        <v>17.188693659281896</v>
      </c>
      <c r="E10">
        <f t="shared" si="1"/>
        <v>124.94168269615952</v>
      </c>
      <c r="F10">
        <f t="shared" si="2"/>
        <v>131.29421198918203</v>
      </c>
    </row>
    <row r="11" spans="1:6" x14ac:dyDescent="0.3">
      <c r="A11" s="1">
        <v>43449</v>
      </c>
      <c r="B11" t="s">
        <v>8</v>
      </c>
      <c r="C11">
        <v>20</v>
      </c>
      <c r="D11">
        <f t="shared" si="0"/>
        <v>6.3661828367710722</v>
      </c>
      <c r="E11">
        <f t="shared" si="1"/>
        <v>10.430327386883013</v>
      </c>
      <c r="F11">
        <f t="shared" si="2"/>
        <v>14.383258852439228</v>
      </c>
    </row>
    <row r="12" spans="1:6" x14ac:dyDescent="0.3">
      <c r="A12" s="1">
        <v>43449</v>
      </c>
      <c r="B12" t="s">
        <v>8</v>
      </c>
      <c r="C12">
        <v>45</v>
      </c>
      <c r="D12">
        <f t="shared" si="0"/>
        <v>14.323911382734913</v>
      </c>
      <c r="E12">
        <f t="shared" si="1"/>
        <v>79.205298594142889</v>
      </c>
      <c r="F12">
        <f t="shared" si="2"/>
        <v>87.489604794222245</v>
      </c>
    </row>
    <row r="13" spans="1:6" x14ac:dyDescent="0.3">
      <c r="A13" s="1">
        <v>43449</v>
      </c>
      <c r="B13" t="s">
        <v>8</v>
      </c>
      <c r="C13">
        <v>56.5</v>
      </c>
      <c r="D13">
        <f t="shared" si="0"/>
        <v>17.984466513878278</v>
      </c>
      <c r="E13">
        <f t="shared" si="1"/>
        <v>139.90849041195094</v>
      </c>
      <c r="F13">
        <f t="shared" si="2"/>
        <v>145.21275944741566</v>
      </c>
    </row>
    <row r="14" spans="1:6" x14ac:dyDescent="0.3">
      <c r="A14" s="1">
        <v>43449</v>
      </c>
      <c r="B14" t="s">
        <v>8</v>
      </c>
      <c r="C14">
        <v>51</v>
      </c>
      <c r="D14">
        <f t="shared" si="0"/>
        <v>16.233766233766232</v>
      </c>
      <c r="E14">
        <f t="shared" si="1"/>
        <v>108.30497123591245</v>
      </c>
      <c r="F14">
        <f t="shared" si="2"/>
        <v>115.60546213526334</v>
      </c>
    </row>
    <row r="15" spans="1:6" x14ac:dyDescent="0.3">
      <c r="A15" s="1">
        <v>43449</v>
      </c>
      <c r="B15" t="s">
        <v>8</v>
      </c>
      <c r="C15">
        <v>46</v>
      </c>
      <c r="D15">
        <f t="shared" si="0"/>
        <v>14.642220524573466</v>
      </c>
      <c r="E15">
        <f t="shared" si="1"/>
        <v>83.679202073507554</v>
      </c>
      <c r="F15">
        <f t="shared" si="2"/>
        <v>91.877284439632859</v>
      </c>
    </row>
    <row r="16" spans="1:6" x14ac:dyDescent="0.3">
      <c r="A16" s="1">
        <v>43449</v>
      </c>
      <c r="B16" t="s">
        <v>8</v>
      </c>
      <c r="C16">
        <v>47</v>
      </c>
      <c r="D16">
        <f t="shared" si="0"/>
        <v>14.96052966641202</v>
      </c>
      <c r="E16">
        <f t="shared" si="1"/>
        <v>88.301401355361335</v>
      </c>
      <c r="F16">
        <f t="shared" si="2"/>
        <v>96.38352043677223</v>
      </c>
    </row>
    <row r="17" spans="1:6" x14ac:dyDescent="0.3">
      <c r="A17" s="1">
        <v>43449</v>
      </c>
      <c r="B17" t="s">
        <v>8</v>
      </c>
      <c r="C17">
        <v>25</v>
      </c>
      <c r="D17">
        <f t="shared" si="0"/>
        <v>7.9577285459638398</v>
      </c>
      <c r="E17">
        <f t="shared" si="1"/>
        <v>18.22103208175637</v>
      </c>
      <c r="F17">
        <f t="shared" si="2"/>
        <v>23.638382149797664</v>
      </c>
    </row>
    <row r="18" spans="1:6" x14ac:dyDescent="0.3">
      <c r="A18" s="1">
        <v>43449</v>
      </c>
      <c r="B18" t="s">
        <v>8</v>
      </c>
      <c r="C18">
        <v>48</v>
      </c>
      <c r="D18">
        <f t="shared" si="0"/>
        <v>15.278838808250573</v>
      </c>
      <c r="E18">
        <f t="shared" ref="E18:E26" si="3">0.102*((D18)^2.5)</f>
        <v>93.073499746304321</v>
      </c>
      <c r="F18">
        <f t="shared" ref="F18:F26" si="4">0.2334*((D18)^2.2264)</f>
        <v>101.00889147929836</v>
      </c>
    </row>
    <row r="19" spans="1:6" x14ac:dyDescent="0.3">
      <c r="A19" s="1">
        <v>43449</v>
      </c>
      <c r="B19" t="s">
        <v>8</v>
      </c>
      <c r="C19">
        <v>50.5</v>
      </c>
      <c r="D19">
        <f t="shared" si="0"/>
        <v>16.074611662846959</v>
      </c>
      <c r="E19">
        <f t="shared" si="3"/>
        <v>105.66992432427935</v>
      </c>
      <c r="F19">
        <f t="shared" si="4"/>
        <v>113.09724825440844</v>
      </c>
    </row>
    <row r="20" spans="1:6" x14ac:dyDescent="0.3">
      <c r="A20" s="1">
        <v>43449</v>
      </c>
      <c r="B20" t="s">
        <v>8</v>
      </c>
      <c r="C20">
        <v>46.8</v>
      </c>
      <c r="D20">
        <f t="shared" si="0"/>
        <v>14.896867838044308</v>
      </c>
      <c r="E20">
        <f t="shared" si="3"/>
        <v>87.36502062827482</v>
      </c>
      <c r="F20">
        <f t="shared" si="4"/>
        <v>95.472760813576031</v>
      </c>
    </row>
    <row r="21" spans="1:6" x14ac:dyDescent="0.3">
      <c r="A21" s="1">
        <v>43449</v>
      </c>
      <c r="B21" t="s">
        <v>8</v>
      </c>
      <c r="C21">
        <v>45.5</v>
      </c>
      <c r="D21">
        <f t="shared" si="0"/>
        <v>14.483065953654188</v>
      </c>
      <c r="E21">
        <f t="shared" si="3"/>
        <v>81.423814243061543</v>
      </c>
      <c r="F21">
        <f t="shared" si="4"/>
        <v>89.668661620327953</v>
      </c>
    </row>
    <row r="22" spans="1:6" x14ac:dyDescent="0.3">
      <c r="A22" s="1">
        <v>43449</v>
      </c>
      <c r="B22" t="s">
        <v>8</v>
      </c>
      <c r="C22">
        <v>24.9</v>
      </c>
      <c r="D22">
        <f t="shared" si="0"/>
        <v>7.9258976317799847</v>
      </c>
      <c r="E22">
        <f t="shared" si="3"/>
        <v>18.039368027298195</v>
      </c>
      <c r="F22">
        <f t="shared" si="4"/>
        <v>23.428384366415735</v>
      </c>
    </row>
    <row r="23" spans="1:6" x14ac:dyDescent="0.3">
      <c r="A23" s="1">
        <v>43449</v>
      </c>
      <c r="B23" t="s">
        <v>8</v>
      </c>
      <c r="C23">
        <v>42</v>
      </c>
      <c r="D23">
        <f t="shared" si="0"/>
        <v>13.368983957219251</v>
      </c>
      <c r="E23">
        <f t="shared" si="3"/>
        <v>66.657063453493905</v>
      </c>
      <c r="F23">
        <f t="shared" si="4"/>
        <v>75.031967411289315</v>
      </c>
    </row>
    <row r="24" spans="1:6" x14ac:dyDescent="0.3">
      <c r="A24" s="1">
        <v>43449</v>
      </c>
      <c r="B24" t="s">
        <v>8</v>
      </c>
      <c r="C24">
        <v>41</v>
      </c>
      <c r="D24">
        <f t="shared" si="0"/>
        <v>13.050674815380697</v>
      </c>
      <c r="E24">
        <f t="shared" si="3"/>
        <v>62.759950576137527</v>
      </c>
      <c r="F24">
        <f t="shared" si="4"/>
        <v>71.112523891196261</v>
      </c>
    </row>
    <row r="25" spans="1:6" x14ac:dyDescent="0.3">
      <c r="A25" s="1">
        <v>43449</v>
      </c>
      <c r="B25" t="s">
        <v>8</v>
      </c>
      <c r="C25">
        <v>47.2</v>
      </c>
      <c r="D25">
        <f t="shared" si="0"/>
        <v>15.024191494779732</v>
      </c>
      <c r="E25">
        <f t="shared" si="3"/>
        <v>89.243778101101711</v>
      </c>
      <c r="F25">
        <f t="shared" si="4"/>
        <v>97.299045492012908</v>
      </c>
    </row>
    <row r="26" spans="1:6" x14ac:dyDescent="0.3">
      <c r="A26" s="1">
        <v>43449</v>
      </c>
      <c r="B26" t="s">
        <v>8</v>
      </c>
      <c r="C26">
        <v>21.3</v>
      </c>
      <c r="D26">
        <f t="shared" si="0"/>
        <v>6.7799847211611919</v>
      </c>
      <c r="E26">
        <f t="shared" si="3"/>
        <v>12.208771336114095</v>
      </c>
      <c r="F26">
        <f t="shared" si="4"/>
        <v>16.548112441129227</v>
      </c>
    </row>
    <row r="27" spans="1:6" x14ac:dyDescent="0.3">
      <c r="A27" s="1">
        <v>43449</v>
      </c>
      <c r="B27" t="s">
        <v>8</v>
      </c>
      <c r="C27">
        <v>27.5</v>
      </c>
      <c r="D27">
        <f t="shared" si="0"/>
        <v>8.753501400560225</v>
      </c>
      <c r="E27">
        <f t="shared" ref="E27:E32" si="5">0.102*((D27)^2.5)</f>
        <v>23.12355940086734</v>
      </c>
      <c r="F27">
        <f t="shared" ref="F27:F32" si="6">0.2334*((D27)^2.2264)</f>
        <v>29.226339417539567</v>
      </c>
    </row>
    <row r="28" spans="1:6" x14ac:dyDescent="0.3">
      <c r="A28" s="1">
        <v>43449</v>
      </c>
      <c r="B28" t="s">
        <v>8</v>
      </c>
      <c r="C28">
        <v>21</v>
      </c>
      <c r="D28">
        <f t="shared" si="0"/>
        <v>6.6844919786096257</v>
      </c>
      <c r="E28">
        <f t="shared" si="5"/>
        <v>11.78341539548688</v>
      </c>
      <c r="F28">
        <f t="shared" si="6"/>
        <v>16.033677791289701</v>
      </c>
    </row>
    <row r="29" spans="1:6" x14ac:dyDescent="0.3">
      <c r="A29" s="1">
        <v>43449</v>
      </c>
      <c r="B29" t="s">
        <v>8</v>
      </c>
      <c r="C29">
        <v>54.7</v>
      </c>
      <c r="D29">
        <f t="shared" si="0"/>
        <v>17.411510058568883</v>
      </c>
      <c r="E29">
        <f t="shared" si="5"/>
        <v>129.03016924928602</v>
      </c>
      <c r="F29">
        <f t="shared" si="6"/>
        <v>135.11360990749171</v>
      </c>
    </row>
    <row r="30" spans="1:6" x14ac:dyDescent="0.3">
      <c r="A30" s="1">
        <v>43449</v>
      </c>
      <c r="B30" t="s">
        <v>8</v>
      </c>
      <c r="C30">
        <v>60.5</v>
      </c>
      <c r="D30">
        <f t="shared" si="0"/>
        <v>19.257703081232492</v>
      </c>
      <c r="E30">
        <f t="shared" si="5"/>
        <v>166.00126124513966</v>
      </c>
      <c r="F30">
        <f t="shared" si="6"/>
        <v>169.10026189264619</v>
      </c>
    </row>
    <row r="31" spans="1:6" x14ac:dyDescent="0.3">
      <c r="A31" s="1">
        <v>43449</v>
      </c>
      <c r="B31" t="s">
        <v>8</v>
      </c>
      <c r="C31">
        <v>52.8</v>
      </c>
      <c r="D31">
        <f t="shared" si="0"/>
        <v>16.806722689075631</v>
      </c>
      <c r="E31">
        <f t="shared" si="5"/>
        <v>118.11573517754449</v>
      </c>
      <c r="F31">
        <f t="shared" si="6"/>
        <v>124.88672565895803</v>
      </c>
    </row>
    <row r="32" spans="1:6" x14ac:dyDescent="0.3">
      <c r="A32" s="1">
        <v>43449</v>
      </c>
      <c r="B32" t="s">
        <v>8</v>
      </c>
      <c r="C32">
        <v>51.3</v>
      </c>
      <c r="D32">
        <f t="shared" si="0"/>
        <v>16.329258976317799</v>
      </c>
      <c r="E32">
        <f t="shared" si="5"/>
        <v>109.90472499162938</v>
      </c>
      <c r="F32">
        <f t="shared" si="6"/>
        <v>117.12494926348674</v>
      </c>
    </row>
    <row r="33" spans="1:6" x14ac:dyDescent="0.3">
      <c r="A33" s="1">
        <v>43449</v>
      </c>
      <c r="B33" t="s">
        <v>8</v>
      </c>
      <c r="C33">
        <v>49.5</v>
      </c>
      <c r="D33">
        <f t="shared" si="0"/>
        <v>15.756302521008404</v>
      </c>
      <c r="E33">
        <f t="shared" ref="E33:E36" si="7">0.102*((D33)^2.5)</f>
        <v>100.5161737648701</v>
      </c>
      <c r="F33">
        <f t="shared" ref="F33:F36" si="8">0.2334*((D33)^2.2264)</f>
        <v>108.17156897703437</v>
      </c>
    </row>
    <row r="34" spans="1:6" x14ac:dyDescent="0.3">
      <c r="A34" s="1">
        <v>43449</v>
      </c>
      <c r="B34" t="s">
        <v>8</v>
      </c>
      <c r="C34">
        <v>38.6</v>
      </c>
      <c r="D34">
        <f t="shared" si="0"/>
        <v>12.28673287496817</v>
      </c>
      <c r="E34">
        <f t="shared" si="7"/>
        <v>53.974821255286336</v>
      </c>
      <c r="F34">
        <f t="shared" si="8"/>
        <v>62.175901256454736</v>
      </c>
    </row>
    <row r="35" spans="1:6" x14ac:dyDescent="0.3">
      <c r="A35" s="1">
        <v>43449</v>
      </c>
      <c r="B35" t="s">
        <v>8</v>
      </c>
      <c r="C35">
        <v>44</v>
      </c>
      <c r="D35">
        <f t="shared" si="0"/>
        <v>14.005602240896359</v>
      </c>
      <c r="E35">
        <f t="shared" si="7"/>
        <v>74.878070084545769</v>
      </c>
      <c r="F35">
        <f t="shared" si="8"/>
        <v>83.219892990004496</v>
      </c>
    </row>
    <row r="36" spans="1:6" x14ac:dyDescent="0.3">
      <c r="A36" s="1">
        <v>43449</v>
      </c>
      <c r="B36" t="s">
        <v>8</v>
      </c>
      <c r="C36">
        <v>49</v>
      </c>
      <c r="D36">
        <f t="shared" si="0"/>
        <v>15.597147950089127</v>
      </c>
      <c r="E36">
        <f t="shared" si="7"/>
        <v>97.997083583385461</v>
      </c>
      <c r="F36">
        <f t="shared" si="8"/>
        <v>105.75396681154301</v>
      </c>
    </row>
    <row r="37" spans="1:6" x14ac:dyDescent="0.3">
      <c r="A37" s="1">
        <v>43449</v>
      </c>
      <c r="B37" t="s">
        <v>8</v>
      </c>
      <c r="C37">
        <v>32.700000000000003</v>
      </c>
      <c r="D37">
        <f t="shared" si="0"/>
        <v>10.408708938120704</v>
      </c>
      <c r="E37">
        <f>0.102*((D37)^2.5)</f>
        <v>35.652692442988787</v>
      </c>
      <c r="F37">
        <f>0.2334*((D37)^2.2264)</f>
        <v>42.976716408692674</v>
      </c>
    </row>
    <row r="38" spans="1:6" x14ac:dyDescent="0.3">
      <c r="A38" s="1">
        <v>43449</v>
      </c>
      <c r="B38" t="s">
        <v>8</v>
      </c>
      <c r="C38">
        <v>53.3</v>
      </c>
      <c r="D38">
        <f t="shared" si="0"/>
        <v>16.965877259994908</v>
      </c>
      <c r="E38">
        <f t="shared" ref="E38:E45" si="9">0.102*((D38)^2.5)</f>
        <v>120.93192712321891</v>
      </c>
      <c r="F38">
        <f t="shared" ref="F38:F45" si="10">0.2334*((D38)^2.2264)</f>
        <v>127.53505454915904</v>
      </c>
    </row>
    <row r="39" spans="1:6" x14ac:dyDescent="0.3">
      <c r="A39" s="1">
        <v>43449</v>
      </c>
      <c r="B39" t="s">
        <v>8</v>
      </c>
      <c r="C39">
        <v>30.5</v>
      </c>
      <c r="D39">
        <f t="shared" si="0"/>
        <v>9.7084288260758846</v>
      </c>
      <c r="E39">
        <f t="shared" si="9"/>
        <v>29.955222479471978</v>
      </c>
      <c r="F39">
        <f t="shared" si="10"/>
        <v>36.803513093893756</v>
      </c>
    </row>
    <row r="40" spans="1:6" x14ac:dyDescent="0.3">
      <c r="A40" s="1">
        <v>43449</v>
      </c>
      <c r="B40" t="s">
        <v>8</v>
      </c>
      <c r="C40">
        <v>57</v>
      </c>
      <c r="D40">
        <f t="shared" si="0"/>
        <v>18.143621084797555</v>
      </c>
      <c r="E40">
        <f t="shared" si="9"/>
        <v>143.02438542715188</v>
      </c>
      <c r="F40">
        <f t="shared" si="10"/>
        <v>148.08937245322866</v>
      </c>
    </row>
    <row r="41" spans="1:6" x14ac:dyDescent="0.3">
      <c r="A41" s="1">
        <v>43449</v>
      </c>
      <c r="B41" t="s">
        <v>8</v>
      </c>
      <c r="C41">
        <v>25.5</v>
      </c>
      <c r="D41">
        <f t="shared" si="0"/>
        <v>8.1168831168831161</v>
      </c>
      <c r="E41">
        <f t="shared" si="9"/>
        <v>19.14579489928191</v>
      </c>
      <c r="F41">
        <f t="shared" si="10"/>
        <v>24.703880155900908</v>
      </c>
    </row>
    <row r="42" spans="1:6" x14ac:dyDescent="0.3">
      <c r="A42" s="1">
        <v>43449</v>
      </c>
      <c r="B42" t="s">
        <v>8</v>
      </c>
      <c r="C42">
        <v>32.700000000000003</v>
      </c>
      <c r="D42">
        <f t="shared" si="0"/>
        <v>10.408708938120704</v>
      </c>
      <c r="E42">
        <f t="shared" si="9"/>
        <v>35.652692442988787</v>
      </c>
      <c r="F42">
        <f t="shared" si="10"/>
        <v>42.976716408692674</v>
      </c>
    </row>
    <row r="43" spans="1:6" x14ac:dyDescent="0.3">
      <c r="A43" s="1">
        <v>43449</v>
      </c>
      <c r="B43" t="s">
        <v>8</v>
      </c>
      <c r="C43">
        <v>58</v>
      </c>
      <c r="D43">
        <f t="shared" si="0"/>
        <v>18.46193022663611</v>
      </c>
      <c r="E43">
        <f t="shared" si="9"/>
        <v>149.38016507023522</v>
      </c>
      <c r="F43">
        <f t="shared" si="10"/>
        <v>153.93600058361196</v>
      </c>
    </row>
    <row r="44" spans="1:6" x14ac:dyDescent="0.3">
      <c r="A44" s="1">
        <v>43449</v>
      </c>
      <c r="B44" t="s">
        <v>8</v>
      </c>
      <c r="C44">
        <v>52.2</v>
      </c>
      <c r="D44">
        <f t="shared" si="0"/>
        <v>16.6157372039725</v>
      </c>
      <c r="E44">
        <f t="shared" si="9"/>
        <v>114.7887188063503</v>
      </c>
      <c r="F44">
        <f t="shared" si="10"/>
        <v>121.7490894822584</v>
      </c>
    </row>
    <row r="45" spans="1:6" x14ac:dyDescent="0.3">
      <c r="A45" s="1">
        <v>43449</v>
      </c>
      <c r="B45" t="s">
        <v>8</v>
      </c>
      <c r="C45">
        <v>46</v>
      </c>
      <c r="D45">
        <f t="shared" si="0"/>
        <v>14.642220524573466</v>
      </c>
      <c r="E45">
        <f t="shared" si="9"/>
        <v>83.679202073507554</v>
      </c>
      <c r="F45">
        <f t="shared" si="10"/>
        <v>91.877284439632859</v>
      </c>
    </row>
    <row r="46" spans="1:6" x14ac:dyDescent="0.3">
      <c r="A46" s="1">
        <v>43449</v>
      </c>
      <c r="B46" t="s">
        <v>8</v>
      </c>
      <c r="C46">
        <v>50.9</v>
      </c>
      <c r="D46">
        <f t="shared" si="0"/>
        <v>16.201935319582379</v>
      </c>
      <c r="E46">
        <f>0.102*((D46)^2.5)</f>
        <v>107.77484500413875</v>
      </c>
      <c r="F46">
        <f>0.2334*((D46)^2.2264)</f>
        <v>115.1013943307579</v>
      </c>
    </row>
    <row r="47" spans="1:6" x14ac:dyDescent="0.3">
      <c r="A47" s="1">
        <v>43449</v>
      </c>
      <c r="B47" t="s">
        <v>8</v>
      </c>
      <c r="C47">
        <v>54</v>
      </c>
      <c r="D47">
        <f t="shared" si="0"/>
        <v>17.188693659281896</v>
      </c>
      <c r="E47">
        <f t="shared" ref="E47:E50" si="11">0.102*((D47)^2.5)</f>
        <v>124.94168269615952</v>
      </c>
      <c r="F47">
        <f t="shared" ref="F47:F50" si="12">0.2334*((D47)^2.2264)</f>
        <v>131.29421198918203</v>
      </c>
    </row>
    <row r="48" spans="1:6" x14ac:dyDescent="0.3">
      <c r="A48" s="1">
        <v>43449</v>
      </c>
      <c r="B48" t="s">
        <v>8</v>
      </c>
      <c r="C48">
        <v>50.2</v>
      </c>
      <c r="D48">
        <f t="shared" ref="D48:D50" si="13">C48/3.1416</f>
        <v>15.979118920295392</v>
      </c>
      <c r="E48">
        <f t="shared" si="11"/>
        <v>104.10755426156653</v>
      </c>
      <c r="F48">
        <f t="shared" si="12"/>
        <v>111.60685493051074</v>
      </c>
    </row>
    <row r="49" spans="1:9" x14ac:dyDescent="0.3">
      <c r="A49" s="1">
        <v>43449</v>
      </c>
      <c r="B49" t="s">
        <v>8</v>
      </c>
      <c r="C49">
        <v>41.3</v>
      </c>
      <c r="D49">
        <f t="shared" si="13"/>
        <v>13.146167557932262</v>
      </c>
      <c r="E49">
        <f t="shared" si="11"/>
        <v>63.914306391501825</v>
      </c>
      <c r="F49">
        <f t="shared" si="12"/>
        <v>72.276199684881277</v>
      </c>
    </row>
    <row r="50" spans="1:9" x14ac:dyDescent="0.3">
      <c r="A50" s="1">
        <v>43449</v>
      </c>
      <c r="B50" t="s">
        <v>8</v>
      </c>
      <c r="C50">
        <v>65.5</v>
      </c>
      <c r="D50">
        <f t="shared" si="13"/>
        <v>20.849248790425261</v>
      </c>
      <c r="E50">
        <f t="shared" si="11"/>
        <v>202.4539250825344</v>
      </c>
      <c r="F50">
        <f t="shared" si="12"/>
        <v>201.80119998436294</v>
      </c>
    </row>
    <row r="51" spans="1:9" x14ac:dyDescent="0.3">
      <c r="D51" s="5"/>
      <c r="E51" s="5">
        <f>SUM(E6:E50)</f>
        <v>4055.3888006673096</v>
      </c>
      <c r="F51" s="10">
        <f>SUM(F6:F50)</f>
        <v>4346.106362660008</v>
      </c>
      <c r="G51" s="10">
        <f>F51/1000</f>
        <v>4.3461063626600076</v>
      </c>
      <c r="H51" s="10">
        <f>G51*25</f>
        <v>108.65265906650019</v>
      </c>
      <c r="I51" s="10">
        <f>H51*0.48</f>
        <v>52.153276351920091</v>
      </c>
    </row>
    <row r="52" spans="1:9" x14ac:dyDescent="0.3">
      <c r="D52" s="5"/>
      <c r="F52" s="11" t="s">
        <v>22</v>
      </c>
      <c r="G52" s="11" t="s">
        <v>24</v>
      </c>
      <c r="H52" s="11" t="s">
        <v>23</v>
      </c>
      <c r="I52" s="11" t="s">
        <v>27</v>
      </c>
    </row>
    <row r="53" spans="1:9" x14ac:dyDescent="0.3">
      <c r="H53" s="7" t="s">
        <v>26</v>
      </c>
      <c r="I53" s="7" t="s">
        <v>25</v>
      </c>
    </row>
    <row r="54" spans="1:9" x14ac:dyDescent="0.3">
      <c r="H54" s="7"/>
      <c r="I54" s="7"/>
    </row>
    <row r="55" spans="1:9" x14ac:dyDescent="0.3">
      <c r="H55" s="7"/>
      <c r="I55" s="7"/>
    </row>
    <row r="56" spans="1:9" x14ac:dyDescent="0.3">
      <c r="H56" s="7"/>
      <c r="I56" s="7"/>
    </row>
  </sheetData>
  <mergeCells count="1">
    <mergeCell ref="E4:F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2"/>
  <sheetViews>
    <sheetView zoomScale="68" zoomScaleNormal="68" workbookViewId="0">
      <selection activeCell="J1" sqref="J1"/>
    </sheetView>
  </sheetViews>
  <sheetFormatPr defaultColWidth="11.44140625" defaultRowHeight="14.4" x14ac:dyDescent="0.3"/>
  <cols>
    <col min="1" max="1" width="12.44140625" customWidth="1"/>
    <col min="2" max="2" width="12.5546875" customWidth="1"/>
    <col min="5" max="5" width="19.44140625" customWidth="1"/>
    <col min="6" max="6" width="15.5546875" customWidth="1"/>
    <col min="9" max="9" width="15.5546875" bestFit="1" customWidth="1"/>
  </cols>
  <sheetData>
    <row r="1" spans="1:6" x14ac:dyDescent="0.3">
      <c r="A1" t="s">
        <v>3</v>
      </c>
    </row>
    <row r="2" spans="1:6" x14ac:dyDescent="0.3">
      <c r="A2" t="s">
        <v>12</v>
      </c>
    </row>
    <row r="3" spans="1:6" x14ac:dyDescent="0.3">
      <c r="A3" t="s">
        <v>4</v>
      </c>
      <c r="C3" t="s">
        <v>13</v>
      </c>
      <c r="D3" t="s">
        <v>15</v>
      </c>
    </row>
    <row r="4" spans="1:6" x14ac:dyDescent="0.3">
      <c r="E4" s="23" t="s">
        <v>17</v>
      </c>
      <c r="F4" s="23"/>
    </row>
    <row r="5" spans="1:6" ht="57.6" x14ac:dyDescent="0.3">
      <c r="A5" s="2" t="s">
        <v>0</v>
      </c>
      <c r="B5" s="2" t="s">
        <v>5</v>
      </c>
      <c r="C5" s="3" t="s">
        <v>6</v>
      </c>
      <c r="D5" s="3" t="s">
        <v>14</v>
      </c>
      <c r="E5" s="8" t="s">
        <v>16</v>
      </c>
      <c r="F5" s="3" t="s">
        <v>18</v>
      </c>
    </row>
    <row r="6" spans="1:6" x14ac:dyDescent="0.3">
      <c r="A6" s="1">
        <v>43449</v>
      </c>
      <c r="B6" t="s">
        <v>8</v>
      </c>
      <c r="C6">
        <v>36.6</v>
      </c>
      <c r="D6">
        <f t="shared" ref="D6:D37" si="0">C6/3.1416</f>
        <v>11.650114591291063</v>
      </c>
      <c r="E6">
        <f>0.102*((D6)^2.5)</f>
        <v>47.252595073226821</v>
      </c>
      <c r="F6">
        <f>0.2334*((D6)^2.2264)</f>
        <v>55.230427220028268</v>
      </c>
    </row>
    <row r="7" spans="1:6" x14ac:dyDescent="0.3">
      <c r="A7" s="1">
        <v>43449</v>
      </c>
      <c r="B7" t="s">
        <v>8</v>
      </c>
      <c r="C7">
        <v>45.2</v>
      </c>
      <c r="D7">
        <f t="shared" si="0"/>
        <v>14.387573211102625</v>
      </c>
      <c r="E7">
        <f t="shared" ref="E7:E26" si="1">0.102*((D7)^2.5)</f>
        <v>80.088293168768004</v>
      </c>
      <c r="F7">
        <f t="shared" ref="F7:F26" si="2">0.2334*((D7)^2.2264)</f>
        <v>88.357684319231097</v>
      </c>
    </row>
    <row r="8" spans="1:6" x14ac:dyDescent="0.3">
      <c r="A8" s="1">
        <v>43449</v>
      </c>
      <c r="B8" t="s">
        <v>8</v>
      </c>
      <c r="C8">
        <v>33.5</v>
      </c>
      <c r="D8">
        <f t="shared" si="0"/>
        <v>10.663356251591546</v>
      </c>
      <c r="E8">
        <f t="shared" si="1"/>
        <v>37.873458778150891</v>
      </c>
      <c r="F8">
        <f t="shared" si="2"/>
        <v>45.352775739941471</v>
      </c>
    </row>
    <row r="9" spans="1:6" x14ac:dyDescent="0.3">
      <c r="A9" s="1">
        <v>43449</v>
      </c>
      <c r="B9" t="s">
        <v>8</v>
      </c>
      <c r="C9">
        <v>41.7</v>
      </c>
      <c r="D9">
        <f t="shared" si="0"/>
        <v>13.273491214667686</v>
      </c>
      <c r="E9">
        <f t="shared" si="1"/>
        <v>65.473127783291503</v>
      </c>
      <c r="F9">
        <f t="shared" si="2"/>
        <v>73.843968246511565</v>
      </c>
    </row>
    <row r="10" spans="1:6" x14ac:dyDescent="0.3">
      <c r="A10" s="1">
        <v>43449</v>
      </c>
      <c r="B10" t="s">
        <v>8</v>
      </c>
      <c r="C10">
        <v>37</v>
      </c>
      <c r="D10">
        <f t="shared" si="0"/>
        <v>11.777438248026483</v>
      </c>
      <c r="E10">
        <f t="shared" si="1"/>
        <v>48.554251246994809</v>
      </c>
      <c r="F10">
        <f t="shared" si="2"/>
        <v>56.583320866330531</v>
      </c>
    </row>
    <row r="11" spans="1:6" x14ac:dyDescent="0.3">
      <c r="A11" s="1">
        <v>43449</v>
      </c>
      <c r="B11" t="s">
        <v>8</v>
      </c>
      <c r="C11">
        <v>35.4</v>
      </c>
      <c r="D11">
        <f t="shared" si="0"/>
        <v>11.268143621084798</v>
      </c>
      <c r="E11">
        <f t="shared" si="1"/>
        <v>43.474150667956152</v>
      </c>
      <c r="F11">
        <f t="shared" si="2"/>
        <v>51.279641065680913</v>
      </c>
    </row>
    <row r="12" spans="1:6" x14ac:dyDescent="0.3">
      <c r="A12" s="1">
        <v>43449</v>
      </c>
      <c r="B12" t="s">
        <v>8</v>
      </c>
      <c r="C12">
        <v>31.8</v>
      </c>
      <c r="D12">
        <f t="shared" si="0"/>
        <v>10.122230710466004</v>
      </c>
      <c r="E12">
        <f t="shared" si="1"/>
        <v>33.249931204539074</v>
      </c>
      <c r="F12">
        <f t="shared" si="2"/>
        <v>40.387582114286531</v>
      </c>
    </row>
    <row r="13" spans="1:6" x14ac:dyDescent="0.3">
      <c r="A13" s="1">
        <v>43449</v>
      </c>
      <c r="B13" t="s">
        <v>8</v>
      </c>
      <c r="C13">
        <v>43.5</v>
      </c>
      <c r="D13">
        <f t="shared" si="0"/>
        <v>13.846447669977081</v>
      </c>
      <c r="E13">
        <f t="shared" si="1"/>
        <v>72.768947496939234</v>
      </c>
      <c r="F13">
        <f t="shared" si="2"/>
        <v>81.129088338919615</v>
      </c>
    </row>
    <row r="14" spans="1:6" x14ac:dyDescent="0.3">
      <c r="A14" s="1">
        <v>43449</v>
      </c>
      <c r="B14" t="s">
        <v>8</v>
      </c>
      <c r="C14">
        <v>11.6</v>
      </c>
      <c r="D14">
        <f t="shared" si="0"/>
        <v>3.6923860453272219</v>
      </c>
      <c r="E14">
        <f t="shared" si="1"/>
        <v>2.6721936286974826</v>
      </c>
      <c r="F14">
        <f t="shared" si="2"/>
        <v>4.2771391669569949</v>
      </c>
    </row>
    <row r="15" spans="1:6" x14ac:dyDescent="0.3">
      <c r="A15" s="1">
        <v>43449</v>
      </c>
      <c r="B15" t="s">
        <v>8</v>
      </c>
      <c r="C15">
        <v>30</v>
      </c>
      <c r="D15">
        <f t="shared" si="0"/>
        <v>9.5492742551566074</v>
      </c>
      <c r="E15">
        <f t="shared" si="1"/>
        <v>28.742602441545461</v>
      </c>
      <c r="F15">
        <f t="shared" si="2"/>
        <v>35.473731586244284</v>
      </c>
    </row>
    <row r="16" spans="1:6" x14ac:dyDescent="0.3">
      <c r="A16" s="1">
        <v>43449</v>
      </c>
      <c r="B16" t="s">
        <v>8</v>
      </c>
      <c r="C16">
        <v>14.3</v>
      </c>
      <c r="D16">
        <f t="shared" si="0"/>
        <v>4.5518207282913172</v>
      </c>
      <c r="E16">
        <f t="shared" si="1"/>
        <v>4.5088215252447696</v>
      </c>
      <c r="F16">
        <f t="shared" si="2"/>
        <v>6.8152888622808989</v>
      </c>
    </row>
    <row r="17" spans="1:6" x14ac:dyDescent="0.3">
      <c r="A17" s="1">
        <v>43449</v>
      </c>
      <c r="B17" t="s">
        <v>8</v>
      </c>
      <c r="C17">
        <v>33</v>
      </c>
      <c r="D17">
        <f t="shared" si="0"/>
        <v>10.504201680672269</v>
      </c>
      <c r="E17">
        <f t="shared" si="1"/>
        <v>36.476049869757134</v>
      </c>
      <c r="F17">
        <f t="shared" si="2"/>
        <v>43.859487217704697</v>
      </c>
    </row>
    <row r="18" spans="1:6" x14ac:dyDescent="0.3">
      <c r="A18" s="1">
        <v>43449</v>
      </c>
      <c r="B18" t="s">
        <v>8</v>
      </c>
      <c r="C18">
        <v>33.5</v>
      </c>
      <c r="D18">
        <f t="shared" si="0"/>
        <v>10.663356251591546</v>
      </c>
      <c r="E18">
        <f t="shared" si="1"/>
        <v>37.873458778150891</v>
      </c>
      <c r="F18">
        <f t="shared" si="2"/>
        <v>45.352775739941471</v>
      </c>
    </row>
    <row r="19" spans="1:6" x14ac:dyDescent="0.3">
      <c r="A19" s="1">
        <v>43449</v>
      </c>
      <c r="B19" t="s">
        <v>8</v>
      </c>
      <c r="C19">
        <v>39.700000000000003</v>
      </c>
      <c r="D19">
        <f t="shared" si="0"/>
        <v>12.636872930990579</v>
      </c>
      <c r="E19">
        <f t="shared" si="1"/>
        <v>57.902753688264148</v>
      </c>
      <c r="F19">
        <f t="shared" si="2"/>
        <v>66.189834980514178</v>
      </c>
    </row>
    <row r="20" spans="1:6" x14ac:dyDescent="0.3">
      <c r="A20" s="1">
        <v>43449</v>
      </c>
      <c r="B20" t="s">
        <v>8</v>
      </c>
      <c r="C20">
        <v>26.6</v>
      </c>
      <c r="D20">
        <f t="shared" si="0"/>
        <v>8.4670231729055256</v>
      </c>
      <c r="E20">
        <f t="shared" si="1"/>
        <v>21.277815690186362</v>
      </c>
      <c r="F20">
        <f t="shared" si="2"/>
        <v>27.139421738320209</v>
      </c>
    </row>
    <row r="21" spans="1:6" x14ac:dyDescent="0.3">
      <c r="A21" s="1">
        <v>43449</v>
      </c>
      <c r="B21" t="s">
        <v>8</v>
      </c>
      <c r="C21">
        <v>38.799999999999997</v>
      </c>
      <c r="D21">
        <f t="shared" si="0"/>
        <v>12.35039470333588</v>
      </c>
      <c r="E21">
        <f t="shared" si="1"/>
        <v>54.676696242090799</v>
      </c>
      <c r="F21">
        <f t="shared" si="2"/>
        <v>62.895426714719832</v>
      </c>
    </row>
    <row r="22" spans="1:6" x14ac:dyDescent="0.3">
      <c r="A22" s="1">
        <v>43449</v>
      </c>
      <c r="B22" t="s">
        <v>8</v>
      </c>
      <c r="C22">
        <v>40.799999999999997</v>
      </c>
      <c r="D22">
        <f t="shared" si="0"/>
        <v>12.987012987012987</v>
      </c>
      <c r="E22">
        <f t="shared" si="1"/>
        <v>61.997383164072843</v>
      </c>
      <c r="F22">
        <f t="shared" si="2"/>
        <v>70.342516510233622</v>
      </c>
    </row>
    <row r="23" spans="1:6" x14ac:dyDescent="0.3">
      <c r="A23" s="1">
        <v>43449</v>
      </c>
      <c r="B23" t="s">
        <v>8</v>
      </c>
      <c r="C23">
        <v>45</v>
      </c>
      <c r="D23">
        <f t="shared" si="0"/>
        <v>14.323911382734913</v>
      </c>
      <c r="E23">
        <f t="shared" si="1"/>
        <v>79.205298594142889</v>
      </c>
      <c r="F23">
        <f t="shared" si="2"/>
        <v>87.489604794222245</v>
      </c>
    </row>
    <row r="24" spans="1:6" x14ac:dyDescent="0.3">
      <c r="A24" s="1">
        <v>43449</v>
      </c>
      <c r="B24" t="s">
        <v>8</v>
      </c>
      <c r="C24">
        <v>13.6</v>
      </c>
      <c r="D24">
        <f t="shared" si="0"/>
        <v>4.329004329004329</v>
      </c>
      <c r="E24">
        <f t="shared" si="1"/>
        <v>3.977133984314428</v>
      </c>
      <c r="F24">
        <f t="shared" si="2"/>
        <v>6.0947393855490191</v>
      </c>
    </row>
    <row r="25" spans="1:6" x14ac:dyDescent="0.3">
      <c r="A25" s="1">
        <v>43449</v>
      </c>
      <c r="B25" t="s">
        <v>8</v>
      </c>
      <c r="C25">
        <v>48.7</v>
      </c>
      <c r="D25">
        <f t="shared" si="0"/>
        <v>15.501655207537562</v>
      </c>
      <c r="E25">
        <f t="shared" si="1"/>
        <v>96.504008739041211</v>
      </c>
      <c r="F25">
        <f t="shared" si="2"/>
        <v>104.31784176049406</v>
      </c>
    </row>
    <row r="26" spans="1:6" x14ac:dyDescent="0.3">
      <c r="A26" s="1">
        <v>43449</v>
      </c>
      <c r="B26" t="s">
        <v>8</v>
      </c>
      <c r="C26">
        <v>40</v>
      </c>
      <c r="D26">
        <f t="shared" si="0"/>
        <v>12.732365673542144</v>
      </c>
      <c r="E26">
        <f t="shared" si="1"/>
        <v>59.002841802085889</v>
      </c>
      <c r="F26">
        <f t="shared" si="2"/>
        <v>67.308587807011861</v>
      </c>
    </row>
    <row r="27" spans="1:6" x14ac:dyDescent="0.3">
      <c r="A27" s="1">
        <v>43449</v>
      </c>
      <c r="B27" t="s">
        <v>8</v>
      </c>
      <c r="C27">
        <v>43</v>
      </c>
      <c r="D27">
        <f t="shared" si="0"/>
        <v>13.687293099057806</v>
      </c>
      <c r="E27">
        <f t="shared" ref="E27:E32" si="3">0.102*((D27)^2.5)</f>
        <v>70.695877598195366</v>
      </c>
      <c r="F27">
        <f t="shared" ref="F27:F32" si="4">0.2334*((D27)^2.2264)</f>
        <v>79.067550309151869</v>
      </c>
    </row>
    <row r="28" spans="1:6" x14ac:dyDescent="0.3">
      <c r="A28" s="1">
        <v>43449</v>
      </c>
      <c r="B28" t="s">
        <v>8</v>
      </c>
      <c r="C28">
        <v>41</v>
      </c>
      <c r="D28">
        <f t="shared" si="0"/>
        <v>13.050674815380697</v>
      </c>
      <c r="E28">
        <f t="shared" si="3"/>
        <v>62.759950576137527</v>
      </c>
      <c r="F28">
        <f t="shared" si="4"/>
        <v>71.112523891196261</v>
      </c>
    </row>
    <row r="29" spans="1:6" x14ac:dyDescent="0.3">
      <c r="A29" s="1">
        <v>43449</v>
      </c>
      <c r="B29" t="s">
        <v>8</v>
      </c>
      <c r="C29">
        <v>42.6</v>
      </c>
      <c r="D29">
        <f t="shared" si="0"/>
        <v>13.559969442322384</v>
      </c>
      <c r="E29">
        <f t="shared" si="3"/>
        <v>69.063240013777744</v>
      </c>
      <c r="F29">
        <f t="shared" si="4"/>
        <v>77.439340465958509</v>
      </c>
    </row>
    <row r="30" spans="1:6" x14ac:dyDescent="0.3">
      <c r="A30" s="1">
        <v>43449</v>
      </c>
      <c r="B30" t="s">
        <v>8</v>
      </c>
      <c r="C30">
        <v>16.399999999999999</v>
      </c>
      <c r="D30">
        <f t="shared" si="0"/>
        <v>5.2202699261522785</v>
      </c>
      <c r="E30">
        <f t="shared" si="3"/>
        <v>6.3508604691261183</v>
      </c>
      <c r="F30">
        <f t="shared" si="4"/>
        <v>9.2463953214531553</v>
      </c>
    </row>
    <row r="31" spans="1:6" x14ac:dyDescent="0.3">
      <c r="A31" s="1">
        <v>43449</v>
      </c>
      <c r="B31" t="s">
        <v>8</v>
      </c>
      <c r="C31">
        <v>13.6</v>
      </c>
      <c r="D31">
        <f t="shared" si="0"/>
        <v>4.329004329004329</v>
      </c>
      <c r="E31">
        <f t="shared" si="3"/>
        <v>3.977133984314428</v>
      </c>
      <c r="F31">
        <f t="shared" si="4"/>
        <v>6.0947393855490191</v>
      </c>
    </row>
    <row r="32" spans="1:6" x14ac:dyDescent="0.3">
      <c r="A32" s="1">
        <v>43449</v>
      </c>
      <c r="B32" t="s">
        <v>8</v>
      </c>
      <c r="C32">
        <v>24.5</v>
      </c>
      <c r="D32">
        <f t="shared" si="0"/>
        <v>7.7985739750445635</v>
      </c>
      <c r="E32">
        <f t="shared" si="3"/>
        <v>17.323600584579182</v>
      </c>
      <c r="F32">
        <f t="shared" si="4"/>
        <v>22.598701426985365</v>
      </c>
    </row>
    <row r="33" spans="1:6" x14ac:dyDescent="0.3">
      <c r="A33" s="1">
        <v>43449</v>
      </c>
      <c r="B33" t="s">
        <v>8</v>
      </c>
      <c r="C33">
        <v>20.5</v>
      </c>
      <c r="D33">
        <f t="shared" si="0"/>
        <v>6.5253374076903485</v>
      </c>
      <c r="E33">
        <f t="shared" ref="E33:E36" si="5">0.102*((D33)^2.5)</f>
        <v>11.094496659829861</v>
      </c>
      <c r="F33">
        <f t="shared" ref="F33:F36" si="6">0.2334*((D33)^2.2264)</f>
        <v>15.196126855461848</v>
      </c>
    </row>
    <row r="34" spans="1:6" x14ac:dyDescent="0.3">
      <c r="A34" s="1">
        <v>43449</v>
      </c>
      <c r="B34" t="s">
        <v>8</v>
      </c>
      <c r="C34">
        <v>32</v>
      </c>
      <c r="D34">
        <f t="shared" si="0"/>
        <v>10.185892538833716</v>
      </c>
      <c r="E34">
        <f t="shared" si="5"/>
        <v>33.775197474593355</v>
      </c>
      <c r="F34">
        <f t="shared" si="6"/>
        <v>40.955291918261551</v>
      </c>
    </row>
    <row r="35" spans="1:6" x14ac:dyDescent="0.3">
      <c r="A35" s="1">
        <v>43449</v>
      </c>
      <c r="B35" t="s">
        <v>8</v>
      </c>
      <c r="C35">
        <v>13.1</v>
      </c>
      <c r="D35">
        <f t="shared" si="0"/>
        <v>4.1698497580850518</v>
      </c>
      <c r="E35">
        <f t="shared" si="5"/>
        <v>3.6216059103695737</v>
      </c>
      <c r="F35">
        <f t="shared" si="6"/>
        <v>5.6070822492443577</v>
      </c>
    </row>
    <row r="36" spans="1:6" x14ac:dyDescent="0.3">
      <c r="A36" s="1">
        <v>43449</v>
      </c>
      <c r="B36" t="s">
        <v>8</v>
      </c>
      <c r="C36">
        <v>32</v>
      </c>
      <c r="D36">
        <f t="shared" si="0"/>
        <v>10.185892538833716</v>
      </c>
      <c r="E36">
        <f t="shared" si="5"/>
        <v>33.775197474593355</v>
      </c>
      <c r="F36">
        <f t="shared" si="6"/>
        <v>40.955291918261551</v>
      </c>
    </row>
    <row r="37" spans="1:6" x14ac:dyDescent="0.3">
      <c r="A37" s="1">
        <v>43449</v>
      </c>
      <c r="B37" t="s">
        <v>8</v>
      </c>
      <c r="C37">
        <v>35.6</v>
      </c>
      <c r="D37">
        <f t="shared" si="0"/>
        <v>11.331805449452508</v>
      </c>
      <c r="E37">
        <f>0.102*((D37)^2.5)</f>
        <v>44.090796663812064</v>
      </c>
      <c r="F37">
        <f>0.2334*((D37)^2.2264)</f>
        <v>51.926899196511592</v>
      </c>
    </row>
    <row r="38" spans="1:6" x14ac:dyDescent="0.3">
      <c r="A38" s="1">
        <v>43449</v>
      </c>
      <c r="B38" t="s">
        <v>2</v>
      </c>
      <c r="C38">
        <v>40</v>
      </c>
      <c r="D38">
        <f t="shared" ref="D38:D56" si="7">C38/3.1416</f>
        <v>12.732365673542144</v>
      </c>
      <c r="E38">
        <f t="shared" ref="E38:E46" si="8">0.102*((D38)^2.5)</f>
        <v>59.002841802085889</v>
      </c>
      <c r="F38">
        <f t="shared" ref="F38:F46" si="9">0.2334*((D38)^2.2264)</f>
        <v>67.308587807011861</v>
      </c>
    </row>
    <row r="39" spans="1:6" x14ac:dyDescent="0.3">
      <c r="A39" s="1">
        <v>43449</v>
      </c>
      <c r="B39" t="s">
        <v>8</v>
      </c>
      <c r="C39">
        <v>39.5</v>
      </c>
      <c r="D39">
        <f t="shared" si="7"/>
        <v>12.573211102622867</v>
      </c>
      <c r="E39">
        <f t="shared" si="8"/>
        <v>57.176252915621639</v>
      </c>
      <c r="F39">
        <f t="shared" si="9"/>
        <v>65.449734293673686</v>
      </c>
    </row>
    <row r="40" spans="1:6" x14ac:dyDescent="0.3">
      <c r="A40" s="1">
        <v>43449</v>
      </c>
      <c r="B40" t="s">
        <v>8</v>
      </c>
      <c r="C40">
        <v>45.5</v>
      </c>
      <c r="D40">
        <f t="shared" si="7"/>
        <v>14.483065953654188</v>
      </c>
      <c r="E40">
        <f t="shared" si="8"/>
        <v>81.423814243061543</v>
      </c>
      <c r="F40">
        <f t="shared" si="9"/>
        <v>89.668661620327953</v>
      </c>
    </row>
    <row r="41" spans="1:6" x14ac:dyDescent="0.3">
      <c r="A41" s="1">
        <v>43449</v>
      </c>
      <c r="B41" t="s">
        <v>8</v>
      </c>
      <c r="C41">
        <v>43</v>
      </c>
      <c r="D41">
        <f t="shared" si="7"/>
        <v>13.687293099057806</v>
      </c>
      <c r="E41">
        <f t="shared" si="8"/>
        <v>70.695877598195366</v>
      </c>
      <c r="F41">
        <f t="shared" si="9"/>
        <v>79.067550309151869</v>
      </c>
    </row>
    <row r="42" spans="1:6" x14ac:dyDescent="0.3">
      <c r="A42" s="1">
        <v>43449</v>
      </c>
      <c r="B42" t="s">
        <v>8</v>
      </c>
      <c r="C42">
        <v>43</v>
      </c>
      <c r="D42">
        <f t="shared" si="7"/>
        <v>13.687293099057806</v>
      </c>
      <c r="E42">
        <f t="shared" si="8"/>
        <v>70.695877598195366</v>
      </c>
      <c r="F42">
        <f t="shared" si="9"/>
        <v>79.067550309151869</v>
      </c>
    </row>
    <row r="43" spans="1:6" x14ac:dyDescent="0.3">
      <c r="A43" s="1">
        <v>43449</v>
      </c>
      <c r="B43" t="s">
        <v>8</v>
      </c>
      <c r="C43">
        <v>36.700000000000003</v>
      </c>
      <c r="D43">
        <f t="shared" si="7"/>
        <v>11.681945505474918</v>
      </c>
      <c r="E43">
        <f t="shared" si="8"/>
        <v>47.57602040273391</v>
      </c>
      <c r="F43">
        <f t="shared" si="9"/>
        <v>55.56696023212875</v>
      </c>
    </row>
    <row r="44" spans="1:6" x14ac:dyDescent="0.3">
      <c r="A44" s="1">
        <v>43449</v>
      </c>
      <c r="B44" t="s">
        <v>8</v>
      </c>
      <c r="C44">
        <v>17</v>
      </c>
      <c r="D44">
        <f t="shared" si="7"/>
        <v>5.4112554112554117</v>
      </c>
      <c r="E44">
        <f t="shared" si="8"/>
        <v>6.9477671441809727</v>
      </c>
      <c r="F44">
        <f t="shared" si="9"/>
        <v>10.01649071167194</v>
      </c>
    </row>
    <row r="45" spans="1:6" x14ac:dyDescent="0.3">
      <c r="A45" s="1">
        <v>43449</v>
      </c>
      <c r="B45" t="s">
        <v>8</v>
      </c>
      <c r="C45">
        <v>30.6</v>
      </c>
      <c r="D45">
        <f t="shared" si="7"/>
        <v>9.7402597402597415</v>
      </c>
      <c r="E45">
        <f t="shared" si="8"/>
        <v>30.201361193387694</v>
      </c>
      <c r="F45">
        <f t="shared" si="9"/>
        <v>37.072706932131418</v>
      </c>
    </row>
    <row r="46" spans="1:6" x14ac:dyDescent="0.3">
      <c r="A46" s="1">
        <v>43449</v>
      </c>
      <c r="B46" t="s">
        <v>8</v>
      </c>
      <c r="C46">
        <v>14.8</v>
      </c>
      <c r="D46">
        <f t="shared" si="7"/>
        <v>4.7109752992105935</v>
      </c>
      <c r="E46">
        <f t="shared" si="8"/>
        <v>4.9133447687863834</v>
      </c>
      <c r="F46">
        <f t="shared" si="9"/>
        <v>7.3572378633504352</v>
      </c>
    </row>
    <row r="47" spans="1:6" x14ac:dyDescent="0.3">
      <c r="A47" s="1">
        <v>43449</v>
      </c>
      <c r="B47" t="s">
        <v>8</v>
      </c>
      <c r="C47">
        <v>44.5</v>
      </c>
      <c r="D47">
        <f t="shared" si="7"/>
        <v>14.164756811815636</v>
      </c>
      <c r="E47">
        <f>0.102*((D47)^2.5)</f>
        <v>77.023451970628642</v>
      </c>
      <c r="F47">
        <f>0.2334*((D47)^2.2264)</f>
        <v>85.340040087855229</v>
      </c>
    </row>
    <row r="48" spans="1:6" x14ac:dyDescent="0.3">
      <c r="A48" s="1">
        <v>43449</v>
      </c>
      <c r="B48" t="s">
        <v>8</v>
      </c>
      <c r="C48">
        <v>20</v>
      </c>
      <c r="D48">
        <f t="shared" si="7"/>
        <v>6.3661828367710722</v>
      </c>
      <c r="E48">
        <f t="shared" ref="E48:E50" si="10">0.102*((D48)^2.5)</f>
        <v>10.430327386883013</v>
      </c>
      <c r="F48">
        <f t="shared" ref="F48:F50" si="11">0.2334*((D48)^2.2264)</f>
        <v>14.383258852439228</v>
      </c>
    </row>
    <row r="49" spans="1:9" x14ac:dyDescent="0.3">
      <c r="A49" s="1">
        <v>43449</v>
      </c>
      <c r="B49" t="s">
        <v>8</v>
      </c>
      <c r="C49">
        <v>15.5</v>
      </c>
      <c r="D49">
        <f t="shared" si="7"/>
        <v>4.9337916984975809</v>
      </c>
      <c r="E49">
        <f t="shared" si="10"/>
        <v>5.5150848252432416</v>
      </c>
      <c r="F49">
        <f t="shared" si="11"/>
        <v>8.1545238428294571</v>
      </c>
    </row>
    <row r="50" spans="1:9" x14ac:dyDescent="0.3">
      <c r="A50" s="1">
        <v>43449</v>
      </c>
      <c r="B50" t="s">
        <v>8</v>
      </c>
      <c r="C50">
        <v>25.6</v>
      </c>
      <c r="D50">
        <f t="shared" si="7"/>
        <v>8.148714031066973</v>
      </c>
      <c r="E50">
        <f t="shared" si="10"/>
        <v>19.334051201707506</v>
      </c>
      <c r="F50">
        <f t="shared" si="11"/>
        <v>24.920088071366166</v>
      </c>
    </row>
    <row r="51" spans="1:9" x14ac:dyDescent="0.3">
      <c r="A51" s="1">
        <v>43449</v>
      </c>
      <c r="B51" t="s">
        <v>8</v>
      </c>
      <c r="C51">
        <v>13.4</v>
      </c>
      <c r="D51">
        <f t="shared" si="7"/>
        <v>4.2653425006366188</v>
      </c>
      <c r="E51">
        <f t="shared" ref="E51:E56" si="12">0.102*((D51)^2.5)</f>
        <v>3.8325245634385472</v>
      </c>
      <c r="F51">
        <f t="shared" ref="F51:F56" si="13">0.2334*((D51)^2.2264)</f>
        <v>5.8969879069166975</v>
      </c>
    </row>
    <row r="52" spans="1:9" x14ac:dyDescent="0.3">
      <c r="A52" s="1">
        <v>43449</v>
      </c>
      <c r="B52" t="s">
        <v>8</v>
      </c>
      <c r="C52">
        <v>13</v>
      </c>
      <c r="D52">
        <f t="shared" si="7"/>
        <v>4.1380188439011967</v>
      </c>
      <c r="E52">
        <f t="shared" si="12"/>
        <v>3.5528864842199464</v>
      </c>
      <c r="F52">
        <f t="shared" si="13"/>
        <v>5.5122333415170512</v>
      </c>
    </row>
    <row r="53" spans="1:9" x14ac:dyDescent="0.3">
      <c r="A53" s="1">
        <v>43449</v>
      </c>
      <c r="B53" t="s">
        <v>8</v>
      </c>
      <c r="C53">
        <v>17</v>
      </c>
      <c r="D53">
        <f t="shared" si="7"/>
        <v>5.4112554112554117</v>
      </c>
      <c r="E53">
        <f t="shared" si="12"/>
        <v>6.9477671441809727</v>
      </c>
      <c r="F53">
        <f t="shared" si="13"/>
        <v>10.01649071167194</v>
      </c>
    </row>
    <row r="54" spans="1:9" x14ac:dyDescent="0.3">
      <c r="A54" s="1">
        <v>43449</v>
      </c>
      <c r="B54" t="s">
        <v>8</v>
      </c>
      <c r="C54">
        <v>48.7</v>
      </c>
      <c r="D54">
        <f t="shared" si="7"/>
        <v>15.501655207537562</v>
      </c>
      <c r="E54">
        <f t="shared" si="12"/>
        <v>96.504008739041211</v>
      </c>
      <c r="F54">
        <f t="shared" si="13"/>
        <v>104.31784176049406</v>
      </c>
    </row>
    <row r="55" spans="1:9" x14ac:dyDescent="0.3">
      <c r="A55" s="1">
        <v>43449</v>
      </c>
      <c r="B55" t="s">
        <v>8</v>
      </c>
      <c r="C55">
        <v>41</v>
      </c>
      <c r="D55">
        <f t="shared" si="7"/>
        <v>13.050674815380697</v>
      </c>
      <c r="E55">
        <f t="shared" si="12"/>
        <v>62.759950576137527</v>
      </c>
      <c r="F55">
        <f t="shared" si="13"/>
        <v>71.112523891196261</v>
      </c>
    </row>
    <row r="56" spans="1:9" x14ac:dyDescent="0.3">
      <c r="A56" s="1">
        <v>43449</v>
      </c>
      <c r="B56" t="s">
        <v>8</v>
      </c>
      <c r="C56">
        <v>40</v>
      </c>
      <c r="D56">
        <f t="shared" si="7"/>
        <v>12.732365673542144</v>
      </c>
      <c r="E56">
        <f t="shared" si="12"/>
        <v>59.002841802085889</v>
      </c>
      <c r="F56">
        <f t="shared" si="13"/>
        <v>67.308587807011861</v>
      </c>
    </row>
    <row r="57" spans="1:9" x14ac:dyDescent="0.3">
      <c r="D57" s="5"/>
      <c r="E57" s="5">
        <f>SUM(E6:E56)</f>
        <v>2103.615823336605</v>
      </c>
      <c r="F57" s="10">
        <f>SUM(F6:F56)</f>
        <v>2427.4588834650563</v>
      </c>
      <c r="G57" s="10">
        <f>F57/1000</f>
        <v>2.4274588834650563</v>
      </c>
      <c r="H57" s="10">
        <f>G57*25</f>
        <v>60.686472086626409</v>
      </c>
      <c r="I57" s="10">
        <f>H57*0.48</f>
        <v>29.129506601580676</v>
      </c>
    </row>
    <row r="58" spans="1:9" x14ac:dyDescent="0.3">
      <c r="D58" s="5"/>
      <c r="F58" s="11" t="s">
        <v>22</v>
      </c>
      <c r="G58" s="11" t="s">
        <v>24</v>
      </c>
      <c r="H58" s="11" t="s">
        <v>23</v>
      </c>
      <c r="I58" s="11" t="s">
        <v>27</v>
      </c>
    </row>
    <row r="59" spans="1:9" x14ac:dyDescent="0.3">
      <c r="H59" s="7" t="s">
        <v>26</v>
      </c>
      <c r="I59" s="7" t="s">
        <v>25</v>
      </c>
    </row>
    <row r="60" spans="1:9" x14ac:dyDescent="0.3">
      <c r="H60" s="7"/>
      <c r="I60" s="7"/>
    </row>
    <row r="61" spans="1:9" x14ac:dyDescent="0.3">
      <c r="H61" s="7"/>
      <c r="I61" s="7"/>
    </row>
    <row r="62" spans="1:9" x14ac:dyDescent="0.3">
      <c r="H62" s="7"/>
      <c r="I62" s="7"/>
    </row>
  </sheetData>
  <mergeCells count="1"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810B-8E9B-491F-A67B-AC7F1FB17EE9}">
  <dimension ref="A1:T956"/>
  <sheetViews>
    <sheetView tabSelected="1" zoomScale="88" workbookViewId="0">
      <pane ySplit="1" topLeftCell="A590" activePane="bottomLeft" state="frozen"/>
      <selection pane="bottomLeft" activeCell="A593" sqref="A593"/>
    </sheetView>
  </sheetViews>
  <sheetFormatPr defaultRowHeight="14.4" x14ac:dyDescent="0.3"/>
  <cols>
    <col min="2" max="2" width="19.109375" customWidth="1"/>
    <col min="3" max="3" width="12.5546875" customWidth="1"/>
    <col min="5" max="5" width="14.109375" customWidth="1"/>
    <col min="11" max="11" width="12.5546875" customWidth="1"/>
    <col min="12" max="12" width="11.6640625" customWidth="1"/>
    <col min="17" max="17" width="15.44140625" customWidth="1"/>
    <col min="18" max="18" width="19.44140625" customWidth="1"/>
  </cols>
  <sheetData>
    <row r="1" spans="1:20" ht="57.6" customHeight="1" x14ac:dyDescent="0.3">
      <c r="A1" s="17" t="s">
        <v>54</v>
      </c>
      <c r="B1" s="13" t="s">
        <v>33</v>
      </c>
      <c r="C1" s="13" t="s">
        <v>0</v>
      </c>
      <c r="D1" s="13" t="s">
        <v>5</v>
      </c>
      <c r="E1" s="13" t="s">
        <v>6</v>
      </c>
      <c r="F1" s="13" t="s">
        <v>14</v>
      </c>
      <c r="G1" s="8" t="s">
        <v>16</v>
      </c>
      <c r="H1" s="13" t="s">
        <v>18</v>
      </c>
      <c r="I1" s="2" t="s">
        <v>49</v>
      </c>
      <c r="J1" s="2" t="s">
        <v>50</v>
      </c>
      <c r="K1" s="51" t="s">
        <v>61</v>
      </c>
      <c r="L1" s="52" t="s">
        <v>62</v>
      </c>
      <c r="M1" s="53" t="s">
        <v>63</v>
      </c>
    </row>
    <row r="2" spans="1:20" x14ac:dyDescent="0.3">
      <c r="A2" t="s">
        <v>55</v>
      </c>
      <c r="B2" t="s">
        <v>34</v>
      </c>
      <c r="C2" s="1">
        <v>42793</v>
      </c>
      <c r="D2" t="s">
        <v>2</v>
      </c>
      <c r="E2">
        <v>86</v>
      </c>
      <c r="F2" s="4">
        <f t="shared" ref="F2:F36" si="0">E2/3.1416</f>
        <v>27.374586198115612</v>
      </c>
      <c r="G2">
        <f t="shared" ref="G2:G36" si="1">(0.14*F2^2.4)</f>
        <v>394.24136228073343</v>
      </c>
      <c r="H2">
        <f t="shared" ref="H2:H36" si="2">(0.201*F2^2.4517)</f>
        <v>671.64699740968524</v>
      </c>
      <c r="I2">
        <f t="shared" ref="I2:I24" si="3">(-1.96+2.45*LN(F2))</f>
        <v>6.1485569263310209</v>
      </c>
      <c r="J2">
        <f>2.7182^I2</f>
        <v>467.95485776025259</v>
      </c>
      <c r="K2">
        <v>0</v>
      </c>
      <c r="L2">
        <f>K2+J2</f>
        <v>467.95485776025259</v>
      </c>
      <c r="M2">
        <v>0.25</v>
      </c>
    </row>
    <row r="3" spans="1:20" x14ac:dyDescent="0.3">
      <c r="A3" t="s">
        <v>55</v>
      </c>
      <c r="B3" t="s">
        <v>34</v>
      </c>
      <c r="C3" s="1">
        <v>42793</v>
      </c>
      <c r="D3" t="s">
        <v>2</v>
      </c>
      <c r="E3">
        <v>66.5</v>
      </c>
      <c r="F3" s="4">
        <f t="shared" si="0"/>
        <v>21.167557932263815</v>
      </c>
      <c r="G3">
        <f t="shared" si="1"/>
        <v>212.68548532260246</v>
      </c>
      <c r="H3">
        <f t="shared" si="2"/>
        <v>357.55516212735864</v>
      </c>
      <c r="I3">
        <f t="shared" si="3"/>
        <v>5.5185508222813571</v>
      </c>
      <c r="J3">
        <f t="shared" ref="J3:J36" si="4">2.7182^I3</f>
        <v>249.2321259165887</v>
      </c>
      <c r="K3">
        <v>0</v>
      </c>
      <c r="L3">
        <f t="shared" ref="L3:L66" si="5">K3+J3</f>
        <v>249.2321259165887</v>
      </c>
      <c r="M3">
        <v>0.25</v>
      </c>
    </row>
    <row r="4" spans="1:20" x14ac:dyDescent="0.3">
      <c r="A4" t="s">
        <v>55</v>
      </c>
      <c r="B4" t="s">
        <v>34</v>
      </c>
      <c r="C4" s="1">
        <v>42793</v>
      </c>
      <c r="D4" t="s">
        <v>2</v>
      </c>
      <c r="E4">
        <v>17</v>
      </c>
      <c r="F4" s="4">
        <f t="shared" si="0"/>
        <v>5.4112554112554117</v>
      </c>
      <c r="G4">
        <f t="shared" si="1"/>
        <v>8.0545877110041086</v>
      </c>
      <c r="H4">
        <f t="shared" si="2"/>
        <v>12.618939123029945</v>
      </c>
      <c r="I4">
        <f t="shared" si="3"/>
        <v>2.176778743447656</v>
      </c>
      <c r="J4">
        <f t="shared" si="4"/>
        <v>8.8172780817113932</v>
      </c>
      <c r="K4">
        <v>0</v>
      </c>
      <c r="L4">
        <f t="shared" si="5"/>
        <v>8.8172780817113932</v>
      </c>
      <c r="M4">
        <v>0.25</v>
      </c>
      <c r="Q4" s="14"/>
      <c r="R4" s="14"/>
    </row>
    <row r="5" spans="1:20" x14ac:dyDescent="0.3">
      <c r="A5" t="s">
        <v>55</v>
      </c>
      <c r="B5" t="s">
        <v>34</v>
      </c>
      <c r="C5" s="1">
        <v>42793</v>
      </c>
      <c r="D5" t="s">
        <v>2</v>
      </c>
      <c r="E5">
        <v>114</v>
      </c>
      <c r="F5" s="4">
        <f t="shared" si="0"/>
        <v>36.28724216959511</v>
      </c>
      <c r="G5">
        <f t="shared" si="1"/>
        <v>775.420979708701</v>
      </c>
      <c r="H5">
        <f t="shared" si="2"/>
        <v>1340.4321899198942</v>
      </c>
      <c r="I5">
        <f t="shared" si="3"/>
        <v>6.8390922490764412</v>
      </c>
      <c r="J5">
        <f t="shared" si="4"/>
        <v>933.44903765747449</v>
      </c>
      <c r="K5">
        <v>0</v>
      </c>
      <c r="L5">
        <f t="shared" si="5"/>
        <v>933.44903765747449</v>
      </c>
      <c r="M5">
        <v>0.25</v>
      </c>
    </row>
    <row r="6" spans="1:20" x14ac:dyDescent="0.3">
      <c r="A6" t="s">
        <v>55</v>
      </c>
      <c r="B6" t="s">
        <v>34</v>
      </c>
      <c r="C6" s="1">
        <v>42793</v>
      </c>
      <c r="D6" t="s">
        <v>2</v>
      </c>
      <c r="E6">
        <v>39</v>
      </c>
      <c r="F6" s="4">
        <f t="shared" si="0"/>
        <v>12.41405653170359</v>
      </c>
      <c r="G6">
        <f t="shared" si="1"/>
        <v>59.090948443754911</v>
      </c>
      <c r="H6">
        <f t="shared" si="2"/>
        <v>96.637196363040658</v>
      </c>
      <c r="I6">
        <f t="shared" si="3"/>
        <v>4.2111320835275601</v>
      </c>
      <c r="J6">
        <f t="shared" si="4"/>
        <v>67.424288322887634</v>
      </c>
      <c r="K6">
        <v>0</v>
      </c>
      <c r="L6">
        <f t="shared" si="5"/>
        <v>67.424288322887634</v>
      </c>
      <c r="M6">
        <v>0.25</v>
      </c>
    </row>
    <row r="7" spans="1:20" x14ac:dyDescent="0.3">
      <c r="A7" t="s">
        <v>55</v>
      </c>
      <c r="B7" t="s">
        <v>34</v>
      </c>
      <c r="C7" s="1">
        <v>42793</v>
      </c>
      <c r="D7" t="s">
        <v>2</v>
      </c>
      <c r="E7">
        <v>80</v>
      </c>
      <c r="F7" s="4">
        <f t="shared" si="0"/>
        <v>25.464731347084289</v>
      </c>
      <c r="G7">
        <f t="shared" si="1"/>
        <v>331.42241121085067</v>
      </c>
      <c r="H7">
        <f t="shared" si="2"/>
        <v>562.51867584832007</v>
      </c>
      <c r="I7">
        <f t="shared" si="3"/>
        <v>5.971371305460937</v>
      </c>
      <c r="J7">
        <f t="shared" si="4"/>
        <v>391.97244600578625</v>
      </c>
      <c r="K7">
        <v>0</v>
      </c>
      <c r="L7">
        <f t="shared" si="5"/>
        <v>391.97244600578625</v>
      </c>
      <c r="M7">
        <v>0.25</v>
      </c>
    </row>
    <row r="8" spans="1:20" x14ac:dyDescent="0.3">
      <c r="A8" t="s">
        <v>55</v>
      </c>
      <c r="B8" t="s">
        <v>34</v>
      </c>
      <c r="C8" s="1">
        <v>42793</v>
      </c>
      <c r="D8" t="s">
        <v>2</v>
      </c>
      <c r="E8">
        <v>68</v>
      </c>
      <c r="F8" s="4">
        <f t="shared" si="0"/>
        <v>21.645021645021647</v>
      </c>
      <c r="G8">
        <f t="shared" si="1"/>
        <v>224.38162780584537</v>
      </c>
      <c r="H8">
        <f t="shared" si="2"/>
        <v>377.65333648692518</v>
      </c>
      <c r="I8">
        <f t="shared" si="3"/>
        <v>5.5731999281913884</v>
      </c>
      <c r="J8">
        <f t="shared" si="4"/>
        <v>263.23104788561795</v>
      </c>
      <c r="K8">
        <v>0</v>
      </c>
      <c r="L8">
        <f t="shared" si="5"/>
        <v>263.23104788561795</v>
      </c>
      <c r="M8">
        <v>0.25</v>
      </c>
    </row>
    <row r="9" spans="1:20" x14ac:dyDescent="0.3">
      <c r="A9" t="s">
        <v>55</v>
      </c>
      <c r="B9" t="s">
        <v>34</v>
      </c>
      <c r="C9" s="1">
        <v>42793</v>
      </c>
      <c r="D9" t="s">
        <v>2</v>
      </c>
      <c r="E9">
        <v>29</v>
      </c>
      <c r="F9" s="4">
        <f t="shared" si="0"/>
        <v>9.2309651133180548</v>
      </c>
      <c r="G9">
        <f t="shared" si="1"/>
        <v>29.021583080192759</v>
      </c>
      <c r="H9">
        <f t="shared" si="2"/>
        <v>46.740396921163956</v>
      </c>
      <c r="I9">
        <f t="shared" si="3"/>
        <v>3.4852808339767885</v>
      </c>
      <c r="J9">
        <f t="shared" si="4"/>
        <v>32.628166387666496</v>
      </c>
      <c r="K9">
        <v>0</v>
      </c>
      <c r="L9">
        <f t="shared" si="5"/>
        <v>32.628166387666496</v>
      </c>
      <c r="M9">
        <v>0.25</v>
      </c>
    </row>
    <row r="10" spans="1:20" x14ac:dyDescent="0.3">
      <c r="A10" t="s">
        <v>55</v>
      </c>
      <c r="B10" t="s">
        <v>34</v>
      </c>
      <c r="C10" s="1">
        <v>42793</v>
      </c>
      <c r="D10" t="s">
        <v>2</v>
      </c>
      <c r="E10">
        <v>36</v>
      </c>
      <c r="F10" s="4">
        <f t="shared" si="0"/>
        <v>11.45912910618793</v>
      </c>
      <c r="G10">
        <f t="shared" si="1"/>
        <v>48.763167212736739</v>
      </c>
      <c r="H10">
        <f t="shared" si="2"/>
        <v>79.417839052126453</v>
      </c>
      <c r="I10">
        <f t="shared" si="3"/>
        <v>4.0150274497273957</v>
      </c>
      <c r="J10">
        <f t="shared" si="4"/>
        <v>55.418118194350768</v>
      </c>
      <c r="K10">
        <v>0</v>
      </c>
      <c r="L10">
        <f t="shared" si="5"/>
        <v>55.418118194350768</v>
      </c>
      <c r="M10">
        <v>0.25</v>
      </c>
    </row>
    <row r="11" spans="1:20" x14ac:dyDescent="0.3">
      <c r="A11" t="s">
        <v>55</v>
      </c>
      <c r="B11" t="s">
        <v>34</v>
      </c>
      <c r="C11" s="1">
        <v>42793</v>
      </c>
      <c r="D11" t="s">
        <v>2</v>
      </c>
      <c r="E11">
        <v>16</v>
      </c>
      <c r="F11" s="4">
        <f t="shared" si="0"/>
        <v>5.0929462694168581</v>
      </c>
      <c r="G11">
        <f t="shared" si="1"/>
        <v>6.9639214243827086</v>
      </c>
      <c r="H11">
        <f t="shared" si="2"/>
        <v>10.876074809198775</v>
      </c>
      <c r="I11">
        <f t="shared" si="3"/>
        <v>2.0282484199973907</v>
      </c>
      <c r="J11">
        <f t="shared" si="4"/>
        <v>7.6002972829158342</v>
      </c>
      <c r="K11">
        <v>0</v>
      </c>
      <c r="L11">
        <f t="shared" si="5"/>
        <v>7.6002972829158342</v>
      </c>
      <c r="M11">
        <v>0.25</v>
      </c>
    </row>
    <row r="12" spans="1:20" x14ac:dyDescent="0.3">
      <c r="A12" t="s">
        <v>55</v>
      </c>
      <c r="B12" t="s">
        <v>34</v>
      </c>
      <c r="C12" s="1">
        <v>42793</v>
      </c>
      <c r="D12" t="s">
        <v>2</v>
      </c>
      <c r="E12">
        <v>20</v>
      </c>
      <c r="F12" s="4">
        <f t="shared" si="0"/>
        <v>6.3661828367710722</v>
      </c>
      <c r="G12">
        <f t="shared" si="1"/>
        <v>11.897011830220478</v>
      </c>
      <c r="H12">
        <f t="shared" si="2"/>
        <v>18.796044520960105</v>
      </c>
      <c r="I12">
        <f t="shared" si="3"/>
        <v>2.5749501207172045</v>
      </c>
      <c r="J12">
        <f t="shared" si="4"/>
        <v>13.129644411488332</v>
      </c>
      <c r="K12">
        <v>0</v>
      </c>
      <c r="L12">
        <f t="shared" si="5"/>
        <v>13.129644411488332</v>
      </c>
      <c r="M12">
        <v>0.25</v>
      </c>
    </row>
    <row r="13" spans="1:20" x14ac:dyDescent="0.3">
      <c r="A13" t="s">
        <v>55</v>
      </c>
      <c r="B13" t="s">
        <v>34</v>
      </c>
      <c r="C13" s="1">
        <v>42793</v>
      </c>
      <c r="D13" t="s">
        <v>2</v>
      </c>
      <c r="E13">
        <v>93</v>
      </c>
      <c r="F13" s="4">
        <f t="shared" si="0"/>
        <v>29.602750190985486</v>
      </c>
      <c r="G13">
        <f t="shared" si="1"/>
        <v>475.69105001739024</v>
      </c>
      <c r="H13">
        <f t="shared" si="2"/>
        <v>813.69354288226589</v>
      </c>
      <c r="I13">
        <f t="shared" si="3"/>
        <v>6.3402748087354039</v>
      </c>
      <c r="J13">
        <f t="shared" si="4"/>
        <v>566.8438928233428</v>
      </c>
      <c r="K13">
        <v>0</v>
      </c>
      <c r="L13">
        <f t="shared" si="5"/>
        <v>566.8438928233428</v>
      </c>
      <c r="M13">
        <v>0.25</v>
      </c>
    </row>
    <row r="14" spans="1:20" x14ac:dyDescent="0.3">
      <c r="A14" t="s">
        <v>55</v>
      </c>
      <c r="B14" t="s">
        <v>34</v>
      </c>
      <c r="C14" s="1">
        <v>42793</v>
      </c>
      <c r="D14" t="s">
        <v>2</v>
      </c>
      <c r="E14">
        <v>24</v>
      </c>
      <c r="F14" s="4">
        <f t="shared" si="0"/>
        <v>7.6394194041252863</v>
      </c>
      <c r="G14">
        <f t="shared" si="1"/>
        <v>18.427774278884964</v>
      </c>
      <c r="H14">
        <f t="shared" si="2"/>
        <v>29.389698173268748</v>
      </c>
      <c r="I14">
        <f t="shared" si="3"/>
        <v>3.0216379348623938</v>
      </c>
      <c r="J14">
        <f t="shared" si="4"/>
        <v>20.523015693041639</v>
      </c>
      <c r="K14">
        <v>0</v>
      </c>
      <c r="L14">
        <f t="shared" si="5"/>
        <v>20.523015693041639</v>
      </c>
      <c r="M14">
        <v>0.25</v>
      </c>
    </row>
    <row r="15" spans="1:20" x14ac:dyDescent="0.3">
      <c r="A15" t="s">
        <v>55</v>
      </c>
      <c r="B15" t="s">
        <v>34</v>
      </c>
      <c r="C15" s="1">
        <v>42793</v>
      </c>
      <c r="D15" t="s">
        <v>2</v>
      </c>
      <c r="E15">
        <v>22</v>
      </c>
      <c r="F15" s="4">
        <f t="shared" si="0"/>
        <v>7.0028011204481793</v>
      </c>
      <c r="G15">
        <f t="shared" si="1"/>
        <v>14.954790651343831</v>
      </c>
      <c r="H15">
        <f t="shared" si="2"/>
        <v>23.743728149832926</v>
      </c>
      <c r="I15">
        <f t="shared" si="3"/>
        <v>2.8084600612377999</v>
      </c>
      <c r="J15">
        <f t="shared" si="4"/>
        <v>16.582957591323879</v>
      </c>
      <c r="K15">
        <v>0</v>
      </c>
      <c r="L15">
        <f t="shared" si="5"/>
        <v>16.582957591323879</v>
      </c>
      <c r="M15">
        <v>0.25</v>
      </c>
      <c r="R15" s="21"/>
      <c r="S15" s="21"/>
      <c r="T15" s="21"/>
    </row>
    <row r="16" spans="1:20" x14ac:dyDescent="0.3">
      <c r="A16" t="s">
        <v>55</v>
      </c>
      <c r="B16" t="s">
        <v>34</v>
      </c>
      <c r="C16" s="1">
        <v>42793</v>
      </c>
      <c r="D16" t="s">
        <v>2</v>
      </c>
      <c r="E16">
        <v>111</v>
      </c>
      <c r="F16" s="4">
        <f t="shared" si="0"/>
        <v>35.332314744079447</v>
      </c>
      <c r="G16">
        <f t="shared" si="1"/>
        <v>727.3459968812241</v>
      </c>
      <c r="H16">
        <f t="shared" si="2"/>
        <v>1255.594983128683</v>
      </c>
      <c r="I16">
        <f t="shared" si="3"/>
        <v>6.7737550437251448</v>
      </c>
      <c r="J16">
        <f t="shared" si="4"/>
        <v>874.41153637874675</v>
      </c>
      <c r="K16">
        <v>0</v>
      </c>
      <c r="L16">
        <f t="shared" si="5"/>
        <v>874.41153637874675</v>
      </c>
      <c r="M16">
        <v>0.25</v>
      </c>
    </row>
    <row r="17" spans="1:13" x14ac:dyDescent="0.3">
      <c r="A17" t="s">
        <v>55</v>
      </c>
      <c r="B17" t="s">
        <v>34</v>
      </c>
      <c r="C17" s="1">
        <v>42793</v>
      </c>
      <c r="D17" t="s">
        <v>2</v>
      </c>
      <c r="E17">
        <v>90</v>
      </c>
      <c r="F17" s="4">
        <f t="shared" si="0"/>
        <v>28.647822765469826</v>
      </c>
      <c r="G17">
        <f t="shared" si="1"/>
        <v>439.6913546847066</v>
      </c>
      <c r="H17">
        <f t="shared" si="2"/>
        <v>750.84031817304162</v>
      </c>
      <c r="I17">
        <f t="shared" si="3"/>
        <v>6.2599397428190757</v>
      </c>
      <c r="J17">
        <f t="shared" si="4"/>
        <v>523.08883015115998</v>
      </c>
      <c r="K17">
        <v>0</v>
      </c>
      <c r="L17">
        <f t="shared" si="5"/>
        <v>523.08883015115998</v>
      </c>
      <c r="M17">
        <v>0.25</v>
      </c>
    </row>
    <row r="18" spans="1:13" x14ac:dyDescent="0.3">
      <c r="A18" t="s">
        <v>55</v>
      </c>
      <c r="B18" t="s">
        <v>34</v>
      </c>
      <c r="C18" s="1">
        <v>42793</v>
      </c>
      <c r="D18" t="s">
        <v>2</v>
      </c>
      <c r="E18">
        <v>109</v>
      </c>
      <c r="F18" s="4">
        <f t="shared" si="0"/>
        <v>34.695696460402345</v>
      </c>
      <c r="G18">
        <f t="shared" si="1"/>
        <v>696.2889433678348</v>
      </c>
      <c r="H18">
        <f t="shared" si="2"/>
        <v>1200.8527851430492</v>
      </c>
      <c r="I18">
        <f t="shared" si="3"/>
        <v>6.7292083619713283</v>
      </c>
      <c r="J18">
        <f t="shared" si="4"/>
        <v>836.31537896505267</v>
      </c>
      <c r="K18">
        <v>0</v>
      </c>
      <c r="L18">
        <f t="shared" si="5"/>
        <v>836.31537896505267</v>
      </c>
      <c r="M18">
        <v>0.25</v>
      </c>
    </row>
    <row r="19" spans="1:13" x14ac:dyDescent="0.3">
      <c r="A19" t="s">
        <v>55</v>
      </c>
      <c r="B19" t="s">
        <v>34</v>
      </c>
      <c r="C19" s="1">
        <v>42793</v>
      </c>
      <c r="D19" t="s">
        <v>2</v>
      </c>
      <c r="E19">
        <v>13</v>
      </c>
      <c r="F19" s="4">
        <f t="shared" si="0"/>
        <v>4.1380188439011967</v>
      </c>
      <c r="G19">
        <f t="shared" si="1"/>
        <v>4.2308726129427976</v>
      </c>
      <c r="H19">
        <f t="shared" si="2"/>
        <v>6.5371152474332233</v>
      </c>
      <c r="I19">
        <f t="shared" si="3"/>
        <v>1.5195319762906911</v>
      </c>
      <c r="J19">
        <f t="shared" si="4"/>
        <v>4.5698767405964036</v>
      </c>
      <c r="K19">
        <v>0</v>
      </c>
      <c r="L19">
        <f t="shared" si="5"/>
        <v>4.5698767405964036</v>
      </c>
      <c r="M19">
        <v>0.25</v>
      </c>
    </row>
    <row r="20" spans="1:13" x14ac:dyDescent="0.3">
      <c r="A20" t="s">
        <v>55</v>
      </c>
      <c r="B20" t="s">
        <v>34</v>
      </c>
      <c r="C20" s="1">
        <v>42793</v>
      </c>
      <c r="D20" t="s">
        <v>2</v>
      </c>
      <c r="E20">
        <v>33</v>
      </c>
      <c r="F20" s="4">
        <f t="shared" si="0"/>
        <v>10.504201680672269</v>
      </c>
      <c r="G20">
        <f t="shared" si="1"/>
        <v>39.573035035410548</v>
      </c>
      <c r="H20">
        <f t="shared" si="2"/>
        <v>64.161107391568308</v>
      </c>
      <c r="I20">
        <f t="shared" si="3"/>
        <v>3.8018495761028026</v>
      </c>
      <c r="J20">
        <f t="shared" si="4"/>
        <v>44.778814066759274</v>
      </c>
      <c r="K20">
        <v>0</v>
      </c>
      <c r="L20">
        <f t="shared" si="5"/>
        <v>44.778814066759274</v>
      </c>
      <c r="M20">
        <v>0.25</v>
      </c>
    </row>
    <row r="21" spans="1:13" x14ac:dyDescent="0.3">
      <c r="A21" t="s">
        <v>55</v>
      </c>
      <c r="B21" t="s">
        <v>34</v>
      </c>
      <c r="C21" s="1">
        <v>42793</v>
      </c>
      <c r="D21" t="s">
        <v>2</v>
      </c>
      <c r="E21">
        <v>13</v>
      </c>
      <c r="F21" s="4">
        <f t="shared" si="0"/>
        <v>4.1380188439011967</v>
      </c>
      <c r="G21">
        <f t="shared" si="1"/>
        <v>4.2308726129427976</v>
      </c>
      <c r="H21">
        <f t="shared" si="2"/>
        <v>6.5371152474332233</v>
      </c>
      <c r="I21">
        <f t="shared" si="3"/>
        <v>1.5195319762906911</v>
      </c>
      <c r="J21">
        <f t="shared" si="4"/>
        <v>4.5698767405964036</v>
      </c>
      <c r="K21">
        <v>0</v>
      </c>
      <c r="L21">
        <f t="shared" si="5"/>
        <v>4.5698767405964036</v>
      </c>
      <c r="M21">
        <v>0.25</v>
      </c>
    </row>
    <row r="22" spans="1:13" x14ac:dyDescent="0.3">
      <c r="A22" t="s">
        <v>55</v>
      </c>
      <c r="B22" t="s">
        <v>34</v>
      </c>
      <c r="C22" s="1">
        <v>42793</v>
      </c>
      <c r="D22" t="s">
        <v>2</v>
      </c>
      <c r="E22">
        <v>57</v>
      </c>
      <c r="F22" s="4">
        <f t="shared" si="0"/>
        <v>18.143621084797555</v>
      </c>
      <c r="G22">
        <f t="shared" si="1"/>
        <v>146.91480312052502</v>
      </c>
      <c r="H22">
        <f t="shared" si="2"/>
        <v>245.02455454503084</v>
      </c>
      <c r="I22">
        <f t="shared" si="3"/>
        <v>5.1408816567045745</v>
      </c>
      <c r="J22">
        <f t="shared" si="4"/>
        <v>170.83990644828344</v>
      </c>
      <c r="K22">
        <v>0</v>
      </c>
      <c r="L22">
        <f t="shared" si="5"/>
        <v>170.83990644828344</v>
      </c>
      <c r="M22">
        <v>0.25</v>
      </c>
    </row>
    <row r="23" spans="1:13" x14ac:dyDescent="0.3">
      <c r="A23" t="s">
        <v>55</v>
      </c>
      <c r="B23" t="s">
        <v>34</v>
      </c>
      <c r="C23" s="1">
        <v>42793</v>
      </c>
      <c r="D23" t="s">
        <v>2</v>
      </c>
      <c r="E23">
        <v>45</v>
      </c>
      <c r="F23" s="4">
        <f t="shared" si="0"/>
        <v>14.323911382734913</v>
      </c>
      <c r="G23">
        <f t="shared" si="1"/>
        <v>83.305933805876194</v>
      </c>
      <c r="H23">
        <f t="shared" si="2"/>
        <v>137.24999733540662</v>
      </c>
      <c r="I23">
        <f t="shared" si="3"/>
        <v>4.5617291504472108</v>
      </c>
      <c r="J23">
        <f t="shared" si="4"/>
        <v>95.735753321284449</v>
      </c>
      <c r="K23">
        <v>0</v>
      </c>
      <c r="L23">
        <f t="shared" si="5"/>
        <v>95.735753321284449</v>
      </c>
      <c r="M23">
        <v>0.25</v>
      </c>
    </row>
    <row r="24" spans="1:13" x14ac:dyDescent="0.3">
      <c r="A24" t="s">
        <v>55</v>
      </c>
      <c r="B24" t="s">
        <v>34</v>
      </c>
      <c r="C24" s="1">
        <v>42793</v>
      </c>
      <c r="D24" t="s">
        <v>2</v>
      </c>
      <c r="E24">
        <v>86</v>
      </c>
      <c r="F24" s="4">
        <f t="shared" si="0"/>
        <v>27.374586198115612</v>
      </c>
      <c r="G24">
        <f t="shared" si="1"/>
        <v>394.24136228073343</v>
      </c>
      <c r="H24">
        <f t="shared" si="2"/>
        <v>671.64699740968524</v>
      </c>
      <c r="I24">
        <f t="shared" si="3"/>
        <v>6.1485569263310209</v>
      </c>
      <c r="J24">
        <f t="shared" si="4"/>
        <v>467.95485776025259</v>
      </c>
      <c r="K24">
        <v>0</v>
      </c>
      <c r="L24">
        <f t="shared" si="5"/>
        <v>467.95485776025259</v>
      </c>
      <c r="M24">
        <v>0.25</v>
      </c>
    </row>
    <row r="25" spans="1:13" x14ac:dyDescent="0.3">
      <c r="A25" t="s">
        <v>55</v>
      </c>
      <c r="B25" t="s">
        <v>34</v>
      </c>
      <c r="C25" s="1">
        <v>42793</v>
      </c>
      <c r="D25" t="s">
        <v>2</v>
      </c>
      <c r="E25">
        <v>42</v>
      </c>
      <c r="F25" s="4">
        <f t="shared" si="0"/>
        <v>13.368983957219251</v>
      </c>
      <c r="G25">
        <f t="shared" si="1"/>
        <v>70.593416485062193</v>
      </c>
      <c r="H25">
        <f t="shared" si="2"/>
        <v>115.8914802266027</v>
      </c>
      <c r="I25">
        <f t="shared" ref="I25:I88" si="6">(-1.96+2.45*LN(F25))</f>
        <v>4.3926966153041791</v>
      </c>
      <c r="J25">
        <f t="shared" si="4"/>
        <v>80.847477027014207</v>
      </c>
      <c r="K25">
        <v>0</v>
      </c>
      <c r="L25">
        <f t="shared" si="5"/>
        <v>80.847477027014207</v>
      </c>
      <c r="M25">
        <v>0.25</v>
      </c>
    </row>
    <row r="26" spans="1:13" x14ac:dyDescent="0.3">
      <c r="A26" t="s">
        <v>55</v>
      </c>
      <c r="B26" t="s">
        <v>34</v>
      </c>
      <c r="C26" s="1">
        <v>42793</v>
      </c>
      <c r="D26" t="s">
        <v>2</v>
      </c>
      <c r="E26">
        <v>26</v>
      </c>
      <c r="F26" s="4">
        <f t="shared" si="0"/>
        <v>8.2760376878023934</v>
      </c>
      <c r="G26">
        <f t="shared" si="1"/>
        <v>22.330679529001621</v>
      </c>
      <c r="H26">
        <f t="shared" si="2"/>
        <v>35.761965665629887</v>
      </c>
      <c r="I26">
        <f t="shared" si="6"/>
        <v>3.2177425686625574</v>
      </c>
      <c r="J26">
        <f t="shared" si="4"/>
        <v>24.969265872399163</v>
      </c>
      <c r="K26">
        <v>0</v>
      </c>
      <c r="L26">
        <f t="shared" si="5"/>
        <v>24.969265872399163</v>
      </c>
      <c r="M26">
        <v>0.25</v>
      </c>
    </row>
    <row r="27" spans="1:13" x14ac:dyDescent="0.3">
      <c r="A27" t="s">
        <v>55</v>
      </c>
      <c r="B27" t="s">
        <v>34</v>
      </c>
      <c r="C27" s="1">
        <v>42793</v>
      </c>
      <c r="D27" t="s">
        <v>2</v>
      </c>
      <c r="E27">
        <v>75</v>
      </c>
      <c r="F27" s="4">
        <f t="shared" si="0"/>
        <v>23.87318563789152</v>
      </c>
      <c r="G27">
        <f t="shared" si="1"/>
        <v>283.86571102748184</v>
      </c>
      <c r="H27">
        <f t="shared" si="2"/>
        <v>480.19642683328419</v>
      </c>
      <c r="I27">
        <f t="shared" si="6"/>
        <v>5.8132519286738873</v>
      </c>
      <c r="J27">
        <f t="shared" si="4"/>
        <v>334.64722915135474</v>
      </c>
      <c r="K27">
        <v>0</v>
      </c>
      <c r="L27">
        <f t="shared" si="5"/>
        <v>334.64722915135474</v>
      </c>
      <c r="M27">
        <v>0.25</v>
      </c>
    </row>
    <row r="28" spans="1:13" x14ac:dyDescent="0.3">
      <c r="A28" t="s">
        <v>55</v>
      </c>
      <c r="B28" t="s">
        <v>34</v>
      </c>
      <c r="C28" s="1">
        <v>42793</v>
      </c>
      <c r="D28" t="s">
        <v>2</v>
      </c>
      <c r="E28">
        <v>28</v>
      </c>
      <c r="F28" s="4">
        <f t="shared" si="0"/>
        <v>8.9126559714795004</v>
      </c>
      <c r="G28">
        <f t="shared" si="1"/>
        <v>26.677503101608572</v>
      </c>
      <c r="H28">
        <f t="shared" si="2"/>
        <v>42.887286601661771</v>
      </c>
      <c r="I28">
        <f t="shared" si="6"/>
        <v>3.3993071004391755</v>
      </c>
      <c r="J28">
        <f t="shared" si="4"/>
        <v>29.940281154067971</v>
      </c>
      <c r="K28">
        <v>0</v>
      </c>
      <c r="L28">
        <f t="shared" si="5"/>
        <v>29.940281154067971</v>
      </c>
      <c r="M28">
        <v>0.25</v>
      </c>
    </row>
    <row r="29" spans="1:13" x14ac:dyDescent="0.3">
      <c r="A29" t="s">
        <v>55</v>
      </c>
      <c r="B29" t="s">
        <v>34</v>
      </c>
      <c r="C29" s="1">
        <v>42793</v>
      </c>
      <c r="D29" t="s">
        <v>2</v>
      </c>
      <c r="E29">
        <v>24</v>
      </c>
      <c r="F29" s="4">
        <f t="shared" si="0"/>
        <v>7.6394194041252863</v>
      </c>
      <c r="G29">
        <f t="shared" si="1"/>
        <v>18.427774278884964</v>
      </c>
      <c r="H29">
        <f t="shared" si="2"/>
        <v>29.389698173268748</v>
      </c>
      <c r="I29">
        <f t="shared" si="6"/>
        <v>3.0216379348623938</v>
      </c>
      <c r="J29">
        <f t="shared" si="4"/>
        <v>20.523015693041639</v>
      </c>
      <c r="K29">
        <v>0</v>
      </c>
      <c r="L29">
        <f t="shared" si="5"/>
        <v>20.523015693041639</v>
      </c>
      <c r="M29">
        <v>0.25</v>
      </c>
    </row>
    <row r="30" spans="1:13" x14ac:dyDescent="0.3">
      <c r="A30" t="s">
        <v>55</v>
      </c>
      <c r="B30" t="s">
        <v>34</v>
      </c>
      <c r="C30" s="1">
        <v>42793</v>
      </c>
      <c r="D30" t="s">
        <v>2</v>
      </c>
      <c r="E30">
        <v>16</v>
      </c>
      <c r="F30" s="4">
        <f t="shared" si="0"/>
        <v>5.0929462694168581</v>
      </c>
      <c r="G30">
        <f t="shared" si="1"/>
        <v>6.9639214243827086</v>
      </c>
      <c r="H30">
        <f t="shared" si="2"/>
        <v>10.876074809198775</v>
      </c>
      <c r="I30">
        <f t="shared" si="6"/>
        <v>2.0282484199973907</v>
      </c>
      <c r="J30">
        <f t="shared" si="4"/>
        <v>7.6002972829158342</v>
      </c>
      <c r="K30">
        <v>0</v>
      </c>
      <c r="L30">
        <f t="shared" si="5"/>
        <v>7.6002972829158342</v>
      </c>
      <c r="M30">
        <v>0.25</v>
      </c>
    </row>
    <row r="31" spans="1:13" x14ac:dyDescent="0.3">
      <c r="A31" t="s">
        <v>55</v>
      </c>
      <c r="B31" t="s">
        <v>34</v>
      </c>
      <c r="C31" s="1">
        <v>42793</v>
      </c>
      <c r="D31" t="s">
        <v>2</v>
      </c>
      <c r="E31">
        <v>49</v>
      </c>
      <c r="F31" s="4">
        <f t="shared" si="0"/>
        <v>15.597147950089127</v>
      </c>
      <c r="G31">
        <f t="shared" si="1"/>
        <v>102.19661141558909</v>
      </c>
      <c r="H31">
        <f t="shared" si="2"/>
        <v>169.11609972537306</v>
      </c>
      <c r="I31">
        <f t="shared" si="6"/>
        <v>4.7703657808809625</v>
      </c>
      <c r="J31">
        <f t="shared" si="4"/>
        <v>117.94544373937052</v>
      </c>
      <c r="K31">
        <v>0</v>
      </c>
      <c r="L31">
        <f t="shared" si="5"/>
        <v>117.94544373937052</v>
      </c>
      <c r="M31">
        <v>0.25</v>
      </c>
    </row>
    <row r="32" spans="1:13" x14ac:dyDescent="0.3">
      <c r="A32" t="s">
        <v>55</v>
      </c>
      <c r="B32" t="s">
        <v>34</v>
      </c>
      <c r="C32" s="1">
        <v>42793</v>
      </c>
      <c r="D32" t="s">
        <v>2</v>
      </c>
      <c r="E32">
        <v>123</v>
      </c>
      <c r="F32" s="4">
        <f t="shared" si="0"/>
        <v>39.152024446142093</v>
      </c>
      <c r="G32">
        <f t="shared" si="1"/>
        <v>930.54669567400208</v>
      </c>
      <c r="H32">
        <f t="shared" si="2"/>
        <v>1614.9221317701399</v>
      </c>
      <c r="I32">
        <f t="shared" si="6"/>
        <v>7.0252577211723493</v>
      </c>
      <c r="J32">
        <f>2.7182^I32</f>
        <v>1124.4465483899817</v>
      </c>
      <c r="K32">
        <v>0</v>
      </c>
      <c r="L32">
        <f t="shared" si="5"/>
        <v>1124.4465483899817</v>
      </c>
      <c r="M32">
        <v>0.25</v>
      </c>
    </row>
    <row r="33" spans="1:13" x14ac:dyDescent="0.3">
      <c r="A33" t="s">
        <v>55</v>
      </c>
      <c r="B33" t="s">
        <v>34</v>
      </c>
      <c r="C33" s="1">
        <v>42793</v>
      </c>
      <c r="D33" t="s">
        <v>2</v>
      </c>
      <c r="E33">
        <v>47</v>
      </c>
      <c r="F33" s="4">
        <f t="shared" si="0"/>
        <v>14.96052966641202</v>
      </c>
      <c r="G33">
        <f t="shared" si="1"/>
        <v>92.469979829129954</v>
      </c>
      <c r="H33">
        <f t="shared" si="2"/>
        <v>152.6910364208992</v>
      </c>
      <c r="I33">
        <f t="shared" si="6"/>
        <v>4.668267674699571</v>
      </c>
      <c r="J33">
        <f t="shared" si="4"/>
        <v>106.49809990111112</v>
      </c>
      <c r="K33">
        <v>0</v>
      </c>
      <c r="L33">
        <f t="shared" si="5"/>
        <v>106.49809990111112</v>
      </c>
      <c r="M33">
        <v>0.25</v>
      </c>
    </row>
    <row r="34" spans="1:13" x14ac:dyDescent="0.3">
      <c r="A34" t="s">
        <v>55</v>
      </c>
      <c r="B34" t="s">
        <v>34</v>
      </c>
      <c r="C34" s="1">
        <v>42793</v>
      </c>
      <c r="D34" t="s">
        <v>2</v>
      </c>
      <c r="E34">
        <v>62</v>
      </c>
      <c r="F34" s="4">
        <f t="shared" si="0"/>
        <v>19.735166793990324</v>
      </c>
      <c r="G34">
        <f t="shared" si="1"/>
        <v>179.76533923572981</v>
      </c>
      <c r="H34">
        <f t="shared" si="2"/>
        <v>301.11884075756865</v>
      </c>
      <c r="I34">
        <f t="shared" si="6"/>
        <v>5.3468852938704012</v>
      </c>
      <c r="J34">
        <f t="shared" si="4"/>
        <v>209.9195441303192</v>
      </c>
      <c r="K34">
        <v>0</v>
      </c>
      <c r="L34">
        <f t="shared" si="5"/>
        <v>209.9195441303192</v>
      </c>
      <c r="M34">
        <v>0.25</v>
      </c>
    </row>
    <row r="35" spans="1:13" x14ac:dyDescent="0.3">
      <c r="A35" t="s">
        <v>55</v>
      </c>
      <c r="B35" t="s">
        <v>34</v>
      </c>
      <c r="C35" s="1">
        <v>42793</v>
      </c>
      <c r="D35" t="s">
        <v>2</v>
      </c>
      <c r="E35">
        <v>56</v>
      </c>
      <c r="F35" s="4">
        <f t="shared" si="0"/>
        <v>17.825311942959001</v>
      </c>
      <c r="G35">
        <f t="shared" si="1"/>
        <v>140.80470552896378</v>
      </c>
      <c r="H35">
        <f t="shared" si="2"/>
        <v>234.61934093067606</v>
      </c>
      <c r="I35">
        <f t="shared" si="6"/>
        <v>5.0975176928110422</v>
      </c>
      <c r="J35">
        <f t="shared" si="4"/>
        <v>163.59015414773305</v>
      </c>
      <c r="K35">
        <v>0</v>
      </c>
      <c r="L35">
        <f t="shared" si="5"/>
        <v>163.59015414773305</v>
      </c>
      <c r="M35">
        <v>0.25</v>
      </c>
    </row>
    <row r="36" spans="1:13" x14ac:dyDescent="0.3">
      <c r="A36" t="s">
        <v>55</v>
      </c>
      <c r="B36" t="s">
        <v>34</v>
      </c>
      <c r="C36" s="1">
        <v>42793</v>
      </c>
      <c r="D36" t="s">
        <v>2</v>
      </c>
      <c r="E36">
        <v>22</v>
      </c>
      <c r="F36" s="4">
        <f t="shared" si="0"/>
        <v>7.0028011204481793</v>
      </c>
      <c r="G36">
        <f t="shared" si="1"/>
        <v>14.954790651343831</v>
      </c>
      <c r="H36">
        <f t="shared" si="2"/>
        <v>23.743728149832926</v>
      </c>
      <c r="I36">
        <f t="shared" si="6"/>
        <v>2.8084600612377999</v>
      </c>
      <c r="J36">
        <f t="shared" si="4"/>
        <v>16.582957591323879</v>
      </c>
      <c r="K36">
        <v>0</v>
      </c>
      <c r="L36">
        <f t="shared" si="5"/>
        <v>16.582957591323879</v>
      </c>
      <c r="M36">
        <v>0.25</v>
      </c>
    </row>
    <row r="37" spans="1:13" x14ac:dyDescent="0.3">
      <c r="A37" t="s">
        <v>55</v>
      </c>
      <c r="B37" t="s">
        <v>35</v>
      </c>
      <c r="C37" s="1">
        <v>43449</v>
      </c>
      <c r="D37" t="s">
        <v>2</v>
      </c>
      <c r="E37">
        <v>100</v>
      </c>
      <c r="F37" s="4">
        <f t="shared" ref="F37:F100" si="7">E37/3.1416</f>
        <v>31.830914183855359</v>
      </c>
      <c r="G37">
        <f t="shared" ref="G37:G100" si="8">(0.14*F37^2.4)</f>
        <v>566.19483573871526</v>
      </c>
      <c r="H37">
        <f t="shared" ref="H37:H100" si="9">(0.201*F37^2.4517)</f>
        <v>972.14539809656389</v>
      </c>
      <c r="I37">
        <f t="shared" si="6"/>
        <v>6.5180730061807504</v>
      </c>
      <c r="J37">
        <f>2.7182^I37</f>
        <v>677.13914911271127</v>
      </c>
      <c r="K37">
        <v>0</v>
      </c>
      <c r="L37">
        <f t="shared" si="5"/>
        <v>677.13914911271127</v>
      </c>
      <c r="M37">
        <v>0.25</v>
      </c>
    </row>
    <row r="38" spans="1:13" x14ac:dyDescent="0.3">
      <c r="A38" t="s">
        <v>55</v>
      </c>
      <c r="B38" t="s">
        <v>35</v>
      </c>
      <c r="C38" s="1">
        <v>43449</v>
      </c>
      <c r="D38" t="s">
        <v>2</v>
      </c>
      <c r="E38">
        <v>23</v>
      </c>
      <c r="F38" s="4">
        <f t="shared" si="7"/>
        <v>7.3211102622867328</v>
      </c>
      <c r="G38">
        <f t="shared" si="8"/>
        <v>16.638444036201172</v>
      </c>
      <c r="H38">
        <f t="shared" si="9"/>
        <v>26.477645315892804</v>
      </c>
      <c r="I38">
        <f t="shared" si="6"/>
        <v>2.9173668795363428</v>
      </c>
      <c r="J38">
        <f>2.7182^I38</f>
        <v>18.490906241099523</v>
      </c>
      <c r="K38">
        <v>0</v>
      </c>
      <c r="L38">
        <f t="shared" si="5"/>
        <v>18.490906241099523</v>
      </c>
      <c r="M38">
        <v>0.25</v>
      </c>
    </row>
    <row r="39" spans="1:13" x14ac:dyDescent="0.3">
      <c r="A39" t="s">
        <v>55</v>
      </c>
      <c r="B39" t="s">
        <v>35</v>
      </c>
      <c r="C39" s="1">
        <v>43449</v>
      </c>
      <c r="D39" t="s">
        <v>2</v>
      </c>
      <c r="E39">
        <v>63.7</v>
      </c>
      <c r="F39" s="4">
        <f t="shared" si="7"/>
        <v>20.276292335115865</v>
      </c>
      <c r="G39">
        <f t="shared" si="8"/>
        <v>191.82293932619689</v>
      </c>
      <c r="H39">
        <f t="shared" si="9"/>
        <v>321.76579200691862</v>
      </c>
      <c r="I39">
        <f t="shared" si="6"/>
        <v>5.4131582288263154</v>
      </c>
      <c r="J39">
        <f t="shared" ref="J39:J76" si="10">2.7182^I39</f>
        <v>224.30242974360965</v>
      </c>
      <c r="K39">
        <v>0</v>
      </c>
      <c r="L39">
        <f t="shared" si="5"/>
        <v>224.30242974360965</v>
      </c>
      <c r="M39">
        <v>0.25</v>
      </c>
    </row>
    <row r="40" spans="1:13" x14ac:dyDescent="0.3">
      <c r="A40" t="s">
        <v>55</v>
      </c>
      <c r="B40" t="s">
        <v>35</v>
      </c>
      <c r="C40" s="1">
        <v>43449</v>
      </c>
      <c r="D40" t="s">
        <v>2</v>
      </c>
      <c r="E40">
        <v>43.5</v>
      </c>
      <c r="F40" s="4">
        <f t="shared" si="7"/>
        <v>13.846447669977081</v>
      </c>
      <c r="G40">
        <f t="shared" si="8"/>
        <v>76.796268887411316</v>
      </c>
      <c r="H40">
        <f t="shared" si="9"/>
        <v>126.30348559665563</v>
      </c>
      <c r="I40">
        <f t="shared" si="6"/>
        <v>4.4786703488417903</v>
      </c>
      <c r="J40">
        <f t="shared" si="10"/>
        <v>88.105549807171641</v>
      </c>
      <c r="K40">
        <v>0</v>
      </c>
      <c r="L40">
        <f t="shared" si="5"/>
        <v>88.105549807171641</v>
      </c>
      <c r="M40">
        <v>0.25</v>
      </c>
    </row>
    <row r="41" spans="1:13" x14ac:dyDescent="0.3">
      <c r="A41" t="s">
        <v>55</v>
      </c>
      <c r="B41" t="s">
        <v>35</v>
      </c>
      <c r="C41" s="1">
        <v>43449</v>
      </c>
      <c r="D41" t="s">
        <v>2</v>
      </c>
      <c r="E41">
        <v>70</v>
      </c>
      <c r="F41" s="4">
        <f t="shared" si="7"/>
        <v>22.281639928698752</v>
      </c>
      <c r="G41">
        <f t="shared" si="8"/>
        <v>240.54769509081297</v>
      </c>
      <c r="H41">
        <f t="shared" si="9"/>
        <v>405.46940463129994</v>
      </c>
      <c r="I41">
        <f t="shared" si="6"/>
        <v>5.6442193935308556</v>
      </c>
      <c r="J41">
        <f t="shared" si="10"/>
        <v>282.6048078419729</v>
      </c>
      <c r="K41">
        <v>0</v>
      </c>
      <c r="L41">
        <f t="shared" si="5"/>
        <v>282.6048078419729</v>
      </c>
      <c r="M41">
        <v>0.25</v>
      </c>
    </row>
    <row r="42" spans="1:13" x14ac:dyDescent="0.3">
      <c r="A42" t="s">
        <v>55</v>
      </c>
      <c r="B42" t="s">
        <v>35</v>
      </c>
      <c r="C42" s="1">
        <v>43449</v>
      </c>
      <c r="D42" t="s">
        <v>2</v>
      </c>
      <c r="E42">
        <v>19.3</v>
      </c>
      <c r="F42" s="4">
        <f t="shared" si="7"/>
        <v>6.1433664374840848</v>
      </c>
      <c r="G42">
        <f t="shared" si="8"/>
        <v>10.922032021245506</v>
      </c>
      <c r="H42">
        <f t="shared" si="9"/>
        <v>17.223923153368592</v>
      </c>
      <c r="I42">
        <f t="shared" si="6"/>
        <v>2.4876635354914844</v>
      </c>
      <c r="J42">
        <f t="shared" si="10"/>
        <v>12.03222717836136</v>
      </c>
      <c r="K42">
        <v>0</v>
      </c>
      <c r="L42">
        <f t="shared" si="5"/>
        <v>12.03222717836136</v>
      </c>
      <c r="M42">
        <v>0.25</v>
      </c>
    </row>
    <row r="43" spans="1:13" x14ac:dyDescent="0.3">
      <c r="A43" t="s">
        <v>55</v>
      </c>
      <c r="B43" t="s">
        <v>35</v>
      </c>
      <c r="C43" s="1">
        <v>43449</v>
      </c>
      <c r="D43" t="s">
        <v>2</v>
      </c>
      <c r="E43">
        <v>50</v>
      </c>
      <c r="F43" s="4">
        <f t="shared" si="7"/>
        <v>15.91545709192768</v>
      </c>
      <c r="G43">
        <f t="shared" si="8"/>
        <v>107.27386155022552</v>
      </c>
      <c r="H43">
        <f t="shared" si="9"/>
        <v>177.70350108933681</v>
      </c>
      <c r="I43">
        <f t="shared" si="6"/>
        <v>4.8198624138088837</v>
      </c>
      <c r="J43">
        <f t="shared" si="10"/>
        <v>123.93005318982935</v>
      </c>
      <c r="K43">
        <v>0</v>
      </c>
      <c r="L43">
        <f t="shared" si="5"/>
        <v>123.93005318982935</v>
      </c>
      <c r="M43">
        <v>0.25</v>
      </c>
    </row>
    <row r="44" spans="1:13" x14ac:dyDescent="0.3">
      <c r="A44" t="s">
        <v>55</v>
      </c>
      <c r="B44" t="s">
        <v>35</v>
      </c>
      <c r="C44" s="1">
        <v>43449</v>
      </c>
      <c r="D44" t="s">
        <v>2</v>
      </c>
      <c r="E44">
        <v>10</v>
      </c>
      <c r="F44" s="4">
        <f t="shared" si="7"/>
        <v>3.1830914183855361</v>
      </c>
      <c r="G44">
        <f t="shared" si="8"/>
        <v>2.2540622403794206</v>
      </c>
      <c r="H44">
        <f t="shared" si="9"/>
        <v>3.435826497297148</v>
      </c>
      <c r="I44">
        <f t="shared" si="6"/>
        <v>0.8767395283453383</v>
      </c>
      <c r="J44">
        <f t="shared" si="10"/>
        <v>2.4029884144365892</v>
      </c>
      <c r="K44">
        <v>0</v>
      </c>
      <c r="L44">
        <f t="shared" si="5"/>
        <v>2.4029884144365892</v>
      </c>
      <c r="M44">
        <v>0.25</v>
      </c>
    </row>
    <row r="45" spans="1:13" x14ac:dyDescent="0.3">
      <c r="A45" t="s">
        <v>55</v>
      </c>
      <c r="B45" t="s">
        <v>35</v>
      </c>
      <c r="C45" s="1">
        <v>43449</v>
      </c>
      <c r="D45" t="s">
        <v>2</v>
      </c>
      <c r="E45">
        <v>45.8</v>
      </c>
      <c r="F45" s="4">
        <f t="shared" si="7"/>
        <v>14.578558696205754</v>
      </c>
      <c r="G45">
        <f t="shared" si="8"/>
        <v>86.904657249447524</v>
      </c>
      <c r="H45">
        <f t="shared" si="9"/>
        <v>143.30954498213598</v>
      </c>
      <c r="I45">
        <f t="shared" si="6"/>
        <v>4.6049020737542685</v>
      </c>
      <c r="J45">
        <f t="shared" si="10"/>
        <v>99.959334698245769</v>
      </c>
      <c r="K45">
        <v>0</v>
      </c>
      <c r="L45">
        <f t="shared" si="5"/>
        <v>99.959334698245769</v>
      </c>
      <c r="M45">
        <v>0.25</v>
      </c>
    </row>
    <row r="46" spans="1:13" x14ac:dyDescent="0.3">
      <c r="A46" t="s">
        <v>55</v>
      </c>
      <c r="B46" t="s">
        <v>35</v>
      </c>
      <c r="C46" s="1">
        <v>43449</v>
      </c>
      <c r="D46" t="s">
        <v>2</v>
      </c>
      <c r="E46">
        <v>48.8</v>
      </c>
      <c r="F46" s="4">
        <f t="shared" si="7"/>
        <v>15.533486121721415</v>
      </c>
      <c r="G46">
        <f t="shared" si="8"/>
        <v>101.19836050847749</v>
      </c>
      <c r="H46">
        <f t="shared" si="9"/>
        <v>167.4287759863285</v>
      </c>
      <c r="I46">
        <f t="shared" si="6"/>
        <v>4.7603453170147256</v>
      </c>
      <c r="J46">
        <f t="shared" si="10"/>
        <v>116.76951260981308</v>
      </c>
      <c r="K46">
        <v>0</v>
      </c>
      <c r="L46">
        <f t="shared" si="5"/>
        <v>116.76951260981308</v>
      </c>
      <c r="M46">
        <v>0.25</v>
      </c>
    </row>
    <row r="47" spans="1:13" x14ac:dyDescent="0.3">
      <c r="A47" t="s">
        <v>55</v>
      </c>
      <c r="B47" t="s">
        <v>35</v>
      </c>
      <c r="C47" s="1">
        <v>43449</v>
      </c>
      <c r="D47" t="s">
        <v>2</v>
      </c>
      <c r="E47">
        <v>113</v>
      </c>
      <c r="F47" s="4">
        <f t="shared" si="7"/>
        <v>35.968933027756556</v>
      </c>
      <c r="G47">
        <f t="shared" si="8"/>
        <v>759.19644920338931</v>
      </c>
      <c r="H47">
        <f t="shared" si="9"/>
        <v>1311.7879722698165</v>
      </c>
      <c r="I47">
        <f t="shared" si="6"/>
        <v>6.8175062063551612</v>
      </c>
      <c r="J47">
        <f t="shared" si="10"/>
        <v>913.51607774664399</v>
      </c>
      <c r="K47">
        <v>0</v>
      </c>
      <c r="L47">
        <f t="shared" si="5"/>
        <v>913.51607774664399</v>
      </c>
      <c r="M47">
        <v>0.25</v>
      </c>
    </row>
    <row r="48" spans="1:13" x14ac:dyDescent="0.3">
      <c r="A48" t="s">
        <v>55</v>
      </c>
      <c r="B48" t="s">
        <v>35</v>
      </c>
      <c r="C48" s="1">
        <v>43449</v>
      </c>
      <c r="D48" t="s">
        <v>2</v>
      </c>
      <c r="E48">
        <v>110</v>
      </c>
      <c r="F48" s="4">
        <f t="shared" si="7"/>
        <v>35.0140056022409</v>
      </c>
      <c r="G48">
        <f t="shared" si="8"/>
        <v>711.71865315255275</v>
      </c>
      <c r="H48">
        <f t="shared" si="9"/>
        <v>1228.0432741461123</v>
      </c>
      <c r="I48">
        <f t="shared" si="6"/>
        <v>6.7515829467013466</v>
      </c>
      <c r="J48">
        <f t="shared" si="10"/>
        <v>855.23792124453723</v>
      </c>
      <c r="K48">
        <v>0</v>
      </c>
      <c r="L48">
        <f t="shared" si="5"/>
        <v>855.23792124453723</v>
      </c>
      <c r="M48">
        <v>0.25</v>
      </c>
    </row>
    <row r="49" spans="1:13" x14ac:dyDescent="0.3">
      <c r="A49" t="s">
        <v>55</v>
      </c>
      <c r="B49" t="s">
        <v>35</v>
      </c>
      <c r="C49" s="1">
        <v>43449</v>
      </c>
      <c r="D49" t="s">
        <v>2</v>
      </c>
      <c r="E49">
        <v>36</v>
      </c>
      <c r="F49" s="4">
        <f t="shared" si="7"/>
        <v>11.45912910618793</v>
      </c>
      <c r="G49">
        <f t="shared" si="8"/>
        <v>48.763167212736739</v>
      </c>
      <c r="H49">
        <f t="shared" si="9"/>
        <v>79.417839052126453</v>
      </c>
      <c r="I49">
        <f t="shared" si="6"/>
        <v>4.0150274497273957</v>
      </c>
      <c r="J49">
        <f t="shared" si="10"/>
        <v>55.418118194350768</v>
      </c>
      <c r="K49">
        <v>0</v>
      </c>
      <c r="L49">
        <f t="shared" si="5"/>
        <v>55.418118194350768</v>
      </c>
      <c r="M49">
        <v>0.25</v>
      </c>
    </row>
    <row r="50" spans="1:13" x14ac:dyDescent="0.3">
      <c r="A50" t="s">
        <v>55</v>
      </c>
      <c r="B50" t="s">
        <v>35</v>
      </c>
      <c r="C50" s="1">
        <v>43449</v>
      </c>
      <c r="D50" t="s">
        <v>2</v>
      </c>
      <c r="E50">
        <v>54.8</v>
      </c>
      <c r="F50" s="4">
        <f t="shared" si="7"/>
        <v>17.443340972752736</v>
      </c>
      <c r="G50">
        <f t="shared" si="8"/>
        <v>133.67163009651767</v>
      </c>
      <c r="H50">
        <f t="shared" si="9"/>
        <v>222.48437698038057</v>
      </c>
      <c r="I50">
        <f t="shared" si="6"/>
        <v>5.0444470256971528</v>
      </c>
      <c r="J50">
        <f t="shared" si="10"/>
        <v>155.13491697092218</v>
      </c>
      <c r="K50">
        <v>0</v>
      </c>
      <c r="L50">
        <f t="shared" si="5"/>
        <v>155.13491697092218</v>
      </c>
      <c r="M50">
        <v>0.25</v>
      </c>
    </row>
    <row r="51" spans="1:13" x14ac:dyDescent="0.3">
      <c r="A51" t="s">
        <v>55</v>
      </c>
      <c r="B51" t="s">
        <v>35</v>
      </c>
      <c r="C51" s="1">
        <v>43449</v>
      </c>
      <c r="D51" t="s">
        <v>2</v>
      </c>
      <c r="E51">
        <v>117</v>
      </c>
      <c r="F51" s="4">
        <f t="shared" si="7"/>
        <v>37.242169595110774</v>
      </c>
      <c r="G51">
        <f t="shared" si="8"/>
        <v>825.30024120811606</v>
      </c>
      <c r="H51">
        <f t="shared" si="9"/>
        <v>1428.5732111845068</v>
      </c>
      <c r="I51">
        <f t="shared" si="6"/>
        <v>6.9027321907644295</v>
      </c>
      <c r="J51">
        <f t="shared" si="10"/>
        <v>994.78277290572942</v>
      </c>
      <c r="K51">
        <v>0</v>
      </c>
      <c r="L51">
        <f t="shared" si="5"/>
        <v>994.78277290572942</v>
      </c>
      <c r="M51">
        <v>0.25</v>
      </c>
    </row>
    <row r="52" spans="1:13" x14ac:dyDescent="0.3">
      <c r="A52" t="s">
        <v>55</v>
      </c>
      <c r="B52" t="s">
        <v>35</v>
      </c>
      <c r="C52" s="1">
        <v>43449</v>
      </c>
      <c r="D52" t="s">
        <v>2</v>
      </c>
      <c r="E52">
        <v>64</v>
      </c>
      <c r="F52" s="4">
        <f t="shared" si="7"/>
        <v>20.371785077667433</v>
      </c>
      <c r="G52">
        <f t="shared" si="8"/>
        <v>193.99826299988206</v>
      </c>
      <c r="H52">
        <f t="shared" si="9"/>
        <v>325.49375977883983</v>
      </c>
      <c r="I52">
        <f t="shared" si="6"/>
        <v>5.4246696047411227</v>
      </c>
      <c r="J52">
        <f t="shared" si="10"/>
        <v>226.89929924903018</v>
      </c>
      <c r="K52">
        <v>0</v>
      </c>
      <c r="L52">
        <f t="shared" si="5"/>
        <v>226.89929924903018</v>
      </c>
      <c r="M52">
        <v>0.25</v>
      </c>
    </row>
    <row r="53" spans="1:13" x14ac:dyDescent="0.3">
      <c r="A53" t="s">
        <v>55</v>
      </c>
      <c r="B53" t="s">
        <v>35</v>
      </c>
      <c r="C53" s="1">
        <v>43449</v>
      </c>
      <c r="D53" t="s">
        <v>2</v>
      </c>
      <c r="E53">
        <v>48</v>
      </c>
      <c r="F53" s="4">
        <f t="shared" si="7"/>
        <v>15.278838808250573</v>
      </c>
      <c r="G53">
        <f t="shared" si="8"/>
        <v>97.262375755703928</v>
      </c>
      <c r="H53">
        <f t="shared" si="9"/>
        <v>160.77938619918729</v>
      </c>
      <c r="I53">
        <f t="shared" si="6"/>
        <v>4.7198485272342596</v>
      </c>
      <c r="J53">
        <f t="shared" si="10"/>
        <v>112.13532977611536</v>
      </c>
      <c r="K53">
        <v>0</v>
      </c>
      <c r="L53">
        <f t="shared" si="5"/>
        <v>112.13532977611536</v>
      </c>
      <c r="M53">
        <v>0.25</v>
      </c>
    </row>
    <row r="54" spans="1:13" x14ac:dyDescent="0.3">
      <c r="A54" t="s">
        <v>55</v>
      </c>
      <c r="B54" t="s">
        <v>35</v>
      </c>
      <c r="C54" s="1">
        <v>43449</v>
      </c>
      <c r="D54" t="s">
        <v>2</v>
      </c>
      <c r="E54">
        <v>46</v>
      </c>
      <c r="F54" s="4">
        <f t="shared" si="7"/>
        <v>14.642220524573466</v>
      </c>
      <c r="G54">
        <f t="shared" si="8"/>
        <v>87.818234114878138</v>
      </c>
      <c r="H54">
        <f t="shared" si="9"/>
        <v>144.84869959505141</v>
      </c>
      <c r="I54">
        <f t="shared" si="6"/>
        <v>4.6155774719082094</v>
      </c>
      <c r="J54">
        <f t="shared" si="10"/>
        <v>101.03212413894626</v>
      </c>
      <c r="K54">
        <v>0</v>
      </c>
      <c r="L54">
        <f t="shared" si="5"/>
        <v>101.03212413894626</v>
      </c>
      <c r="M54">
        <v>0.25</v>
      </c>
    </row>
    <row r="55" spans="1:13" x14ac:dyDescent="0.3">
      <c r="A55" t="s">
        <v>55</v>
      </c>
      <c r="B55" t="s">
        <v>35</v>
      </c>
      <c r="C55" s="1">
        <v>43449</v>
      </c>
      <c r="D55" t="s">
        <v>2</v>
      </c>
      <c r="E55">
        <v>12.6</v>
      </c>
      <c r="F55" s="4">
        <f t="shared" si="7"/>
        <v>4.0106951871657754</v>
      </c>
      <c r="G55">
        <f t="shared" si="8"/>
        <v>3.9251405474037893</v>
      </c>
      <c r="H55">
        <f t="shared" si="9"/>
        <v>6.0549378553106115</v>
      </c>
      <c r="I55">
        <f t="shared" si="6"/>
        <v>1.4429632447056355</v>
      </c>
      <c r="J55">
        <f t="shared" si="10"/>
        <v>4.2330374409627307</v>
      </c>
      <c r="K55">
        <v>0</v>
      </c>
      <c r="L55">
        <f t="shared" si="5"/>
        <v>4.2330374409627307</v>
      </c>
      <c r="M55">
        <v>0.25</v>
      </c>
    </row>
    <row r="56" spans="1:13" x14ac:dyDescent="0.3">
      <c r="A56" t="s">
        <v>55</v>
      </c>
      <c r="B56" t="s">
        <v>35</v>
      </c>
      <c r="C56" s="1">
        <v>43449</v>
      </c>
      <c r="D56" t="s">
        <v>2</v>
      </c>
      <c r="E56">
        <v>10.3</v>
      </c>
      <c r="F56" s="4">
        <f t="shared" si="7"/>
        <v>3.2785841609371023</v>
      </c>
      <c r="G56">
        <f t="shared" si="8"/>
        <v>2.419776435597452</v>
      </c>
      <c r="H56">
        <f t="shared" si="9"/>
        <v>3.694062580501468</v>
      </c>
      <c r="I56">
        <f t="shared" si="6"/>
        <v>0.94915859383712231</v>
      </c>
      <c r="J56">
        <f t="shared" si="10"/>
        <v>2.5834611241291698</v>
      </c>
      <c r="K56">
        <v>0</v>
      </c>
      <c r="L56">
        <f t="shared" si="5"/>
        <v>2.5834611241291698</v>
      </c>
      <c r="M56">
        <v>0.25</v>
      </c>
    </row>
    <row r="57" spans="1:13" x14ac:dyDescent="0.3">
      <c r="A57" t="s">
        <v>55</v>
      </c>
      <c r="B57" t="s">
        <v>35</v>
      </c>
      <c r="C57" s="1">
        <v>43449</v>
      </c>
      <c r="D57" t="s">
        <v>2</v>
      </c>
      <c r="E57">
        <v>51</v>
      </c>
      <c r="F57" s="4">
        <f t="shared" si="7"/>
        <v>16.233766233766232</v>
      </c>
      <c r="G57">
        <f t="shared" si="8"/>
        <v>112.49528660131296</v>
      </c>
      <c r="H57">
        <f t="shared" si="9"/>
        <v>186.54388851478762</v>
      </c>
      <c r="I57">
        <f t="shared" si="6"/>
        <v>4.8683788506845245</v>
      </c>
      <c r="J57">
        <f t="shared" si="10"/>
        <v>130.09075153453693</v>
      </c>
      <c r="K57">
        <v>0</v>
      </c>
      <c r="L57">
        <f t="shared" si="5"/>
        <v>130.09075153453693</v>
      </c>
      <c r="M57">
        <v>0.25</v>
      </c>
    </row>
    <row r="58" spans="1:13" x14ac:dyDescent="0.3">
      <c r="A58" t="s">
        <v>55</v>
      </c>
      <c r="B58" t="s">
        <v>35</v>
      </c>
      <c r="C58" s="1">
        <v>43449</v>
      </c>
      <c r="D58" t="s">
        <v>2</v>
      </c>
      <c r="E58">
        <v>12</v>
      </c>
      <c r="F58" s="4">
        <f t="shared" si="7"/>
        <v>3.8197097020626432</v>
      </c>
      <c r="G58">
        <f t="shared" si="8"/>
        <v>3.4914103448025173</v>
      </c>
      <c r="H58">
        <f t="shared" si="9"/>
        <v>5.3722954113392518</v>
      </c>
      <c r="I58">
        <f t="shared" si="6"/>
        <v>1.3234273424905272</v>
      </c>
      <c r="J58">
        <f t="shared" si="10"/>
        <v>3.7561237299410588</v>
      </c>
      <c r="K58">
        <v>0</v>
      </c>
      <c r="L58">
        <f t="shared" si="5"/>
        <v>3.7561237299410588</v>
      </c>
      <c r="M58">
        <v>0.25</v>
      </c>
    </row>
    <row r="59" spans="1:13" x14ac:dyDescent="0.3">
      <c r="A59" t="s">
        <v>55</v>
      </c>
      <c r="B59" t="s">
        <v>35</v>
      </c>
      <c r="C59" s="1">
        <v>43449</v>
      </c>
      <c r="D59" t="s">
        <v>2</v>
      </c>
      <c r="E59">
        <v>43</v>
      </c>
      <c r="F59" s="4">
        <f t="shared" si="7"/>
        <v>13.687293099057806</v>
      </c>
      <c r="G59">
        <f t="shared" si="8"/>
        <v>74.69477050156695</v>
      </c>
      <c r="H59">
        <f t="shared" si="9"/>
        <v>122.77383935523847</v>
      </c>
      <c r="I59">
        <f t="shared" si="6"/>
        <v>4.4503463339591542</v>
      </c>
      <c r="J59">
        <f t="shared" si="10"/>
        <v>85.645129939184727</v>
      </c>
      <c r="K59">
        <v>0</v>
      </c>
      <c r="L59">
        <f t="shared" si="5"/>
        <v>85.645129939184727</v>
      </c>
      <c r="M59">
        <v>0.25</v>
      </c>
    </row>
    <row r="60" spans="1:13" x14ac:dyDescent="0.3">
      <c r="A60" t="s">
        <v>55</v>
      </c>
      <c r="B60" t="s">
        <v>35</v>
      </c>
      <c r="C60" s="1">
        <v>43449</v>
      </c>
      <c r="D60" t="s">
        <v>2</v>
      </c>
      <c r="E60">
        <v>42</v>
      </c>
      <c r="F60" s="4">
        <f t="shared" si="7"/>
        <v>13.368983957219251</v>
      </c>
      <c r="G60">
        <f t="shared" si="8"/>
        <v>70.593416485062193</v>
      </c>
      <c r="H60">
        <f t="shared" si="9"/>
        <v>115.8914802266027</v>
      </c>
      <c r="I60">
        <f t="shared" si="6"/>
        <v>4.3926966153041791</v>
      </c>
      <c r="J60">
        <f t="shared" si="10"/>
        <v>80.847477027014207</v>
      </c>
      <c r="K60">
        <v>0</v>
      </c>
      <c r="L60">
        <f t="shared" si="5"/>
        <v>80.847477027014207</v>
      </c>
      <c r="M60">
        <v>0.25</v>
      </c>
    </row>
    <row r="61" spans="1:13" x14ac:dyDescent="0.3">
      <c r="A61" t="s">
        <v>55</v>
      </c>
      <c r="B61" t="s">
        <v>35</v>
      </c>
      <c r="C61" s="1">
        <v>43449</v>
      </c>
      <c r="D61" t="s">
        <v>2</v>
      </c>
      <c r="E61">
        <v>25</v>
      </c>
      <c r="F61" s="4">
        <f t="shared" si="7"/>
        <v>7.9577285459638398</v>
      </c>
      <c r="G61">
        <f t="shared" si="8"/>
        <v>20.324596138152451</v>
      </c>
      <c r="H61">
        <f t="shared" si="9"/>
        <v>32.483344941238137</v>
      </c>
      <c r="I61">
        <f t="shared" si="6"/>
        <v>3.1216518214370179</v>
      </c>
      <c r="J61">
        <f t="shared" si="10"/>
        <v>22.681686775545543</v>
      </c>
      <c r="K61">
        <v>0</v>
      </c>
      <c r="L61">
        <f t="shared" si="5"/>
        <v>22.681686775545543</v>
      </c>
      <c r="M61">
        <v>0.25</v>
      </c>
    </row>
    <row r="62" spans="1:13" x14ac:dyDescent="0.3">
      <c r="A62" t="s">
        <v>55</v>
      </c>
      <c r="B62" t="s">
        <v>35</v>
      </c>
      <c r="C62" s="1">
        <v>43449</v>
      </c>
      <c r="D62" t="s">
        <v>2</v>
      </c>
      <c r="E62">
        <v>75</v>
      </c>
      <c r="F62" s="4">
        <f t="shared" si="7"/>
        <v>23.87318563789152</v>
      </c>
      <c r="G62">
        <f t="shared" si="8"/>
        <v>283.86571102748184</v>
      </c>
      <c r="H62">
        <f t="shared" si="9"/>
        <v>480.19642683328419</v>
      </c>
      <c r="I62">
        <f t="shared" si="6"/>
        <v>5.8132519286738873</v>
      </c>
      <c r="J62">
        <f t="shared" si="10"/>
        <v>334.64722915135474</v>
      </c>
      <c r="K62">
        <v>0</v>
      </c>
      <c r="L62">
        <f t="shared" si="5"/>
        <v>334.64722915135474</v>
      </c>
      <c r="M62">
        <v>0.25</v>
      </c>
    </row>
    <row r="63" spans="1:13" x14ac:dyDescent="0.3">
      <c r="A63" t="s">
        <v>55</v>
      </c>
      <c r="B63" t="s">
        <v>35</v>
      </c>
      <c r="C63" s="1">
        <v>43449</v>
      </c>
      <c r="D63" t="s">
        <v>2</v>
      </c>
      <c r="E63">
        <v>22</v>
      </c>
      <c r="F63" s="4">
        <f t="shared" si="7"/>
        <v>7.0028011204481793</v>
      </c>
      <c r="G63">
        <f t="shared" si="8"/>
        <v>14.954790651343831</v>
      </c>
      <c r="H63">
        <f t="shared" si="9"/>
        <v>23.743728149832926</v>
      </c>
      <c r="I63">
        <f t="shared" si="6"/>
        <v>2.8084600612377999</v>
      </c>
      <c r="J63">
        <f t="shared" si="10"/>
        <v>16.582957591323879</v>
      </c>
      <c r="K63">
        <v>0</v>
      </c>
      <c r="L63">
        <f t="shared" si="5"/>
        <v>16.582957591323879</v>
      </c>
      <c r="M63">
        <v>0.25</v>
      </c>
    </row>
    <row r="64" spans="1:13" x14ac:dyDescent="0.3">
      <c r="A64" t="s">
        <v>55</v>
      </c>
      <c r="B64" t="s">
        <v>35</v>
      </c>
      <c r="C64" s="1">
        <v>43449</v>
      </c>
      <c r="D64" t="s">
        <v>2</v>
      </c>
      <c r="E64">
        <v>38</v>
      </c>
      <c r="F64" s="4">
        <f t="shared" si="7"/>
        <v>12.095747389865037</v>
      </c>
      <c r="G64">
        <f t="shared" si="8"/>
        <v>55.519626490231715</v>
      </c>
      <c r="H64">
        <f t="shared" si="9"/>
        <v>90.674812977365434</v>
      </c>
      <c r="I64">
        <f t="shared" si="6"/>
        <v>4.1474921418395709</v>
      </c>
      <c r="J64">
        <f t="shared" si="10"/>
        <v>63.267216485768188</v>
      </c>
      <c r="K64">
        <v>0</v>
      </c>
      <c r="L64">
        <f t="shared" si="5"/>
        <v>63.267216485768188</v>
      </c>
      <c r="M64">
        <v>0.25</v>
      </c>
    </row>
    <row r="65" spans="1:13" x14ac:dyDescent="0.3">
      <c r="A65" t="s">
        <v>55</v>
      </c>
      <c r="B65" t="s">
        <v>35</v>
      </c>
      <c r="C65" s="1">
        <v>43449</v>
      </c>
      <c r="D65" t="s">
        <v>2</v>
      </c>
      <c r="E65">
        <v>52</v>
      </c>
      <c r="F65" s="4">
        <f t="shared" si="7"/>
        <v>16.552075375604787</v>
      </c>
      <c r="G65">
        <f t="shared" si="8"/>
        <v>117.86203316580792</v>
      </c>
      <c r="H65">
        <f t="shared" si="9"/>
        <v>195.63953515610032</v>
      </c>
      <c r="I65">
        <f t="shared" si="6"/>
        <v>4.915953161034424</v>
      </c>
      <c r="J65">
        <f t="shared" si="10"/>
        <v>136.42911474351735</v>
      </c>
      <c r="K65">
        <v>0</v>
      </c>
      <c r="L65">
        <f t="shared" si="5"/>
        <v>136.42911474351735</v>
      </c>
      <c r="M65">
        <v>0.25</v>
      </c>
    </row>
    <row r="66" spans="1:13" x14ac:dyDescent="0.3">
      <c r="A66" t="s">
        <v>55</v>
      </c>
      <c r="B66" t="s">
        <v>35</v>
      </c>
      <c r="C66" s="1">
        <v>43449</v>
      </c>
      <c r="D66" t="s">
        <v>2</v>
      </c>
      <c r="E66">
        <v>16</v>
      </c>
      <c r="F66" s="4">
        <f t="shared" si="7"/>
        <v>5.0929462694168581</v>
      </c>
      <c r="G66">
        <f t="shared" si="8"/>
        <v>6.9639214243827086</v>
      </c>
      <c r="H66">
        <f t="shared" si="9"/>
        <v>10.876074809198775</v>
      </c>
      <c r="I66">
        <f t="shared" si="6"/>
        <v>2.0282484199973907</v>
      </c>
      <c r="J66">
        <f t="shared" si="10"/>
        <v>7.6002972829158342</v>
      </c>
      <c r="K66">
        <v>0</v>
      </c>
      <c r="L66">
        <f t="shared" si="5"/>
        <v>7.6002972829158342</v>
      </c>
      <c r="M66">
        <v>0.25</v>
      </c>
    </row>
    <row r="67" spans="1:13" x14ac:dyDescent="0.3">
      <c r="A67" t="s">
        <v>55</v>
      </c>
      <c r="B67" t="s">
        <v>35</v>
      </c>
      <c r="C67" s="1">
        <v>43449</v>
      </c>
      <c r="D67" t="s">
        <v>2</v>
      </c>
      <c r="E67">
        <v>11</v>
      </c>
      <c r="F67" s="4">
        <f t="shared" si="7"/>
        <v>3.5014005602240896</v>
      </c>
      <c r="G67">
        <f t="shared" si="8"/>
        <v>2.8334029923670858</v>
      </c>
      <c r="H67">
        <f t="shared" si="9"/>
        <v>4.3402392578313096</v>
      </c>
      <c r="I67">
        <f t="shared" si="6"/>
        <v>1.1102494688659346</v>
      </c>
      <c r="J67">
        <f t="shared" si="10"/>
        <v>3.0350140278115494</v>
      </c>
      <c r="K67">
        <v>0</v>
      </c>
      <c r="L67">
        <f t="shared" ref="L67:L130" si="11">K67+J67</f>
        <v>3.0350140278115494</v>
      </c>
      <c r="M67">
        <v>0.25</v>
      </c>
    </row>
    <row r="68" spans="1:13" x14ac:dyDescent="0.3">
      <c r="A68" t="s">
        <v>55</v>
      </c>
      <c r="B68" t="s">
        <v>35</v>
      </c>
      <c r="C68" s="1">
        <v>43449</v>
      </c>
      <c r="D68" t="s">
        <v>2</v>
      </c>
      <c r="E68">
        <v>9.5</v>
      </c>
      <c r="F68" s="4">
        <f t="shared" si="7"/>
        <v>3.0239368474662593</v>
      </c>
      <c r="G68">
        <f t="shared" si="8"/>
        <v>1.992978238105594</v>
      </c>
      <c r="H68">
        <f t="shared" si="9"/>
        <v>3.0298155329368188</v>
      </c>
      <c r="I68">
        <f t="shared" si="6"/>
        <v>0.75107095709583982</v>
      </c>
      <c r="J68">
        <f t="shared" si="10"/>
        <v>2.11922053151289</v>
      </c>
      <c r="K68">
        <v>0</v>
      </c>
      <c r="L68">
        <f t="shared" si="11"/>
        <v>2.11922053151289</v>
      </c>
      <c r="M68">
        <v>0.25</v>
      </c>
    </row>
    <row r="69" spans="1:13" x14ac:dyDescent="0.3">
      <c r="A69" t="s">
        <v>55</v>
      </c>
      <c r="B69" t="s">
        <v>35</v>
      </c>
      <c r="C69" s="1">
        <v>43449</v>
      </c>
      <c r="D69" t="s">
        <v>2</v>
      </c>
      <c r="E69">
        <v>57</v>
      </c>
      <c r="F69" s="4">
        <f t="shared" si="7"/>
        <v>18.143621084797555</v>
      </c>
      <c r="G69">
        <f t="shared" si="8"/>
        <v>146.91480312052502</v>
      </c>
      <c r="H69">
        <f t="shared" si="9"/>
        <v>245.02455454503084</v>
      </c>
      <c r="I69">
        <f t="shared" si="6"/>
        <v>5.1408816567045745</v>
      </c>
      <c r="J69">
        <f t="shared" si="10"/>
        <v>170.83990644828344</v>
      </c>
      <c r="K69">
        <v>0</v>
      </c>
      <c r="L69">
        <f t="shared" si="11"/>
        <v>170.83990644828344</v>
      </c>
      <c r="M69">
        <v>0.25</v>
      </c>
    </row>
    <row r="70" spans="1:13" x14ac:dyDescent="0.3">
      <c r="A70" t="s">
        <v>55</v>
      </c>
      <c r="B70" t="s">
        <v>35</v>
      </c>
      <c r="C70" s="1">
        <v>43449</v>
      </c>
      <c r="D70" t="s">
        <v>2</v>
      </c>
      <c r="E70">
        <v>15</v>
      </c>
      <c r="F70" s="4">
        <f t="shared" si="7"/>
        <v>4.7746371275783037</v>
      </c>
      <c r="G70">
        <f t="shared" si="8"/>
        <v>5.9646494618442096</v>
      </c>
      <c r="H70">
        <f t="shared" si="9"/>
        <v>9.2844068749763586</v>
      </c>
      <c r="I70">
        <f t="shared" si="6"/>
        <v>1.870129043210341</v>
      </c>
      <c r="J70">
        <f t="shared" si="10"/>
        <v>6.4887684131164898</v>
      </c>
      <c r="K70">
        <v>0</v>
      </c>
      <c r="L70">
        <f t="shared" si="11"/>
        <v>6.4887684131164898</v>
      </c>
      <c r="M70">
        <v>0.25</v>
      </c>
    </row>
    <row r="71" spans="1:13" x14ac:dyDescent="0.3">
      <c r="A71" t="s">
        <v>55</v>
      </c>
      <c r="B71" t="s">
        <v>35</v>
      </c>
      <c r="C71" s="1">
        <v>43449</v>
      </c>
      <c r="D71" t="s">
        <v>2</v>
      </c>
      <c r="E71">
        <v>49</v>
      </c>
      <c r="F71" s="4">
        <f t="shared" si="7"/>
        <v>15.597147950089127</v>
      </c>
      <c r="G71">
        <f t="shared" si="8"/>
        <v>102.19661141558909</v>
      </c>
      <c r="H71">
        <f t="shared" si="9"/>
        <v>169.11609972537306</v>
      </c>
      <c r="I71">
        <f t="shared" si="6"/>
        <v>4.7703657808809625</v>
      </c>
      <c r="J71">
        <f t="shared" si="10"/>
        <v>117.94544373937052</v>
      </c>
      <c r="K71">
        <v>0</v>
      </c>
      <c r="L71">
        <f t="shared" si="11"/>
        <v>117.94544373937052</v>
      </c>
      <c r="M71">
        <v>0.25</v>
      </c>
    </row>
    <row r="72" spans="1:13" x14ac:dyDescent="0.3">
      <c r="A72" t="s">
        <v>55</v>
      </c>
      <c r="B72" t="s">
        <v>35</v>
      </c>
      <c r="C72" s="1">
        <v>43449</v>
      </c>
      <c r="D72" t="s">
        <v>2</v>
      </c>
      <c r="E72">
        <v>126</v>
      </c>
      <c r="F72" s="4">
        <f t="shared" si="7"/>
        <v>40.106951871657756</v>
      </c>
      <c r="G72">
        <f t="shared" si="8"/>
        <v>985.95072827916533</v>
      </c>
      <c r="H72">
        <f t="shared" si="9"/>
        <v>1713.2064079578622</v>
      </c>
      <c r="I72">
        <f t="shared" si="6"/>
        <v>7.0842967225410485</v>
      </c>
      <c r="J72">
        <f>2.7182^I72</f>
        <v>1192.829459233081</v>
      </c>
      <c r="K72">
        <v>0</v>
      </c>
      <c r="L72">
        <f t="shared" si="11"/>
        <v>1192.829459233081</v>
      </c>
      <c r="M72">
        <v>0.25</v>
      </c>
    </row>
    <row r="73" spans="1:13" x14ac:dyDescent="0.3">
      <c r="A73" t="s">
        <v>55</v>
      </c>
      <c r="B73" t="s">
        <v>35</v>
      </c>
      <c r="C73" s="1">
        <v>43449</v>
      </c>
      <c r="D73" t="s">
        <v>2</v>
      </c>
      <c r="E73">
        <v>45</v>
      </c>
      <c r="F73" s="4">
        <f t="shared" si="7"/>
        <v>14.323911382734913</v>
      </c>
      <c r="G73">
        <f t="shared" si="8"/>
        <v>83.305933805876194</v>
      </c>
      <c r="H73">
        <f t="shared" si="9"/>
        <v>137.24999733540662</v>
      </c>
      <c r="I73">
        <f t="shared" si="6"/>
        <v>4.5617291504472108</v>
      </c>
      <c r="J73">
        <f t="shared" si="10"/>
        <v>95.735753321284449</v>
      </c>
      <c r="K73">
        <v>0</v>
      </c>
      <c r="L73">
        <f t="shared" si="11"/>
        <v>95.735753321284449</v>
      </c>
      <c r="M73">
        <v>0.25</v>
      </c>
    </row>
    <row r="74" spans="1:13" x14ac:dyDescent="0.3">
      <c r="A74" t="s">
        <v>55</v>
      </c>
      <c r="B74" t="s">
        <v>35</v>
      </c>
      <c r="C74" s="1">
        <v>43449</v>
      </c>
      <c r="D74" t="s">
        <v>2</v>
      </c>
      <c r="E74">
        <v>63</v>
      </c>
      <c r="F74" s="4">
        <f t="shared" si="7"/>
        <v>20.053475935828878</v>
      </c>
      <c r="G74">
        <f t="shared" si="8"/>
        <v>186.80273157696567</v>
      </c>
      <c r="H74">
        <f t="shared" si="9"/>
        <v>313.16588792056262</v>
      </c>
      <c r="I74">
        <f t="shared" si="6"/>
        <v>5.3860861301691827</v>
      </c>
      <c r="J74">
        <f t="shared" si="10"/>
        <v>218.31172887117333</v>
      </c>
      <c r="K74">
        <v>0</v>
      </c>
      <c r="L74">
        <f t="shared" si="11"/>
        <v>218.31172887117333</v>
      </c>
      <c r="M74">
        <v>0.25</v>
      </c>
    </row>
    <row r="75" spans="1:13" x14ac:dyDescent="0.3">
      <c r="A75" t="s">
        <v>55</v>
      </c>
      <c r="B75" t="s">
        <v>35</v>
      </c>
      <c r="C75" s="1">
        <v>43449</v>
      </c>
      <c r="D75" t="s">
        <v>2</v>
      </c>
      <c r="E75">
        <v>111</v>
      </c>
      <c r="F75" s="4">
        <f t="shared" si="7"/>
        <v>35.332314744079447</v>
      </c>
      <c r="G75">
        <f t="shared" si="8"/>
        <v>727.3459968812241</v>
      </c>
      <c r="H75">
        <f t="shared" si="9"/>
        <v>1255.594983128683</v>
      </c>
      <c r="I75">
        <f t="shared" si="6"/>
        <v>6.7737550437251448</v>
      </c>
      <c r="J75">
        <f t="shared" si="10"/>
        <v>874.41153637874675</v>
      </c>
      <c r="K75">
        <v>0</v>
      </c>
      <c r="L75">
        <f t="shared" si="11"/>
        <v>874.41153637874675</v>
      </c>
      <c r="M75">
        <v>0.25</v>
      </c>
    </row>
    <row r="76" spans="1:13" x14ac:dyDescent="0.3">
      <c r="A76" t="s">
        <v>55</v>
      </c>
      <c r="B76" t="s">
        <v>35</v>
      </c>
      <c r="C76" s="1">
        <v>43449</v>
      </c>
      <c r="D76" t="s">
        <v>2</v>
      </c>
      <c r="E76">
        <v>28</v>
      </c>
      <c r="F76" s="4">
        <f t="shared" si="7"/>
        <v>8.9126559714795004</v>
      </c>
      <c r="G76">
        <f t="shared" si="8"/>
        <v>26.677503101608572</v>
      </c>
      <c r="H76">
        <f t="shared" si="9"/>
        <v>42.887286601661771</v>
      </c>
      <c r="I76">
        <f t="shared" si="6"/>
        <v>3.3993071004391755</v>
      </c>
      <c r="J76">
        <f t="shared" si="10"/>
        <v>29.940281154067971</v>
      </c>
      <c r="K76">
        <v>0</v>
      </c>
      <c r="L76">
        <f t="shared" si="11"/>
        <v>29.940281154067971</v>
      </c>
      <c r="M76">
        <v>0.25</v>
      </c>
    </row>
    <row r="77" spans="1:13" x14ac:dyDescent="0.3">
      <c r="A77" t="s">
        <v>55</v>
      </c>
      <c r="B77" t="s">
        <v>36</v>
      </c>
      <c r="C77" s="1">
        <v>42844</v>
      </c>
      <c r="D77" t="s">
        <v>2</v>
      </c>
      <c r="E77">
        <v>70</v>
      </c>
      <c r="F77">
        <f t="shared" si="7"/>
        <v>22.281639928698752</v>
      </c>
      <c r="G77">
        <f t="shared" si="8"/>
        <v>240.54769509081297</v>
      </c>
      <c r="H77">
        <f t="shared" si="9"/>
        <v>405.46940463129994</v>
      </c>
      <c r="I77">
        <f t="shared" si="6"/>
        <v>5.6442193935308556</v>
      </c>
      <c r="J77">
        <f>2.7182^I77</f>
        <v>282.6048078419729</v>
      </c>
      <c r="K77">
        <v>0</v>
      </c>
      <c r="L77">
        <f t="shared" si="11"/>
        <v>282.6048078419729</v>
      </c>
      <c r="M77">
        <v>0.25</v>
      </c>
    </row>
    <row r="78" spans="1:13" x14ac:dyDescent="0.3">
      <c r="A78" t="s">
        <v>55</v>
      </c>
      <c r="B78" t="s">
        <v>36</v>
      </c>
      <c r="C78" s="1">
        <v>42844</v>
      </c>
      <c r="D78" t="s">
        <v>2</v>
      </c>
      <c r="E78">
        <v>59</v>
      </c>
      <c r="F78">
        <f t="shared" si="7"/>
        <v>18.780239368474664</v>
      </c>
      <c r="G78">
        <f t="shared" si="8"/>
        <v>159.5918583268602</v>
      </c>
      <c r="H78">
        <f t="shared" si="9"/>
        <v>266.6423336514261</v>
      </c>
      <c r="I78">
        <f t="shared" si="6"/>
        <v>5.22537278807894</v>
      </c>
      <c r="J78">
        <f t="shared" ref="J78:J134" si="12">2.7182^I78</f>
        <v>185.90122537247322</v>
      </c>
      <c r="K78">
        <v>0</v>
      </c>
      <c r="L78">
        <f t="shared" si="11"/>
        <v>185.90122537247322</v>
      </c>
      <c r="M78">
        <v>0.25</v>
      </c>
    </row>
    <row r="79" spans="1:13" x14ac:dyDescent="0.3">
      <c r="A79" t="s">
        <v>55</v>
      </c>
      <c r="B79" t="s">
        <v>36</v>
      </c>
      <c r="C79" s="1">
        <v>42844</v>
      </c>
      <c r="D79" t="s">
        <v>2</v>
      </c>
      <c r="E79">
        <v>38.5</v>
      </c>
      <c r="F79">
        <f t="shared" si="7"/>
        <v>12.254901960784315</v>
      </c>
      <c r="G79">
        <f t="shared" si="8"/>
        <v>57.289054495685406</v>
      </c>
      <c r="H79">
        <f t="shared" si="9"/>
        <v>93.62790271473375</v>
      </c>
      <c r="I79">
        <f t="shared" si="6"/>
        <v>4.179518741679586</v>
      </c>
      <c r="J79">
        <f t="shared" si="12"/>
        <v>65.326183196316123</v>
      </c>
      <c r="K79">
        <v>0</v>
      </c>
      <c r="L79">
        <f t="shared" si="11"/>
        <v>65.326183196316123</v>
      </c>
      <c r="M79">
        <v>0.25</v>
      </c>
    </row>
    <row r="80" spans="1:13" x14ac:dyDescent="0.3">
      <c r="A80" t="s">
        <v>55</v>
      </c>
      <c r="B80" t="s">
        <v>36</v>
      </c>
      <c r="C80" s="1">
        <v>42844</v>
      </c>
      <c r="D80" t="s">
        <v>2</v>
      </c>
      <c r="E80">
        <v>65</v>
      </c>
      <c r="F80">
        <f t="shared" si="7"/>
        <v>20.690094219505983</v>
      </c>
      <c r="G80">
        <f t="shared" si="8"/>
        <v>201.35293284584236</v>
      </c>
      <c r="H80">
        <f t="shared" si="9"/>
        <v>338.10446115577065</v>
      </c>
      <c r="I80">
        <f t="shared" si="6"/>
        <v>5.4626548617542374</v>
      </c>
      <c r="J80">
        <f t="shared" si="12"/>
        <v>235.68364463624076</v>
      </c>
      <c r="K80">
        <v>0</v>
      </c>
      <c r="L80">
        <f t="shared" si="11"/>
        <v>235.68364463624076</v>
      </c>
      <c r="M80">
        <v>0.25</v>
      </c>
    </row>
    <row r="81" spans="1:13" x14ac:dyDescent="0.3">
      <c r="A81" t="s">
        <v>55</v>
      </c>
      <c r="B81" t="s">
        <v>36</v>
      </c>
      <c r="C81" s="1">
        <v>42844</v>
      </c>
      <c r="D81" t="s">
        <v>2</v>
      </c>
      <c r="E81">
        <v>43.5</v>
      </c>
      <c r="F81">
        <f t="shared" si="7"/>
        <v>13.846447669977081</v>
      </c>
      <c r="G81">
        <f t="shared" si="8"/>
        <v>76.796268887411316</v>
      </c>
      <c r="H81">
        <f t="shared" si="9"/>
        <v>126.30348559665563</v>
      </c>
      <c r="I81">
        <f t="shared" si="6"/>
        <v>4.4786703488417903</v>
      </c>
      <c r="J81">
        <f t="shared" si="12"/>
        <v>88.105549807171641</v>
      </c>
      <c r="K81">
        <v>0</v>
      </c>
      <c r="L81">
        <f t="shared" si="11"/>
        <v>88.105549807171641</v>
      </c>
      <c r="M81">
        <v>0.25</v>
      </c>
    </row>
    <row r="82" spans="1:13" x14ac:dyDescent="0.3">
      <c r="A82" t="s">
        <v>55</v>
      </c>
      <c r="B82" t="s">
        <v>36</v>
      </c>
      <c r="C82" s="1">
        <v>42844</v>
      </c>
      <c r="D82" t="s">
        <v>2</v>
      </c>
      <c r="E82">
        <v>42.5</v>
      </c>
      <c r="F82">
        <f t="shared" si="7"/>
        <v>13.528138528138529</v>
      </c>
      <c r="G82">
        <f t="shared" si="8"/>
        <v>72.62720582991895</v>
      </c>
      <c r="H82">
        <f t="shared" si="9"/>
        <v>119.30327467010517</v>
      </c>
      <c r="I82">
        <f t="shared" si="6"/>
        <v>4.421691036539336</v>
      </c>
      <c r="J82">
        <f t="shared" si="12"/>
        <v>83.225844311509633</v>
      </c>
      <c r="K82">
        <v>0</v>
      </c>
      <c r="L82">
        <f t="shared" si="11"/>
        <v>83.225844311509633</v>
      </c>
      <c r="M82">
        <v>0.25</v>
      </c>
    </row>
    <row r="83" spans="1:13" x14ac:dyDescent="0.3">
      <c r="A83" t="s">
        <v>55</v>
      </c>
      <c r="B83" t="s">
        <v>36</v>
      </c>
      <c r="C83" s="1">
        <v>42844</v>
      </c>
      <c r="D83" t="s">
        <v>2</v>
      </c>
      <c r="E83">
        <v>52.5</v>
      </c>
      <c r="F83">
        <f t="shared" si="7"/>
        <v>16.711229946524064</v>
      </c>
      <c r="G83">
        <f t="shared" si="8"/>
        <v>120.60025664820192</v>
      </c>
      <c r="H83">
        <f t="shared" si="9"/>
        <v>200.28378437566718</v>
      </c>
      <c r="I83">
        <f t="shared" si="6"/>
        <v>4.9393983160239925</v>
      </c>
      <c r="J83">
        <f t="shared" si="12"/>
        <v>139.66540852510263</v>
      </c>
      <c r="K83">
        <v>0</v>
      </c>
      <c r="L83">
        <f t="shared" si="11"/>
        <v>139.66540852510263</v>
      </c>
      <c r="M83">
        <v>0.25</v>
      </c>
    </row>
    <row r="84" spans="1:13" x14ac:dyDescent="0.3">
      <c r="A84" t="s">
        <v>55</v>
      </c>
      <c r="B84" t="s">
        <v>36</v>
      </c>
      <c r="C84" s="1">
        <v>42844</v>
      </c>
      <c r="D84" t="s">
        <v>2</v>
      </c>
      <c r="E84">
        <v>20</v>
      </c>
      <c r="F84">
        <f t="shared" si="7"/>
        <v>6.3661828367710722</v>
      </c>
      <c r="G84">
        <f t="shared" si="8"/>
        <v>11.897011830220478</v>
      </c>
      <c r="H84">
        <f t="shared" si="9"/>
        <v>18.796044520960105</v>
      </c>
      <c r="I84">
        <f t="shared" si="6"/>
        <v>2.5749501207172045</v>
      </c>
      <c r="J84">
        <f t="shared" si="12"/>
        <v>13.129644411488332</v>
      </c>
      <c r="K84">
        <v>0</v>
      </c>
      <c r="L84">
        <f t="shared" si="11"/>
        <v>13.129644411488332</v>
      </c>
      <c r="M84">
        <v>0.25</v>
      </c>
    </row>
    <row r="85" spans="1:13" x14ac:dyDescent="0.3">
      <c r="A85" t="s">
        <v>55</v>
      </c>
      <c r="B85" t="s">
        <v>36</v>
      </c>
      <c r="C85" s="1">
        <v>42844</v>
      </c>
      <c r="D85" t="s">
        <v>2</v>
      </c>
      <c r="E85">
        <v>69</v>
      </c>
      <c r="F85">
        <f t="shared" si="7"/>
        <v>21.963330786860197</v>
      </c>
      <c r="G85">
        <f t="shared" si="8"/>
        <v>232.38266160975459</v>
      </c>
      <c r="H85">
        <f t="shared" si="9"/>
        <v>391.4150680803051</v>
      </c>
      <c r="I85">
        <f t="shared" si="6"/>
        <v>5.6089669867732113</v>
      </c>
      <c r="J85">
        <f t="shared" si="12"/>
        <v>272.81615337149498</v>
      </c>
      <c r="K85">
        <v>0</v>
      </c>
      <c r="L85">
        <f t="shared" si="11"/>
        <v>272.81615337149498</v>
      </c>
      <c r="M85">
        <v>0.25</v>
      </c>
    </row>
    <row r="86" spans="1:13" x14ac:dyDescent="0.3">
      <c r="A86" t="s">
        <v>55</v>
      </c>
      <c r="B86" t="s">
        <v>36</v>
      </c>
      <c r="C86" s="1">
        <v>42844</v>
      </c>
      <c r="D86" t="s">
        <v>2</v>
      </c>
      <c r="E86">
        <v>9.5</v>
      </c>
      <c r="F86">
        <f t="shared" si="7"/>
        <v>3.0239368474662593</v>
      </c>
      <c r="G86">
        <f t="shared" si="8"/>
        <v>1.992978238105594</v>
      </c>
      <c r="H86">
        <f t="shared" si="9"/>
        <v>3.0298155329368188</v>
      </c>
      <c r="I86">
        <f t="shared" si="6"/>
        <v>0.75107095709583982</v>
      </c>
      <c r="J86">
        <f t="shared" si="12"/>
        <v>2.11922053151289</v>
      </c>
      <c r="K86">
        <v>0</v>
      </c>
      <c r="L86">
        <f t="shared" si="11"/>
        <v>2.11922053151289</v>
      </c>
      <c r="M86">
        <v>0.25</v>
      </c>
    </row>
    <row r="87" spans="1:13" x14ac:dyDescent="0.3">
      <c r="A87" t="s">
        <v>55</v>
      </c>
      <c r="B87" t="s">
        <v>36</v>
      </c>
      <c r="C87" s="1">
        <v>42844</v>
      </c>
      <c r="D87" t="s">
        <v>2</v>
      </c>
      <c r="E87">
        <v>28.7</v>
      </c>
      <c r="F87">
        <f t="shared" si="7"/>
        <v>9.1354723707664878</v>
      </c>
      <c r="G87">
        <f t="shared" si="8"/>
        <v>28.306257689851588</v>
      </c>
      <c r="H87">
        <f t="shared" si="9"/>
        <v>45.563835042775203</v>
      </c>
      <c r="I87">
        <f t="shared" si="6"/>
        <v>3.459804001285586</v>
      </c>
      <c r="J87">
        <f t="shared" si="12"/>
        <v>31.807428057128064</v>
      </c>
      <c r="K87">
        <v>0</v>
      </c>
      <c r="L87">
        <f t="shared" si="11"/>
        <v>31.807428057128064</v>
      </c>
      <c r="M87">
        <v>0.25</v>
      </c>
    </row>
    <row r="88" spans="1:13" x14ac:dyDescent="0.3">
      <c r="A88" t="s">
        <v>55</v>
      </c>
      <c r="B88" t="s">
        <v>36</v>
      </c>
      <c r="C88" s="1">
        <v>42844</v>
      </c>
      <c r="D88" t="s">
        <v>2</v>
      </c>
      <c r="E88">
        <v>25</v>
      </c>
      <c r="F88">
        <f t="shared" si="7"/>
        <v>7.9577285459638398</v>
      </c>
      <c r="G88">
        <f t="shared" si="8"/>
        <v>20.324596138152451</v>
      </c>
      <c r="H88">
        <f t="shared" si="9"/>
        <v>32.483344941238137</v>
      </c>
      <c r="I88">
        <f t="shared" si="6"/>
        <v>3.1216518214370179</v>
      </c>
      <c r="J88">
        <f t="shared" si="12"/>
        <v>22.681686775545543</v>
      </c>
      <c r="K88">
        <v>0</v>
      </c>
      <c r="L88">
        <f t="shared" si="11"/>
        <v>22.681686775545543</v>
      </c>
      <c r="M88">
        <v>0.25</v>
      </c>
    </row>
    <row r="89" spans="1:13" x14ac:dyDescent="0.3">
      <c r="A89" t="s">
        <v>55</v>
      </c>
      <c r="B89" t="s">
        <v>36</v>
      </c>
      <c r="C89" s="1">
        <v>42844</v>
      </c>
      <c r="D89" t="s">
        <v>2</v>
      </c>
      <c r="E89">
        <v>52.3</v>
      </c>
      <c r="F89">
        <f t="shared" si="7"/>
        <v>16.647568118156354</v>
      </c>
      <c r="G89">
        <f t="shared" si="8"/>
        <v>119.50056458502482</v>
      </c>
      <c r="H89">
        <f t="shared" si="9"/>
        <v>198.41834152096067</v>
      </c>
      <c r="I89">
        <f t="shared" ref="I89:I152" si="13">(-1.96+2.45*LN(F89))</f>
        <v>4.9300471596335758</v>
      </c>
      <c r="J89">
        <f t="shared" si="12"/>
        <v>138.36550186787707</v>
      </c>
      <c r="K89">
        <v>0</v>
      </c>
      <c r="L89">
        <f t="shared" si="11"/>
        <v>138.36550186787707</v>
      </c>
      <c r="M89">
        <v>0.25</v>
      </c>
    </row>
    <row r="90" spans="1:13" x14ac:dyDescent="0.3">
      <c r="A90" t="s">
        <v>55</v>
      </c>
      <c r="B90" t="s">
        <v>36</v>
      </c>
      <c r="C90" s="1">
        <v>42844</v>
      </c>
      <c r="D90" t="s">
        <v>2</v>
      </c>
      <c r="E90">
        <v>79</v>
      </c>
      <c r="F90">
        <f t="shared" si="7"/>
        <v>25.146422205245734</v>
      </c>
      <c r="G90">
        <f t="shared" si="8"/>
        <v>321.56659198719973</v>
      </c>
      <c r="H90">
        <f t="shared" si="9"/>
        <v>545.4357053911009</v>
      </c>
      <c r="I90">
        <f t="shared" si="13"/>
        <v>5.9405532890541295</v>
      </c>
      <c r="J90">
        <f t="shared" si="12"/>
        <v>380.0772257917086</v>
      </c>
      <c r="K90">
        <v>0</v>
      </c>
      <c r="L90">
        <f t="shared" si="11"/>
        <v>380.0772257917086</v>
      </c>
      <c r="M90">
        <v>0.25</v>
      </c>
    </row>
    <row r="91" spans="1:13" x14ac:dyDescent="0.3">
      <c r="A91" t="s">
        <v>55</v>
      </c>
      <c r="B91" t="s">
        <v>36</v>
      </c>
      <c r="C91" s="1">
        <v>42844</v>
      </c>
      <c r="D91" t="s">
        <v>2</v>
      </c>
      <c r="E91">
        <v>37</v>
      </c>
      <c r="F91">
        <f t="shared" si="7"/>
        <v>11.777438248026483</v>
      </c>
      <c r="G91">
        <f t="shared" si="8"/>
        <v>52.077489689769536</v>
      </c>
      <c r="H91">
        <f t="shared" si="9"/>
        <v>84.935919270422389</v>
      </c>
      <c r="I91">
        <f t="shared" si="13"/>
        <v>4.0821549364882763</v>
      </c>
      <c r="J91">
        <f t="shared" si="12"/>
        <v>59.265778567364563</v>
      </c>
      <c r="K91">
        <v>0</v>
      </c>
      <c r="L91">
        <f t="shared" si="11"/>
        <v>59.265778567364563</v>
      </c>
      <c r="M91">
        <v>0.25</v>
      </c>
    </row>
    <row r="92" spans="1:13" x14ac:dyDescent="0.3">
      <c r="A92" t="s">
        <v>55</v>
      </c>
      <c r="B92" t="s">
        <v>36</v>
      </c>
      <c r="C92" s="1">
        <v>42844</v>
      </c>
      <c r="D92" t="s">
        <v>2</v>
      </c>
      <c r="E92">
        <v>53</v>
      </c>
      <c r="F92">
        <f t="shared" si="7"/>
        <v>16.870384517443341</v>
      </c>
      <c r="G92">
        <f t="shared" si="8"/>
        <v>123.37523442785135</v>
      </c>
      <c r="H92">
        <f t="shared" si="9"/>
        <v>204.992689855538</v>
      </c>
      <c r="I92">
        <f t="shared" si="13"/>
        <v>4.9626212387126252</v>
      </c>
      <c r="J92">
        <f t="shared" si="12"/>
        <v>142.94670187705427</v>
      </c>
      <c r="K92">
        <v>0</v>
      </c>
      <c r="L92">
        <f t="shared" si="11"/>
        <v>142.94670187705427</v>
      </c>
      <c r="M92">
        <v>0.25</v>
      </c>
    </row>
    <row r="93" spans="1:13" x14ac:dyDescent="0.3">
      <c r="A93" t="s">
        <v>55</v>
      </c>
      <c r="B93" t="s">
        <v>36</v>
      </c>
      <c r="C93" s="1">
        <v>42844</v>
      </c>
      <c r="D93" t="s">
        <v>2</v>
      </c>
      <c r="E93">
        <v>15.5</v>
      </c>
      <c r="F93">
        <f t="shared" si="7"/>
        <v>4.9337916984975809</v>
      </c>
      <c r="G93">
        <f t="shared" si="8"/>
        <v>6.4530046707989621</v>
      </c>
      <c r="H93">
        <f t="shared" si="9"/>
        <v>10.061609294026896</v>
      </c>
      <c r="I93">
        <f t="shared" si="13"/>
        <v>1.9504641091266688</v>
      </c>
      <c r="J93">
        <f t="shared" si="12"/>
        <v>7.0315375418305281</v>
      </c>
      <c r="K93">
        <v>0</v>
      </c>
      <c r="L93">
        <f t="shared" si="11"/>
        <v>7.0315375418305281</v>
      </c>
      <c r="M93">
        <v>0.25</v>
      </c>
    </row>
    <row r="94" spans="1:13" x14ac:dyDescent="0.3">
      <c r="A94" t="s">
        <v>55</v>
      </c>
      <c r="B94" t="s">
        <v>36</v>
      </c>
      <c r="C94" s="1">
        <v>42844</v>
      </c>
      <c r="D94" t="s">
        <v>2</v>
      </c>
      <c r="E94">
        <v>12.2</v>
      </c>
      <c r="F94">
        <f t="shared" si="7"/>
        <v>3.8833715304303538</v>
      </c>
      <c r="G94">
        <f t="shared" si="8"/>
        <v>3.6326996951401567</v>
      </c>
      <c r="H94">
        <f t="shared" si="9"/>
        <v>5.5944786593671347</v>
      </c>
      <c r="I94">
        <f t="shared" si="13"/>
        <v>1.3639241322709927</v>
      </c>
      <c r="J94">
        <f t="shared" si="12"/>
        <v>3.9113519184637187</v>
      </c>
      <c r="K94">
        <v>0</v>
      </c>
      <c r="L94">
        <f t="shared" si="11"/>
        <v>3.9113519184637187</v>
      </c>
      <c r="M94">
        <v>0.25</v>
      </c>
    </row>
    <row r="95" spans="1:13" x14ac:dyDescent="0.3">
      <c r="A95" t="s">
        <v>55</v>
      </c>
      <c r="B95" t="s">
        <v>36</v>
      </c>
      <c r="C95" s="1">
        <v>42844</v>
      </c>
      <c r="D95" t="s">
        <v>2</v>
      </c>
      <c r="E95">
        <v>44</v>
      </c>
      <c r="F95">
        <f t="shared" si="7"/>
        <v>14.005602240896359</v>
      </c>
      <c r="G95">
        <f t="shared" si="8"/>
        <v>78.931858273602856</v>
      </c>
      <c r="H95">
        <f t="shared" si="9"/>
        <v>129.89252273038628</v>
      </c>
      <c r="I95">
        <f t="shared" si="13"/>
        <v>4.5066706536096657</v>
      </c>
      <c r="J95">
        <f t="shared" si="12"/>
        <v>90.607318435999446</v>
      </c>
      <c r="K95">
        <v>0</v>
      </c>
      <c r="L95">
        <f t="shared" si="11"/>
        <v>90.607318435999446</v>
      </c>
      <c r="M95">
        <v>0.25</v>
      </c>
    </row>
    <row r="96" spans="1:13" x14ac:dyDescent="0.3">
      <c r="A96" t="s">
        <v>55</v>
      </c>
      <c r="B96" t="s">
        <v>36</v>
      </c>
      <c r="C96" s="1">
        <v>42844</v>
      </c>
      <c r="D96" t="s">
        <v>2</v>
      </c>
      <c r="E96">
        <v>9</v>
      </c>
      <c r="F96">
        <f t="shared" si="7"/>
        <v>2.8647822765469826</v>
      </c>
      <c r="G96">
        <f t="shared" si="8"/>
        <v>1.7504428113036279</v>
      </c>
      <c r="H96">
        <f t="shared" si="9"/>
        <v>2.653674095941879</v>
      </c>
      <c r="I96">
        <f t="shared" si="13"/>
        <v>0.61860626498366411</v>
      </c>
      <c r="J96">
        <f t="shared" si="12"/>
        <v>1.8563044246097791</v>
      </c>
      <c r="K96">
        <v>0</v>
      </c>
      <c r="L96">
        <f t="shared" si="11"/>
        <v>1.8563044246097791</v>
      </c>
      <c r="M96">
        <v>0.25</v>
      </c>
    </row>
    <row r="97" spans="1:13" x14ac:dyDescent="0.3">
      <c r="A97" t="s">
        <v>55</v>
      </c>
      <c r="B97" t="s">
        <v>36</v>
      </c>
      <c r="C97" s="1">
        <v>42844</v>
      </c>
      <c r="D97" t="s">
        <v>2</v>
      </c>
      <c r="E97">
        <v>7.5</v>
      </c>
      <c r="F97">
        <f t="shared" si="7"/>
        <v>2.3873185637891519</v>
      </c>
      <c r="G97">
        <f t="shared" si="8"/>
        <v>1.1300897503430751</v>
      </c>
      <c r="H97">
        <f t="shared" si="9"/>
        <v>1.6971449028629</v>
      </c>
      <c r="I97">
        <f t="shared" si="13"/>
        <v>0.17191845083847479</v>
      </c>
      <c r="J97">
        <f t="shared" si="12"/>
        <v>1.187574836911635</v>
      </c>
      <c r="K97">
        <v>0</v>
      </c>
      <c r="L97">
        <f t="shared" si="11"/>
        <v>1.187574836911635</v>
      </c>
      <c r="M97">
        <v>0.25</v>
      </c>
    </row>
    <row r="98" spans="1:13" x14ac:dyDescent="0.3">
      <c r="A98" t="s">
        <v>55</v>
      </c>
      <c r="B98" t="s">
        <v>36</v>
      </c>
      <c r="C98" s="1">
        <v>42844</v>
      </c>
      <c r="D98" t="s">
        <v>2</v>
      </c>
      <c r="E98">
        <v>29</v>
      </c>
      <c r="F98">
        <f t="shared" si="7"/>
        <v>9.2309651133180548</v>
      </c>
      <c r="G98">
        <f t="shared" si="8"/>
        <v>29.021583080192759</v>
      </c>
      <c r="H98">
        <f t="shared" si="9"/>
        <v>46.740396921163956</v>
      </c>
      <c r="I98">
        <f t="shared" si="13"/>
        <v>3.4852808339767885</v>
      </c>
      <c r="J98">
        <f t="shared" si="12"/>
        <v>32.628166387666496</v>
      </c>
      <c r="K98">
        <v>0</v>
      </c>
      <c r="L98">
        <f t="shared" si="11"/>
        <v>32.628166387666496</v>
      </c>
      <c r="M98">
        <v>0.25</v>
      </c>
    </row>
    <row r="99" spans="1:13" x14ac:dyDescent="0.3">
      <c r="A99" t="s">
        <v>55</v>
      </c>
      <c r="B99" t="s">
        <v>36</v>
      </c>
      <c r="C99" s="1">
        <v>42844</v>
      </c>
      <c r="D99" t="s">
        <v>2</v>
      </c>
      <c r="E99">
        <v>13</v>
      </c>
      <c r="F99">
        <f t="shared" si="7"/>
        <v>4.1380188439011967</v>
      </c>
      <c r="G99">
        <f t="shared" si="8"/>
        <v>4.2308726129427976</v>
      </c>
      <c r="H99">
        <f t="shared" si="9"/>
        <v>6.5371152474332233</v>
      </c>
      <c r="I99">
        <f t="shared" si="13"/>
        <v>1.5195319762906911</v>
      </c>
      <c r="J99">
        <f t="shared" si="12"/>
        <v>4.5698767405964036</v>
      </c>
      <c r="K99">
        <v>0</v>
      </c>
      <c r="L99">
        <f t="shared" si="11"/>
        <v>4.5698767405964036</v>
      </c>
      <c r="M99">
        <v>0.25</v>
      </c>
    </row>
    <row r="100" spans="1:13" x14ac:dyDescent="0.3">
      <c r="A100" t="s">
        <v>55</v>
      </c>
      <c r="B100" t="s">
        <v>36</v>
      </c>
      <c r="C100" s="1">
        <v>42844</v>
      </c>
      <c r="D100" t="s">
        <v>2</v>
      </c>
      <c r="E100">
        <v>17</v>
      </c>
      <c r="F100">
        <f t="shared" si="7"/>
        <v>5.4112554112554117</v>
      </c>
      <c r="G100">
        <f t="shared" si="8"/>
        <v>8.0545877110041086</v>
      </c>
      <c r="H100">
        <f t="shared" si="9"/>
        <v>12.618939123029945</v>
      </c>
      <c r="I100">
        <f t="shared" si="13"/>
        <v>2.176778743447656</v>
      </c>
      <c r="J100">
        <f t="shared" si="12"/>
        <v>8.8172780817113932</v>
      </c>
      <c r="K100">
        <v>0</v>
      </c>
      <c r="L100">
        <f t="shared" si="11"/>
        <v>8.8172780817113932</v>
      </c>
      <c r="M100">
        <v>0.25</v>
      </c>
    </row>
    <row r="101" spans="1:13" x14ac:dyDescent="0.3">
      <c r="A101" t="s">
        <v>55</v>
      </c>
      <c r="B101" t="s">
        <v>36</v>
      </c>
      <c r="C101" s="1">
        <v>42844</v>
      </c>
      <c r="D101" t="s">
        <v>2</v>
      </c>
      <c r="E101">
        <v>28</v>
      </c>
      <c r="F101">
        <f t="shared" ref="F101:F164" si="14">E101/3.1416</f>
        <v>8.9126559714795004</v>
      </c>
      <c r="G101">
        <f t="shared" ref="G101:G164" si="15">(0.14*F101^2.4)</f>
        <v>26.677503101608572</v>
      </c>
      <c r="H101">
        <f t="shared" ref="H101:H164" si="16">(0.201*F101^2.4517)</f>
        <v>42.887286601661771</v>
      </c>
      <c r="I101">
        <f t="shared" si="13"/>
        <v>3.3993071004391755</v>
      </c>
      <c r="J101">
        <f t="shared" si="12"/>
        <v>29.940281154067971</v>
      </c>
      <c r="K101">
        <v>0</v>
      </c>
      <c r="L101">
        <f t="shared" si="11"/>
        <v>29.940281154067971</v>
      </c>
      <c r="M101">
        <v>0.25</v>
      </c>
    </row>
    <row r="102" spans="1:13" x14ac:dyDescent="0.3">
      <c r="A102" t="s">
        <v>55</v>
      </c>
      <c r="B102" t="s">
        <v>36</v>
      </c>
      <c r="C102" s="1">
        <v>42844</v>
      </c>
      <c r="D102" t="s">
        <v>2</v>
      </c>
      <c r="E102">
        <v>13</v>
      </c>
      <c r="F102">
        <f t="shared" si="14"/>
        <v>4.1380188439011967</v>
      </c>
      <c r="G102">
        <f t="shared" si="15"/>
        <v>4.2308726129427976</v>
      </c>
      <c r="H102">
        <f t="shared" si="16"/>
        <v>6.5371152474332233</v>
      </c>
      <c r="I102">
        <f t="shared" si="13"/>
        <v>1.5195319762906911</v>
      </c>
      <c r="J102">
        <f>2.7182^I102</f>
        <v>4.5698767405964036</v>
      </c>
      <c r="K102">
        <v>0</v>
      </c>
      <c r="L102">
        <f t="shared" si="11"/>
        <v>4.5698767405964036</v>
      </c>
      <c r="M102">
        <v>0.25</v>
      </c>
    </row>
    <row r="103" spans="1:13" x14ac:dyDescent="0.3">
      <c r="A103" t="s">
        <v>55</v>
      </c>
      <c r="B103" t="s">
        <v>36</v>
      </c>
      <c r="C103" s="1">
        <v>42844</v>
      </c>
      <c r="D103" t="s">
        <v>2</v>
      </c>
      <c r="E103">
        <v>14</v>
      </c>
      <c r="F103">
        <f t="shared" si="14"/>
        <v>4.4563279857397502</v>
      </c>
      <c r="G103">
        <f t="shared" si="15"/>
        <v>5.0544416755300814</v>
      </c>
      <c r="H103">
        <f t="shared" si="16"/>
        <v>7.8395896295546557</v>
      </c>
      <c r="I103">
        <f t="shared" si="13"/>
        <v>1.7010965080673097</v>
      </c>
      <c r="J103">
        <f t="shared" si="12"/>
        <v>5.4796722960179514</v>
      </c>
      <c r="K103">
        <v>0</v>
      </c>
      <c r="L103">
        <f t="shared" si="11"/>
        <v>5.4796722960179514</v>
      </c>
      <c r="M103">
        <v>0.25</v>
      </c>
    </row>
    <row r="104" spans="1:13" x14ac:dyDescent="0.3">
      <c r="A104" t="s">
        <v>55</v>
      </c>
      <c r="B104" t="s">
        <v>36</v>
      </c>
      <c r="C104" s="1">
        <v>42844</v>
      </c>
      <c r="D104" t="s">
        <v>2</v>
      </c>
      <c r="E104">
        <v>62</v>
      </c>
      <c r="F104">
        <f t="shared" si="14"/>
        <v>19.735166793990324</v>
      </c>
      <c r="G104">
        <f t="shared" si="15"/>
        <v>179.76533923572981</v>
      </c>
      <c r="H104">
        <f t="shared" si="16"/>
        <v>301.11884075756865</v>
      </c>
      <c r="I104">
        <f t="shared" si="13"/>
        <v>5.3468852938704012</v>
      </c>
      <c r="J104">
        <f t="shared" si="12"/>
        <v>209.9195441303192</v>
      </c>
      <c r="K104">
        <v>0</v>
      </c>
      <c r="L104">
        <f t="shared" si="11"/>
        <v>209.9195441303192</v>
      </c>
      <c r="M104">
        <v>0.25</v>
      </c>
    </row>
    <row r="105" spans="1:13" x14ac:dyDescent="0.3">
      <c r="A105" t="s">
        <v>55</v>
      </c>
      <c r="B105" t="s">
        <v>36</v>
      </c>
      <c r="C105" s="1">
        <v>42844</v>
      </c>
      <c r="D105" t="s">
        <v>2</v>
      </c>
      <c r="E105">
        <v>108.5</v>
      </c>
      <c r="F105">
        <f t="shared" si="14"/>
        <v>34.536541889483068</v>
      </c>
      <c r="G105">
        <f t="shared" si="15"/>
        <v>688.64797615777206</v>
      </c>
      <c r="H105">
        <f t="shared" si="16"/>
        <v>1187.392533729856</v>
      </c>
      <c r="I105">
        <f t="shared" si="13"/>
        <v>6.7179439743121874</v>
      </c>
      <c r="J105">
        <f t="shared" si="12"/>
        <v>826.94793861856772</v>
      </c>
      <c r="K105">
        <v>0</v>
      </c>
      <c r="L105">
        <f t="shared" si="11"/>
        <v>826.94793861856772</v>
      </c>
      <c r="M105">
        <v>0.25</v>
      </c>
    </row>
    <row r="106" spans="1:13" x14ac:dyDescent="0.3">
      <c r="A106" t="s">
        <v>55</v>
      </c>
      <c r="B106" t="s">
        <v>36</v>
      </c>
      <c r="C106" s="1">
        <v>42844</v>
      </c>
      <c r="D106" t="s">
        <v>2</v>
      </c>
      <c r="E106">
        <v>31.5</v>
      </c>
      <c r="F106">
        <f t="shared" si="14"/>
        <v>10.026737967914439</v>
      </c>
      <c r="G106">
        <f t="shared" si="15"/>
        <v>35.392499365075231</v>
      </c>
      <c r="H106">
        <f t="shared" si="16"/>
        <v>57.245217448128059</v>
      </c>
      <c r="I106">
        <f t="shared" si="13"/>
        <v>3.687875537797316</v>
      </c>
      <c r="J106">
        <f t="shared" si="12"/>
        <v>39.955427486979751</v>
      </c>
      <c r="K106">
        <v>0</v>
      </c>
      <c r="L106">
        <f t="shared" si="11"/>
        <v>39.955427486979751</v>
      </c>
      <c r="M106">
        <v>0.25</v>
      </c>
    </row>
    <row r="107" spans="1:13" x14ac:dyDescent="0.3">
      <c r="A107" t="s">
        <v>55</v>
      </c>
      <c r="B107" t="s">
        <v>36</v>
      </c>
      <c r="C107" s="1">
        <v>42844</v>
      </c>
      <c r="D107" t="s">
        <v>2</v>
      </c>
      <c r="E107">
        <v>63.3</v>
      </c>
      <c r="F107">
        <f t="shared" si="14"/>
        <v>20.148968678380442</v>
      </c>
      <c r="G107">
        <f t="shared" si="15"/>
        <v>188.94474074744102</v>
      </c>
      <c r="H107">
        <f t="shared" si="16"/>
        <v>316.8346713304814</v>
      </c>
      <c r="I107">
        <f t="shared" si="13"/>
        <v>5.3977251069277461</v>
      </c>
      <c r="J107">
        <f t="shared" si="12"/>
        <v>220.86742104322494</v>
      </c>
      <c r="K107">
        <v>0</v>
      </c>
      <c r="L107">
        <f t="shared" si="11"/>
        <v>220.86742104322494</v>
      </c>
      <c r="M107">
        <v>0.25</v>
      </c>
    </row>
    <row r="108" spans="1:13" x14ac:dyDescent="0.3">
      <c r="A108" t="s">
        <v>55</v>
      </c>
      <c r="B108" t="s">
        <v>36</v>
      </c>
      <c r="C108" s="1">
        <v>42844</v>
      </c>
      <c r="D108" t="s">
        <v>2</v>
      </c>
      <c r="E108">
        <v>60</v>
      </c>
      <c r="F108">
        <f t="shared" si="14"/>
        <v>19.098548510313215</v>
      </c>
      <c r="G108">
        <f t="shared" si="15"/>
        <v>166.16092636391687</v>
      </c>
      <c r="H108">
        <f t="shared" si="16"/>
        <v>277.85911315142857</v>
      </c>
      <c r="I108">
        <f t="shared" si="13"/>
        <v>5.2665502279540739</v>
      </c>
      <c r="J108">
        <f t="shared" si="12"/>
        <v>193.71571283597623</v>
      </c>
      <c r="K108">
        <v>0</v>
      </c>
      <c r="L108">
        <f t="shared" si="11"/>
        <v>193.71571283597623</v>
      </c>
      <c r="M108">
        <v>0.25</v>
      </c>
    </row>
    <row r="109" spans="1:13" x14ac:dyDescent="0.3">
      <c r="A109" t="s">
        <v>55</v>
      </c>
      <c r="B109" t="s">
        <v>36</v>
      </c>
      <c r="C109" s="1">
        <v>42844</v>
      </c>
      <c r="D109" t="s">
        <v>2</v>
      </c>
      <c r="E109">
        <v>14</v>
      </c>
      <c r="F109">
        <f t="shared" si="14"/>
        <v>4.4563279857397502</v>
      </c>
      <c r="G109">
        <f t="shared" si="15"/>
        <v>5.0544416755300814</v>
      </c>
      <c r="H109">
        <f t="shared" si="16"/>
        <v>7.8395896295546557</v>
      </c>
      <c r="I109">
        <f t="shared" si="13"/>
        <v>1.7010965080673097</v>
      </c>
      <c r="J109">
        <f t="shared" si="12"/>
        <v>5.4796722960179514</v>
      </c>
      <c r="K109">
        <v>0</v>
      </c>
      <c r="L109">
        <f t="shared" si="11"/>
        <v>5.4796722960179514</v>
      </c>
      <c r="M109">
        <v>0.25</v>
      </c>
    </row>
    <row r="110" spans="1:13" x14ac:dyDescent="0.3">
      <c r="A110" t="s">
        <v>55</v>
      </c>
      <c r="B110" t="s">
        <v>36</v>
      </c>
      <c r="C110" s="1">
        <v>42844</v>
      </c>
      <c r="D110" t="s">
        <v>2</v>
      </c>
      <c r="E110">
        <v>53</v>
      </c>
      <c r="F110">
        <f t="shared" si="14"/>
        <v>16.870384517443341</v>
      </c>
      <c r="G110">
        <f t="shared" si="15"/>
        <v>123.37523442785135</v>
      </c>
      <c r="H110">
        <f t="shared" si="16"/>
        <v>204.992689855538</v>
      </c>
      <c r="I110">
        <f t="shared" si="13"/>
        <v>4.9626212387126252</v>
      </c>
      <c r="J110">
        <f t="shared" si="12"/>
        <v>142.94670187705427</v>
      </c>
      <c r="K110">
        <v>0</v>
      </c>
      <c r="L110">
        <f t="shared" si="11"/>
        <v>142.94670187705427</v>
      </c>
      <c r="M110">
        <v>0.25</v>
      </c>
    </row>
    <row r="111" spans="1:13" x14ac:dyDescent="0.3">
      <c r="A111" t="s">
        <v>55</v>
      </c>
      <c r="B111" t="s">
        <v>36</v>
      </c>
      <c r="C111" s="1">
        <v>42844</v>
      </c>
      <c r="D111" t="s">
        <v>2</v>
      </c>
      <c r="E111">
        <v>62.8</v>
      </c>
      <c r="F111">
        <f t="shared" si="14"/>
        <v>19.989814107461164</v>
      </c>
      <c r="G111">
        <f t="shared" si="15"/>
        <v>185.38263412789567</v>
      </c>
      <c r="H111">
        <f t="shared" si="16"/>
        <v>310.73407697242305</v>
      </c>
      <c r="I111">
        <f t="shared" si="13"/>
        <v>5.3782959805216013</v>
      </c>
      <c r="J111">
        <f t="shared" si="12"/>
        <v>216.617705744522</v>
      </c>
      <c r="K111">
        <v>0</v>
      </c>
      <c r="L111">
        <f t="shared" si="11"/>
        <v>216.617705744522</v>
      </c>
      <c r="M111">
        <v>0.25</v>
      </c>
    </row>
    <row r="112" spans="1:13" x14ac:dyDescent="0.3">
      <c r="A112" t="s">
        <v>55</v>
      </c>
      <c r="B112" t="s">
        <v>36</v>
      </c>
      <c r="C112" s="1">
        <v>42844</v>
      </c>
      <c r="D112" t="s">
        <v>2</v>
      </c>
      <c r="E112">
        <v>18.3</v>
      </c>
      <c r="F112">
        <f t="shared" si="14"/>
        <v>5.8250572956455313</v>
      </c>
      <c r="G112">
        <f t="shared" si="15"/>
        <v>9.6127692898187611</v>
      </c>
      <c r="H112">
        <f t="shared" si="16"/>
        <v>15.117589950423104</v>
      </c>
      <c r="I112">
        <f t="shared" si="13"/>
        <v>2.3573136471359959</v>
      </c>
      <c r="J112">
        <f t="shared" si="12"/>
        <v>10.561789074235135</v>
      </c>
      <c r="K112">
        <v>0</v>
      </c>
      <c r="L112">
        <f t="shared" si="11"/>
        <v>10.561789074235135</v>
      </c>
      <c r="M112">
        <v>0.25</v>
      </c>
    </row>
    <row r="113" spans="1:13" x14ac:dyDescent="0.3">
      <c r="A113" t="s">
        <v>55</v>
      </c>
      <c r="B113" t="s">
        <v>36</v>
      </c>
      <c r="C113" s="1">
        <v>42844</v>
      </c>
      <c r="D113" t="s">
        <v>2</v>
      </c>
      <c r="E113">
        <v>17</v>
      </c>
      <c r="F113">
        <f t="shared" si="14"/>
        <v>5.4112554112554117</v>
      </c>
      <c r="G113">
        <f t="shared" si="15"/>
        <v>8.0545877110041086</v>
      </c>
      <c r="H113">
        <f t="shared" si="16"/>
        <v>12.618939123029945</v>
      </c>
      <c r="I113">
        <f t="shared" si="13"/>
        <v>2.176778743447656</v>
      </c>
      <c r="J113">
        <f t="shared" si="12"/>
        <v>8.8172780817113932</v>
      </c>
      <c r="K113">
        <v>0</v>
      </c>
      <c r="L113">
        <f t="shared" si="11"/>
        <v>8.8172780817113932</v>
      </c>
      <c r="M113">
        <v>0.25</v>
      </c>
    </row>
    <row r="114" spans="1:13" x14ac:dyDescent="0.3">
      <c r="A114" t="s">
        <v>55</v>
      </c>
      <c r="B114" t="s">
        <v>36</v>
      </c>
      <c r="C114" s="1">
        <v>42844</v>
      </c>
      <c r="D114" t="s">
        <v>2</v>
      </c>
      <c r="E114">
        <v>96</v>
      </c>
      <c r="F114">
        <f t="shared" si="14"/>
        <v>30.557677616501145</v>
      </c>
      <c r="G114">
        <f t="shared" si="15"/>
        <v>513.35389692086756</v>
      </c>
      <c r="H114">
        <f t="shared" si="16"/>
        <v>879.56027565125385</v>
      </c>
      <c r="I114">
        <f t="shared" si="13"/>
        <v>6.4180591196061245</v>
      </c>
      <c r="J114">
        <f t="shared" si="12"/>
        <v>612.69417575222496</v>
      </c>
      <c r="K114">
        <v>0</v>
      </c>
      <c r="L114">
        <f t="shared" si="11"/>
        <v>612.69417575222496</v>
      </c>
      <c r="M114">
        <v>0.25</v>
      </c>
    </row>
    <row r="115" spans="1:13" x14ac:dyDescent="0.3">
      <c r="A115" t="s">
        <v>55</v>
      </c>
      <c r="B115" t="s">
        <v>36</v>
      </c>
      <c r="C115" s="1">
        <v>42844</v>
      </c>
      <c r="D115" t="s">
        <v>2</v>
      </c>
      <c r="E115">
        <v>88.5</v>
      </c>
      <c r="F115">
        <f t="shared" si="14"/>
        <v>28.170359052711994</v>
      </c>
      <c r="G115">
        <f t="shared" si="15"/>
        <v>422.3084326738869</v>
      </c>
      <c r="H115">
        <f t="shared" si="16"/>
        <v>720.52995623048093</v>
      </c>
      <c r="I115">
        <f t="shared" si="13"/>
        <v>6.2187623029439427</v>
      </c>
      <c r="J115">
        <f t="shared" si="12"/>
        <v>501.98743860335225</v>
      </c>
      <c r="K115">
        <v>0</v>
      </c>
      <c r="L115">
        <f t="shared" si="11"/>
        <v>501.98743860335225</v>
      </c>
      <c r="M115">
        <v>0.25</v>
      </c>
    </row>
    <row r="116" spans="1:13" x14ac:dyDescent="0.3">
      <c r="A116" t="s">
        <v>55</v>
      </c>
      <c r="B116" t="s">
        <v>36</v>
      </c>
      <c r="C116" s="1">
        <v>42844</v>
      </c>
      <c r="D116" t="s">
        <v>2</v>
      </c>
      <c r="E116">
        <v>25.5</v>
      </c>
      <c r="F116">
        <f t="shared" si="14"/>
        <v>8.1168831168831161</v>
      </c>
      <c r="G116">
        <f t="shared" si="15"/>
        <v>21.313871194493153</v>
      </c>
      <c r="H116">
        <f t="shared" si="16"/>
        <v>34.099325225221008</v>
      </c>
      <c r="I116">
        <f t="shared" si="13"/>
        <v>3.1701682583126578</v>
      </c>
      <c r="J116">
        <f>2.7182^I116</f>
        <v>23.809218206192462</v>
      </c>
      <c r="K116">
        <v>0</v>
      </c>
      <c r="L116">
        <f t="shared" si="11"/>
        <v>23.809218206192462</v>
      </c>
      <c r="M116">
        <v>0.25</v>
      </c>
    </row>
    <row r="117" spans="1:13" x14ac:dyDescent="0.3">
      <c r="A117" t="s">
        <v>55</v>
      </c>
      <c r="B117" t="s">
        <v>36</v>
      </c>
      <c r="C117" s="1">
        <v>42844</v>
      </c>
      <c r="D117" t="s">
        <v>2</v>
      </c>
      <c r="E117">
        <v>20</v>
      </c>
      <c r="F117">
        <f t="shared" si="14"/>
        <v>6.3661828367710722</v>
      </c>
      <c r="G117">
        <f t="shared" si="15"/>
        <v>11.897011830220478</v>
      </c>
      <c r="H117">
        <f t="shared" si="16"/>
        <v>18.796044520960105</v>
      </c>
      <c r="I117">
        <f t="shared" si="13"/>
        <v>2.5749501207172045</v>
      </c>
      <c r="J117">
        <f t="shared" si="12"/>
        <v>13.129644411488332</v>
      </c>
      <c r="K117">
        <v>0</v>
      </c>
      <c r="L117">
        <f t="shared" si="11"/>
        <v>13.129644411488332</v>
      </c>
      <c r="M117">
        <v>0.25</v>
      </c>
    </row>
    <row r="118" spans="1:13" x14ac:dyDescent="0.3">
      <c r="A118" t="s">
        <v>55</v>
      </c>
      <c r="B118" t="s">
        <v>36</v>
      </c>
      <c r="C118" s="1">
        <v>42844</v>
      </c>
      <c r="D118" t="s">
        <v>2</v>
      </c>
      <c r="E118">
        <v>14</v>
      </c>
      <c r="F118">
        <f t="shared" si="14"/>
        <v>4.4563279857397502</v>
      </c>
      <c r="G118">
        <f t="shared" si="15"/>
        <v>5.0544416755300814</v>
      </c>
      <c r="H118">
        <f t="shared" si="16"/>
        <v>7.8395896295546557</v>
      </c>
      <c r="I118">
        <f t="shared" si="13"/>
        <v>1.7010965080673097</v>
      </c>
      <c r="J118">
        <f t="shared" si="12"/>
        <v>5.4796722960179514</v>
      </c>
      <c r="K118">
        <v>0</v>
      </c>
      <c r="L118">
        <f t="shared" si="11"/>
        <v>5.4796722960179514</v>
      </c>
      <c r="M118">
        <v>0.25</v>
      </c>
    </row>
    <row r="119" spans="1:13" x14ac:dyDescent="0.3">
      <c r="A119" t="s">
        <v>55</v>
      </c>
      <c r="B119" t="s">
        <v>36</v>
      </c>
      <c r="C119" s="1">
        <v>42844</v>
      </c>
      <c r="D119" t="s">
        <v>2</v>
      </c>
      <c r="E119">
        <v>46</v>
      </c>
      <c r="F119">
        <f t="shared" si="14"/>
        <v>14.642220524573466</v>
      </c>
      <c r="G119">
        <f t="shared" si="15"/>
        <v>87.818234114878138</v>
      </c>
      <c r="H119">
        <f t="shared" si="16"/>
        <v>144.84869959505141</v>
      </c>
      <c r="I119">
        <f t="shared" si="13"/>
        <v>4.6155774719082094</v>
      </c>
      <c r="J119">
        <f t="shared" si="12"/>
        <v>101.03212413894626</v>
      </c>
      <c r="K119">
        <v>0</v>
      </c>
      <c r="L119">
        <f t="shared" si="11"/>
        <v>101.03212413894626</v>
      </c>
      <c r="M119">
        <v>0.25</v>
      </c>
    </row>
    <row r="120" spans="1:13" x14ac:dyDescent="0.3">
      <c r="A120" t="s">
        <v>55</v>
      </c>
      <c r="B120" t="s">
        <v>36</v>
      </c>
      <c r="C120" s="1">
        <v>42844</v>
      </c>
      <c r="D120" t="s">
        <v>2</v>
      </c>
      <c r="E120">
        <v>91.5</v>
      </c>
      <c r="F120">
        <f t="shared" si="14"/>
        <v>29.125286478227654</v>
      </c>
      <c r="G120">
        <f t="shared" si="15"/>
        <v>457.48465301326303</v>
      </c>
      <c r="H120">
        <f t="shared" si="16"/>
        <v>781.89299265736986</v>
      </c>
      <c r="I120">
        <f t="shared" si="13"/>
        <v>6.3004365325995417</v>
      </c>
      <c r="J120">
        <f t="shared" si="12"/>
        <v>544.70636391171001</v>
      </c>
      <c r="K120">
        <v>0</v>
      </c>
      <c r="L120">
        <f t="shared" si="11"/>
        <v>544.70636391171001</v>
      </c>
      <c r="M120">
        <v>0.25</v>
      </c>
    </row>
    <row r="121" spans="1:13" x14ac:dyDescent="0.3">
      <c r="A121" t="s">
        <v>55</v>
      </c>
      <c r="B121" t="s">
        <v>36</v>
      </c>
      <c r="C121" s="1">
        <v>42844</v>
      </c>
      <c r="D121" t="s">
        <v>2</v>
      </c>
      <c r="E121">
        <v>59.3</v>
      </c>
      <c r="F121">
        <f t="shared" si="14"/>
        <v>18.875732111026227</v>
      </c>
      <c r="G121">
        <f t="shared" si="15"/>
        <v>161.54635668301191</v>
      </c>
      <c r="H121">
        <f t="shared" si="16"/>
        <v>269.97864690524204</v>
      </c>
      <c r="I121">
        <f t="shared" si="13"/>
        <v>5.2377988502189421</v>
      </c>
      <c r="J121">
        <f t="shared" si="12"/>
        <v>188.22558700126709</v>
      </c>
      <c r="K121">
        <v>0</v>
      </c>
      <c r="L121">
        <f t="shared" si="11"/>
        <v>188.22558700126709</v>
      </c>
      <c r="M121">
        <v>0.25</v>
      </c>
    </row>
    <row r="122" spans="1:13" x14ac:dyDescent="0.3">
      <c r="A122" t="s">
        <v>55</v>
      </c>
      <c r="B122" t="s">
        <v>36</v>
      </c>
      <c r="C122" s="1">
        <v>42844</v>
      </c>
      <c r="D122" t="s">
        <v>2</v>
      </c>
      <c r="E122">
        <v>18.5</v>
      </c>
      <c r="F122">
        <f t="shared" si="14"/>
        <v>5.8887191240132415</v>
      </c>
      <c r="G122">
        <f t="shared" si="15"/>
        <v>9.8668392331322732</v>
      </c>
      <c r="H122">
        <f t="shared" si="16"/>
        <v>15.525877355535336</v>
      </c>
      <c r="I122">
        <f t="shared" si="13"/>
        <v>2.3839443441164105</v>
      </c>
      <c r="J122">
        <f t="shared" si="12"/>
        <v>10.846826829927657</v>
      </c>
      <c r="K122">
        <v>0</v>
      </c>
      <c r="L122">
        <f t="shared" si="11"/>
        <v>10.846826829927657</v>
      </c>
      <c r="M122">
        <v>0.25</v>
      </c>
    </row>
    <row r="123" spans="1:13" x14ac:dyDescent="0.3">
      <c r="A123" t="s">
        <v>55</v>
      </c>
      <c r="B123" t="s">
        <v>36</v>
      </c>
      <c r="C123" s="1">
        <v>42844</v>
      </c>
      <c r="D123" t="s">
        <v>2</v>
      </c>
      <c r="E123">
        <v>10.199999999999999</v>
      </c>
      <c r="F123">
        <f t="shared" si="14"/>
        <v>3.2467532467532467</v>
      </c>
      <c r="G123">
        <f t="shared" si="15"/>
        <v>2.3637759849817535</v>
      </c>
      <c r="H123">
        <f t="shared" si="16"/>
        <v>3.6067518711729623</v>
      </c>
      <c r="I123">
        <f t="shared" si="13"/>
        <v>0.92525596522097864</v>
      </c>
      <c r="J123">
        <f t="shared" si="12"/>
        <v>2.5224435939199292</v>
      </c>
      <c r="K123">
        <v>0</v>
      </c>
      <c r="L123">
        <f t="shared" si="11"/>
        <v>2.5224435939199292</v>
      </c>
      <c r="M123">
        <v>0.25</v>
      </c>
    </row>
    <row r="124" spans="1:13" x14ac:dyDescent="0.3">
      <c r="A124" t="s">
        <v>55</v>
      </c>
      <c r="B124" t="s">
        <v>36</v>
      </c>
      <c r="C124" s="1">
        <v>42844</v>
      </c>
      <c r="D124" t="s">
        <v>2</v>
      </c>
      <c r="E124">
        <v>19.3</v>
      </c>
      <c r="F124">
        <f t="shared" si="14"/>
        <v>6.1433664374840848</v>
      </c>
      <c r="G124">
        <f t="shared" si="15"/>
        <v>10.922032021245506</v>
      </c>
      <c r="H124">
        <f t="shared" si="16"/>
        <v>17.223923153368592</v>
      </c>
      <c r="I124">
        <f t="shared" si="13"/>
        <v>2.4876635354914844</v>
      </c>
      <c r="J124">
        <f t="shared" si="12"/>
        <v>12.03222717836136</v>
      </c>
      <c r="K124">
        <v>0</v>
      </c>
      <c r="L124">
        <f t="shared" si="11"/>
        <v>12.03222717836136</v>
      </c>
      <c r="M124">
        <v>0.25</v>
      </c>
    </row>
    <row r="125" spans="1:13" x14ac:dyDescent="0.3">
      <c r="A125" t="s">
        <v>55</v>
      </c>
      <c r="B125" t="s">
        <v>36</v>
      </c>
      <c r="C125" s="1">
        <v>42844</v>
      </c>
      <c r="D125" t="s">
        <v>2</v>
      </c>
      <c r="E125">
        <v>22.2</v>
      </c>
      <c r="F125">
        <f t="shared" si="14"/>
        <v>7.0664629488158903</v>
      </c>
      <c r="G125">
        <f t="shared" si="15"/>
        <v>15.2831558738425</v>
      </c>
      <c r="H125">
        <f t="shared" si="16"/>
        <v>24.276429482039955</v>
      </c>
      <c r="I125">
        <f t="shared" si="13"/>
        <v>2.830632158261599</v>
      </c>
      <c r="J125">
        <f t="shared" si="12"/>
        <v>16.954731619047394</v>
      </c>
      <c r="K125">
        <v>0</v>
      </c>
      <c r="L125">
        <f t="shared" si="11"/>
        <v>16.954731619047394</v>
      </c>
      <c r="M125">
        <v>0.25</v>
      </c>
    </row>
    <row r="126" spans="1:13" x14ac:dyDescent="0.3">
      <c r="A126" t="s">
        <v>55</v>
      </c>
      <c r="B126" t="s">
        <v>36</v>
      </c>
      <c r="C126" s="1">
        <v>42844</v>
      </c>
      <c r="D126" t="s">
        <v>2</v>
      </c>
      <c r="E126">
        <v>85.5</v>
      </c>
      <c r="F126">
        <f t="shared" si="14"/>
        <v>27.215431627196335</v>
      </c>
      <c r="G126">
        <f t="shared" si="15"/>
        <v>388.76269060888211</v>
      </c>
      <c r="H126">
        <f t="shared" si="16"/>
        <v>662.11366043817964</v>
      </c>
      <c r="I126">
        <f t="shared" si="13"/>
        <v>6.1342711715695772</v>
      </c>
      <c r="J126">
        <f t="shared" si="12"/>
        <v>461.31749200351805</v>
      </c>
      <c r="K126">
        <v>0</v>
      </c>
      <c r="L126">
        <f t="shared" si="11"/>
        <v>461.31749200351805</v>
      </c>
      <c r="M126">
        <v>0.25</v>
      </c>
    </row>
    <row r="127" spans="1:13" x14ac:dyDescent="0.3">
      <c r="A127" t="s">
        <v>55</v>
      </c>
      <c r="B127" t="s">
        <v>36</v>
      </c>
      <c r="C127" s="1">
        <v>42844</v>
      </c>
      <c r="D127" t="s">
        <v>2</v>
      </c>
      <c r="E127">
        <v>9.1999999999999993</v>
      </c>
      <c r="F127">
        <f t="shared" si="14"/>
        <v>2.9284441049146928</v>
      </c>
      <c r="G127">
        <f t="shared" si="15"/>
        <v>1.8452562690909342</v>
      </c>
      <c r="H127">
        <f t="shared" si="16"/>
        <v>2.8005919811198092</v>
      </c>
      <c r="I127">
        <f t="shared" si="13"/>
        <v>0.67245458644466272</v>
      </c>
      <c r="J127">
        <f t="shared" si="12"/>
        <v>1.9590004001687236</v>
      </c>
      <c r="K127">
        <v>0</v>
      </c>
      <c r="L127">
        <f t="shared" si="11"/>
        <v>1.9590004001687236</v>
      </c>
      <c r="M127">
        <v>0.25</v>
      </c>
    </row>
    <row r="128" spans="1:13" x14ac:dyDescent="0.3">
      <c r="A128" t="s">
        <v>55</v>
      </c>
      <c r="B128" t="s">
        <v>36</v>
      </c>
      <c r="C128" s="1">
        <v>42844</v>
      </c>
      <c r="D128" t="s">
        <v>2</v>
      </c>
      <c r="E128">
        <v>18.5</v>
      </c>
      <c r="F128">
        <f t="shared" si="14"/>
        <v>5.8887191240132415</v>
      </c>
      <c r="G128">
        <f t="shared" si="15"/>
        <v>9.8668392331322732</v>
      </c>
      <c r="H128">
        <f t="shared" si="16"/>
        <v>15.525877355535336</v>
      </c>
      <c r="I128">
        <f t="shared" si="13"/>
        <v>2.3839443441164105</v>
      </c>
      <c r="J128">
        <f t="shared" si="12"/>
        <v>10.846826829927657</v>
      </c>
      <c r="K128">
        <v>0</v>
      </c>
      <c r="L128">
        <f t="shared" si="11"/>
        <v>10.846826829927657</v>
      </c>
      <c r="M128">
        <v>0.25</v>
      </c>
    </row>
    <row r="129" spans="1:13" x14ac:dyDescent="0.3">
      <c r="A129" t="s">
        <v>55</v>
      </c>
      <c r="B129" t="s">
        <v>36</v>
      </c>
      <c r="C129" s="1">
        <v>42844</v>
      </c>
      <c r="D129" t="s">
        <v>2</v>
      </c>
      <c r="E129">
        <v>9.6</v>
      </c>
      <c r="F129">
        <f t="shared" si="14"/>
        <v>3.0557677616501144</v>
      </c>
      <c r="G129">
        <f t="shared" si="15"/>
        <v>2.0436986739577852</v>
      </c>
      <c r="H129">
        <f t="shared" si="16"/>
        <v>3.1086054688625739</v>
      </c>
      <c r="I129">
        <f t="shared" si="13"/>
        <v>0.77672564177071335</v>
      </c>
      <c r="J129">
        <f>2.7182^I129</f>
        <v>2.1742901851925058</v>
      </c>
      <c r="K129">
        <v>0</v>
      </c>
      <c r="L129">
        <f t="shared" si="11"/>
        <v>2.1742901851925058</v>
      </c>
      <c r="M129">
        <v>0.25</v>
      </c>
    </row>
    <row r="130" spans="1:13" x14ac:dyDescent="0.3">
      <c r="A130" t="s">
        <v>55</v>
      </c>
      <c r="B130" t="s">
        <v>36</v>
      </c>
      <c r="C130" s="1">
        <v>42844</v>
      </c>
      <c r="D130" t="s">
        <v>2</v>
      </c>
      <c r="E130">
        <v>14</v>
      </c>
      <c r="F130">
        <f t="shared" si="14"/>
        <v>4.4563279857397502</v>
      </c>
      <c r="G130">
        <f t="shared" si="15"/>
        <v>5.0544416755300814</v>
      </c>
      <c r="H130">
        <f t="shared" si="16"/>
        <v>7.8395896295546557</v>
      </c>
      <c r="I130">
        <f t="shared" si="13"/>
        <v>1.7010965080673097</v>
      </c>
      <c r="J130">
        <f t="shared" si="12"/>
        <v>5.4796722960179514</v>
      </c>
      <c r="K130">
        <v>0</v>
      </c>
      <c r="L130">
        <f t="shared" si="11"/>
        <v>5.4796722960179514</v>
      </c>
      <c r="M130">
        <v>0.25</v>
      </c>
    </row>
    <row r="131" spans="1:13" x14ac:dyDescent="0.3">
      <c r="A131" t="s">
        <v>55</v>
      </c>
      <c r="B131" t="s">
        <v>36</v>
      </c>
      <c r="C131" s="1">
        <v>42844</v>
      </c>
      <c r="D131" t="s">
        <v>2</v>
      </c>
      <c r="E131">
        <v>56.5</v>
      </c>
      <c r="F131">
        <f t="shared" si="14"/>
        <v>17.984466513878278</v>
      </c>
      <c r="G131">
        <f t="shared" si="15"/>
        <v>143.84082941168086</v>
      </c>
      <c r="H131">
        <f t="shared" si="16"/>
        <v>239.78852938629404</v>
      </c>
      <c r="I131">
        <f t="shared" si="13"/>
        <v>5.1192956139832955</v>
      </c>
      <c r="J131">
        <f t="shared" si="12"/>
        <v>167.19177476779072</v>
      </c>
      <c r="K131">
        <v>0</v>
      </c>
      <c r="L131">
        <f t="shared" ref="L131:L194" si="17">K131+J131</f>
        <v>167.19177476779072</v>
      </c>
      <c r="M131">
        <v>0.25</v>
      </c>
    </row>
    <row r="132" spans="1:13" x14ac:dyDescent="0.3">
      <c r="A132" t="s">
        <v>55</v>
      </c>
      <c r="B132" t="s">
        <v>36</v>
      </c>
      <c r="C132" s="1">
        <v>42844</v>
      </c>
      <c r="D132" t="s">
        <v>2</v>
      </c>
      <c r="E132">
        <v>34</v>
      </c>
      <c r="F132">
        <f t="shared" si="14"/>
        <v>10.822510822510823</v>
      </c>
      <c r="G132">
        <f t="shared" si="15"/>
        <v>42.512368810736248</v>
      </c>
      <c r="H132">
        <f t="shared" si="16"/>
        <v>69.033212751092876</v>
      </c>
      <c r="I132">
        <f t="shared" si="13"/>
        <v>3.8749893358195227</v>
      </c>
      <c r="J132">
        <f t="shared" si="12"/>
        <v>48.176564312410051</v>
      </c>
      <c r="K132">
        <v>0</v>
      </c>
      <c r="L132">
        <f t="shared" si="17"/>
        <v>48.176564312410051</v>
      </c>
      <c r="M132">
        <v>0.25</v>
      </c>
    </row>
    <row r="133" spans="1:13" x14ac:dyDescent="0.3">
      <c r="A133" t="s">
        <v>55</v>
      </c>
      <c r="B133" t="s">
        <v>36</v>
      </c>
      <c r="C133" s="1">
        <v>42844</v>
      </c>
      <c r="D133" t="s">
        <v>2</v>
      </c>
      <c r="E133">
        <v>9.4</v>
      </c>
      <c r="F133">
        <f t="shared" si="14"/>
        <v>2.9921059332824038</v>
      </c>
      <c r="G133">
        <f t="shared" si="15"/>
        <v>1.9429997847509231</v>
      </c>
      <c r="H133">
        <f t="shared" si="16"/>
        <v>2.9522204437094737</v>
      </c>
      <c r="I133">
        <f t="shared" si="13"/>
        <v>0.72514478923602432</v>
      </c>
      <c r="J133">
        <f t="shared" si="12"/>
        <v>2.06498499463956</v>
      </c>
      <c r="K133">
        <v>0</v>
      </c>
      <c r="L133">
        <f t="shared" si="17"/>
        <v>2.06498499463956</v>
      </c>
      <c r="M133">
        <v>0.25</v>
      </c>
    </row>
    <row r="134" spans="1:13" x14ac:dyDescent="0.3">
      <c r="A134" t="s">
        <v>55</v>
      </c>
      <c r="B134" t="s">
        <v>36</v>
      </c>
      <c r="C134" s="1">
        <v>42844</v>
      </c>
      <c r="D134" t="s">
        <v>2</v>
      </c>
      <c r="E134">
        <v>11.3</v>
      </c>
      <c r="F134">
        <f t="shared" si="14"/>
        <v>3.5968933027756562</v>
      </c>
      <c r="G134">
        <f t="shared" si="15"/>
        <v>3.0224155028662327</v>
      </c>
      <c r="H134">
        <f t="shared" si="16"/>
        <v>4.6362158199638381</v>
      </c>
      <c r="I134">
        <f t="shared" si="13"/>
        <v>1.1761727285197492</v>
      </c>
      <c r="J134">
        <f t="shared" si="12"/>
        <v>3.2418278489778296</v>
      </c>
      <c r="K134">
        <v>0</v>
      </c>
      <c r="L134">
        <f t="shared" si="17"/>
        <v>3.2418278489778296</v>
      </c>
      <c r="M134">
        <v>0.25</v>
      </c>
    </row>
    <row r="135" spans="1:13" x14ac:dyDescent="0.3">
      <c r="A135" t="s">
        <v>55</v>
      </c>
      <c r="B135" t="s">
        <v>37</v>
      </c>
      <c r="C135" s="1">
        <v>43449</v>
      </c>
      <c r="D135" t="s">
        <v>2</v>
      </c>
      <c r="E135">
        <v>76</v>
      </c>
      <c r="F135">
        <f t="shared" si="14"/>
        <v>24.191494779730075</v>
      </c>
      <c r="G135">
        <f t="shared" si="15"/>
        <v>293.03434542806809</v>
      </c>
      <c r="H135">
        <f t="shared" si="16"/>
        <v>496.04595080485871</v>
      </c>
      <c r="I135">
        <f t="shared" si="13"/>
        <v>5.8457027342114376</v>
      </c>
      <c r="J135">
        <f>2.7182^I135</f>
        <v>345.68458606470284</v>
      </c>
      <c r="K135">
        <v>0</v>
      </c>
      <c r="L135">
        <f t="shared" si="17"/>
        <v>345.68458606470284</v>
      </c>
      <c r="M135">
        <v>0.25</v>
      </c>
    </row>
    <row r="136" spans="1:13" x14ac:dyDescent="0.3">
      <c r="A136" t="s">
        <v>55</v>
      </c>
      <c r="B136" t="s">
        <v>37</v>
      </c>
      <c r="C136" s="1">
        <v>43449</v>
      </c>
      <c r="D136" t="s">
        <v>2</v>
      </c>
      <c r="E136">
        <v>33</v>
      </c>
      <c r="F136">
        <f t="shared" si="14"/>
        <v>10.504201680672269</v>
      </c>
      <c r="G136">
        <f t="shared" si="15"/>
        <v>39.573035035410548</v>
      </c>
      <c r="H136">
        <f t="shared" si="16"/>
        <v>64.161107391568308</v>
      </c>
      <c r="I136">
        <f t="shared" si="13"/>
        <v>3.8018495761028026</v>
      </c>
      <c r="J136">
        <f t="shared" ref="J136:J192" si="18">2.7182^I136</f>
        <v>44.778814066759274</v>
      </c>
      <c r="K136">
        <v>0</v>
      </c>
      <c r="L136">
        <f t="shared" si="17"/>
        <v>44.778814066759274</v>
      </c>
      <c r="M136">
        <v>0.25</v>
      </c>
    </row>
    <row r="137" spans="1:13" x14ac:dyDescent="0.3">
      <c r="A137" t="s">
        <v>55</v>
      </c>
      <c r="B137" t="s">
        <v>37</v>
      </c>
      <c r="C137" s="1">
        <v>43449</v>
      </c>
      <c r="D137" t="s">
        <v>2</v>
      </c>
      <c r="E137">
        <v>49</v>
      </c>
      <c r="F137">
        <f t="shared" si="14"/>
        <v>15.597147950089127</v>
      </c>
      <c r="G137">
        <f t="shared" si="15"/>
        <v>102.19661141558909</v>
      </c>
      <c r="H137">
        <f t="shared" si="16"/>
        <v>169.11609972537306</v>
      </c>
      <c r="I137">
        <f t="shared" si="13"/>
        <v>4.7703657808809625</v>
      </c>
      <c r="J137">
        <f t="shared" si="18"/>
        <v>117.94544373937052</v>
      </c>
      <c r="K137">
        <v>0</v>
      </c>
      <c r="L137">
        <f t="shared" si="17"/>
        <v>117.94544373937052</v>
      </c>
      <c r="M137">
        <v>0.25</v>
      </c>
    </row>
    <row r="138" spans="1:13" x14ac:dyDescent="0.3">
      <c r="A138" t="s">
        <v>55</v>
      </c>
      <c r="B138" t="s">
        <v>37</v>
      </c>
      <c r="C138" s="1">
        <v>43449</v>
      </c>
      <c r="D138" t="s">
        <v>2</v>
      </c>
      <c r="E138">
        <v>41</v>
      </c>
      <c r="F138">
        <f t="shared" si="14"/>
        <v>13.050674815380697</v>
      </c>
      <c r="G138">
        <f t="shared" si="15"/>
        <v>66.626524594354194</v>
      </c>
      <c r="H138">
        <f t="shared" si="16"/>
        <v>109.2429466946902</v>
      </c>
      <c r="I138">
        <f t="shared" si="13"/>
        <v>4.3336576139354808</v>
      </c>
      <c r="J138">
        <f t="shared" si="18"/>
        <v>76.212626864123109</v>
      </c>
      <c r="K138">
        <v>0</v>
      </c>
      <c r="L138">
        <f t="shared" si="17"/>
        <v>76.212626864123109</v>
      </c>
      <c r="M138">
        <v>0.25</v>
      </c>
    </row>
    <row r="139" spans="1:13" x14ac:dyDescent="0.3">
      <c r="A139" t="s">
        <v>55</v>
      </c>
      <c r="B139" t="s">
        <v>37</v>
      </c>
      <c r="C139" s="1">
        <v>43449</v>
      </c>
      <c r="D139" t="s">
        <v>2</v>
      </c>
      <c r="E139">
        <v>27.2</v>
      </c>
      <c r="F139">
        <f t="shared" si="14"/>
        <v>8.6580086580086579</v>
      </c>
      <c r="G139">
        <f t="shared" si="15"/>
        <v>24.884634913980666</v>
      </c>
      <c r="H139">
        <f t="shared" si="16"/>
        <v>39.945127037923704</v>
      </c>
      <c r="I139">
        <f t="shared" si="13"/>
        <v>3.3282876350997084</v>
      </c>
      <c r="J139">
        <f t="shared" si="18"/>
        <v>27.887747708037406</v>
      </c>
      <c r="K139">
        <v>0</v>
      </c>
      <c r="L139">
        <f t="shared" si="17"/>
        <v>27.887747708037406</v>
      </c>
      <c r="M139">
        <v>0.25</v>
      </c>
    </row>
    <row r="140" spans="1:13" x14ac:dyDescent="0.3">
      <c r="A140" t="s">
        <v>55</v>
      </c>
      <c r="B140" t="s">
        <v>37</v>
      </c>
      <c r="C140" s="1">
        <v>43449</v>
      </c>
      <c r="D140" t="s">
        <v>2</v>
      </c>
      <c r="E140">
        <v>39</v>
      </c>
      <c r="F140">
        <f t="shared" si="14"/>
        <v>12.41405653170359</v>
      </c>
      <c r="G140">
        <f t="shared" si="15"/>
        <v>59.090948443754911</v>
      </c>
      <c r="H140">
        <f t="shared" si="16"/>
        <v>96.637196363040658</v>
      </c>
      <c r="I140">
        <f t="shared" si="13"/>
        <v>4.2111320835275601</v>
      </c>
      <c r="J140">
        <f t="shared" si="18"/>
        <v>67.424288322887634</v>
      </c>
      <c r="K140">
        <v>0</v>
      </c>
      <c r="L140">
        <f t="shared" si="17"/>
        <v>67.424288322887634</v>
      </c>
      <c r="M140">
        <v>0.25</v>
      </c>
    </row>
    <row r="141" spans="1:13" x14ac:dyDescent="0.3">
      <c r="A141" t="s">
        <v>55</v>
      </c>
      <c r="B141" t="s">
        <v>37</v>
      </c>
      <c r="C141" s="1">
        <v>43449</v>
      </c>
      <c r="D141" t="s">
        <v>2</v>
      </c>
      <c r="E141">
        <v>58.5</v>
      </c>
      <c r="F141">
        <f t="shared" si="14"/>
        <v>18.621084797555387</v>
      </c>
      <c r="G141">
        <f t="shared" si="15"/>
        <v>156.3651559930212</v>
      </c>
      <c r="H141">
        <f t="shared" si="16"/>
        <v>261.1363091230794</v>
      </c>
      <c r="I141">
        <f t="shared" si="13"/>
        <v>5.2045215983925628</v>
      </c>
      <c r="J141">
        <f t="shared" si="18"/>
        <v>182.06521085079379</v>
      </c>
      <c r="K141">
        <v>0</v>
      </c>
      <c r="L141">
        <f t="shared" si="17"/>
        <v>182.06521085079379</v>
      </c>
      <c r="M141">
        <v>0.25</v>
      </c>
    </row>
    <row r="142" spans="1:13" x14ac:dyDescent="0.3">
      <c r="A142" t="s">
        <v>55</v>
      </c>
      <c r="B142" t="s">
        <v>37</v>
      </c>
      <c r="C142" s="1">
        <v>43449</v>
      </c>
      <c r="D142" t="s">
        <v>2</v>
      </c>
      <c r="E142">
        <v>32.4</v>
      </c>
      <c r="F142">
        <f t="shared" si="14"/>
        <v>10.313216195569137</v>
      </c>
      <c r="G142">
        <f t="shared" si="15"/>
        <v>37.868136014542259</v>
      </c>
      <c r="H142">
        <f t="shared" si="16"/>
        <v>61.338680056777754</v>
      </c>
      <c r="I142">
        <f t="shared" si="13"/>
        <v>3.756894186365721</v>
      </c>
      <c r="J142">
        <f t="shared" si="18"/>
        <v>42.810401161189482</v>
      </c>
      <c r="K142">
        <v>0</v>
      </c>
      <c r="L142">
        <f t="shared" si="17"/>
        <v>42.810401161189482</v>
      </c>
      <c r="M142">
        <v>0.25</v>
      </c>
    </row>
    <row r="143" spans="1:13" x14ac:dyDescent="0.3">
      <c r="A143" t="s">
        <v>55</v>
      </c>
      <c r="B143" t="s">
        <v>37</v>
      </c>
      <c r="C143" s="1">
        <v>43449</v>
      </c>
      <c r="D143" t="s">
        <v>2</v>
      </c>
      <c r="E143">
        <v>37.700000000000003</v>
      </c>
      <c r="F143">
        <f t="shared" si="14"/>
        <v>12.000254647313472</v>
      </c>
      <c r="G143">
        <f t="shared" si="15"/>
        <v>54.473482958289267</v>
      </c>
      <c r="H143">
        <f t="shared" si="16"/>
        <v>88.929799460125864</v>
      </c>
      <c r="I143">
        <f t="shared" si="13"/>
        <v>4.1280732819221413</v>
      </c>
      <c r="J143">
        <f t="shared" si="18"/>
        <v>62.050527487984752</v>
      </c>
      <c r="K143">
        <v>0</v>
      </c>
      <c r="L143">
        <f t="shared" si="17"/>
        <v>62.050527487984752</v>
      </c>
      <c r="M143">
        <v>0.25</v>
      </c>
    </row>
    <row r="144" spans="1:13" x14ac:dyDescent="0.3">
      <c r="A144" t="s">
        <v>55</v>
      </c>
      <c r="B144" t="s">
        <v>37</v>
      </c>
      <c r="C144" s="1">
        <v>43449</v>
      </c>
      <c r="D144" t="s">
        <v>2</v>
      </c>
      <c r="E144">
        <v>20.6</v>
      </c>
      <c r="F144">
        <f t="shared" si="14"/>
        <v>6.5571683218742045</v>
      </c>
      <c r="G144">
        <f t="shared" si="15"/>
        <v>12.771656596290702</v>
      </c>
      <c r="H144">
        <f t="shared" si="16"/>
        <v>20.208751746032473</v>
      </c>
      <c r="I144">
        <f t="shared" si="13"/>
        <v>2.6473691862089881</v>
      </c>
      <c r="J144">
        <f t="shared" si="18"/>
        <v>14.115725946466062</v>
      </c>
      <c r="K144">
        <v>0</v>
      </c>
      <c r="L144">
        <f t="shared" si="17"/>
        <v>14.115725946466062</v>
      </c>
      <c r="M144">
        <v>0.25</v>
      </c>
    </row>
    <row r="145" spans="1:13" x14ac:dyDescent="0.3">
      <c r="A145" t="s">
        <v>55</v>
      </c>
      <c r="B145" t="s">
        <v>37</v>
      </c>
      <c r="C145" s="1">
        <v>43449</v>
      </c>
      <c r="D145" t="s">
        <v>2</v>
      </c>
      <c r="E145">
        <v>21.4</v>
      </c>
      <c r="F145">
        <f t="shared" si="14"/>
        <v>6.811815635345047</v>
      </c>
      <c r="G145">
        <f t="shared" si="15"/>
        <v>13.994550701243003</v>
      </c>
      <c r="H145">
        <f t="shared" si="16"/>
        <v>22.187413271573302</v>
      </c>
      <c r="I145">
        <f t="shared" si="13"/>
        <v>2.7407138094780512</v>
      </c>
      <c r="J145">
        <f t="shared" si="18"/>
        <v>15.496765186614999</v>
      </c>
      <c r="K145">
        <v>0</v>
      </c>
      <c r="L145">
        <f t="shared" si="17"/>
        <v>15.496765186614999</v>
      </c>
      <c r="M145">
        <v>0.25</v>
      </c>
    </row>
    <row r="146" spans="1:13" x14ac:dyDescent="0.3">
      <c r="A146" t="s">
        <v>55</v>
      </c>
      <c r="B146" t="s">
        <v>37</v>
      </c>
      <c r="C146" s="1">
        <v>43449</v>
      </c>
      <c r="D146" t="s">
        <v>2</v>
      </c>
      <c r="E146">
        <v>32.6</v>
      </c>
      <c r="F146">
        <f t="shared" si="14"/>
        <v>10.376878023936849</v>
      </c>
      <c r="G146">
        <f t="shared" si="15"/>
        <v>38.43157154508075</v>
      </c>
      <c r="H146">
        <f t="shared" si="16"/>
        <v>62.271139758446161</v>
      </c>
      <c r="I146">
        <f t="shared" si="13"/>
        <v>3.7719711570229491</v>
      </c>
      <c r="J146">
        <f t="shared" si="18"/>
        <v>43.460722867867368</v>
      </c>
      <c r="K146">
        <v>0</v>
      </c>
      <c r="L146">
        <f t="shared" si="17"/>
        <v>43.460722867867368</v>
      </c>
      <c r="M146">
        <v>0.25</v>
      </c>
    </row>
    <row r="147" spans="1:13" x14ac:dyDescent="0.3">
      <c r="A147" t="s">
        <v>55</v>
      </c>
      <c r="B147" t="s">
        <v>37</v>
      </c>
      <c r="C147" s="1">
        <v>43449</v>
      </c>
      <c r="D147" t="s">
        <v>2</v>
      </c>
      <c r="E147">
        <v>31</v>
      </c>
      <c r="F147">
        <f t="shared" si="14"/>
        <v>9.8675833969951618</v>
      </c>
      <c r="G147">
        <f t="shared" si="15"/>
        <v>34.059162845494662</v>
      </c>
      <c r="H147">
        <f t="shared" si="16"/>
        <v>55.043075193642238</v>
      </c>
      <c r="I147">
        <f t="shared" si="13"/>
        <v>3.6486747014985346</v>
      </c>
      <c r="J147">
        <f t="shared" si="18"/>
        <v>38.41948926412595</v>
      </c>
      <c r="K147">
        <v>0</v>
      </c>
      <c r="L147">
        <f t="shared" si="17"/>
        <v>38.41948926412595</v>
      </c>
      <c r="M147">
        <v>0.25</v>
      </c>
    </row>
    <row r="148" spans="1:13" x14ac:dyDescent="0.3">
      <c r="A148" t="s">
        <v>55</v>
      </c>
      <c r="B148" t="s">
        <v>37</v>
      </c>
      <c r="C148" s="1">
        <v>43449</v>
      </c>
      <c r="D148" t="s">
        <v>2</v>
      </c>
      <c r="E148">
        <v>41</v>
      </c>
      <c r="F148">
        <f t="shared" si="14"/>
        <v>13.050674815380697</v>
      </c>
      <c r="G148">
        <f t="shared" si="15"/>
        <v>66.626524594354194</v>
      </c>
      <c r="H148">
        <f t="shared" si="16"/>
        <v>109.2429466946902</v>
      </c>
      <c r="I148">
        <f t="shared" si="13"/>
        <v>4.3336576139354808</v>
      </c>
      <c r="J148">
        <f t="shared" si="18"/>
        <v>76.212626864123109</v>
      </c>
      <c r="K148">
        <v>0</v>
      </c>
      <c r="L148">
        <f t="shared" si="17"/>
        <v>76.212626864123109</v>
      </c>
      <c r="M148">
        <v>0.25</v>
      </c>
    </row>
    <row r="149" spans="1:13" x14ac:dyDescent="0.3">
      <c r="A149" t="s">
        <v>55</v>
      </c>
      <c r="B149" t="s">
        <v>37</v>
      </c>
      <c r="C149" s="1">
        <v>43449</v>
      </c>
      <c r="D149" t="s">
        <v>2</v>
      </c>
      <c r="E149">
        <v>25.6</v>
      </c>
      <c r="F149">
        <f t="shared" si="14"/>
        <v>8.148714031066973</v>
      </c>
      <c r="G149">
        <f t="shared" si="15"/>
        <v>21.515023292707859</v>
      </c>
      <c r="H149">
        <f t="shared" si="16"/>
        <v>34.428107283165261</v>
      </c>
      <c r="I149">
        <f t="shared" si="13"/>
        <v>3.1797573116494426</v>
      </c>
      <c r="J149">
        <f t="shared" si="18"/>
        <v>24.038617265760472</v>
      </c>
      <c r="K149">
        <v>0</v>
      </c>
      <c r="L149">
        <f t="shared" si="17"/>
        <v>24.038617265760472</v>
      </c>
      <c r="M149">
        <v>0.25</v>
      </c>
    </row>
    <row r="150" spans="1:13" x14ac:dyDescent="0.3">
      <c r="A150" t="s">
        <v>55</v>
      </c>
      <c r="B150" t="s">
        <v>37</v>
      </c>
      <c r="C150" s="1">
        <v>43449</v>
      </c>
      <c r="D150" t="s">
        <v>2</v>
      </c>
      <c r="E150">
        <v>58.2</v>
      </c>
      <c r="F150">
        <f t="shared" si="14"/>
        <v>18.52559205500382</v>
      </c>
      <c r="G150">
        <f t="shared" si="15"/>
        <v>154.44756547887204</v>
      </c>
      <c r="H150">
        <f t="shared" si="16"/>
        <v>257.86530089090104</v>
      </c>
      <c r="I150">
        <f t="shared" si="13"/>
        <v>5.191925169616538</v>
      </c>
      <c r="J150">
        <f t="shared" si="18"/>
        <v>179.78629125139327</v>
      </c>
      <c r="K150">
        <v>0</v>
      </c>
      <c r="L150">
        <f t="shared" si="17"/>
        <v>179.78629125139327</v>
      </c>
      <c r="M150">
        <v>0.25</v>
      </c>
    </row>
    <row r="151" spans="1:13" x14ac:dyDescent="0.3">
      <c r="A151" t="s">
        <v>55</v>
      </c>
      <c r="B151" t="s">
        <v>37</v>
      </c>
      <c r="C151" s="1">
        <v>43449</v>
      </c>
      <c r="D151" t="s">
        <v>2</v>
      </c>
      <c r="E151">
        <v>30.2</v>
      </c>
      <c r="F151">
        <f t="shared" si="14"/>
        <v>9.6129360835243194</v>
      </c>
      <c r="G151">
        <f t="shared" si="15"/>
        <v>31.987667051292384</v>
      </c>
      <c r="H151">
        <f t="shared" si="16"/>
        <v>51.62549712682074</v>
      </c>
      <c r="I151">
        <f t="shared" si="13"/>
        <v>3.5846187652429453</v>
      </c>
      <c r="J151">
        <f t="shared" si="18"/>
        <v>36.035726740874949</v>
      </c>
      <c r="K151">
        <v>0</v>
      </c>
      <c r="L151">
        <f t="shared" si="17"/>
        <v>36.035726740874949</v>
      </c>
      <c r="M151">
        <v>0.25</v>
      </c>
    </row>
    <row r="152" spans="1:13" x14ac:dyDescent="0.3">
      <c r="A152" t="s">
        <v>55</v>
      </c>
      <c r="B152" t="s">
        <v>37</v>
      </c>
      <c r="C152" s="1">
        <v>43449</v>
      </c>
      <c r="D152" t="s">
        <v>2</v>
      </c>
      <c r="E152">
        <v>47</v>
      </c>
      <c r="F152">
        <f t="shared" si="14"/>
        <v>14.96052966641202</v>
      </c>
      <c r="G152">
        <f t="shared" si="15"/>
        <v>92.469979829129954</v>
      </c>
      <c r="H152">
        <f t="shared" si="16"/>
        <v>152.6910364208992</v>
      </c>
      <c r="I152">
        <f t="shared" si="13"/>
        <v>4.668267674699571</v>
      </c>
      <c r="J152">
        <f t="shared" si="18"/>
        <v>106.49809990111112</v>
      </c>
      <c r="K152">
        <v>0</v>
      </c>
      <c r="L152">
        <f t="shared" si="17"/>
        <v>106.49809990111112</v>
      </c>
      <c r="M152">
        <v>0.25</v>
      </c>
    </row>
    <row r="153" spans="1:13" x14ac:dyDescent="0.3">
      <c r="A153" t="s">
        <v>55</v>
      </c>
      <c r="B153" t="s">
        <v>37</v>
      </c>
      <c r="C153" s="1">
        <v>43449</v>
      </c>
      <c r="D153" t="s">
        <v>2</v>
      </c>
      <c r="E153">
        <v>25.3</v>
      </c>
      <c r="F153">
        <f t="shared" si="14"/>
        <v>8.053221288515406</v>
      </c>
      <c r="G153">
        <f t="shared" si="15"/>
        <v>20.914869286204411</v>
      </c>
      <c r="H153">
        <f t="shared" si="16"/>
        <v>33.447357061066533</v>
      </c>
      <c r="I153">
        <f t="shared" ref="I153:I216" si="19">(-1.96+2.45*LN(F153))</f>
        <v>3.150876820056939</v>
      </c>
      <c r="J153">
        <f t="shared" si="18"/>
        <v>23.354319767639517</v>
      </c>
      <c r="K153">
        <v>0</v>
      </c>
      <c r="L153">
        <f t="shared" si="17"/>
        <v>23.354319767639517</v>
      </c>
      <c r="M153">
        <v>0.25</v>
      </c>
    </row>
    <row r="154" spans="1:13" x14ac:dyDescent="0.3">
      <c r="A154" t="s">
        <v>55</v>
      </c>
      <c r="B154" t="s">
        <v>37</v>
      </c>
      <c r="C154" s="1">
        <v>43449</v>
      </c>
      <c r="D154" t="s">
        <v>2</v>
      </c>
      <c r="E154">
        <v>40.5</v>
      </c>
      <c r="F154">
        <f t="shared" si="14"/>
        <v>12.891520244461422</v>
      </c>
      <c r="G154">
        <f t="shared" si="15"/>
        <v>64.693099576915813</v>
      </c>
      <c r="H154">
        <f t="shared" si="16"/>
        <v>106.00557475285132</v>
      </c>
      <c r="I154">
        <f t="shared" si="19"/>
        <v>4.3035958870855362</v>
      </c>
      <c r="J154">
        <f t="shared" si="18"/>
        <v>73.955705077886535</v>
      </c>
      <c r="K154">
        <v>0</v>
      </c>
      <c r="L154">
        <f t="shared" si="17"/>
        <v>73.955705077886535</v>
      </c>
      <c r="M154">
        <v>0.25</v>
      </c>
    </row>
    <row r="155" spans="1:13" x14ac:dyDescent="0.3">
      <c r="A155" t="s">
        <v>55</v>
      </c>
      <c r="B155" t="s">
        <v>37</v>
      </c>
      <c r="C155" s="1">
        <v>43449</v>
      </c>
      <c r="D155" t="s">
        <v>2</v>
      </c>
      <c r="E155">
        <v>73.2</v>
      </c>
      <c r="F155">
        <f t="shared" si="14"/>
        <v>23.300229182582125</v>
      </c>
      <c r="G155">
        <f t="shared" si="15"/>
        <v>267.78885504279691</v>
      </c>
      <c r="H155">
        <f t="shared" si="16"/>
        <v>452.43171622874434</v>
      </c>
      <c r="I155">
        <f t="shared" si="19"/>
        <v>5.7537348318797275</v>
      </c>
      <c r="J155">
        <f t="shared" si="18"/>
        <v>315.31168460302882</v>
      </c>
      <c r="K155">
        <v>0</v>
      </c>
      <c r="L155">
        <f t="shared" si="17"/>
        <v>315.31168460302882</v>
      </c>
      <c r="M155">
        <v>0.25</v>
      </c>
    </row>
    <row r="156" spans="1:13" x14ac:dyDescent="0.3">
      <c r="A156" t="s">
        <v>55</v>
      </c>
      <c r="B156" t="s">
        <v>37</v>
      </c>
      <c r="C156" s="1">
        <v>43449</v>
      </c>
      <c r="D156" t="s">
        <v>2</v>
      </c>
      <c r="E156">
        <v>30.6</v>
      </c>
      <c r="F156">
        <f t="shared" si="14"/>
        <v>9.7402597402597415</v>
      </c>
      <c r="G156">
        <f t="shared" si="15"/>
        <v>33.013937700192173</v>
      </c>
      <c r="H156">
        <f t="shared" si="16"/>
        <v>53.31807312777012</v>
      </c>
      <c r="I156">
        <f t="shared" si="19"/>
        <v>3.616856072457848</v>
      </c>
      <c r="J156">
        <f t="shared" si="18"/>
        <v>37.216313219967155</v>
      </c>
      <c r="K156">
        <v>0</v>
      </c>
      <c r="L156">
        <f t="shared" si="17"/>
        <v>37.216313219967155</v>
      </c>
      <c r="M156">
        <v>0.25</v>
      </c>
    </row>
    <row r="157" spans="1:13" x14ac:dyDescent="0.3">
      <c r="A157" t="s">
        <v>55</v>
      </c>
      <c r="B157" t="s">
        <v>37</v>
      </c>
      <c r="C157" s="1">
        <v>43449</v>
      </c>
      <c r="D157" t="s">
        <v>2</v>
      </c>
      <c r="E157">
        <v>31</v>
      </c>
      <c r="F157">
        <f t="shared" si="14"/>
        <v>9.8675833969951618</v>
      </c>
      <c r="G157">
        <f t="shared" si="15"/>
        <v>34.059162845494662</v>
      </c>
      <c r="H157">
        <f t="shared" si="16"/>
        <v>55.043075193642238</v>
      </c>
      <c r="I157">
        <f t="shared" si="19"/>
        <v>3.6486747014985346</v>
      </c>
      <c r="J157">
        <f t="shared" si="18"/>
        <v>38.41948926412595</v>
      </c>
      <c r="K157">
        <v>0</v>
      </c>
      <c r="L157">
        <f t="shared" si="17"/>
        <v>38.41948926412595</v>
      </c>
      <c r="M157">
        <v>0.25</v>
      </c>
    </row>
    <row r="158" spans="1:13" x14ac:dyDescent="0.3">
      <c r="A158" t="s">
        <v>55</v>
      </c>
      <c r="B158" t="s">
        <v>37</v>
      </c>
      <c r="C158" s="1">
        <v>43449</v>
      </c>
      <c r="D158" t="s">
        <v>2</v>
      </c>
      <c r="E158">
        <v>48</v>
      </c>
      <c r="F158">
        <f t="shared" si="14"/>
        <v>15.278838808250573</v>
      </c>
      <c r="G158">
        <f t="shared" si="15"/>
        <v>97.262375755703928</v>
      </c>
      <c r="H158">
        <f t="shared" si="16"/>
        <v>160.77938619918729</v>
      </c>
      <c r="I158">
        <f t="shared" si="19"/>
        <v>4.7198485272342596</v>
      </c>
      <c r="J158">
        <f t="shared" si="18"/>
        <v>112.13532977611536</v>
      </c>
      <c r="K158">
        <v>0</v>
      </c>
      <c r="L158">
        <f t="shared" si="17"/>
        <v>112.13532977611536</v>
      </c>
      <c r="M158">
        <v>0.25</v>
      </c>
    </row>
    <row r="159" spans="1:13" x14ac:dyDescent="0.3">
      <c r="A159" t="s">
        <v>55</v>
      </c>
      <c r="B159" t="s">
        <v>37</v>
      </c>
      <c r="C159" s="1">
        <v>43449</v>
      </c>
      <c r="D159" t="s">
        <v>2</v>
      </c>
      <c r="E159">
        <v>40.200000000000003</v>
      </c>
      <c r="F159">
        <f t="shared" si="14"/>
        <v>12.796027501909856</v>
      </c>
      <c r="G159">
        <f t="shared" si="15"/>
        <v>63.548957611603946</v>
      </c>
      <c r="H159">
        <f t="shared" si="16"/>
        <v>104.09077427134444</v>
      </c>
      <c r="I159">
        <f t="shared" si="19"/>
        <v>4.285380189791117</v>
      </c>
      <c r="J159">
        <f t="shared" si="18"/>
        <v>72.620785682207654</v>
      </c>
      <c r="K159">
        <v>0</v>
      </c>
      <c r="L159">
        <f t="shared" si="17"/>
        <v>72.620785682207654</v>
      </c>
      <c r="M159">
        <v>0.25</v>
      </c>
    </row>
    <row r="160" spans="1:13" x14ac:dyDescent="0.3">
      <c r="A160" t="s">
        <v>55</v>
      </c>
      <c r="B160" t="s">
        <v>37</v>
      </c>
      <c r="C160" s="1">
        <v>43449</v>
      </c>
      <c r="D160" t="s">
        <v>2</v>
      </c>
      <c r="E160">
        <v>22.5</v>
      </c>
      <c r="F160">
        <f t="shared" si="14"/>
        <v>7.1619556913674565</v>
      </c>
      <c r="G160">
        <f t="shared" si="15"/>
        <v>15.783522994773142</v>
      </c>
      <c r="H160">
        <f t="shared" si="16"/>
        <v>25.088639105589063</v>
      </c>
      <c r="I160">
        <f t="shared" si="19"/>
        <v>2.8635185580753442</v>
      </c>
      <c r="J160">
        <f>2.7182^I160</f>
        <v>17.521564093320922</v>
      </c>
      <c r="K160">
        <v>0</v>
      </c>
      <c r="L160">
        <f t="shared" si="17"/>
        <v>17.521564093320922</v>
      </c>
      <c r="M160">
        <v>0.25</v>
      </c>
    </row>
    <row r="161" spans="1:13" x14ac:dyDescent="0.3">
      <c r="A161" t="s">
        <v>55</v>
      </c>
      <c r="B161" t="s">
        <v>37</v>
      </c>
      <c r="C161" s="1">
        <v>43449</v>
      </c>
      <c r="D161" t="s">
        <v>2</v>
      </c>
      <c r="E161">
        <v>44.5</v>
      </c>
      <c r="F161">
        <f t="shared" si="14"/>
        <v>14.164756811815636</v>
      </c>
      <c r="G161">
        <f t="shared" si="15"/>
        <v>81.101694865223237</v>
      </c>
      <c r="H161">
        <f t="shared" si="16"/>
        <v>133.54125814894155</v>
      </c>
      <c r="I161">
        <f t="shared" si="19"/>
        <v>4.534354563981803</v>
      </c>
      <c r="J161">
        <f t="shared" si="18"/>
        <v>93.150648994046307</v>
      </c>
      <c r="K161">
        <v>0</v>
      </c>
      <c r="L161">
        <f t="shared" si="17"/>
        <v>93.150648994046307</v>
      </c>
      <c r="M161">
        <v>0.25</v>
      </c>
    </row>
    <row r="162" spans="1:13" x14ac:dyDescent="0.3">
      <c r="A162" t="s">
        <v>55</v>
      </c>
      <c r="B162" t="s">
        <v>37</v>
      </c>
      <c r="C162" s="1">
        <v>43449</v>
      </c>
      <c r="D162" t="s">
        <v>2</v>
      </c>
      <c r="E162">
        <v>80</v>
      </c>
      <c r="F162">
        <f t="shared" si="14"/>
        <v>25.464731347084289</v>
      </c>
      <c r="G162">
        <f t="shared" si="15"/>
        <v>331.42241121085067</v>
      </c>
      <c r="H162">
        <f t="shared" si="16"/>
        <v>562.51867584832007</v>
      </c>
      <c r="I162">
        <f t="shared" si="19"/>
        <v>5.971371305460937</v>
      </c>
      <c r="J162">
        <f t="shared" si="18"/>
        <v>391.97244600578625</v>
      </c>
      <c r="K162">
        <v>0</v>
      </c>
      <c r="L162">
        <f t="shared" si="17"/>
        <v>391.97244600578625</v>
      </c>
      <c r="M162">
        <v>0.25</v>
      </c>
    </row>
    <row r="163" spans="1:13" x14ac:dyDescent="0.3">
      <c r="A163" t="s">
        <v>55</v>
      </c>
      <c r="B163" t="s">
        <v>37</v>
      </c>
      <c r="C163" s="1">
        <v>43449</v>
      </c>
      <c r="D163" t="s">
        <v>2</v>
      </c>
      <c r="E163">
        <v>32.299999999999997</v>
      </c>
      <c r="F163">
        <f t="shared" si="14"/>
        <v>10.281385281385282</v>
      </c>
      <c r="G163">
        <f t="shared" si="15"/>
        <v>37.588237082510453</v>
      </c>
      <c r="H163">
        <f t="shared" si="16"/>
        <v>60.875571116973127</v>
      </c>
      <c r="I163">
        <f t="shared" si="19"/>
        <v>3.7493207645700233</v>
      </c>
      <c r="J163">
        <f t="shared" si="18"/>
        <v>42.487414261024789</v>
      </c>
      <c r="K163">
        <v>0</v>
      </c>
      <c r="L163">
        <f t="shared" si="17"/>
        <v>42.487414261024789</v>
      </c>
      <c r="M163">
        <v>0.25</v>
      </c>
    </row>
    <row r="164" spans="1:13" x14ac:dyDescent="0.3">
      <c r="A164" t="s">
        <v>55</v>
      </c>
      <c r="B164" t="s">
        <v>37</v>
      </c>
      <c r="C164" s="1">
        <v>43449</v>
      </c>
      <c r="D164" t="s">
        <v>2</v>
      </c>
      <c r="E164">
        <v>9.8000000000000007</v>
      </c>
      <c r="F164">
        <f t="shared" si="14"/>
        <v>3.1194295900178255</v>
      </c>
      <c r="G164">
        <f t="shared" si="15"/>
        <v>2.1473779311911376</v>
      </c>
      <c r="H164">
        <f t="shared" si="16"/>
        <v>3.269792508274052</v>
      </c>
      <c r="I164">
        <f t="shared" si="19"/>
        <v>0.8272428954174158</v>
      </c>
      <c r="J164">
        <f t="shared" si="18"/>
        <v>2.2869475768493355</v>
      </c>
      <c r="K164">
        <v>0</v>
      </c>
      <c r="L164">
        <f t="shared" si="17"/>
        <v>2.2869475768493355</v>
      </c>
      <c r="M164">
        <v>0.25</v>
      </c>
    </row>
    <row r="165" spans="1:13" x14ac:dyDescent="0.3">
      <c r="A165" t="s">
        <v>55</v>
      </c>
      <c r="B165" t="s">
        <v>37</v>
      </c>
      <c r="C165" s="1">
        <v>43449</v>
      </c>
      <c r="D165" t="s">
        <v>2</v>
      </c>
      <c r="E165">
        <v>57.4</v>
      </c>
      <c r="F165">
        <f t="shared" ref="F165:F228" si="20">E165/3.1416</f>
        <v>18.270944741532976</v>
      </c>
      <c r="G165">
        <f t="shared" ref="G165:G192" si="21">(0.14*F165^2.4)</f>
        <v>149.40132378454098</v>
      </c>
      <c r="H165">
        <f t="shared" ref="H165:H192" si="22">(0.201*F165^2.4517)</f>
        <v>249.26167624686582</v>
      </c>
      <c r="I165">
        <f t="shared" si="19"/>
        <v>5.1580145936574526</v>
      </c>
      <c r="J165">
        <f t="shared" si="18"/>
        <v>173.79202393366725</v>
      </c>
      <c r="K165">
        <v>0</v>
      </c>
      <c r="L165">
        <f t="shared" si="17"/>
        <v>173.79202393366725</v>
      </c>
      <c r="M165">
        <v>0.25</v>
      </c>
    </row>
    <row r="166" spans="1:13" x14ac:dyDescent="0.3">
      <c r="A166" t="s">
        <v>55</v>
      </c>
      <c r="B166" t="s">
        <v>37</v>
      </c>
      <c r="C166" s="1">
        <v>43449</v>
      </c>
      <c r="D166" t="s">
        <v>2</v>
      </c>
      <c r="E166">
        <v>39.700000000000003</v>
      </c>
      <c r="F166">
        <f t="shared" si="20"/>
        <v>12.636872930990579</v>
      </c>
      <c r="G166">
        <f t="shared" si="21"/>
        <v>61.668462389423091</v>
      </c>
      <c r="H166">
        <f t="shared" si="22"/>
        <v>100.94525514998277</v>
      </c>
      <c r="I166">
        <f t="shared" si="19"/>
        <v>4.2547164603581313</v>
      </c>
      <c r="J166">
        <f t="shared" si="18"/>
        <v>70.427821627467679</v>
      </c>
      <c r="K166">
        <v>0</v>
      </c>
      <c r="L166">
        <f t="shared" si="17"/>
        <v>70.427821627467679</v>
      </c>
      <c r="M166">
        <v>0.25</v>
      </c>
    </row>
    <row r="167" spans="1:13" x14ac:dyDescent="0.3">
      <c r="A167" t="s">
        <v>55</v>
      </c>
      <c r="B167" t="s">
        <v>37</v>
      </c>
      <c r="C167" s="1">
        <v>43449</v>
      </c>
      <c r="D167" t="s">
        <v>2</v>
      </c>
      <c r="E167">
        <v>19</v>
      </c>
      <c r="F167">
        <f t="shared" si="20"/>
        <v>6.0478736949325187</v>
      </c>
      <c r="G167">
        <f t="shared" si="21"/>
        <v>10.519002204714218</v>
      </c>
      <c r="H167">
        <f t="shared" si="22"/>
        <v>16.57491951126649</v>
      </c>
      <c r="I167">
        <f t="shared" si="19"/>
        <v>2.4492815494677052</v>
      </c>
      <c r="J167">
        <f t="shared" si="18"/>
        <v>11.579170270287532</v>
      </c>
      <c r="K167">
        <v>0</v>
      </c>
      <c r="L167">
        <f t="shared" si="17"/>
        <v>11.579170270287532</v>
      </c>
      <c r="M167">
        <v>0.25</v>
      </c>
    </row>
    <row r="168" spans="1:13" x14ac:dyDescent="0.3">
      <c r="A168" t="s">
        <v>55</v>
      </c>
      <c r="B168" t="s">
        <v>37</v>
      </c>
      <c r="C168" s="1">
        <v>43449</v>
      </c>
      <c r="D168" t="s">
        <v>2</v>
      </c>
      <c r="E168">
        <v>11.8</v>
      </c>
      <c r="F168">
        <f t="shared" si="20"/>
        <v>3.756047873694933</v>
      </c>
      <c r="G168">
        <f t="shared" si="21"/>
        <v>3.3533796260157205</v>
      </c>
      <c r="H168">
        <f t="shared" si="22"/>
        <v>5.1554234421084741</v>
      </c>
      <c r="I168">
        <f t="shared" si="19"/>
        <v>1.2822499026153933</v>
      </c>
      <c r="J168">
        <f t="shared" si="18"/>
        <v>3.604601783841396</v>
      </c>
      <c r="K168">
        <v>0</v>
      </c>
      <c r="L168">
        <f t="shared" si="17"/>
        <v>3.604601783841396</v>
      </c>
      <c r="M168">
        <v>0.25</v>
      </c>
    </row>
    <row r="169" spans="1:13" x14ac:dyDescent="0.3">
      <c r="A169" t="s">
        <v>55</v>
      </c>
      <c r="B169" t="s">
        <v>37</v>
      </c>
      <c r="C169" s="1">
        <v>43449</v>
      </c>
      <c r="D169" t="s">
        <v>2</v>
      </c>
      <c r="E169">
        <v>15.4</v>
      </c>
      <c r="F169">
        <f t="shared" si="20"/>
        <v>4.9019607843137258</v>
      </c>
      <c r="G169">
        <f t="shared" si="21"/>
        <v>6.3535380308669609</v>
      </c>
      <c r="H169">
        <f t="shared" si="22"/>
        <v>9.9032051537664127</v>
      </c>
      <c r="I169">
        <f t="shared" si="19"/>
        <v>1.934606448587906</v>
      </c>
      <c r="J169">
        <f t="shared" si="18"/>
        <v>6.9209165497055141</v>
      </c>
      <c r="K169">
        <v>0</v>
      </c>
      <c r="L169">
        <f t="shared" si="17"/>
        <v>6.9209165497055141</v>
      </c>
      <c r="M169">
        <v>0.25</v>
      </c>
    </row>
    <row r="170" spans="1:13" x14ac:dyDescent="0.3">
      <c r="A170" t="s">
        <v>55</v>
      </c>
      <c r="B170" t="s">
        <v>37</v>
      </c>
      <c r="C170" s="1">
        <v>43449</v>
      </c>
      <c r="D170" t="s">
        <v>2</v>
      </c>
      <c r="E170">
        <v>20.2</v>
      </c>
      <c r="F170">
        <f t="shared" si="20"/>
        <v>6.4298446651387824</v>
      </c>
      <c r="G170">
        <f t="shared" si="21"/>
        <v>12.184541473079241</v>
      </c>
      <c r="H170">
        <f t="shared" si="22"/>
        <v>19.260217054886976</v>
      </c>
      <c r="I170">
        <f t="shared" si="19"/>
        <v>2.599328431307466</v>
      </c>
      <c r="J170">
        <f t="shared" si="18"/>
        <v>13.453646472841195</v>
      </c>
      <c r="K170">
        <v>0</v>
      </c>
      <c r="L170">
        <f t="shared" si="17"/>
        <v>13.453646472841195</v>
      </c>
      <c r="M170">
        <v>0.25</v>
      </c>
    </row>
    <row r="171" spans="1:13" x14ac:dyDescent="0.3">
      <c r="A171" t="s">
        <v>55</v>
      </c>
      <c r="B171" t="s">
        <v>37</v>
      </c>
      <c r="C171" s="1">
        <v>43449</v>
      </c>
      <c r="D171" t="s">
        <v>2</v>
      </c>
      <c r="E171">
        <v>13.5</v>
      </c>
      <c r="F171">
        <f t="shared" si="20"/>
        <v>4.2971734148204739</v>
      </c>
      <c r="G171">
        <f t="shared" si="21"/>
        <v>4.6319829086324535</v>
      </c>
      <c r="H171">
        <f t="shared" si="22"/>
        <v>7.1708481320844326</v>
      </c>
      <c r="I171">
        <f t="shared" si="19"/>
        <v>1.6119957798486668</v>
      </c>
      <c r="J171">
        <f t="shared" si="18"/>
        <v>5.0125624589665145</v>
      </c>
      <c r="K171">
        <v>0</v>
      </c>
      <c r="L171">
        <f t="shared" si="17"/>
        <v>5.0125624589665145</v>
      </c>
      <c r="M171">
        <v>0.25</v>
      </c>
    </row>
    <row r="172" spans="1:13" x14ac:dyDescent="0.3">
      <c r="A172" t="s">
        <v>55</v>
      </c>
      <c r="B172" t="s">
        <v>37</v>
      </c>
      <c r="C172" s="1">
        <v>43449</v>
      </c>
      <c r="D172" t="s">
        <v>2</v>
      </c>
      <c r="E172">
        <v>8.1999999999999993</v>
      </c>
      <c r="F172">
        <f t="shared" si="20"/>
        <v>2.6101349630761392</v>
      </c>
      <c r="G172">
        <f t="shared" si="21"/>
        <v>1.3999713548629009</v>
      </c>
      <c r="H172">
        <f t="shared" si="22"/>
        <v>2.1121689139244451</v>
      </c>
      <c r="I172">
        <f t="shared" si="19"/>
        <v>0.39053472847193405</v>
      </c>
      <c r="J172">
        <f t="shared" si="18"/>
        <v>1.477753415531464</v>
      </c>
      <c r="K172">
        <v>0</v>
      </c>
      <c r="L172">
        <f t="shared" si="17"/>
        <v>1.477753415531464</v>
      </c>
      <c r="M172">
        <v>0.25</v>
      </c>
    </row>
    <row r="173" spans="1:13" x14ac:dyDescent="0.3">
      <c r="A173" t="s">
        <v>55</v>
      </c>
      <c r="B173" t="s">
        <v>37</v>
      </c>
      <c r="C173" s="1">
        <v>43449</v>
      </c>
      <c r="D173" t="s">
        <v>2</v>
      </c>
      <c r="E173">
        <v>10.6</v>
      </c>
      <c r="F173">
        <f t="shared" si="20"/>
        <v>3.374076903488668</v>
      </c>
      <c r="G173">
        <f t="shared" si="21"/>
        <v>2.5923878687966759</v>
      </c>
      <c r="H173">
        <f t="shared" si="22"/>
        <v>3.9634521055597598</v>
      </c>
      <c r="I173">
        <f t="shared" si="19"/>
        <v>1.0194983532490789</v>
      </c>
      <c r="J173">
        <f t="shared" si="18"/>
        <v>2.7717188821530532</v>
      </c>
      <c r="K173">
        <v>0</v>
      </c>
      <c r="L173">
        <f t="shared" si="17"/>
        <v>2.7717188821530532</v>
      </c>
      <c r="M173">
        <v>0.25</v>
      </c>
    </row>
    <row r="174" spans="1:13" x14ac:dyDescent="0.3">
      <c r="A174" t="s">
        <v>55</v>
      </c>
      <c r="B174" t="s">
        <v>37</v>
      </c>
      <c r="C174" s="1">
        <v>43449</v>
      </c>
      <c r="D174" t="s">
        <v>2</v>
      </c>
      <c r="E174">
        <v>20</v>
      </c>
      <c r="F174">
        <f t="shared" si="20"/>
        <v>6.3661828367710722</v>
      </c>
      <c r="G174">
        <f t="shared" si="21"/>
        <v>11.897011830220478</v>
      </c>
      <c r="H174">
        <f t="shared" si="22"/>
        <v>18.796044520960105</v>
      </c>
      <c r="I174">
        <f t="shared" si="19"/>
        <v>2.5749501207172045</v>
      </c>
      <c r="J174">
        <f>2.7182^I174</f>
        <v>13.129644411488332</v>
      </c>
      <c r="K174">
        <v>0</v>
      </c>
      <c r="L174">
        <f t="shared" si="17"/>
        <v>13.129644411488332</v>
      </c>
      <c r="M174">
        <v>0.25</v>
      </c>
    </row>
    <row r="175" spans="1:13" x14ac:dyDescent="0.3">
      <c r="A175" t="s">
        <v>55</v>
      </c>
      <c r="B175" t="s">
        <v>37</v>
      </c>
      <c r="C175" s="1">
        <v>43449</v>
      </c>
      <c r="D175" t="s">
        <v>2</v>
      </c>
      <c r="E175">
        <v>22.9</v>
      </c>
      <c r="F175">
        <f t="shared" si="20"/>
        <v>7.2892793481028768</v>
      </c>
      <c r="G175">
        <f t="shared" si="21"/>
        <v>16.465353587486927</v>
      </c>
      <c r="H175">
        <f t="shared" si="22"/>
        <v>26.196295258619063</v>
      </c>
      <c r="I175">
        <f t="shared" si="19"/>
        <v>2.906691481382401</v>
      </c>
      <c r="J175">
        <f t="shared" si="18"/>
        <v>18.294564244595957</v>
      </c>
      <c r="K175">
        <v>0</v>
      </c>
      <c r="L175">
        <f t="shared" si="17"/>
        <v>18.294564244595957</v>
      </c>
      <c r="M175">
        <v>0.25</v>
      </c>
    </row>
    <row r="176" spans="1:13" x14ac:dyDescent="0.3">
      <c r="A176" t="s">
        <v>55</v>
      </c>
      <c r="B176" t="s">
        <v>37</v>
      </c>
      <c r="C176" s="1">
        <v>43449</v>
      </c>
      <c r="D176" t="s">
        <v>2</v>
      </c>
      <c r="E176">
        <v>16.100000000000001</v>
      </c>
      <c r="F176">
        <f t="shared" si="20"/>
        <v>5.1247771836007132</v>
      </c>
      <c r="G176">
        <f t="shared" si="21"/>
        <v>7.068837633575054</v>
      </c>
      <c r="H176">
        <f t="shared" si="22"/>
        <v>11.043487016751163</v>
      </c>
      <c r="I176">
        <f t="shared" si="19"/>
        <v>2.0435132668864489</v>
      </c>
      <c r="J176">
        <f t="shared" si="18"/>
        <v>7.7172011276223742</v>
      </c>
      <c r="K176">
        <v>0</v>
      </c>
      <c r="L176">
        <f t="shared" si="17"/>
        <v>7.7172011276223742</v>
      </c>
      <c r="M176">
        <v>0.25</v>
      </c>
    </row>
    <row r="177" spans="1:13" x14ac:dyDescent="0.3">
      <c r="A177" t="s">
        <v>55</v>
      </c>
      <c r="B177" t="s">
        <v>37</v>
      </c>
      <c r="C177" s="1">
        <v>43449</v>
      </c>
      <c r="D177" t="s">
        <v>2</v>
      </c>
      <c r="E177">
        <v>35</v>
      </c>
      <c r="F177">
        <f t="shared" si="20"/>
        <v>11.140819964349376</v>
      </c>
      <c r="G177">
        <f t="shared" si="21"/>
        <v>45.575265810629638</v>
      </c>
      <c r="H177">
        <f t="shared" si="22"/>
        <v>74.117856165003261</v>
      </c>
      <c r="I177">
        <f t="shared" si="19"/>
        <v>3.9460088011589898</v>
      </c>
      <c r="J177">
        <f t="shared" si="18"/>
        <v>51.722351179148156</v>
      </c>
      <c r="K177">
        <v>0</v>
      </c>
      <c r="L177">
        <f t="shared" si="17"/>
        <v>51.722351179148156</v>
      </c>
      <c r="M177">
        <v>0.25</v>
      </c>
    </row>
    <row r="178" spans="1:13" x14ac:dyDescent="0.3">
      <c r="A178" t="s">
        <v>55</v>
      </c>
      <c r="B178" t="s">
        <v>37</v>
      </c>
      <c r="C178" s="1">
        <v>43449</v>
      </c>
      <c r="D178" t="s">
        <v>2</v>
      </c>
      <c r="E178">
        <v>51.5</v>
      </c>
      <c r="F178">
        <f t="shared" si="20"/>
        <v>16.392920804685509</v>
      </c>
      <c r="G178">
        <f t="shared" si="21"/>
        <v>115.16042356092399</v>
      </c>
      <c r="H178">
        <f t="shared" si="22"/>
        <v>191.0596633196196</v>
      </c>
      <c r="I178">
        <f t="shared" si="19"/>
        <v>4.8922814793006681</v>
      </c>
      <c r="J178">
        <f t="shared" si="18"/>
        <v>133.23762719940203</v>
      </c>
      <c r="K178">
        <v>0</v>
      </c>
      <c r="L178">
        <f t="shared" si="17"/>
        <v>133.23762719940203</v>
      </c>
      <c r="M178">
        <v>0.25</v>
      </c>
    </row>
    <row r="179" spans="1:13" x14ac:dyDescent="0.3">
      <c r="A179" t="s">
        <v>55</v>
      </c>
      <c r="B179" t="s">
        <v>37</v>
      </c>
      <c r="C179" s="1">
        <v>43449</v>
      </c>
      <c r="D179" t="s">
        <v>2</v>
      </c>
      <c r="E179">
        <v>37.5</v>
      </c>
      <c r="F179">
        <f t="shared" si="20"/>
        <v>11.93659281894576</v>
      </c>
      <c r="G179">
        <f t="shared" si="21"/>
        <v>53.782495108575993</v>
      </c>
      <c r="H179">
        <f t="shared" si="22"/>
        <v>87.777596258690522</v>
      </c>
      <c r="I179">
        <f t="shared" si="19"/>
        <v>4.1150413363020215</v>
      </c>
      <c r="J179">
        <f t="shared" si="18"/>
        <v>61.247158671744735</v>
      </c>
      <c r="K179">
        <v>0</v>
      </c>
      <c r="L179">
        <f t="shared" si="17"/>
        <v>61.247158671744735</v>
      </c>
      <c r="M179">
        <v>0.25</v>
      </c>
    </row>
    <row r="180" spans="1:13" x14ac:dyDescent="0.3">
      <c r="A180" t="s">
        <v>55</v>
      </c>
      <c r="B180" t="s">
        <v>37</v>
      </c>
      <c r="C180" s="1">
        <v>43449</v>
      </c>
      <c r="D180" t="s">
        <v>2</v>
      </c>
      <c r="E180">
        <v>34.799999999999997</v>
      </c>
      <c r="F180">
        <f t="shared" si="20"/>
        <v>11.077158135981664</v>
      </c>
      <c r="G180">
        <f t="shared" si="21"/>
        <v>44.952731816169646</v>
      </c>
      <c r="H180">
        <f t="shared" si="22"/>
        <v>73.083789330246702</v>
      </c>
      <c r="I180">
        <f t="shared" si="19"/>
        <v>3.9319686481219769</v>
      </c>
      <c r="J180">
        <f t="shared" si="18"/>
        <v>51.00125714168869</v>
      </c>
      <c r="K180">
        <v>0</v>
      </c>
      <c r="L180">
        <f t="shared" si="17"/>
        <v>51.00125714168869</v>
      </c>
      <c r="M180">
        <v>0.25</v>
      </c>
    </row>
    <row r="181" spans="1:13" x14ac:dyDescent="0.3">
      <c r="A181" t="s">
        <v>55</v>
      </c>
      <c r="B181" t="s">
        <v>37</v>
      </c>
      <c r="C181" s="1">
        <v>43449</v>
      </c>
      <c r="D181" t="s">
        <v>2</v>
      </c>
      <c r="E181">
        <v>25.3</v>
      </c>
      <c r="F181">
        <f t="shared" si="20"/>
        <v>8.053221288515406</v>
      </c>
      <c r="G181">
        <f t="shared" si="21"/>
        <v>20.914869286204411</v>
      </c>
      <c r="H181">
        <f t="shared" si="22"/>
        <v>33.447357061066533</v>
      </c>
      <c r="I181">
        <f t="shared" si="19"/>
        <v>3.150876820056939</v>
      </c>
      <c r="J181">
        <f t="shared" si="18"/>
        <v>23.354319767639517</v>
      </c>
      <c r="K181">
        <v>0</v>
      </c>
      <c r="L181">
        <f t="shared" si="17"/>
        <v>23.354319767639517</v>
      </c>
      <c r="M181">
        <v>0.25</v>
      </c>
    </row>
    <row r="182" spans="1:13" x14ac:dyDescent="0.3">
      <c r="A182" t="s">
        <v>55</v>
      </c>
      <c r="B182" t="s">
        <v>37</v>
      </c>
      <c r="C182" s="1">
        <v>43449</v>
      </c>
      <c r="D182" t="s">
        <v>2</v>
      </c>
      <c r="E182">
        <v>18.2</v>
      </c>
      <c r="F182">
        <f t="shared" si="20"/>
        <v>5.7932263814616753</v>
      </c>
      <c r="G182">
        <f t="shared" si="21"/>
        <v>9.4871820642881985</v>
      </c>
      <c r="H182">
        <f t="shared" si="22"/>
        <v>14.915858219644225</v>
      </c>
      <c r="I182">
        <f t="shared" si="19"/>
        <v>2.3438889560126634</v>
      </c>
      <c r="J182">
        <f t="shared" si="18"/>
        <v>10.420952020084634</v>
      </c>
      <c r="K182">
        <v>0</v>
      </c>
      <c r="L182">
        <f t="shared" si="17"/>
        <v>10.420952020084634</v>
      </c>
      <c r="M182">
        <v>0.25</v>
      </c>
    </row>
    <row r="183" spans="1:13" x14ac:dyDescent="0.3">
      <c r="A183" t="s">
        <v>55</v>
      </c>
      <c r="B183" t="s">
        <v>37</v>
      </c>
      <c r="C183" s="1">
        <v>43449</v>
      </c>
      <c r="D183" t="s">
        <v>2</v>
      </c>
      <c r="E183">
        <v>19.399999999999999</v>
      </c>
      <c r="F183">
        <f t="shared" si="20"/>
        <v>6.1751973516679399</v>
      </c>
      <c r="G183">
        <f t="shared" si="21"/>
        <v>11.058342980265859</v>
      </c>
      <c r="H183">
        <f t="shared" si="22"/>
        <v>17.44354403562318</v>
      </c>
      <c r="I183">
        <f t="shared" si="19"/>
        <v>2.5003250623796687</v>
      </c>
      <c r="J183">
        <f t="shared" si="18"/>
        <v>12.185537453999856</v>
      </c>
      <c r="K183">
        <v>0</v>
      </c>
      <c r="L183">
        <f t="shared" si="17"/>
        <v>12.185537453999856</v>
      </c>
      <c r="M183">
        <v>0.25</v>
      </c>
    </row>
    <row r="184" spans="1:13" x14ac:dyDescent="0.3">
      <c r="A184" t="s">
        <v>55</v>
      </c>
      <c r="B184" t="s">
        <v>37</v>
      </c>
      <c r="C184" s="1">
        <v>43449</v>
      </c>
      <c r="D184" t="s">
        <v>2</v>
      </c>
      <c r="E184">
        <v>33.5</v>
      </c>
      <c r="F184">
        <f t="shared" si="20"/>
        <v>10.663356251591546</v>
      </c>
      <c r="G184">
        <f t="shared" si="21"/>
        <v>41.027347582053082</v>
      </c>
      <c r="H184">
        <f t="shared" si="22"/>
        <v>66.570769658496147</v>
      </c>
      <c r="I184">
        <f t="shared" si="19"/>
        <v>3.8386923756459277</v>
      </c>
      <c r="J184">
        <f t="shared" si="18"/>
        <v>46.459307304119548</v>
      </c>
      <c r="K184">
        <v>0</v>
      </c>
      <c r="L184">
        <f t="shared" si="17"/>
        <v>46.459307304119548</v>
      </c>
      <c r="M184">
        <v>0.25</v>
      </c>
    </row>
    <row r="185" spans="1:13" x14ac:dyDescent="0.3">
      <c r="A185" t="s">
        <v>55</v>
      </c>
      <c r="B185" t="s">
        <v>37</v>
      </c>
      <c r="C185" s="1">
        <v>43449</v>
      </c>
      <c r="D185" t="s">
        <v>2</v>
      </c>
      <c r="E185">
        <v>11.6</v>
      </c>
      <c r="F185">
        <f t="shared" si="20"/>
        <v>3.6923860453272219</v>
      </c>
      <c r="G185">
        <f t="shared" si="21"/>
        <v>3.2185857043574826</v>
      </c>
      <c r="H185">
        <f t="shared" si="22"/>
        <v>4.9438225812775549</v>
      </c>
      <c r="I185">
        <f t="shared" si="19"/>
        <v>1.240368540885108</v>
      </c>
      <c r="J185">
        <f t="shared" si="18"/>
        <v>3.4567581586747327</v>
      </c>
      <c r="K185">
        <v>0</v>
      </c>
      <c r="L185">
        <f t="shared" si="17"/>
        <v>3.4567581586747327</v>
      </c>
      <c r="M185">
        <v>0.25</v>
      </c>
    </row>
    <row r="186" spans="1:13" x14ac:dyDescent="0.3">
      <c r="A186" t="s">
        <v>55</v>
      </c>
      <c r="B186" t="s">
        <v>37</v>
      </c>
      <c r="C186" s="1">
        <v>43449</v>
      </c>
      <c r="D186" t="s">
        <v>2</v>
      </c>
      <c r="E186">
        <v>43.5</v>
      </c>
      <c r="F186">
        <f t="shared" si="20"/>
        <v>13.846447669977081</v>
      </c>
      <c r="G186">
        <f t="shared" si="21"/>
        <v>76.796268887411316</v>
      </c>
      <c r="H186">
        <f t="shared" si="22"/>
        <v>126.30348559665563</v>
      </c>
      <c r="I186">
        <f t="shared" si="19"/>
        <v>4.4786703488417903</v>
      </c>
      <c r="J186">
        <f t="shared" si="18"/>
        <v>88.105549807171641</v>
      </c>
      <c r="K186">
        <v>0</v>
      </c>
      <c r="L186">
        <f t="shared" si="17"/>
        <v>88.105549807171641</v>
      </c>
      <c r="M186">
        <v>0.25</v>
      </c>
    </row>
    <row r="187" spans="1:13" x14ac:dyDescent="0.3">
      <c r="A187" t="s">
        <v>55</v>
      </c>
      <c r="B187" t="s">
        <v>37</v>
      </c>
      <c r="C187" s="1">
        <v>43449</v>
      </c>
      <c r="D187" t="s">
        <v>2</v>
      </c>
      <c r="E187">
        <v>42</v>
      </c>
      <c r="F187">
        <f t="shared" si="20"/>
        <v>13.368983957219251</v>
      </c>
      <c r="G187">
        <f t="shared" si="21"/>
        <v>70.593416485062193</v>
      </c>
      <c r="H187">
        <f t="shared" si="22"/>
        <v>115.8914802266027</v>
      </c>
      <c r="I187">
        <f t="shared" si="19"/>
        <v>4.3926966153041791</v>
      </c>
      <c r="J187">
        <f>2.7182^I187</f>
        <v>80.847477027014207</v>
      </c>
      <c r="K187">
        <v>0</v>
      </c>
      <c r="L187">
        <f t="shared" si="17"/>
        <v>80.847477027014207</v>
      </c>
      <c r="M187">
        <v>0.25</v>
      </c>
    </row>
    <row r="188" spans="1:13" x14ac:dyDescent="0.3">
      <c r="A188" t="s">
        <v>55</v>
      </c>
      <c r="B188" t="s">
        <v>37</v>
      </c>
      <c r="C188" s="1">
        <v>43449</v>
      </c>
      <c r="D188" t="s">
        <v>2</v>
      </c>
      <c r="E188">
        <v>70</v>
      </c>
      <c r="F188">
        <f t="shared" si="20"/>
        <v>22.281639928698752</v>
      </c>
      <c r="G188">
        <f t="shared" si="21"/>
        <v>240.54769509081297</v>
      </c>
      <c r="H188">
        <f t="shared" si="22"/>
        <v>405.46940463129994</v>
      </c>
      <c r="I188">
        <f t="shared" si="19"/>
        <v>5.6442193935308556</v>
      </c>
      <c r="J188">
        <f t="shared" si="18"/>
        <v>282.6048078419729</v>
      </c>
      <c r="K188">
        <v>0</v>
      </c>
      <c r="L188">
        <f t="shared" si="17"/>
        <v>282.6048078419729</v>
      </c>
      <c r="M188">
        <v>0.25</v>
      </c>
    </row>
    <row r="189" spans="1:13" x14ac:dyDescent="0.3">
      <c r="A189" t="s">
        <v>55</v>
      </c>
      <c r="B189" t="s">
        <v>37</v>
      </c>
      <c r="C189" s="1">
        <v>43449</v>
      </c>
      <c r="D189" t="s">
        <v>2</v>
      </c>
      <c r="E189">
        <v>30.8</v>
      </c>
      <c r="F189">
        <f t="shared" si="20"/>
        <v>9.8039215686274517</v>
      </c>
      <c r="G189">
        <f t="shared" si="21"/>
        <v>33.534174772501572</v>
      </c>
      <c r="H189">
        <f t="shared" si="22"/>
        <v>54.176508946777801</v>
      </c>
      <c r="I189">
        <f t="shared" si="19"/>
        <v>3.6328170409597726</v>
      </c>
      <c r="J189">
        <f t="shared" si="18"/>
        <v>37.815069250145996</v>
      </c>
      <c r="K189">
        <v>0</v>
      </c>
      <c r="L189">
        <f t="shared" si="17"/>
        <v>37.815069250145996</v>
      </c>
      <c r="M189">
        <v>0.25</v>
      </c>
    </row>
    <row r="190" spans="1:13" x14ac:dyDescent="0.3">
      <c r="A190" t="s">
        <v>55</v>
      </c>
      <c r="B190" t="s">
        <v>37</v>
      </c>
      <c r="C190" s="1">
        <v>43449</v>
      </c>
      <c r="D190" t="s">
        <v>2</v>
      </c>
      <c r="E190">
        <v>42</v>
      </c>
      <c r="F190">
        <f t="shared" si="20"/>
        <v>13.368983957219251</v>
      </c>
      <c r="G190">
        <f t="shared" si="21"/>
        <v>70.593416485062193</v>
      </c>
      <c r="H190">
        <f t="shared" si="22"/>
        <v>115.8914802266027</v>
      </c>
      <c r="I190">
        <f t="shared" si="19"/>
        <v>4.3926966153041791</v>
      </c>
      <c r="J190">
        <f t="shared" si="18"/>
        <v>80.847477027014207</v>
      </c>
      <c r="K190">
        <v>0</v>
      </c>
      <c r="L190">
        <f t="shared" si="17"/>
        <v>80.847477027014207</v>
      </c>
      <c r="M190">
        <v>0.25</v>
      </c>
    </row>
    <row r="191" spans="1:13" x14ac:dyDescent="0.3">
      <c r="A191" t="s">
        <v>55</v>
      </c>
      <c r="B191" t="s">
        <v>37</v>
      </c>
      <c r="C191" s="1">
        <v>43449</v>
      </c>
      <c r="D191" t="s">
        <v>2</v>
      </c>
      <c r="E191">
        <v>55</v>
      </c>
      <c r="F191">
        <f t="shared" si="20"/>
        <v>17.50700280112045</v>
      </c>
      <c r="G191">
        <f t="shared" si="21"/>
        <v>134.84546915972399</v>
      </c>
      <c r="H191">
        <f t="shared" si="22"/>
        <v>224.48040152456667</v>
      </c>
      <c r="I191">
        <f t="shared" si="19"/>
        <v>5.0533723543294808</v>
      </c>
      <c r="J191">
        <f t="shared" si="18"/>
        <v>156.52570259551257</v>
      </c>
      <c r="K191">
        <v>0</v>
      </c>
      <c r="L191">
        <f t="shared" si="17"/>
        <v>156.52570259551257</v>
      </c>
      <c r="M191">
        <v>0.25</v>
      </c>
    </row>
    <row r="192" spans="1:13" x14ac:dyDescent="0.3">
      <c r="A192" t="s">
        <v>55</v>
      </c>
      <c r="B192" t="s">
        <v>37</v>
      </c>
      <c r="C192" s="1">
        <v>43449</v>
      </c>
      <c r="D192" t="s">
        <v>2</v>
      </c>
      <c r="E192">
        <v>40</v>
      </c>
      <c r="F192">
        <f t="shared" si="20"/>
        <v>12.732365673542144</v>
      </c>
      <c r="G192">
        <f t="shared" si="21"/>
        <v>62.792804898138471</v>
      </c>
      <c r="H192">
        <f t="shared" si="22"/>
        <v>102.82570726776724</v>
      </c>
      <c r="I192">
        <f t="shared" si="19"/>
        <v>4.2731607130890703</v>
      </c>
      <c r="J192">
        <f t="shared" si="18"/>
        <v>71.73882376480168</v>
      </c>
      <c r="K192">
        <v>0</v>
      </c>
      <c r="L192">
        <f t="shared" si="17"/>
        <v>71.73882376480168</v>
      </c>
      <c r="M192">
        <v>0.25</v>
      </c>
    </row>
    <row r="193" spans="1:13" x14ac:dyDescent="0.3">
      <c r="A193" t="s">
        <v>55</v>
      </c>
      <c r="B193" t="s">
        <v>38</v>
      </c>
      <c r="C193" s="1">
        <v>42908</v>
      </c>
      <c r="D193" t="s">
        <v>8</v>
      </c>
      <c r="E193">
        <v>53.5</v>
      </c>
      <c r="F193">
        <f t="shared" si="20"/>
        <v>17.029539088362618</v>
      </c>
      <c r="G193">
        <f>0.102*((F193)^2.5)</f>
        <v>122.06956758868569</v>
      </c>
      <c r="H193">
        <f>0.2334*((F193)^2.2264)</f>
        <v>128.60296287183414</v>
      </c>
      <c r="I193">
        <f t="shared" si="19"/>
        <v>4.9856261025697304</v>
      </c>
      <c r="J193">
        <f t="shared" ref="J193:J256" si="23">2.7182^I193</f>
        <v>146.27318712204092</v>
      </c>
      <c r="K193">
        <v>0</v>
      </c>
      <c r="L193">
        <f t="shared" si="17"/>
        <v>146.27318712204092</v>
      </c>
      <c r="M193">
        <v>0.25</v>
      </c>
    </row>
    <row r="194" spans="1:13" x14ac:dyDescent="0.3">
      <c r="A194" t="s">
        <v>55</v>
      </c>
      <c r="B194" t="s">
        <v>38</v>
      </c>
      <c r="C194" s="1">
        <v>42908</v>
      </c>
      <c r="D194" t="s">
        <v>8</v>
      </c>
      <c r="E194">
        <v>17.7</v>
      </c>
      <c r="F194">
        <f t="shared" si="20"/>
        <v>5.634071810542399</v>
      </c>
      <c r="G194">
        <f t="shared" ref="G194:G206" si="24">0.102*((F194)^2.5)</f>
        <v>7.6852166859093716</v>
      </c>
      <c r="H194">
        <f t="shared" ref="H194:H206" si="25">0.2334*((F194)^2.2264)</f>
        <v>10.958012570738044</v>
      </c>
      <c r="I194">
        <f t="shared" si="19"/>
        <v>2.275639417480396</v>
      </c>
      <c r="J194">
        <f t="shared" si="23"/>
        <v>9.733474392275566</v>
      </c>
      <c r="K194">
        <v>0</v>
      </c>
      <c r="L194">
        <f t="shared" si="17"/>
        <v>9.733474392275566</v>
      </c>
      <c r="M194">
        <v>0.25</v>
      </c>
    </row>
    <row r="195" spans="1:13" x14ac:dyDescent="0.3">
      <c r="A195" t="s">
        <v>55</v>
      </c>
      <c r="B195" t="s">
        <v>38</v>
      </c>
      <c r="C195" s="1">
        <v>42908</v>
      </c>
      <c r="D195" t="s">
        <v>8</v>
      </c>
      <c r="E195">
        <v>12.8</v>
      </c>
      <c r="F195">
        <f t="shared" si="20"/>
        <v>4.0743570155334865</v>
      </c>
      <c r="G195">
        <f t="shared" si="24"/>
        <v>3.4178096781338261</v>
      </c>
      <c r="H195">
        <f t="shared" si="25"/>
        <v>5.3252057283350567</v>
      </c>
      <c r="I195">
        <f t="shared" si="19"/>
        <v>1.4815467192775769</v>
      </c>
      <c r="J195">
        <f t="shared" si="23"/>
        <v>4.3995493692239149</v>
      </c>
      <c r="K195">
        <v>0</v>
      </c>
      <c r="L195">
        <f t="shared" ref="L195:L258" si="26">K195+J195</f>
        <v>4.3995493692239149</v>
      </c>
      <c r="M195">
        <v>0.25</v>
      </c>
    </row>
    <row r="196" spans="1:13" x14ac:dyDescent="0.3">
      <c r="A196" t="s">
        <v>55</v>
      </c>
      <c r="B196" t="s">
        <v>38</v>
      </c>
      <c r="C196" s="1">
        <v>42908</v>
      </c>
      <c r="D196" t="s">
        <v>8</v>
      </c>
      <c r="E196">
        <v>31.2</v>
      </c>
      <c r="F196">
        <f t="shared" si="20"/>
        <v>9.931245225362872</v>
      </c>
      <c r="G196">
        <f t="shared" si="24"/>
        <v>31.703662504740731</v>
      </c>
      <c r="H196">
        <f t="shared" si="25"/>
        <v>38.710599949151423</v>
      </c>
      <c r="I196">
        <f t="shared" si="19"/>
        <v>3.6644303828077458</v>
      </c>
      <c r="J196">
        <f t="shared" si="23"/>
        <v>39.029589780404983</v>
      </c>
      <c r="K196">
        <v>0</v>
      </c>
      <c r="L196">
        <f t="shared" si="26"/>
        <v>39.029589780404983</v>
      </c>
      <c r="M196">
        <v>0.25</v>
      </c>
    </row>
    <row r="197" spans="1:13" x14ac:dyDescent="0.3">
      <c r="A197" t="s">
        <v>55</v>
      </c>
      <c r="B197" t="s">
        <v>38</v>
      </c>
      <c r="C197" s="1">
        <v>42908</v>
      </c>
      <c r="D197" t="s">
        <v>8</v>
      </c>
      <c r="E197">
        <v>34.4</v>
      </c>
      <c r="F197">
        <f t="shared" si="20"/>
        <v>10.949834479246244</v>
      </c>
      <c r="G197">
        <f t="shared" si="24"/>
        <v>40.468681737873787</v>
      </c>
      <c r="H197">
        <f t="shared" si="25"/>
        <v>48.110274033052931</v>
      </c>
      <c r="I197">
        <f t="shared" si="19"/>
        <v>3.9036446332393409</v>
      </c>
      <c r="J197">
        <f t="shared" si="23"/>
        <v>49.577005132157431</v>
      </c>
      <c r="K197">
        <v>0</v>
      </c>
      <c r="L197">
        <f t="shared" si="26"/>
        <v>49.577005132157431</v>
      </c>
      <c r="M197">
        <v>0.25</v>
      </c>
    </row>
    <row r="198" spans="1:13" x14ac:dyDescent="0.3">
      <c r="A198" t="s">
        <v>55</v>
      </c>
      <c r="B198" t="s">
        <v>38</v>
      </c>
      <c r="C198" s="1">
        <v>42908</v>
      </c>
      <c r="D198" t="s">
        <v>8</v>
      </c>
      <c r="E198">
        <v>28</v>
      </c>
      <c r="F198">
        <f t="shared" si="20"/>
        <v>8.9126559714795004</v>
      </c>
      <c r="G198">
        <f t="shared" si="24"/>
        <v>24.189006401982333</v>
      </c>
      <c r="H198">
        <f t="shared" si="25"/>
        <v>30.422629963824921</v>
      </c>
      <c r="I198">
        <f t="shared" si="19"/>
        <v>3.3993071004391755</v>
      </c>
      <c r="J198">
        <f t="shared" si="23"/>
        <v>29.940281154067971</v>
      </c>
      <c r="K198">
        <v>0</v>
      </c>
      <c r="L198">
        <f t="shared" si="26"/>
        <v>29.940281154067971</v>
      </c>
      <c r="M198">
        <v>0.25</v>
      </c>
    </row>
    <row r="199" spans="1:13" x14ac:dyDescent="0.3">
      <c r="A199" t="s">
        <v>55</v>
      </c>
      <c r="B199" t="s">
        <v>38</v>
      </c>
      <c r="C199" s="1">
        <v>42908</v>
      </c>
      <c r="D199" t="s">
        <v>8</v>
      </c>
      <c r="E199">
        <v>39.4</v>
      </c>
      <c r="F199">
        <f t="shared" si="20"/>
        <v>12.541380188439012</v>
      </c>
      <c r="G199">
        <f t="shared" si="24"/>
        <v>56.815064711624458</v>
      </c>
      <c r="H199">
        <f t="shared" si="25"/>
        <v>65.081402345787183</v>
      </c>
      <c r="I199">
        <f t="shared" si="19"/>
        <v>4.2361323004544529</v>
      </c>
      <c r="J199">
        <f t="shared" si="23"/>
        <v>69.131105276851812</v>
      </c>
      <c r="K199">
        <v>0</v>
      </c>
      <c r="L199">
        <f t="shared" si="26"/>
        <v>69.131105276851812</v>
      </c>
      <c r="M199">
        <v>0.25</v>
      </c>
    </row>
    <row r="200" spans="1:13" x14ac:dyDescent="0.3">
      <c r="A200" t="s">
        <v>55</v>
      </c>
      <c r="B200" t="s">
        <v>38</v>
      </c>
      <c r="C200" s="1">
        <v>42908</v>
      </c>
      <c r="D200" t="s">
        <v>8</v>
      </c>
      <c r="E200">
        <v>19.2</v>
      </c>
      <c r="F200">
        <f t="shared" si="20"/>
        <v>6.1115355233002289</v>
      </c>
      <c r="G200">
        <f t="shared" si="24"/>
        <v>9.4183759680456109</v>
      </c>
      <c r="H200">
        <f t="shared" si="25"/>
        <v>13.133666061808533</v>
      </c>
      <c r="I200">
        <f t="shared" si="19"/>
        <v>2.4749362341425787</v>
      </c>
      <c r="J200">
        <f t="shared" si="23"/>
        <v>11.880064342990202</v>
      </c>
      <c r="K200">
        <v>0</v>
      </c>
      <c r="L200">
        <f t="shared" si="26"/>
        <v>11.880064342990202</v>
      </c>
      <c r="M200">
        <v>0.25</v>
      </c>
    </row>
    <row r="201" spans="1:13" x14ac:dyDescent="0.3">
      <c r="A201" t="s">
        <v>55</v>
      </c>
      <c r="B201" t="s">
        <v>38</v>
      </c>
      <c r="C201" s="1">
        <v>42908</v>
      </c>
      <c r="D201" t="s">
        <v>8</v>
      </c>
      <c r="E201">
        <v>43.7</v>
      </c>
      <c r="F201">
        <f t="shared" si="20"/>
        <v>13.910109498344793</v>
      </c>
      <c r="G201">
        <f t="shared" si="24"/>
        <v>73.608258612724143</v>
      </c>
      <c r="H201">
        <f t="shared" si="25"/>
        <v>81.961893943547182</v>
      </c>
      <c r="I201">
        <f t="shared" si="19"/>
        <v>4.4899089006587101</v>
      </c>
      <c r="J201">
        <f t="shared" si="23"/>
        <v>89.101283439943074</v>
      </c>
      <c r="K201">
        <v>0</v>
      </c>
      <c r="L201">
        <f t="shared" si="26"/>
        <v>89.101283439943074</v>
      </c>
      <c r="M201">
        <v>0.25</v>
      </c>
    </row>
    <row r="202" spans="1:13" x14ac:dyDescent="0.3">
      <c r="A202" t="s">
        <v>55</v>
      </c>
      <c r="B202" t="s">
        <v>38</v>
      </c>
      <c r="C202" s="1">
        <v>42908</v>
      </c>
      <c r="D202" t="s">
        <v>8</v>
      </c>
      <c r="E202">
        <v>20</v>
      </c>
      <c r="F202">
        <f t="shared" si="20"/>
        <v>6.3661828367710722</v>
      </c>
      <c r="G202">
        <f t="shared" si="24"/>
        <v>10.430327386883013</v>
      </c>
      <c r="H202">
        <f t="shared" si="25"/>
        <v>14.383258852439228</v>
      </c>
      <c r="I202">
        <f t="shared" si="19"/>
        <v>2.5749501207172045</v>
      </c>
      <c r="J202">
        <f t="shared" si="23"/>
        <v>13.129644411488332</v>
      </c>
      <c r="K202">
        <v>0</v>
      </c>
      <c r="L202">
        <f t="shared" si="26"/>
        <v>13.129644411488332</v>
      </c>
      <c r="M202">
        <v>0.25</v>
      </c>
    </row>
    <row r="203" spans="1:13" x14ac:dyDescent="0.3">
      <c r="A203" t="s">
        <v>55</v>
      </c>
      <c r="B203" t="s">
        <v>38</v>
      </c>
      <c r="C203" s="1">
        <v>42908</v>
      </c>
      <c r="D203" t="s">
        <v>8</v>
      </c>
      <c r="E203">
        <v>36</v>
      </c>
      <c r="F203">
        <f t="shared" si="20"/>
        <v>11.45912910618793</v>
      </c>
      <c r="G203">
        <f t="shared" si="24"/>
        <v>45.339758549676027</v>
      </c>
      <c r="H203">
        <f t="shared" si="25"/>
        <v>53.234845966972259</v>
      </c>
      <c r="I203">
        <f t="shared" si="19"/>
        <v>4.0150274497273957</v>
      </c>
      <c r="J203">
        <f t="shared" si="23"/>
        <v>55.418118194350768</v>
      </c>
      <c r="K203">
        <v>0</v>
      </c>
      <c r="L203">
        <f t="shared" si="26"/>
        <v>55.418118194350768</v>
      </c>
      <c r="M203">
        <v>0.25</v>
      </c>
    </row>
    <row r="204" spans="1:13" x14ac:dyDescent="0.3">
      <c r="A204" t="s">
        <v>55</v>
      </c>
      <c r="B204" t="s">
        <v>38</v>
      </c>
      <c r="C204" s="1">
        <v>42908</v>
      </c>
      <c r="D204" t="s">
        <v>8</v>
      </c>
      <c r="E204">
        <v>29.3</v>
      </c>
      <c r="F204">
        <f t="shared" si="20"/>
        <v>9.3264578558696218</v>
      </c>
      <c r="G204">
        <f t="shared" si="24"/>
        <v>27.095177598483854</v>
      </c>
      <c r="H204">
        <f t="shared" si="25"/>
        <v>33.657215545918724</v>
      </c>
      <c r="I204">
        <f t="shared" si="19"/>
        <v>3.51049546476633</v>
      </c>
      <c r="J204">
        <f t="shared" si="23"/>
        <v>33.461308015268195</v>
      </c>
      <c r="K204">
        <v>0</v>
      </c>
      <c r="L204">
        <f t="shared" si="26"/>
        <v>33.461308015268195</v>
      </c>
      <c r="M204">
        <v>0.25</v>
      </c>
    </row>
    <row r="205" spans="1:13" x14ac:dyDescent="0.3">
      <c r="A205" t="s">
        <v>55</v>
      </c>
      <c r="B205" t="s">
        <v>38</v>
      </c>
      <c r="C205" s="1">
        <v>42908</v>
      </c>
      <c r="D205" t="s">
        <v>8</v>
      </c>
      <c r="E205">
        <v>35</v>
      </c>
      <c r="F205">
        <f t="shared" si="20"/>
        <v>11.140819964349376</v>
      </c>
      <c r="G205">
        <f t="shared" si="24"/>
        <v>42.256455174226616</v>
      </c>
      <c r="H205">
        <f t="shared" si="25"/>
        <v>49.998526791779277</v>
      </c>
      <c r="I205">
        <f t="shared" si="19"/>
        <v>3.9460088011589898</v>
      </c>
      <c r="J205">
        <f t="shared" si="23"/>
        <v>51.722351179148156</v>
      </c>
      <c r="K205">
        <v>0</v>
      </c>
      <c r="L205">
        <f t="shared" si="26"/>
        <v>51.722351179148156</v>
      </c>
      <c r="M205">
        <v>0.25</v>
      </c>
    </row>
    <row r="206" spans="1:13" x14ac:dyDescent="0.3">
      <c r="A206" t="s">
        <v>55</v>
      </c>
      <c r="B206" t="s">
        <v>38</v>
      </c>
      <c r="C206" s="1">
        <v>42908</v>
      </c>
      <c r="D206" t="s">
        <v>8</v>
      </c>
      <c r="E206">
        <v>35</v>
      </c>
      <c r="F206">
        <f t="shared" si="20"/>
        <v>11.140819964349376</v>
      </c>
      <c r="G206">
        <f t="shared" si="24"/>
        <v>42.256455174226616</v>
      </c>
      <c r="H206">
        <f t="shared" si="25"/>
        <v>49.998526791779277</v>
      </c>
      <c r="I206">
        <f t="shared" si="19"/>
        <v>3.9460088011589898</v>
      </c>
      <c r="J206">
        <f t="shared" si="23"/>
        <v>51.722351179148156</v>
      </c>
      <c r="K206">
        <v>0</v>
      </c>
      <c r="L206">
        <f t="shared" si="26"/>
        <v>51.722351179148156</v>
      </c>
      <c r="M206">
        <v>0.25</v>
      </c>
    </row>
    <row r="207" spans="1:13" x14ac:dyDescent="0.3">
      <c r="A207" t="s">
        <v>55</v>
      </c>
      <c r="B207" t="s">
        <v>38</v>
      </c>
      <c r="C207" s="1">
        <v>42908</v>
      </c>
      <c r="D207" t="s">
        <v>8</v>
      </c>
      <c r="E207">
        <v>38.1</v>
      </c>
      <c r="F207">
        <f t="shared" si="20"/>
        <v>12.127578304048892</v>
      </c>
      <c r="G207">
        <f>0.102*((F207)^2.5)</f>
        <v>52.243876036333063</v>
      </c>
      <c r="H207">
        <f>0.2334*((F207)^2.2264)</f>
        <v>60.397015681280443</v>
      </c>
      <c r="I207">
        <f t="shared" si="19"/>
        <v>4.153931041734932</v>
      </c>
      <c r="J207">
        <f t="shared" si="23"/>
        <v>63.675889747736804</v>
      </c>
      <c r="K207">
        <v>0</v>
      </c>
      <c r="L207">
        <f t="shared" si="26"/>
        <v>63.675889747736804</v>
      </c>
      <c r="M207">
        <v>0.25</v>
      </c>
    </row>
    <row r="208" spans="1:13" x14ac:dyDescent="0.3">
      <c r="A208" t="s">
        <v>55</v>
      </c>
      <c r="B208" t="s">
        <v>38</v>
      </c>
      <c r="C208" s="1">
        <v>42908</v>
      </c>
      <c r="D208" t="s">
        <v>8</v>
      </c>
      <c r="E208">
        <v>44</v>
      </c>
      <c r="F208">
        <f t="shared" si="20"/>
        <v>14.005602240896359</v>
      </c>
      <c r="G208">
        <f t="shared" ref="G208:G216" si="27">0.102*((F208)^2.5)</f>
        <v>74.878070084545769</v>
      </c>
      <c r="H208">
        <f t="shared" ref="H208:H216" si="28">0.2334*((F208)^2.2264)</f>
        <v>83.219892990004496</v>
      </c>
      <c r="I208">
        <f t="shared" si="19"/>
        <v>4.5066706536096657</v>
      </c>
      <c r="J208">
        <f t="shared" si="23"/>
        <v>90.607318435999446</v>
      </c>
      <c r="K208">
        <v>0</v>
      </c>
      <c r="L208">
        <f t="shared" si="26"/>
        <v>90.607318435999446</v>
      </c>
      <c r="M208">
        <v>0.25</v>
      </c>
    </row>
    <row r="209" spans="1:13" x14ac:dyDescent="0.3">
      <c r="A209" t="s">
        <v>55</v>
      </c>
      <c r="B209" t="s">
        <v>38</v>
      </c>
      <c r="C209" s="1">
        <v>42908</v>
      </c>
      <c r="D209" t="s">
        <v>8</v>
      </c>
      <c r="E209">
        <v>32</v>
      </c>
      <c r="F209">
        <f t="shared" si="20"/>
        <v>10.185892538833716</v>
      </c>
      <c r="G209">
        <f t="shared" si="27"/>
        <v>33.775197474593355</v>
      </c>
      <c r="H209">
        <f t="shared" si="28"/>
        <v>40.955291918261551</v>
      </c>
      <c r="I209">
        <f t="shared" si="19"/>
        <v>3.726459012369256</v>
      </c>
      <c r="J209">
        <f t="shared" si="23"/>
        <v>41.527125202425317</v>
      </c>
      <c r="K209">
        <v>0</v>
      </c>
      <c r="L209">
        <f t="shared" si="26"/>
        <v>41.527125202425317</v>
      </c>
      <c r="M209">
        <v>0.25</v>
      </c>
    </row>
    <row r="210" spans="1:13" x14ac:dyDescent="0.3">
      <c r="A210" t="s">
        <v>55</v>
      </c>
      <c r="B210" t="s">
        <v>38</v>
      </c>
      <c r="C210" s="1">
        <v>42908</v>
      </c>
      <c r="D210" t="s">
        <v>8</v>
      </c>
      <c r="E210">
        <v>31.3</v>
      </c>
      <c r="F210">
        <f t="shared" si="20"/>
        <v>9.9630761395467289</v>
      </c>
      <c r="G210">
        <f t="shared" si="27"/>
        <v>31.958309250946545</v>
      </c>
      <c r="H210">
        <f t="shared" si="28"/>
        <v>38.98737785907359</v>
      </c>
      <c r="I210">
        <f t="shared" si="19"/>
        <v>3.672270389497891</v>
      </c>
      <c r="J210">
        <f t="shared" si="23"/>
        <v>39.336775372920066</v>
      </c>
      <c r="K210">
        <v>0</v>
      </c>
      <c r="L210">
        <f t="shared" si="26"/>
        <v>39.336775372920066</v>
      </c>
      <c r="M210">
        <v>0.25</v>
      </c>
    </row>
    <row r="211" spans="1:13" x14ac:dyDescent="0.3">
      <c r="A211" t="s">
        <v>55</v>
      </c>
      <c r="B211" t="s">
        <v>38</v>
      </c>
      <c r="C211" s="1">
        <v>42908</v>
      </c>
      <c r="D211" t="s">
        <v>8</v>
      </c>
      <c r="E211">
        <v>23</v>
      </c>
      <c r="F211">
        <f t="shared" si="20"/>
        <v>7.3211102622867328</v>
      </c>
      <c r="G211">
        <f t="shared" si="27"/>
        <v>14.792532807614144</v>
      </c>
      <c r="H211">
        <f t="shared" si="28"/>
        <v>19.633375291477417</v>
      </c>
      <c r="I211">
        <f t="shared" si="19"/>
        <v>2.9173668795363428</v>
      </c>
      <c r="J211">
        <f t="shared" si="23"/>
        <v>18.490906241099523</v>
      </c>
      <c r="K211">
        <v>0</v>
      </c>
      <c r="L211">
        <f t="shared" si="26"/>
        <v>18.490906241099523</v>
      </c>
      <c r="M211">
        <v>0.25</v>
      </c>
    </row>
    <row r="212" spans="1:13" x14ac:dyDescent="0.3">
      <c r="A212" t="s">
        <v>55</v>
      </c>
      <c r="B212" t="s">
        <v>38</v>
      </c>
      <c r="C212" s="1">
        <v>42908</v>
      </c>
      <c r="D212" t="s">
        <v>8</v>
      </c>
      <c r="E212">
        <v>61.5</v>
      </c>
      <c r="F212">
        <f t="shared" si="20"/>
        <v>19.576012223071046</v>
      </c>
      <c r="G212">
        <f t="shared" si="27"/>
        <v>172.9460870930566</v>
      </c>
      <c r="H212">
        <f t="shared" si="28"/>
        <v>175.38630228495632</v>
      </c>
      <c r="I212">
        <f t="shared" si="19"/>
        <v>5.3270471288004835</v>
      </c>
      <c r="J212">
        <f t="shared" si="23"/>
        <v>205.79628387118262</v>
      </c>
      <c r="K212">
        <v>0</v>
      </c>
      <c r="L212">
        <f t="shared" si="26"/>
        <v>205.79628387118262</v>
      </c>
      <c r="M212">
        <v>0.25</v>
      </c>
    </row>
    <row r="213" spans="1:13" x14ac:dyDescent="0.3">
      <c r="A213" t="s">
        <v>55</v>
      </c>
      <c r="B213" t="s">
        <v>38</v>
      </c>
      <c r="C213" s="1">
        <v>42908</v>
      </c>
      <c r="D213" t="s">
        <v>8</v>
      </c>
      <c r="E213">
        <v>31</v>
      </c>
      <c r="F213">
        <f t="shared" si="20"/>
        <v>9.8675833969951618</v>
      </c>
      <c r="G213">
        <f t="shared" si="27"/>
        <v>31.198031029988179</v>
      </c>
      <c r="H213">
        <f t="shared" si="28"/>
        <v>38.160300786520061</v>
      </c>
      <c r="I213">
        <f t="shared" si="19"/>
        <v>3.6486747014985346</v>
      </c>
      <c r="J213">
        <f t="shared" si="23"/>
        <v>38.41948926412595</v>
      </c>
      <c r="K213">
        <v>0</v>
      </c>
      <c r="L213">
        <f t="shared" si="26"/>
        <v>38.41948926412595</v>
      </c>
      <c r="M213">
        <v>0.25</v>
      </c>
    </row>
    <row r="214" spans="1:13" x14ac:dyDescent="0.3">
      <c r="A214" t="s">
        <v>55</v>
      </c>
      <c r="B214" t="s">
        <v>38</v>
      </c>
      <c r="C214" s="1">
        <v>42908</v>
      </c>
      <c r="D214" t="s">
        <v>8</v>
      </c>
      <c r="E214">
        <v>48.5</v>
      </c>
      <c r="F214">
        <f t="shared" si="20"/>
        <v>15.43799337916985</v>
      </c>
      <c r="G214">
        <f t="shared" si="27"/>
        <v>95.516257486267378</v>
      </c>
      <c r="H214">
        <f t="shared" si="28"/>
        <v>103.36643089093863</v>
      </c>
      <c r="I214">
        <f t="shared" si="19"/>
        <v>4.7452373554713478</v>
      </c>
      <c r="J214">
        <f t="shared" si="23"/>
        <v>115.01867510589145</v>
      </c>
      <c r="K214">
        <v>0</v>
      </c>
      <c r="L214">
        <f t="shared" si="26"/>
        <v>115.01867510589145</v>
      </c>
      <c r="M214">
        <v>0.25</v>
      </c>
    </row>
    <row r="215" spans="1:13" x14ac:dyDescent="0.3">
      <c r="A215" t="s">
        <v>55</v>
      </c>
      <c r="B215" t="s">
        <v>38</v>
      </c>
      <c r="C215" s="1">
        <v>42908</v>
      </c>
      <c r="D215" t="s">
        <v>8</v>
      </c>
      <c r="E215">
        <v>50</v>
      </c>
      <c r="F215">
        <f t="shared" si="20"/>
        <v>15.91545709192768</v>
      </c>
      <c r="G215">
        <f t="shared" si="27"/>
        <v>103.07372276182053</v>
      </c>
      <c r="H215">
        <f t="shared" si="28"/>
        <v>110.61930657498611</v>
      </c>
      <c r="I215">
        <f t="shared" si="19"/>
        <v>4.8198624138088837</v>
      </c>
      <c r="J215">
        <f t="shared" si="23"/>
        <v>123.93005318982935</v>
      </c>
      <c r="K215">
        <v>0</v>
      </c>
      <c r="L215">
        <f t="shared" si="26"/>
        <v>123.93005318982935</v>
      </c>
      <c r="M215">
        <v>0.25</v>
      </c>
    </row>
    <row r="216" spans="1:13" x14ac:dyDescent="0.3">
      <c r="A216" t="s">
        <v>55</v>
      </c>
      <c r="B216" t="s">
        <v>38</v>
      </c>
      <c r="C216" s="1">
        <v>42908</v>
      </c>
      <c r="D216" t="s">
        <v>8</v>
      </c>
      <c r="E216">
        <v>25</v>
      </c>
      <c r="F216">
        <f t="shared" si="20"/>
        <v>7.9577285459638398</v>
      </c>
      <c r="G216">
        <f t="shared" si="27"/>
        <v>18.22103208175637</v>
      </c>
      <c r="H216">
        <f t="shared" si="28"/>
        <v>23.638382149797664</v>
      </c>
      <c r="I216">
        <f t="shared" si="19"/>
        <v>3.1216518214370179</v>
      </c>
      <c r="J216">
        <f t="shared" si="23"/>
        <v>22.681686775545543</v>
      </c>
      <c r="K216">
        <v>0</v>
      </c>
      <c r="L216">
        <f t="shared" si="26"/>
        <v>22.681686775545543</v>
      </c>
      <c r="M216">
        <v>0.25</v>
      </c>
    </row>
    <row r="217" spans="1:13" x14ac:dyDescent="0.3">
      <c r="A217" t="s">
        <v>55</v>
      </c>
      <c r="B217" t="s">
        <v>38</v>
      </c>
      <c r="C217" s="1">
        <v>42908</v>
      </c>
      <c r="D217" t="s">
        <v>8</v>
      </c>
      <c r="E217">
        <v>24.6</v>
      </c>
      <c r="F217">
        <f t="shared" si="20"/>
        <v>7.8304048892284195</v>
      </c>
      <c r="G217">
        <f>0.102*((F217)^2.5)</f>
        <v>17.500913524093068</v>
      </c>
      <c r="H217">
        <f>0.2334*((F217)^2.2264)</f>
        <v>22.804577817766859</v>
      </c>
      <c r="I217">
        <f t="shared" ref="I217:I280" si="29">(-1.96+2.45*LN(F217))</f>
        <v>3.0821348357088043</v>
      </c>
      <c r="J217">
        <f t="shared" si="23"/>
        <v>21.802879599313275</v>
      </c>
      <c r="K217">
        <v>0</v>
      </c>
      <c r="L217">
        <f t="shared" si="26"/>
        <v>21.802879599313275</v>
      </c>
      <c r="M217">
        <v>0.25</v>
      </c>
    </row>
    <row r="218" spans="1:13" x14ac:dyDescent="0.3">
      <c r="A218" t="s">
        <v>55</v>
      </c>
      <c r="B218" t="s">
        <v>38</v>
      </c>
      <c r="C218" s="1">
        <v>42908</v>
      </c>
      <c r="D218" t="s">
        <v>8</v>
      </c>
      <c r="E218">
        <v>33.700000000000003</v>
      </c>
      <c r="F218">
        <f t="shared" si="20"/>
        <v>10.727018079959258</v>
      </c>
      <c r="G218">
        <f t="shared" ref="G218:G227" si="30">0.102*((F218)^2.5)</f>
        <v>38.44126788326512</v>
      </c>
      <c r="H218">
        <f t="shared" ref="H218:H227" si="31">0.2334*((F218)^2.2264)</f>
        <v>45.957810005031284</v>
      </c>
      <c r="I218">
        <f t="shared" si="29"/>
        <v>3.8532757520378009</v>
      </c>
      <c r="J218">
        <f t="shared" si="23"/>
        <v>47.141784640758054</v>
      </c>
      <c r="K218">
        <v>0</v>
      </c>
      <c r="L218">
        <f t="shared" si="26"/>
        <v>47.141784640758054</v>
      </c>
      <c r="M218">
        <v>0.25</v>
      </c>
    </row>
    <row r="219" spans="1:13" x14ac:dyDescent="0.3">
      <c r="A219" t="s">
        <v>55</v>
      </c>
      <c r="B219" t="s">
        <v>38</v>
      </c>
      <c r="C219" s="1">
        <v>42908</v>
      </c>
      <c r="D219" t="s">
        <v>8</v>
      </c>
      <c r="E219">
        <v>20</v>
      </c>
      <c r="F219">
        <f t="shared" si="20"/>
        <v>6.3661828367710722</v>
      </c>
      <c r="G219">
        <f t="shared" si="30"/>
        <v>10.430327386883013</v>
      </c>
      <c r="H219">
        <f t="shared" si="31"/>
        <v>14.383258852439228</v>
      </c>
      <c r="I219">
        <f t="shared" si="29"/>
        <v>2.5749501207172045</v>
      </c>
      <c r="J219">
        <f t="shared" si="23"/>
        <v>13.129644411488332</v>
      </c>
      <c r="K219">
        <v>0</v>
      </c>
      <c r="L219">
        <f t="shared" si="26"/>
        <v>13.129644411488332</v>
      </c>
      <c r="M219">
        <v>0.25</v>
      </c>
    </row>
    <row r="220" spans="1:13" x14ac:dyDescent="0.3">
      <c r="A220" t="s">
        <v>55</v>
      </c>
      <c r="B220" t="s">
        <v>38</v>
      </c>
      <c r="C220" s="1">
        <v>42908</v>
      </c>
      <c r="D220" t="s">
        <v>8</v>
      </c>
      <c r="E220">
        <v>35</v>
      </c>
      <c r="F220">
        <f t="shared" si="20"/>
        <v>11.140819964349376</v>
      </c>
      <c r="G220">
        <f t="shared" si="30"/>
        <v>42.256455174226616</v>
      </c>
      <c r="H220">
        <f t="shared" si="31"/>
        <v>49.998526791779277</v>
      </c>
      <c r="I220">
        <f t="shared" si="29"/>
        <v>3.9460088011589898</v>
      </c>
      <c r="J220">
        <f t="shared" si="23"/>
        <v>51.722351179148156</v>
      </c>
      <c r="K220">
        <v>0</v>
      </c>
      <c r="L220">
        <f t="shared" si="26"/>
        <v>51.722351179148156</v>
      </c>
      <c r="M220">
        <v>0.25</v>
      </c>
    </row>
    <row r="221" spans="1:13" x14ac:dyDescent="0.3">
      <c r="A221" t="s">
        <v>55</v>
      </c>
      <c r="B221" t="s">
        <v>38</v>
      </c>
      <c r="C221" s="1">
        <v>42908</v>
      </c>
      <c r="D221" t="s">
        <v>8</v>
      </c>
      <c r="E221">
        <v>16.600000000000001</v>
      </c>
      <c r="F221">
        <f t="shared" si="20"/>
        <v>5.2839317545199904</v>
      </c>
      <c r="G221">
        <f t="shared" si="30"/>
        <v>6.5462588072826327</v>
      </c>
      <c r="H221">
        <f t="shared" si="31"/>
        <v>9.4993253252011396</v>
      </c>
      <c r="I221">
        <f t="shared" si="29"/>
        <v>2.1184426541480459</v>
      </c>
      <c r="J221">
        <f t="shared" si="23"/>
        <v>8.3176426694875687</v>
      </c>
      <c r="K221">
        <v>0</v>
      </c>
      <c r="L221">
        <f t="shared" si="26"/>
        <v>8.3176426694875687</v>
      </c>
      <c r="M221">
        <v>0.25</v>
      </c>
    </row>
    <row r="222" spans="1:13" x14ac:dyDescent="0.3">
      <c r="A222" t="s">
        <v>55</v>
      </c>
      <c r="B222" t="s">
        <v>38</v>
      </c>
      <c r="C222" s="1">
        <v>42908</v>
      </c>
      <c r="D222" t="s">
        <v>8</v>
      </c>
      <c r="E222">
        <v>32.200000000000003</v>
      </c>
      <c r="F222">
        <f t="shared" si="20"/>
        <v>10.249554367201426</v>
      </c>
      <c r="G222">
        <f t="shared" si="30"/>
        <v>34.305411279313844</v>
      </c>
      <c r="H222">
        <f t="shared" si="31"/>
        <v>41.527369948725251</v>
      </c>
      <c r="I222">
        <f t="shared" si="29"/>
        <v>3.7417238592583146</v>
      </c>
      <c r="J222">
        <f t="shared" si="23"/>
        <v>42.165873979619334</v>
      </c>
      <c r="K222">
        <v>0</v>
      </c>
      <c r="L222">
        <f t="shared" si="26"/>
        <v>42.165873979619334</v>
      </c>
      <c r="M222">
        <v>0.25</v>
      </c>
    </row>
    <row r="223" spans="1:13" x14ac:dyDescent="0.3">
      <c r="A223" t="s">
        <v>55</v>
      </c>
      <c r="B223" t="s">
        <v>38</v>
      </c>
      <c r="C223" s="1">
        <v>42908</v>
      </c>
      <c r="D223" t="s">
        <v>8</v>
      </c>
      <c r="E223">
        <v>21.6</v>
      </c>
      <c r="F223">
        <f t="shared" si="20"/>
        <v>6.875477463712758</v>
      </c>
      <c r="G223">
        <f t="shared" si="30"/>
        <v>12.643209344445157</v>
      </c>
      <c r="H223">
        <f t="shared" si="31"/>
        <v>17.071510347855117</v>
      </c>
      <c r="I223">
        <f t="shared" si="29"/>
        <v>2.7635046715007192</v>
      </c>
      <c r="J223">
        <f t="shared" si="23"/>
        <v>15.853994388175783</v>
      </c>
      <c r="K223">
        <v>0</v>
      </c>
      <c r="L223">
        <f t="shared" si="26"/>
        <v>15.853994388175783</v>
      </c>
      <c r="M223">
        <v>0.25</v>
      </c>
    </row>
    <row r="224" spans="1:13" x14ac:dyDescent="0.3">
      <c r="A224" t="s">
        <v>55</v>
      </c>
      <c r="B224" t="s">
        <v>38</v>
      </c>
      <c r="C224" s="1">
        <v>42908</v>
      </c>
      <c r="D224" t="s">
        <v>8</v>
      </c>
      <c r="E224">
        <v>33</v>
      </c>
      <c r="F224">
        <f t="shared" si="20"/>
        <v>10.504201680672269</v>
      </c>
      <c r="G224">
        <f t="shared" si="30"/>
        <v>36.476049869757134</v>
      </c>
      <c r="H224">
        <f t="shared" si="31"/>
        <v>43.859487217704697</v>
      </c>
      <c r="I224">
        <f t="shared" si="29"/>
        <v>3.8018495761028026</v>
      </c>
      <c r="J224">
        <f t="shared" si="23"/>
        <v>44.778814066759274</v>
      </c>
      <c r="K224">
        <v>0</v>
      </c>
      <c r="L224">
        <f t="shared" si="26"/>
        <v>44.778814066759274</v>
      </c>
      <c r="M224">
        <v>0.25</v>
      </c>
    </row>
    <row r="225" spans="1:13" x14ac:dyDescent="0.3">
      <c r="A225" t="s">
        <v>55</v>
      </c>
      <c r="B225" t="s">
        <v>38</v>
      </c>
      <c r="C225" s="1">
        <v>42908</v>
      </c>
      <c r="D225" t="s">
        <v>8</v>
      </c>
      <c r="E225">
        <v>24.7</v>
      </c>
      <c r="F225">
        <f t="shared" si="20"/>
        <v>7.8622358034122737</v>
      </c>
      <c r="G225">
        <f t="shared" si="30"/>
        <v>17.679310943795997</v>
      </c>
      <c r="H225">
        <f t="shared" si="31"/>
        <v>23.011483141445513</v>
      </c>
      <c r="I225">
        <f t="shared" si="29"/>
        <v>3.0920739974130589</v>
      </c>
      <c r="J225">
        <f t="shared" si="23"/>
        <v>22.020655853223946</v>
      </c>
      <c r="K225">
        <v>0</v>
      </c>
      <c r="L225">
        <f t="shared" si="26"/>
        <v>22.020655853223946</v>
      </c>
      <c r="M225">
        <v>0.25</v>
      </c>
    </row>
    <row r="226" spans="1:13" x14ac:dyDescent="0.3">
      <c r="A226" t="s">
        <v>55</v>
      </c>
      <c r="B226" t="s">
        <v>38</v>
      </c>
      <c r="C226" s="1">
        <v>42908</v>
      </c>
      <c r="D226" t="s">
        <v>8</v>
      </c>
      <c r="E226">
        <v>26.4</v>
      </c>
      <c r="F226">
        <f t="shared" si="20"/>
        <v>8.4033613445378155</v>
      </c>
      <c r="G226">
        <f t="shared" si="30"/>
        <v>20.880109327219031</v>
      </c>
      <c r="H226">
        <f t="shared" si="31"/>
        <v>26.687205316752021</v>
      </c>
      <c r="I226">
        <f t="shared" si="29"/>
        <v>3.2551478753829892</v>
      </c>
      <c r="J226">
        <f t="shared" si="23"/>
        <v>25.920907544609204</v>
      </c>
      <c r="K226">
        <v>0</v>
      </c>
      <c r="L226">
        <f t="shared" si="26"/>
        <v>25.920907544609204</v>
      </c>
      <c r="M226">
        <v>0.25</v>
      </c>
    </row>
    <row r="227" spans="1:13" x14ac:dyDescent="0.3">
      <c r="A227" t="s">
        <v>55</v>
      </c>
      <c r="B227" t="s">
        <v>38</v>
      </c>
      <c r="C227" s="1">
        <v>42908</v>
      </c>
      <c r="D227" t="s">
        <v>8</v>
      </c>
      <c r="E227">
        <v>22.2</v>
      </c>
      <c r="F227">
        <f t="shared" si="20"/>
        <v>7.0664629488158903</v>
      </c>
      <c r="G227">
        <f t="shared" si="30"/>
        <v>13.539586065637081</v>
      </c>
      <c r="H227">
        <f t="shared" si="31"/>
        <v>18.145309339015775</v>
      </c>
      <c r="I227">
        <f t="shared" si="29"/>
        <v>2.830632158261599</v>
      </c>
      <c r="J227">
        <f t="shared" si="23"/>
        <v>16.954731619047394</v>
      </c>
      <c r="K227">
        <v>0</v>
      </c>
      <c r="L227">
        <f t="shared" si="26"/>
        <v>16.954731619047394</v>
      </c>
      <c r="M227">
        <v>0.25</v>
      </c>
    </row>
    <row r="228" spans="1:13" x14ac:dyDescent="0.3">
      <c r="A228" t="s">
        <v>55</v>
      </c>
      <c r="B228" t="s">
        <v>38</v>
      </c>
      <c r="C228" s="1">
        <v>42908</v>
      </c>
      <c r="D228" t="s">
        <v>8</v>
      </c>
      <c r="E228">
        <v>25</v>
      </c>
      <c r="F228">
        <f t="shared" si="20"/>
        <v>7.9577285459638398</v>
      </c>
      <c r="G228">
        <f>0.102*((F228)^2.5)</f>
        <v>18.22103208175637</v>
      </c>
      <c r="H228">
        <f>0.2334*((F228)^2.2264)</f>
        <v>23.638382149797664</v>
      </c>
      <c r="I228">
        <f t="shared" si="29"/>
        <v>3.1216518214370179</v>
      </c>
      <c r="J228">
        <f t="shared" si="23"/>
        <v>22.681686775545543</v>
      </c>
      <c r="K228">
        <v>0</v>
      </c>
      <c r="L228">
        <f t="shared" si="26"/>
        <v>22.681686775545543</v>
      </c>
      <c r="M228">
        <v>0.25</v>
      </c>
    </row>
    <row r="229" spans="1:13" x14ac:dyDescent="0.3">
      <c r="A229" t="s">
        <v>55</v>
      </c>
      <c r="B229" t="s">
        <v>38</v>
      </c>
      <c r="C229" s="1">
        <v>42908</v>
      </c>
      <c r="D229" t="s">
        <v>8</v>
      </c>
      <c r="E229">
        <v>18.600000000000001</v>
      </c>
      <c r="F229">
        <f t="shared" ref="F229:F292" si="32">E229/3.1416</f>
        <v>5.9205500381970975</v>
      </c>
      <c r="G229">
        <f t="shared" ref="G229:G240" si="33">0.102*((F229)^2.5)</f>
        <v>8.6997207321796601</v>
      </c>
      <c r="H229">
        <f t="shared" ref="H229:H240" si="34">0.2334*((F229)^2.2264)</f>
        <v>12.237359908179565</v>
      </c>
      <c r="I229">
        <f t="shared" si="29"/>
        <v>2.3971519232718581</v>
      </c>
      <c r="J229">
        <f t="shared" si="23"/>
        <v>10.991033023783242</v>
      </c>
      <c r="K229">
        <v>0</v>
      </c>
      <c r="L229">
        <f t="shared" si="26"/>
        <v>10.991033023783242</v>
      </c>
      <c r="M229">
        <v>0.25</v>
      </c>
    </row>
    <row r="230" spans="1:13" x14ac:dyDescent="0.3">
      <c r="A230" t="s">
        <v>55</v>
      </c>
      <c r="B230" t="s">
        <v>38</v>
      </c>
      <c r="C230" s="1">
        <v>42908</v>
      </c>
      <c r="D230" t="s">
        <v>8</v>
      </c>
      <c r="E230">
        <v>26.2</v>
      </c>
      <c r="F230">
        <f t="shared" si="32"/>
        <v>8.3396995161701035</v>
      </c>
      <c r="G230">
        <f t="shared" si="33"/>
        <v>20.486896784060846</v>
      </c>
      <c r="H230">
        <f t="shared" si="34"/>
        <v>26.239170954668484</v>
      </c>
      <c r="I230">
        <f t="shared" si="29"/>
        <v>3.236516606889202</v>
      </c>
      <c r="J230">
        <f t="shared" si="23"/>
        <v>25.442453502707366</v>
      </c>
      <c r="K230">
        <v>0</v>
      </c>
      <c r="L230">
        <f t="shared" si="26"/>
        <v>25.442453502707366</v>
      </c>
      <c r="M230">
        <v>0.25</v>
      </c>
    </row>
    <row r="231" spans="1:13" x14ac:dyDescent="0.3">
      <c r="A231" t="s">
        <v>55</v>
      </c>
      <c r="B231" t="s">
        <v>38</v>
      </c>
      <c r="C231" s="1">
        <v>42908</v>
      </c>
      <c r="D231" t="s">
        <v>8</v>
      </c>
      <c r="E231">
        <v>23.8</v>
      </c>
      <c r="F231">
        <f t="shared" si="32"/>
        <v>7.5757575757575761</v>
      </c>
      <c r="G231">
        <f t="shared" si="33"/>
        <v>16.112589537834136</v>
      </c>
      <c r="H231">
        <f t="shared" si="34"/>
        <v>21.186296762336788</v>
      </c>
      <c r="I231">
        <f t="shared" si="29"/>
        <v>3.0011357231696278</v>
      </c>
      <c r="J231">
        <f t="shared" si="23"/>
        <v>20.106544892339183</v>
      </c>
      <c r="K231">
        <v>0</v>
      </c>
      <c r="L231">
        <f t="shared" si="26"/>
        <v>20.106544892339183</v>
      </c>
      <c r="M231">
        <v>0.25</v>
      </c>
    </row>
    <row r="232" spans="1:13" x14ac:dyDescent="0.3">
      <c r="A232" t="s">
        <v>55</v>
      </c>
      <c r="B232" t="s">
        <v>38</v>
      </c>
      <c r="C232" s="1">
        <v>42908</v>
      </c>
      <c r="D232" t="s">
        <v>8</v>
      </c>
      <c r="E232">
        <v>41.8</v>
      </c>
      <c r="F232">
        <f t="shared" si="32"/>
        <v>13.30532212885154</v>
      </c>
      <c r="G232">
        <f t="shared" si="33"/>
        <v>65.866358792035911</v>
      </c>
      <c r="H232">
        <f t="shared" si="34"/>
        <v>74.238807609966727</v>
      </c>
      <c r="I232">
        <f t="shared" si="29"/>
        <v>4.3810020823601672</v>
      </c>
      <c r="J232">
        <f t="shared" si="23"/>
        <v>79.907538622035901</v>
      </c>
      <c r="K232">
        <v>0</v>
      </c>
      <c r="L232">
        <f t="shared" si="26"/>
        <v>79.907538622035901</v>
      </c>
      <c r="M232">
        <v>0.25</v>
      </c>
    </row>
    <row r="233" spans="1:13" x14ac:dyDescent="0.3">
      <c r="A233" t="s">
        <v>55</v>
      </c>
      <c r="B233" t="s">
        <v>38</v>
      </c>
      <c r="C233" s="1">
        <v>42908</v>
      </c>
      <c r="D233" t="s">
        <v>8</v>
      </c>
      <c r="E233">
        <v>28.1</v>
      </c>
      <c r="F233">
        <f t="shared" si="32"/>
        <v>8.9444868856633573</v>
      </c>
      <c r="G233">
        <f t="shared" si="33"/>
        <v>24.405558517454438</v>
      </c>
      <c r="H233">
        <f t="shared" si="34"/>
        <v>30.665063244002358</v>
      </c>
      <c r="I233">
        <f t="shared" si="29"/>
        <v>3.4080415125421926</v>
      </c>
      <c r="J233">
        <f t="shared" si="23"/>
        <v>30.202929370436756</v>
      </c>
      <c r="K233">
        <v>0</v>
      </c>
      <c r="L233">
        <f t="shared" si="26"/>
        <v>30.202929370436756</v>
      </c>
      <c r="M233">
        <v>0.25</v>
      </c>
    </row>
    <row r="234" spans="1:13" x14ac:dyDescent="0.3">
      <c r="A234" t="s">
        <v>55</v>
      </c>
      <c r="B234" t="s">
        <v>38</v>
      </c>
      <c r="C234" s="1">
        <v>42908</v>
      </c>
      <c r="D234" t="s">
        <v>8</v>
      </c>
      <c r="E234">
        <v>48.5</v>
      </c>
      <c r="F234">
        <f t="shared" si="32"/>
        <v>15.43799337916985</v>
      </c>
      <c r="G234">
        <f t="shared" si="33"/>
        <v>95.516257486267378</v>
      </c>
      <c r="H234">
        <f t="shared" si="34"/>
        <v>103.36643089093863</v>
      </c>
      <c r="I234">
        <f t="shared" si="29"/>
        <v>4.7452373554713478</v>
      </c>
      <c r="J234">
        <f t="shared" si="23"/>
        <v>115.01867510589145</v>
      </c>
      <c r="K234">
        <v>0</v>
      </c>
      <c r="L234">
        <f t="shared" si="26"/>
        <v>115.01867510589145</v>
      </c>
      <c r="M234">
        <v>0.25</v>
      </c>
    </row>
    <row r="235" spans="1:13" x14ac:dyDescent="0.3">
      <c r="A235" t="s">
        <v>55</v>
      </c>
      <c r="B235" t="s">
        <v>38</v>
      </c>
      <c r="C235" s="1">
        <v>42908</v>
      </c>
      <c r="D235" t="s">
        <v>8</v>
      </c>
      <c r="E235">
        <v>23</v>
      </c>
      <c r="F235">
        <f t="shared" si="32"/>
        <v>7.3211102622867328</v>
      </c>
      <c r="G235">
        <f t="shared" si="33"/>
        <v>14.792532807614144</v>
      </c>
      <c r="H235">
        <f t="shared" si="34"/>
        <v>19.633375291477417</v>
      </c>
      <c r="I235">
        <f t="shared" si="29"/>
        <v>2.9173668795363428</v>
      </c>
      <c r="J235">
        <f t="shared" si="23"/>
        <v>18.490906241099523</v>
      </c>
      <c r="K235">
        <v>0</v>
      </c>
      <c r="L235">
        <f t="shared" si="26"/>
        <v>18.490906241099523</v>
      </c>
      <c r="M235">
        <v>0.25</v>
      </c>
    </row>
    <row r="236" spans="1:13" x14ac:dyDescent="0.3">
      <c r="A236" t="s">
        <v>55</v>
      </c>
      <c r="B236" t="s">
        <v>38</v>
      </c>
      <c r="C236" s="1">
        <v>42908</v>
      </c>
      <c r="D236" t="s">
        <v>8</v>
      </c>
      <c r="E236">
        <v>46.5</v>
      </c>
      <c r="F236">
        <f t="shared" si="32"/>
        <v>14.801375095492743</v>
      </c>
      <c r="G236">
        <f t="shared" si="33"/>
        <v>85.971664128360786</v>
      </c>
      <c r="H236">
        <f t="shared" si="34"/>
        <v>94.115546500214123</v>
      </c>
      <c r="I236">
        <f t="shared" si="29"/>
        <v>4.6420642163635382</v>
      </c>
      <c r="J236">
        <f t="shared" si="23"/>
        <v>103.74380787165765</v>
      </c>
      <c r="K236">
        <v>0</v>
      </c>
      <c r="L236">
        <f t="shared" si="26"/>
        <v>103.74380787165765</v>
      </c>
      <c r="M236">
        <v>0.25</v>
      </c>
    </row>
    <row r="237" spans="1:13" x14ac:dyDescent="0.3">
      <c r="A237" t="s">
        <v>55</v>
      </c>
      <c r="B237" t="s">
        <v>38</v>
      </c>
      <c r="C237" s="1">
        <v>42908</v>
      </c>
      <c r="D237" t="s">
        <v>8</v>
      </c>
      <c r="E237">
        <v>40.700000000000003</v>
      </c>
      <c r="F237">
        <f t="shared" si="32"/>
        <v>12.955182072829134</v>
      </c>
      <c r="G237">
        <f t="shared" si="33"/>
        <v>61.618195272191038</v>
      </c>
      <c r="H237">
        <f t="shared" si="34"/>
        <v>69.959243848889287</v>
      </c>
      <c r="I237">
        <f t="shared" si="29"/>
        <v>4.3156648770088726</v>
      </c>
      <c r="J237">
        <f t="shared" si="23"/>
        <v>74.85365648893395</v>
      </c>
      <c r="K237">
        <v>0</v>
      </c>
      <c r="L237">
        <f t="shared" si="26"/>
        <v>74.85365648893395</v>
      </c>
      <c r="M237">
        <v>0.25</v>
      </c>
    </row>
    <row r="238" spans="1:13" x14ac:dyDescent="0.3">
      <c r="A238" t="s">
        <v>55</v>
      </c>
      <c r="B238" t="s">
        <v>38</v>
      </c>
      <c r="C238" s="1">
        <v>42908</v>
      </c>
      <c r="D238" t="s">
        <v>8</v>
      </c>
      <c r="E238">
        <v>32.299999999999997</v>
      </c>
      <c r="F238">
        <f t="shared" si="32"/>
        <v>10.281385281385282</v>
      </c>
      <c r="G238">
        <f t="shared" si="33"/>
        <v>34.572378333115566</v>
      </c>
      <c r="H238">
        <f t="shared" si="34"/>
        <v>41.815048976981231</v>
      </c>
      <c r="I238">
        <f t="shared" si="29"/>
        <v>3.7493207645700233</v>
      </c>
      <c r="J238">
        <f t="shared" si="23"/>
        <v>42.487414261024789</v>
      </c>
      <c r="K238">
        <v>0</v>
      </c>
      <c r="L238">
        <f t="shared" si="26"/>
        <v>42.487414261024789</v>
      </c>
      <c r="M238">
        <v>0.25</v>
      </c>
    </row>
    <row r="239" spans="1:13" x14ac:dyDescent="0.3">
      <c r="A239" t="s">
        <v>55</v>
      </c>
      <c r="B239" t="s">
        <v>38</v>
      </c>
      <c r="C239" s="1">
        <v>42908</v>
      </c>
      <c r="D239" t="s">
        <v>8</v>
      </c>
      <c r="E239">
        <v>43</v>
      </c>
      <c r="F239">
        <f t="shared" si="32"/>
        <v>13.687293099057806</v>
      </c>
      <c r="G239">
        <f t="shared" si="33"/>
        <v>70.695877598195366</v>
      </c>
      <c r="H239">
        <f t="shared" si="34"/>
        <v>79.067550309151869</v>
      </c>
      <c r="I239">
        <f t="shared" si="29"/>
        <v>4.4503463339591542</v>
      </c>
      <c r="J239">
        <f t="shared" si="23"/>
        <v>85.645129939184727</v>
      </c>
      <c r="K239">
        <v>0</v>
      </c>
      <c r="L239">
        <f t="shared" si="26"/>
        <v>85.645129939184727</v>
      </c>
      <c r="M239">
        <v>0.25</v>
      </c>
    </row>
    <row r="240" spans="1:13" x14ac:dyDescent="0.3">
      <c r="A240" t="s">
        <v>55</v>
      </c>
      <c r="B240" t="s">
        <v>38</v>
      </c>
      <c r="C240" s="1">
        <v>42908</v>
      </c>
      <c r="D240" t="s">
        <v>8</v>
      </c>
      <c r="E240">
        <v>37.5</v>
      </c>
      <c r="F240">
        <f t="shared" si="32"/>
        <v>11.93659281894576</v>
      </c>
      <c r="G240">
        <f t="shared" si="33"/>
        <v>50.211260085583632</v>
      </c>
      <c r="H240">
        <f t="shared" si="34"/>
        <v>58.299835393199828</v>
      </c>
      <c r="I240">
        <f t="shared" si="29"/>
        <v>4.1150413363020215</v>
      </c>
      <c r="J240">
        <f t="shared" si="23"/>
        <v>61.247158671744735</v>
      </c>
      <c r="K240">
        <v>0</v>
      </c>
      <c r="L240">
        <f t="shared" si="26"/>
        <v>61.247158671744735</v>
      </c>
      <c r="M240">
        <v>0.25</v>
      </c>
    </row>
    <row r="241" spans="1:13" x14ac:dyDescent="0.3">
      <c r="A241" t="s">
        <v>55</v>
      </c>
      <c r="B241" t="s">
        <v>38</v>
      </c>
      <c r="C241" s="1">
        <v>42908</v>
      </c>
      <c r="D241" t="s">
        <v>8</v>
      </c>
      <c r="E241">
        <v>21.2</v>
      </c>
      <c r="F241">
        <f t="shared" si="32"/>
        <v>6.7481538069773359</v>
      </c>
      <c r="G241">
        <f>0.102*((F241)^2.5)</f>
        <v>12.06598006426146</v>
      </c>
      <c r="H241">
        <f>0.2334*((F241)^2.2264)</f>
        <v>16.375639719819794</v>
      </c>
      <c r="I241">
        <f t="shared" si="29"/>
        <v>2.7177089456209451</v>
      </c>
      <c r="J241">
        <f t="shared" si="23"/>
        <v>15.144344064517682</v>
      </c>
      <c r="K241">
        <v>0</v>
      </c>
      <c r="L241">
        <f t="shared" si="26"/>
        <v>15.144344064517682</v>
      </c>
      <c r="M241">
        <v>0.25</v>
      </c>
    </row>
    <row r="242" spans="1:13" x14ac:dyDescent="0.3">
      <c r="A242" t="s">
        <v>55</v>
      </c>
      <c r="B242" t="s">
        <v>38</v>
      </c>
      <c r="C242" s="1">
        <v>42908</v>
      </c>
      <c r="D242" t="s">
        <v>8</v>
      </c>
      <c r="E242">
        <v>30.5</v>
      </c>
      <c r="F242">
        <f t="shared" si="32"/>
        <v>9.7084288260758846</v>
      </c>
      <c r="G242">
        <f t="shared" ref="G242:G254" si="35">0.102*((F242)^2.5)</f>
        <v>29.955222479471978</v>
      </c>
      <c r="H242">
        <f t="shared" ref="H242:H254" si="36">0.2334*((F242)^2.2264)</f>
        <v>36.803513093893756</v>
      </c>
      <c r="I242">
        <f t="shared" si="29"/>
        <v>3.6088364253626732</v>
      </c>
      <c r="J242">
        <f t="shared" si="23"/>
        <v>36.919054020626184</v>
      </c>
      <c r="K242">
        <v>0</v>
      </c>
      <c r="L242">
        <f t="shared" si="26"/>
        <v>36.919054020626184</v>
      </c>
      <c r="M242">
        <v>0.25</v>
      </c>
    </row>
    <row r="243" spans="1:13" x14ac:dyDescent="0.3">
      <c r="A243" t="s">
        <v>55</v>
      </c>
      <c r="B243" t="s">
        <v>38</v>
      </c>
      <c r="C243" s="1">
        <v>42908</v>
      </c>
      <c r="D243" t="s">
        <v>8</v>
      </c>
      <c r="E243">
        <v>36.6</v>
      </c>
      <c r="F243">
        <f t="shared" si="32"/>
        <v>11.650114591291063</v>
      </c>
      <c r="G243">
        <f t="shared" si="35"/>
        <v>47.252595073226821</v>
      </c>
      <c r="H243">
        <f t="shared" si="36"/>
        <v>55.230427220028268</v>
      </c>
      <c r="I243">
        <f t="shared" si="29"/>
        <v>4.0555242395078626</v>
      </c>
      <c r="J243">
        <f t="shared" si="23"/>
        <v>57.708365991586973</v>
      </c>
      <c r="K243">
        <v>0</v>
      </c>
      <c r="L243">
        <f t="shared" si="26"/>
        <v>57.708365991586973</v>
      </c>
      <c r="M243">
        <v>0.25</v>
      </c>
    </row>
    <row r="244" spans="1:13" x14ac:dyDescent="0.3">
      <c r="A244" t="s">
        <v>55</v>
      </c>
      <c r="B244" t="s">
        <v>38</v>
      </c>
      <c r="C244" s="1">
        <v>42908</v>
      </c>
      <c r="D244" t="s">
        <v>8</v>
      </c>
      <c r="E244">
        <v>39</v>
      </c>
      <c r="F244">
        <f t="shared" si="32"/>
        <v>12.41405653170359</v>
      </c>
      <c r="G244">
        <f t="shared" si="35"/>
        <v>55.384019137743337</v>
      </c>
      <c r="H244">
        <f t="shared" si="36"/>
        <v>63.619515176200622</v>
      </c>
      <c r="I244">
        <f t="shared" si="29"/>
        <v>4.2111320835275601</v>
      </c>
      <c r="J244">
        <f t="shared" si="23"/>
        <v>67.424288322887634</v>
      </c>
      <c r="K244">
        <v>0</v>
      </c>
      <c r="L244">
        <f t="shared" si="26"/>
        <v>67.424288322887634</v>
      </c>
      <c r="M244">
        <v>0.25</v>
      </c>
    </row>
    <row r="245" spans="1:13" x14ac:dyDescent="0.3">
      <c r="A245" t="s">
        <v>55</v>
      </c>
      <c r="B245" t="s">
        <v>38</v>
      </c>
      <c r="C245" s="1">
        <v>42908</v>
      </c>
      <c r="D245" t="s">
        <v>8</v>
      </c>
      <c r="E245">
        <v>28.5</v>
      </c>
      <c r="F245">
        <f t="shared" si="32"/>
        <v>9.0718105423987776</v>
      </c>
      <c r="G245">
        <f t="shared" si="35"/>
        <v>25.283378202644354</v>
      </c>
      <c r="H245">
        <f t="shared" si="36"/>
        <v>31.645408805741962</v>
      </c>
      <c r="I245">
        <f t="shared" si="29"/>
        <v>3.4426710643327079</v>
      </c>
      <c r="J245">
        <f t="shared" si="23"/>
        <v>31.267131313887553</v>
      </c>
      <c r="K245">
        <v>0</v>
      </c>
      <c r="L245">
        <f t="shared" si="26"/>
        <v>31.267131313887553</v>
      </c>
      <c r="M245">
        <v>0.25</v>
      </c>
    </row>
    <row r="246" spans="1:13" x14ac:dyDescent="0.3">
      <c r="A246" t="s">
        <v>55</v>
      </c>
      <c r="B246" t="s">
        <v>38</v>
      </c>
      <c r="C246" s="1">
        <v>42908</v>
      </c>
      <c r="D246" t="s">
        <v>8</v>
      </c>
      <c r="E246">
        <v>28</v>
      </c>
      <c r="F246">
        <f t="shared" si="32"/>
        <v>8.9126559714795004</v>
      </c>
      <c r="G246">
        <f t="shared" si="35"/>
        <v>24.189006401982333</v>
      </c>
      <c r="H246">
        <f t="shared" si="36"/>
        <v>30.422629963824921</v>
      </c>
      <c r="I246">
        <f t="shared" si="29"/>
        <v>3.3993071004391755</v>
      </c>
      <c r="J246">
        <f t="shared" si="23"/>
        <v>29.940281154067971</v>
      </c>
      <c r="K246">
        <v>0</v>
      </c>
      <c r="L246">
        <f t="shared" si="26"/>
        <v>29.940281154067971</v>
      </c>
      <c r="M246">
        <v>0.25</v>
      </c>
    </row>
    <row r="247" spans="1:13" x14ac:dyDescent="0.3">
      <c r="A247" t="s">
        <v>55</v>
      </c>
      <c r="B247" t="s">
        <v>38</v>
      </c>
      <c r="C247" s="1">
        <v>42908</v>
      </c>
      <c r="D247" t="s">
        <v>8</v>
      </c>
      <c r="E247">
        <v>17.8</v>
      </c>
      <c r="F247">
        <f t="shared" si="32"/>
        <v>5.6659027247262541</v>
      </c>
      <c r="G247">
        <f t="shared" si="35"/>
        <v>7.7942253272246775</v>
      </c>
      <c r="H247">
        <f t="shared" si="36"/>
        <v>11.096325994676985</v>
      </c>
      <c r="I247">
        <f t="shared" si="29"/>
        <v>2.289442270890123</v>
      </c>
      <c r="J247">
        <f t="shared" si="23"/>
        <v>9.8687514974096899</v>
      </c>
      <c r="K247">
        <v>0</v>
      </c>
      <c r="L247">
        <f t="shared" si="26"/>
        <v>9.8687514974096899</v>
      </c>
      <c r="M247">
        <v>0.25</v>
      </c>
    </row>
    <row r="248" spans="1:13" x14ac:dyDescent="0.3">
      <c r="A248" t="s">
        <v>55</v>
      </c>
      <c r="B248" t="s">
        <v>38</v>
      </c>
      <c r="C248" s="1">
        <v>42908</v>
      </c>
      <c r="D248" t="s">
        <v>8</v>
      </c>
      <c r="E248">
        <v>37.200000000000003</v>
      </c>
      <c r="F248">
        <f t="shared" si="32"/>
        <v>11.841100076394195</v>
      </c>
      <c r="G248">
        <f t="shared" si="35"/>
        <v>49.213052193227533</v>
      </c>
      <c r="H248">
        <f t="shared" si="36"/>
        <v>57.266536211021851</v>
      </c>
      <c r="I248">
        <f t="shared" si="29"/>
        <v>4.0953625156437239</v>
      </c>
      <c r="J248">
        <f t="shared" si="23"/>
        <v>60.053704150310757</v>
      </c>
      <c r="K248">
        <v>0</v>
      </c>
      <c r="L248">
        <f t="shared" si="26"/>
        <v>60.053704150310757</v>
      </c>
      <c r="M248">
        <v>0.25</v>
      </c>
    </row>
    <row r="249" spans="1:13" x14ac:dyDescent="0.3">
      <c r="A249" t="s">
        <v>55</v>
      </c>
      <c r="B249" t="s">
        <v>38</v>
      </c>
      <c r="C249" s="1">
        <v>42908</v>
      </c>
      <c r="D249" t="s">
        <v>8</v>
      </c>
      <c r="E249">
        <v>35.5</v>
      </c>
      <c r="F249">
        <f t="shared" si="32"/>
        <v>11.299974535268653</v>
      </c>
      <c r="G249">
        <f t="shared" si="35"/>
        <v>43.781822280022503</v>
      </c>
      <c r="H249">
        <f t="shared" si="36"/>
        <v>51.602711119132671</v>
      </c>
      <c r="I249">
        <f t="shared" si="29"/>
        <v>3.9807611568892831</v>
      </c>
      <c r="J249">
        <f t="shared" si="23"/>
        <v>53.551366897673887</v>
      </c>
      <c r="K249">
        <v>0</v>
      </c>
      <c r="L249">
        <f t="shared" si="26"/>
        <v>53.551366897673887</v>
      </c>
      <c r="M249">
        <v>0.25</v>
      </c>
    </row>
    <row r="250" spans="1:13" x14ac:dyDescent="0.3">
      <c r="A250" t="s">
        <v>55</v>
      </c>
      <c r="B250" t="s">
        <v>38</v>
      </c>
      <c r="C250" s="1">
        <v>42908</v>
      </c>
      <c r="D250" t="s">
        <v>8</v>
      </c>
      <c r="E250">
        <v>31.5</v>
      </c>
      <c r="F250">
        <f t="shared" si="32"/>
        <v>10.026737967914439</v>
      </c>
      <c r="G250">
        <f t="shared" si="35"/>
        <v>32.471274539473349</v>
      </c>
      <c r="H250">
        <f t="shared" si="36"/>
        <v>39.544194270833145</v>
      </c>
      <c r="I250">
        <f t="shared" si="29"/>
        <v>3.687875537797316</v>
      </c>
      <c r="J250">
        <f t="shared" si="23"/>
        <v>39.955427486979751</v>
      </c>
      <c r="K250">
        <v>0</v>
      </c>
      <c r="L250">
        <f t="shared" si="26"/>
        <v>39.955427486979751</v>
      </c>
      <c r="M250">
        <v>0.25</v>
      </c>
    </row>
    <row r="251" spans="1:13" x14ac:dyDescent="0.3">
      <c r="A251" t="s">
        <v>55</v>
      </c>
      <c r="B251" t="s">
        <v>38</v>
      </c>
      <c r="C251" s="1">
        <v>42908</v>
      </c>
      <c r="D251" t="s">
        <v>8</v>
      </c>
      <c r="E251">
        <v>33.1</v>
      </c>
      <c r="F251">
        <f t="shared" si="32"/>
        <v>10.536032594856126</v>
      </c>
      <c r="G251">
        <f t="shared" si="35"/>
        <v>36.753011929120781</v>
      </c>
      <c r="H251">
        <f t="shared" si="36"/>
        <v>44.15594252972592</v>
      </c>
      <c r="I251">
        <f t="shared" si="29"/>
        <v>3.8092625923483192</v>
      </c>
      <c r="J251">
        <f t="shared" si="23"/>
        <v>45.111983482513502</v>
      </c>
      <c r="K251">
        <v>0</v>
      </c>
      <c r="L251">
        <f t="shared" si="26"/>
        <v>45.111983482513502</v>
      </c>
      <c r="M251">
        <v>0.25</v>
      </c>
    </row>
    <row r="252" spans="1:13" x14ac:dyDescent="0.3">
      <c r="A252" t="s">
        <v>55</v>
      </c>
      <c r="B252" t="s">
        <v>38</v>
      </c>
      <c r="C252" s="1">
        <v>42908</v>
      </c>
      <c r="D252" t="s">
        <v>8</v>
      </c>
      <c r="E252">
        <v>32.9</v>
      </c>
      <c r="F252">
        <f t="shared" si="32"/>
        <v>10.472370766488414</v>
      </c>
      <c r="G252">
        <f t="shared" si="35"/>
        <v>36.200343872476587</v>
      </c>
      <c r="H252">
        <f t="shared" si="36"/>
        <v>43.564131597383117</v>
      </c>
      <c r="I252">
        <f t="shared" si="29"/>
        <v>3.7944140620496762</v>
      </c>
      <c r="J252">
        <f t="shared" si="23"/>
        <v>44.44710529220788</v>
      </c>
      <c r="K252">
        <v>0</v>
      </c>
      <c r="L252">
        <f t="shared" si="26"/>
        <v>44.44710529220788</v>
      </c>
      <c r="M252">
        <v>0.25</v>
      </c>
    </row>
    <row r="253" spans="1:13" x14ac:dyDescent="0.3">
      <c r="A253" t="s">
        <v>55</v>
      </c>
      <c r="B253" t="s">
        <v>38</v>
      </c>
      <c r="C253" s="1">
        <v>42908</v>
      </c>
      <c r="D253" t="s">
        <v>8</v>
      </c>
      <c r="E253">
        <v>23.4</v>
      </c>
      <c r="F253">
        <f t="shared" si="32"/>
        <v>7.448433919022154</v>
      </c>
      <c r="G253">
        <f t="shared" si="35"/>
        <v>15.444099631188942</v>
      </c>
      <c r="H253">
        <f t="shared" si="36"/>
        <v>20.401697270428027</v>
      </c>
      <c r="I253">
        <f t="shared" si="29"/>
        <v>2.9596093053008827</v>
      </c>
      <c r="J253">
        <f t="shared" si="23"/>
        <v>19.288715018236974</v>
      </c>
      <c r="K253">
        <v>0</v>
      </c>
      <c r="L253">
        <f t="shared" si="26"/>
        <v>19.288715018236974</v>
      </c>
      <c r="M253">
        <v>0.25</v>
      </c>
    </row>
    <row r="254" spans="1:13" x14ac:dyDescent="0.3">
      <c r="A254" t="s">
        <v>55</v>
      </c>
      <c r="B254" t="s">
        <v>38</v>
      </c>
      <c r="C254" s="1">
        <v>42908</v>
      </c>
      <c r="D254" t="s">
        <v>8</v>
      </c>
      <c r="E254">
        <v>43.7</v>
      </c>
      <c r="F254">
        <f t="shared" si="32"/>
        <v>13.910109498344793</v>
      </c>
      <c r="G254">
        <f t="shared" si="35"/>
        <v>73.608258612724143</v>
      </c>
      <c r="H254">
        <f t="shared" si="36"/>
        <v>81.961893943547182</v>
      </c>
      <c r="I254">
        <f t="shared" si="29"/>
        <v>4.4899089006587101</v>
      </c>
      <c r="J254">
        <f t="shared" si="23"/>
        <v>89.101283439943074</v>
      </c>
      <c r="K254">
        <v>0</v>
      </c>
      <c r="L254">
        <f t="shared" si="26"/>
        <v>89.101283439943074</v>
      </c>
      <c r="M254">
        <v>0.25</v>
      </c>
    </row>
    <row r="255" spans="1:13" x14ac:dyDescent="0.3">
      <c r="A255" t="s">
        <v>55</v>
      </c>
      <c r="B255" t="s">
        <v>38</v>
      </c>
      <c r="C255" s="1">
        <v>42908</v>
      </c>
      <c r="D255" t="s">
        <v>8</v>
      </c>
      <c r="E255">
        <v>20.8</v>
      </c>
      <c r="F255">
        <f t="shared" si="32"/>
        <v>6.6208301502419156</v>
      </c>
      <c r="G255">
        <f>0.102*((F255)^2.5)</f>
        <v>11.504858683558831</v>
      </c>
      <c r="H255">
        <f>0.2334*((F255)^2.2264)</f>
        <v>15.695686766084997</v>
      </c>
      <c r="I255">
        <f t="shared" si="29"/>
        <v>2.671040867942744</v>
      </c>
      <c r="J255">
        <f t="shared" si="23"/>
        <v>14.453844873388029</v>
      </c>
      <c r="K255">
        <v>0</v>
      </c>
      <c r="L255">
        <f t="shared" si="26"/>
        <v>14.453844873388029</v>
      </c>
      <c r="M255">
        <v>0.25</v>
      </c>
    </row>
    <row r="256" spans="1:13" x14ac:dyDescent="0.3">
      <c r="A256" t="s">
        <v>55</v>
      </c>
      <c r="B256" t="s">
        <v>38</v>
      </c>
      <c r="C256" s="1">
        <v>42908</v>
      </c>
      <c r="D256" t="s">
        <v>8</v>
      </c>
      <c r="E256">
        <v>34.5</v>
      </c>
      <c r="F256">
        <f t="shared" si="32"/>
        <v>10.981665393430099</v>
      </c>
      <c r="G256">
        <f t="shared" ref="G256:G257" si="37">0.102*((F256)^2.5)</f>
        <v>40.763427054788849</v>
      </c>
      <c r="H256">
        <f t="shared" ref="H256:H257" si="38">0.2334*((F256)^2.2264)</f>
        <v>48.422203366225204</v>
      </c>
      <c r="I256">
        <f t="shared" si="29"/>
        <v>3.9107563944013464</v>
      </c>
      <c r="J256">
        <f t="shared" si="23"/>
        <v>49.930830971266595</v>
      </c>
      <c r="K256">
        <v>0</v>
      </c>
      <c r="L256">
        <f t="shared" si="26"/>
        <v>49.930830971266595</v>
      </c>
      <c r="M256">
        <v>0.25</v>
      </c>
    </row>
    <row r="257" spans="1:13" x14ac:dyDescent="0.3">
      <c r="A257" t="s">
        <v>55</v>
      </c>
      <c r="B257" t="s">
        <v>38</v>
      </c>
      <c r="C257" s="1">
        <v>42908</v>
      </c>
      <c r="D257" t="s">
        <v>8</v>
      </c>
      <c r="E257">
        <v>34.4</v>
      </c>
      <c r="F257">
        <f t="shared" si="32"/>
        <v>10.949834479246244</v>
      </c>
      <c r="G257">
        <f t="shared" si="37"/>
        <v>40.468681737873787</v>
      </c>
      <c r="H257">
        <f t="shared" si="38"/>
        <v>48.110274033052931</v>
      </c>
      <c r="I257">
        <f t="shared" si="29"/>
        <v>3.9036446332393409</v>
      </c>
      <c r="J257">
        <f t="shared" ref="J257:J297" si="39">2.7182^I257</f>
        <v>49.577005132157431</v>
      </c>
      <c r="K257">
        <v>0</v>
      </c>
      <c r="L257">
        <f t="shared" si="26"/>
        <v>49.577005132157431</v>
      </c>
      <c r="M257">
        <v>0.25</v>
      </c>
    </row>
    <row r="258" spans="1:13" x14ac:dyDescent="0.3">
      <c r="A258" t="s">
        <v>55</v>
      </c>
      <c r="B258" t="s">
        <v>38</v>
      </c>
      <c r="C258" s="1">
        <v>42908</v>
      </c>
      <c r="D258" t="s">
        <v>8</v>
      </c>
      <c r="E258">
        <v>21.6</v>
      </c>
      <c r="F258">
        <f t="shared" si="32"/>
        <v>6.875477463712758</v>
      </c>
      <c r="G258">
        <f>0.102*((F258)^2.5)</f>
        <v>12.643209344445157</v>
      </c>
      <c r="H258">
        <f>0.2334*((F258)^2.2264)</f>
        <v>17.071510347855117</v>
      </c>
      <c r="I258">
        <f t="shared" si="29"/>
        <v>2.7635046715007192</v>
      </c>
      <c r="J258">
        <f t="shared" si="39"/>
        <v>15.853994388175783</v>
      </c>
      <c r="K258">
        <v>0</v>
      </c>
      <c r="L258">
        <f t="shared" si="26"/>
        <v>15.853994388175783</v>
      </c>
      <c r="M258">
        <v>0.25</v>
      </c>
    </row>
    <row r="259" spans="1:13" x14ac:dyDescent="0.3">
      <c r="A259" t="s">
        <v>55</v>
      </c>
      <c r="B259" t="s">
        <v>38</v>
      </c>
      <c r="C259" s="1">
        <v>42908</v>
      </c>
      <c r="D259" t="s">
        <v>8</v>
      </c>
      <c r="E259">
        <v>22.5</v>
      </c>
      <c r="F259">
        <f t="shared" si="32"/>
        <v>7.1619556913674565</v>
      </c>
      <c r="G259">
        <f t="shared" ref="G259:G266" si="40">0.102*((F259)^2.5)</f>
        <v>14.001650935455936</v>
      </c>
      <c r="H259">
        <f t="shared" ref="H259:H266" si="41">0.2334*((F259)^2.2264)</f>
        <v>18.695766374730184</v>
      </c>
      <c r="I259">
        <f t="shared" si="29"/>
        <v>2.8635185580753442</v>
      </c>
      <c r="J259">
        <f t="shared" si="39"/>
        <v>17.521564093320922</v>
      </c>
      <c r="K259">
        <v>0</v>
      </c>
      <c r="L259">
        <f t="shared" ref="L259:L322" si="42">K259+J259</f>
        <v>17.521564093320922</v>
      </c>
      <c r="M259">
        <v>0.25</v>
      </c>
    </row>
    <row r="260" spans="1:13" x14ac:dyDescent="0.3">
      <c r="A260" t="s">
        <v>55</v>
      </c>
      <c r="B260" t="s">
        <v>38</v>
      </c>
      <c r="C260" s="1">
        <v>42908</v>
      </c>
      <c r="D260" t="s">
        <v>8</v>
      </c>
      <c r="E260">
        <v>34.5</v>
      </c>
      <c r="F260">
        <f t="shared" si="32"/>
        <v>10.981665393430099</v>
      </c>
      <c r="G260">
        <f t="shared" si="40"/>
        <v>40.763427054788849</v>
      </c>
      <c r="H260">
        <f t="shared" si="41"/>
        <v>48.422203366225204</v>
      </c>
      <c r="I260">
        <f t="shared" si="29"/>
        <v>3.9107563944013464</v>
      </c>
      <c r="J260">
        <f t="shared" si="39"/>
        <v>49.930830971266595</v>
      </c>
      <c r="K260">
        <v>0</v>
      </c>
      <c r="L260">
        <f t="shared" si="42"/>
        <v>49.930830971266595</v>
      </c>
      <c r="M260">
        <v>0.25</v>
      </c>
    </row>
    <row r="261" spans="1:13" x14ac:dyDescent="0.3">
      <c r="A261" t="s">
        <v>55</v>
      </c>
      <c r="B261" t="s">
        <v>38</v>
      </c>
      <c r="C261" s="1">
        <v>42908</v>
      </c>
      <c r="D261" t="s">
        <v>8</v>
      </c>
      <c r="E261">
        <v>27.8</v>
      </c>
      <c r="F261">
        <f t="shared" si="32"/>
        <v>8.8489941431117902</v>
      </c>
      <c r="G261">
        <f t="shared" si="40"/>
        <v>23.759371101200717</v>
      </c>
      <c r="H261">
        <f t="shared" si="41"/>
        <v>29.94094115525013</v>
      </c>
      <c r="I261">
        <f t="shared" si="29"/>
        <v>3.3817443012165755</v>
      </c>
      <c r="J261">
        <f t="shared" si="39"/>
        <v>29.419052215721365</v>
      </c>
      <c r="K261">
        <v>0</v>
      </c>
      <c r="L261">
        <f t="shared" si="42"/>
        <v>29.419052215721365</v>
      </c>
      <c r="M261">
        <v>0.25</v>
      </c>
    </row>
    <row r="262" spans="1:13" x14ac:dyDescent="0.3">
      <c r="A262" t="s">
        <v>55</v>
      </c>
      <c r="B262" t="s">
        <v>38</v>
      </c>
      <c r="C262" s="1">
        <v>42908</v>
      </c>
      <c r="D262" t="s">
        <v>8</v>
      </c>
      <c r="E262">
        <v>42</v>
      </c>
      <c r="F262">
        <f t="shared" si="32"/>
        <v>13.368983957219251</v>
      </c>
      <c r="G262">
        <f t="shared" si="40"/>
        <v>66.657063453493905</v>
      </c>
      <c r="H262">
        <f t="shared" si="41"/>
        <v>75.031967411289315</v>
      </c>
      <c r="I262">
        <f t="shared" si="29"/>
        <v>4.3926966153041791</v>
      </c>
      <c r="J262">
        <f t="shared" si="39"/>
        <v>80.847477027014207</v>
      </c>
      <c r="K262">
        <v>0</v>
      </c>
      <c r="L262">
        <f t="shared" si="42"/>
        <v>80.847477027014207</v>
      </c>
      <c r="M262">
        <v>0.25</v>
      </c>
    </row>
    <row r="263" spans="1:13" x14ac:dyDescent="0.3">
      <c r="A263" t="s">
        <v>55</v>
      </c>
      <c r="B263" t="s">
        <v>38</v>
      </c>
      <c r="C263" s="1">
        <v>42908</v>
      </c>
      <c r="D263" t="s">
        <v>8</v>
      </c>
      <c r="E263">
        <v>21</v>
      </c>
      <c r="F263">
        <f t="shared" si="32"/>
        <v>6.6844919786096257</v>
      </c>
      <c r="G263">
        <f t="shared" si="40"/>
        <v>11.78341539548688</v>
      </c>
      <c r="H263">
        <f t="shared" si="41"/>
        <v>16.033677791289701</v>
      </c>
      <c r="I263">
        <f t="shared" si="29"/>
        <v>2.6944860229323124</v>
      </c>
      <c r="J263">
        <f t="shared" si="39"/>
        <v>14.796710751919052</v>
      </c>
      <c r="K263">
        <v>0</v>
      </c>
      <c r="L263">
        <f t="shared" si="42"/>
        <v>14.796710751919052</v>
      </c>
      <c r="M263">
        <v>0.25</v>
      </c>
    </row>
    <row r="264" spans="1:13" x14ac:dyDescent="0.3">
      <c r="A264" t="s">
        <v>55</v>
      </c>
      <c r="B264" t="s">
        <v>38</v>
      </c>
      <c r="C264" s="1">
        <v>42908</v>
      </c>
      <c r="D264" t="s">
        <v>8</v>
      </c>
      <c r="E264">
        <v>16</v>
      </c>
      <c r="F264">
        <f t="shared" si="32"/>
        <v>5.0929462694168581</v>
      </c>
      <c r="G264">
        <f t="shared" si="40"/>
        <v>5.9706677925499276</v>
      </c>
      <c r="H264">
        <f t="shared" si="41"/>
        <v>8.7517890989862899</v>
      </c>
      <c r="I264">
        <f t="shared" si="29"/>
        <v>2.0282484199973907</v>
      </c>
      <c r="J264">
        <f t="shared" si="39"/>
        <v>7.6002972829158342</v>
      </c>
      <c r="K264">
        <v>0</v>
      </c>
      <c r="L264">
        <f t="shared" si="42"/>
        <v>7.6002972829158342</v>
      </c>
      <c r="M264">
        <v>0.25</v>
      </c>
    </row>
    <row r="265" spans="1:13" x14ac:dyDescent="0.3">
      <c r="A265" t="s">
        <v>55</v>
      </c>
      <c r="B265" t="s">
        <v>38</v>
      </c>
      <c r="C265" s="1">
        <v>42908</v>
      </c>
      <c r="D265" t="s">
        <v>8</v>
      </c>
      <c r="E265">
        <v>40</v>
      </c>
      <c r="F265">
        <f t="shared" si="32"/>
        <v>12.732365673542144</v>
      </c>
      <c r="G265">
        <f t="shared" si="40"/>
        <v>59.002841802085889</v>
      </c>
      <c r="H265">
        <f t="shared" si="41"/>
        <v>67.308587807011861</v>
      </c>
      <c r="I265">
        <f t="shared" si="29"/>
        <v>4.2731607130890703</v>
      </c>
      <c r="J265">
        <f t="shared" si="39"/>
        <v>71.73882376480168</v>
      </c>
      <c r="K265">
        <v>0</v>
      </c>
      <c r="L265">
        <f t="shared" si="42"/>
        <v>71.73882376480168</v>
      </c>
      <c r="M265">
        <v>0.25</v>
      </c>
    </row>
    <row r="266" spans="1:13" x14ac:dyDescent="0.3">
      <c r="A266" t="s">
        <v>55</v>
      </c>
      <c r="B266" t="s">
        <v>38</v>
      </c>
      <c r="C266" s="1">
        <v>42908</v>
      </c>
      <c r="D266" t="s">
        <v>8</v>
      </c>
      <c r="E266">
        <v>46</v>
      </c>
      <c r="F266">
        <f t="shared" si="32"/>
        <v>14.642220524573466</v>
      </c>
      <c r="G266">
        <f t="shared" si="40"/>
        <v>83.679202073507554</v>
      </c>
      <c r="H266">
        <f t="shared" si="41"/>
        <v>91.877284439632859</v>
      </c>
      <c r="I266">
        <f t="shared" si="29"/>
        <v>4.6155774719082094</v>
      </c>
      <c r="J266">
        <f t="shared" si="39"/>
        <v>101.03212413894626</v>
      </c>
      <c r="K266">
        <v>0</v>
      </c>
      <c r="L266">
        <f t="shared" si="42"/>
        <v>101.03212413894626</v>
      </c>
      <c r="M266">
        <v>0.25</v>
      </c>
    </row>
    <row r="267" spans="1:13" x14ac:dyDescent="0.3">
      <c r="A267" t="s">
        <v>55</v>
      </c>
      <c r="B267" t="s">
        <v>38</v>
      </c>
      <c r="C267" s="1">
        <v>42908</v>
      </c>
      <c r="D267" t="s">
        <v>8</v>
      </c>
      <c r="E267">
        <v>42.2</v>
      </c>
      <c r="F267">
        <f t="shared" si="32"/>
        <v>13.432645785586963</v>
      </c>
      <c r="G267">
        <f>0.102*((F267)^2.5)</f>
        <v>67.453436229914757</v>
      </c>
      <c r="H267">
        <f>0.2334*((F267)^2.2264)</f>
        <v>75.829772824626318</v>
      </c>
      <c r="I267">
        <f t="shared" si="29"/>
        <v>4.4043355920627434</v>
      </c>
      <c r="J267">
        <f t="shared" si="39"/>
        <v>81.793927615063041</v>
      </c>
      <c r="K267">
        <v>0</v>
      </c>
      <c r="L267">
        <f t="shared" si="42"/>
        <v>81.793927615063041</v>
      </c>
      <c r="M267">
        <v>0.25</v>
      </c>
    </row>
    <row r="268" spans="1:13" x14ac:dyDescent="0.3">
      <c r="A268" t="s">
        <v>55</v>
      </c>
      <c r="B268" t="s">
        <v>38</v>
      </c>
      <c r="C268" s="1">
        <v>42908</v>
      </c>
      <c r="D268" t="s">
        <v>8</v>
      </c>
      <c r="E268">
        <v>26.6</v>
      </c>
      <c r="F268">
        <f t="shared" si="32"/>
        <v>8.4670231729055256</v>
      </c>
      <c r="G268">
        <f t="shared" ref="G268:G277" si="43">0.102*((F268)^2.5)</f>
        <v>21.277815690186362</v>
      </c>
      <c r="H268">
        <f t="shared" ref="H268:H277" si="44">0.2334*((F268)^2.2264)</f>
        <v>27.139421738320209</v>
      </c>
      <c r="I268">
        <f t="shared" si="29"/>
        <v>3.273638529189677</v>
      </c>
      <c r="J268">
        <f t="shared" si="39"/>
        <v>26.404646048135845</v>
      </c>
      <c r="K268">
        <v>0</v>
      </c>
      <c r="L268">
        <f t="shared" si="42"/>
        <v>26.404646048135845</v>
      </c>
      <c r="M268">
        <v>0.25</v>
      </c>
    </row>
    <row r="269" spans="1:13" x14ac:dyDescent="0.3">
      <c r="A269" t="s">
        <v>55</v>
      </c>
      <c r="B269" t="s">
        <v>38</v>
      </c>
      <c r="C269" s="1">
        <v>42908</v>
      </c>
      <c r="D269" t="s">
        <v>8</v>
      </c>
      <c r="E269">
        <v>38.5</v>
      </c>
      <c r="F269">
        <f t="shared" si="32"/>
        <v>12.254901960784315</v>
      </c>
      <c r="G269">
        <f t="shared" si="43"/>
        <v>53.625922335631515</v>
      </c>
      <c r="H269">
        <f t="shared" si="44"/>
        <v>61.817847986944187</v>
      </c>
      <c r="I269">
        <f t="shared" si="29"/>
        <v>4.179518741679586</v>
      </c>
      <c r="J269">
        <f t="shared" si="39"/>
        <v>65.326183196316123</v>
      </c>
      <c r="K269">
        <v>0</v>
      </c>
      <c r="L269">
        <f t="shared" si="42"/>
        <v>65.326183196316123</v>
      </c>
      <c r="M269">
        <v>0.25</v>
      </c>
    </row>
    <row r="270" spans="1:13" x14ac:dyDescent="0.3">
      <c r="A270" t="s">
        <v>55</v>
      </c>
      <c r="B270" t="s">
        <v>38</v>
      </c>
      <c r="C270" s="1">
        <v>42908</v>
      </c>
      <c r="D270" t="s">
        <v>8</v>
      </c>
      <c r="E270">
        <v>33</v>
      </c>
      <c r="F270">
        <f t="shared" si="32"/>
        <v>10.504201680672269</v>
      </c>
      <c r="G270">
        <f t="shared" si="43"/>
        <v>36.476049869757134</v>
      </c>
      <c r="H270">
        <f t="shared" si="44"/>
        <v>43.859487217704697</v>
      </c>
      <c r="I270">
        <f t="shared" si="29"/>
        <v>3.8018495761028026</v>
      </c>
      <c r="J270">
        <f t="shared" si="39"/>
        <v>44.778814066759274</v>
      </c>
      <c r="K270">
        <v>0</v>
      </c>
      <c r="L270">
        <f t="shared" si="42"/>
        <v>44.778814066759274</v>
      </c>
      <c r="M270">
        <v>0.25</v>
      </c>
    </row>
    <row r="271" spans="1:13" x14ac:dyDescent="0.3">
      <c r="A271" t="s">
        <v>55</v>
      </c>
      <c r="B271" t="s">
        <v>38</v>
      </c>
      <c r="C271" s="1">
        <v>42908</v>
      </c>
      <c r="D271" t="s">
        <v>8</v>
      </c>
      <c r="E271">
        <v>45.6</v>
      </c>
      <c r="F271">
        <f t="shared" si="32"/>
        <v>14.514896867838045</v>
      </c>
      <c r="G271">
        <f t="shared" si="43"/>
        <v>81.871935553341913</v>
      </c>
      <c r="H271">
        <f t="shared" si="44"/>
        <v>90.108018551866138</v>
      </c>
      <c r="I271">
        <f t="shared" si="29"/>
        <v>4.5941799559847611</v>
      </c>
      <c r="J271">
        <f t="shared" si="39"/>
        <v>98.893316231501629</v>
      </c>
      <c r="K271">
        <v>0</v>
      </c>
      <c r="L271">
        <f t="shared" si="42"/>
        <v>98.893316231501629</v>
      </c>
      <c r="M271">
        <v>0.25</v>
      </c>
    </row>
    <row r="272" spans="1:13" x14ac:dyDescent="0.3">
      <c r="A272" t="s">
        <v>55</v>
      </c>
      <c r="B272" t="s">
        <v>38</v>
      </c>
      <c r="C272" s="1">
        <v>42908</v>
      </c>
      <c r="D272" t="s">
        <v>8</v>
      </c>
      <c r="E272">
        <v>30.5</v>
      </c>
      <c r="F272">
        <f t="shared" si="32"/>
        <v>9.7084288260758846</v>
      </c>
      <c r="G272">
        <f t="shared" si="43"/>
        <v>29.955222479471978</v>
      </c>
      <c r="H272">
        <f t="shared" si="44"/>
        <v>36.803513093893756</v>
      </c>
      <c r="I272">
        <f t="shared" si="29"/>
        <v>3.6088364253626732</v>
      </c>
      <c r="J272">
        <f t="shared" si="39"/>
        <v>36.919054020626184</v>
      </c>
      <c r="K272">
        <v>0</v>
      </c>
      <c r="L272">
        <f t="shared" si="42"/>
        <v>36.919054020626184</v>
      </c>
      <c r="M272">
        <v>0.25</v>
      </c>
    </row>
    <row r="273" spans="1:13" x14ac:dyDescent="0.3">
      <c r="A273" t="s">
        <v>55</v>
      </c>
      <c r="B273" t="s">
        <v>38</v>
      </c>
      <c r="C273" s="1">
        <v>42908</v>
      </c>
      <c r="D273" t="s">
        <v>8</v>
      </c>
      <c r="E273">
        <v>44</v>
      </c>
      <c r="F273">
        <f t="shared" si="32"/>
        <v>14.005602240896359</v>
      </c>
      <c r="G273">
        <f t="shared" si="43"/>
        <v>74.878070084545769</v>
      </c>
      <c r="H273">
        <f t="shared" si="44"/>
        <v>83.219892990004496</v>
      </c>
      <c r="I273">
        <f t="shared" si="29"/>
        <v>4.5066706536096657</v>
      </c>
      <c r="J273">
        <f t="shared" si="39"/>
        <v>90.607318435999446</v>
      </c>
      <c r="K273">
        <v>0</v>
      </c>
      <c r="L273">
        <f t="shared" si="42"/>
        <v>90.607318435999446</v>
      </c>
      <c r="M273">
        <v>0.25</v>
      </c>
    </row>
    <row r="274" spans="1:13" x14ac:dyDescent="0.3">
      <c r="A274" t="s">
        <v>55</v>
      </c>
      <c r="B274" t="s">
        <v>38</v>
      </c>
      <c r="C274" s="1">
        <v>42908</v>
      </c>
      <c r="D274" t="s">
        <v>8</v>
      </c>
      <c r="E274">
        <v>43.4</v>
      </c>
      <c r="F274">
        <f t="shared" si="32"/>
        <v>13.814616755793226</v>
      </c>
      <c r="G274">
        <f t="shared" si="43"/>
        <v>72.35145593441878</v>
      </c>
      <c r="H274">
        <f t="shared" si="44"/>
        <v>80.714441841507778</v>
      </c>
      <c r="I274">
        <f t="shared" si="29"/>
        <v>4.4730316812205064</v>
      </c>
      <c r="J274">
        <f t="shared" si="39"/>
        <v>87.610164777740181</v>
      </c>
      <c r="K274">
        <v>0</v>
      </c>
      <c r="L274">
        <f t="shared" si="42"/>
        <v>87.610164777740181</v>
      </c>
      <c r="M274">
        <v>0.25</v>
      </c>
    </row>
    <row r="275" spans="1:13" x14ac:dyDescent="0.3">
      <c r="A275" t="s">
        <v>55</v>
      </c>
      <c r="B275" t="s">
        <v>38</v>
      </c>
      <c r="C275" s="1">
        <v>42908</v>
      </c>
      <c r="D275" t="s">
        <v>8</v>
      </c>
      <c r="E275">
        <v>18.7</v>
      </c>
      <c r="F275">
        <f t="shared" si="32"/>
        <v>5.9523809523809526</v>
      </c>
      <c r="G275">
        <f t="shared" si="43"/>
        <v>8.8171243835698654</v>
      </c>
      <c r="H275">
        <f t="shared" si="44"/>
        <v>12.384322897261491</v>
      </c>
      <c r="I275">
        <f t="shared" si="29"/>
        <v>2.4102886839682514</v>
      </c>
      <c r="J275">
        <f t="shared" si="39"/>
        <v>11.136367742906373</v>
      </c>
      <c r="K275">
        <v>0</v>
      </c>
      <c r="L275">
        <f t="shared" si="42"/>
        <v>11.136367742906373</v>
      </c>
      <c r="M275">
        <v>0.25</v>
      </c>
    </row>
    <row r="276" spans="1:13" x14ac:dyDescent="0.3">
      <c r="A276" t="s">
        <v>55</v>
      </c>
      <c r="B276" t="s">
        <v>38</v>
      </c>
      <c r="C276" s="1">
        <v>42908</v>
      </c>
      <c r="D276" t="s">
        <v>8</v>
      </c>
      <c r="E276">
        <v>44.8</v>
      </c>
      <c r="F276">
        <f t="shared" si="32"/>
        <v>14.260249554367201</v>
      </c>
      <c r="G276">
        <f t="shared" si="43"/>
        <v>78.328171076258442</v>
      </c>
      <c r="H276">
        <f t="shared" si="44"/>
        <v>86.626244015513933</v>
      </c>
      <c r="I276">
        <f t="shared" si="29"/>
        <v>4.5508159920912279</v>
      </c>
      <c r="J276">
        <f t="shared" si="39"/>
        <v>94.69668523489409</v>
      </c>
      <c r="K276">
        <v>0</v>
      </c>
      <c r="L276">
        <f t="shared" si="42"/>
        <v>94.69668523489409</v>
      </c>
      <c r="M276">
        <v>0.25</v>
      </c>
    </row>
    <row r="277" spans="1:13" x14ac:dyDescent="0.3">
      <c r="A277" t="s">
        <v>55</v>
      </c>
      <c r="B277" t="s">
        <v>38</v>
      </c>
      <c r="C277" s="1">
        <v>42908</v>
      </c>
      <c r="D277" t="s">
        <v>8</v>
      </c>
      <c r="E277">
        <v>35</v>
      </c>
      <c r="F277">
        <f t="shared" si="32"/>
        <v>11.140819964349376</v>
      </c>
      <c r="G277">
        <f t="shared" si="43"/>
        <v>42.256455174226616</v>
      </c>
      <c r="H277">
        <f t="shared" si="44"/>
        <v>49.998526791779277</v>
      </c>
      <c r="I277">
        <f t="shared" si="29"/>
        <v>3.9460088011589898</v>
      </c>
      <c r="J277">
        <f t="shared" si="39"/>
        <v>51.722351179148156</v>
      </c>
      <c r="K277">
        <v>0</v>
      </c>
      <c r="L277">
        <f t="shared" si="42"/>
        <v>51.722351179148156</v>
      </c>
      <c r="M277">
        <v>0.25</v>
      </c>
    </row>
    <row r="278" spans="1:13" x14ac:dyDescent="0.3">
      <c r="A278" t="s">
        <v>55</v>
      </c>
      <c r="B278" t="s">
        <v>38</v>
      </c>
      <c r="C278" s="1">
        <v>42908</v>
      </c>
      <c r="D278" t="s">
        <v>8</v>
      </c>
      <c r="E278">
        <v>37</v>
      </c>
      <c r="F278">
        <f t="shared" si="32"/>
        <v>11.777438248026483</v>
      </c>
      <c r="G278">
        <f>0.102*((F278)^2.5)</f>
        <v>48.554251246994809</v>
      </c>
      <c r="H278">
        <f>0.2334*((F278)^2.2264)</f>
        <v>56.583320866330531</v>
      </c>
      <c r="I278">
        <f t="shared" si="29"/>
        <v>4.0821549364882763</v>
      </c>
      <c r="J278">
        <f t="shared" si="39"/>
        <v>59.265778567364563</v>
      </c>
      <c r="K278">
        <v>0</v>
      </c>
      <c r="L278">
        <f t="shared" si="42"/>
        <v>59.265778567364563</v>
      </c>
      <c r="M278">
        <v>0.25</v>
      </c>
    </row>
    <row r="279" spans="1:13" x14ac:dyDescent="0.3">
      <c r="A279" t="s">
        <v>55</v>
      </c>
      <c r="B279" t="s">
        <v>38</v>
      </c>
      <c r="C279" s="1">
        <v>42908</v>
      </c>
      <c r="D279" t="s">
        <v>8</v>
      </c>
      <c r="E279">
        <v>47.8</v>
      </c>
      <c r="F279">
        <f t="shared" si="32"/>
        <v>15.215176979882862</v>
      </c>
      <c r="G279">
        <f t="shared" ref="G279:G284" si="45">0.102*((F279)^2.5)</f>
        <v>92.107011755186164</v>
      </c>
      <c r="H279">
        <f t="shared" ref="H279:H284" si="46">0.2334*((F279)^2.2264)</f>
        <v>100.07425901021757</v>
      </c>
      <c r="I279">
        <f t="shared" si="29"/>
        <v>4.7096188672785821</v>
      </c>
      <c r="J279">
        <f t="shared" si="39"/>
        <v>110.99410496195823</v>
      </c>
      <c r="K279">
        <v>0</v>
      </c>
      <c r="L279">
        <f t="shared" si="42"/>
        <v>110.99410496195823</v>
      </c>
      <c r="M279">
        <v>0.25</v>
      </c>
    </row>
    <row r="280" spans="1:13" x14ac:dyDescent="0.3">
      <c r="A280" t="s">
        <v>55</v>
      </c>
      <c r="B280" t="s">
        <v>38</v>
      </c>
      <c r="C280" s="1">
        <v>42908</v>
      </c>
      <c r="D280" t="s">
        <v>8</v>
      </c>
      <c r="E280">
        <v>31.2</v>
      </c>
      <c r="F280">
        <f t="shared" si="32"/>
        <v>9.931245225362872</v>
      </c>
      <c r="G280">
        <f t="shared" si="45"/>
        <v>31.703662504740731</v>
      </c>
      <c r="H280">
        <f t="shared" si="46"/>
        <v>38.710599949151423</v>
      </c>
      <c r="I280">
        <f t="shared" si="29"/>
        <v>3.6644303828077458</v>
      </c>
      <c r="J280">
        <f t="shared" si="39"/>
        <v>39.029589780404983</v>
      </c>
      <c r="K280">
        <v>0</v>
      </c>
      <c r="L280">
        <f t="shared" si="42"/>
        <v>39.029589780404983</v>
      </c>
      <c r="M280">
        <v>0.25</v>
      </c>
    </row>
    <row r="281" spans="1:13" x14ac:dyDescent="0.3">
      <c r="A281" t="s">
        <v>55</v>
      </c>
      <c r="B281" t="s">
        <v>38</v>
      </c>
      <c r="C281" s="1">
        <v>42908</v>
      </c>
      <c r="D281" t="s">
        <v>8</v>
      </c>
      <c r="E281">
        <v>35.700000000000003</v>
      </c>
      <c r="F281">
        <f t="shared" si="32"/>
        <v>11.363636363636365</v>
      </c>
      <c r="G281">
        <f t="shared" si="45"/>
        <v>44.4010756529253</v>
      </c>
      <c r="H281">
        <f t="shared" si="46"/>
        <v>52.252206010058508</v>
      </c>
      <c r="I281">
        <f t="shared" ref="I281:I344" si="47">(-1.96+2.45*LN(F281))</f>
        <v>3.9945252380346314</v>
      </c>
      <c r="J281">
        <f t="shared" si="39"/>
        <v>54.293525765878016</v>
      </c>
      <c r="K281">
        <v>0</v>
      </c>
      <c r="L281">
        <f t="shared" si="42"/>
        <v>54.293525765878016</v>
      </c>
      <c r="M281">
        <v>0.25</v>
      </c>
    </row>
    <row r="282" spans="1:13" x14ac:dyDescent="0.3">
      <c r="A282" t="s">
        <v>55</v>
      </c>
      <c r="B282" t="s">
        <v>38</v>
      </c>
      <c r="C282" s="1">
        <v>42908</v>
      </c>
      <c r="D282" t="s">
        <v>8</v>
      </c>
      <c r="E282">
        <v>35.4</v>
      </c>
      <c r="F282">
        <f t="shared" si="32"/>
        <v>11.268143621084798</v>
      </c>
      <c r="G282">
        <f t="shared" si="45"/>
        <v>43.474150667956152</v>
      </c>
      <c r="H282">
        <f t="shared" si="46"/>
        <v>51.279641065680913</v>
      </c>
      <c r="I282">
        <f t="shared" si="47"/>
        <v>3.9738500098522618</v>
      </c>
      <c r="J282">
        <f t="shared" si="39"/>
        <v>53.182552562938291</v>
      </c>
      <c r="K282">
        <v>0</v>
      </c>
      <c r="L282">
        <f t="shared" si="42"/>
        <v>53.182552562938291</v>
      </c>
      <c r="M282">
        <v>0.25</v>
      </c>
    </row>
    <row r="283" spans="1:13" x14ac:dyDescent="0.3">
      <c r="A283" t="s">
        <v>55</v>
      </c>
      <c r="B283" t="s">
        <v>38</v>
      </c>
      <c r="C283" s="1">
        <v>42908</v>
      </c>
      <c r="D283" t="s">
        <v>8</v>
      </c>
      <c r="E283">
        <v>39.700000000000003</v>
      </c>
      <c r="F283">
        <f t="shared" si="32"/>
        <v>12.636872930990579</v>
      </c>
      <c r="G283">
        <f t="shared" si="45"/>
        <v>57.902753688264148</v>
      </c>
      <c r="H283">
        <f t="shared" si="46"/>
        <v>66.189834980514178</v>
      </c>
      <c r="I283">
        <f t="shared" si="47"/>
        <v>4.2547164603581313</v>
      </c>
      <c r="J283">
        <f t="shared" si="39"/>
        <v>70.427821627467679</v>
      </c>
      <c r="K283">
        <v>0</v>
      </c>
      <c r="L283">
        <f t="shared" si="42"/>
        <v>70.427821627467679</v>
      </c>
      <c r="M283">
        <v>0.25</v>
      </c>
    </row>
    <row r="284" spans="1:13" x14ac:dyDescent="0.3">
      <c r="A284" t="s">
        <v>55</v>
      </c>
      <c r="B284" t="s">
        <v>38</v>
      </c>
      <c r="C284" s="1">
        <v>42908</v>
      </c>
      <c r="D284" t="s">
        <v>8</v>
      </c>
      <c r="E284">
        <v>45</v>
      </c>
      <c r="F284">
        <f t="shared" si="32"/>
        <v>14.323911382734913</v>
      </c>
      <c r="G284">
        <f t="shared" si="45"/>
        <v>79.205298594142889</v>
      </c>
      <c r="H284">
        <f t="shared" si="46"/>
        <v>87.489604794222245</v>
      </c>
      <c r="I284">
        <f t="shared" si="47"/>
        <v>4.5617291504472108</v>
      </c>
      <c r="J284">
        <f t="shared" si="39"/>
        <v>95.735753321284449</v>
      </c>
      <c r="K284">
        <v>0</v>
      </c>
      <c r="L284">
        <f t="shared" si="42"/>
        <v>95.735753321284449</v>
      </c>
      <c r="M284">
        <v>0.25</v>
      </c>
    </row>
    <row r="285" spans="1:13" x14ac:dyDescent="0.3">
      <c r="A285" t="s">
        <v>55</v>
      </c>
      <c r="B285" t="s">
        <v>38</v>
      </c>
      <c r="C285" s="1">
        <v>42908</v>
      </c>
      <c r="D285" t="s">
        <v>8</v>
      </c>
      <c r="E285">
        <v>17.399999999999999</v>
      </c>
      <c r="F285">
        <f t="shared" si="32"/>
        <v>5.538579067990832</v>
      </c>
      <c r="G285">
        <f>0.102*((F285)^2.5)</f>
        <v>7.363699744753176</v>
      </c>
      <c r="H285">
        <f>0.2334*((F285)^2.2264)</f>
        <v>10.548797621056092</v>
      </c>
      <c r="I285">
        <f t="shared" si="47"/>
        <v>2.2337580557501102</v>
      </c>
      <c r="J285">
        <f t="shared" si="39"/>
        <v>9.3342535557127686</v>
      </c>
      <c r="K285">
        <v>0</v>
      </c>
      <c r="L285">
        <f t="shared" si="42"/>
        <v>9.3342535557127686</v>
      </c>
      <c r="M285">
        <v>0.25</v>
      </c>
    </row>
    <row r="286" spans="1:13" x14ac:dyDescent="0.3">
      <c r="A286" t="s">
        <v>55</v>
      </c>
      <c r="B286" t="s">
        <v>38</v>
      </c>
      <c r="C286" s="1">
        <v>42908</v>
      </c>
      <c r="D286" t="s">
        <v>8</v>
      </c>
      <c r="E286">
        <v>54.5</v>
      </c>
      <c r="F286">
        <f t="shared" si="32"/>
        <v>17.347848230201173</v>
      </c>
      <c r="G286">
        <f t="shared" ref="G286:G297" si="48">0.102*((F286)^2.5)</f>
        <v>127.8539667399542</v>
      </c>
      <c r="H286">
        <f t="shared" ref="H286:H297" si="49">0.2334*((F286)^2.2264)</f>
        <v>134.01619608135334</v>
      </c>
      <c r="I286">
        <f t="shared" si="47"/>
        <v>5.0309977695994625</v>
      </c>
      <c r="J286">
        <f t="shared" si="39"/>
        <v>153.06249761872724</v>
      </c>
      <c r="K286">
        <v>0</v>
      </c>
      <c r="L286">
        <f t="shared" si="42"/>
        <v>153.06249761872724</v>
      </c>
      <c r="M286">
        <v>0.25</v>
      </c>
    </row>
    <row r="287" spans="1:13" x14ac:dyDescent="0.3">
      <c r="A287" t="s">
        <v>55</v>
      </c>
      <c r="B287" t="s">
        <v>38</v>
      </c>
      <c r="C287" s="1">
        <v>42908</v>
      </c>
      <c r="D287" t="s">
        <v>8</v>
      </c>
      <c r="E287">
        <v>40.700000000000003</v>
      </c>
      <c r="F287">
        <f t="shared" si="32"/>
        <v>12.955182072829134</v>
      </c>
      <c r="G287">
        <f t="shared" si="48"/>
        <v>61.618195272191038</v>
      </c>
      <c r="H287">
        <f t="shared" si="49"/>
        <v>69.959243848889287</v>
      </c>
      <c r="I287">
        <f t="shared" si="47"/>
        <v>4.3156648770088726</v>
      </c>
      <c r="J287">
        <f t="shared" si="39"/>
        <v>74.85365648893395</v>
      </c>
      <c r="K287">
        <v>0</v>
      </c>
      <c r="L287">
        <f t="shared" si="42"/>
        <v>74.85365648893395</v>
      </c>
      <c r="M287">
        <v>0.25</v>
      </c>
    </row>
    <row r="288" spans="1:13" x14ac:dyDescent="0.3">
      <c r="A288" t="s">
        <v>55</v>
      </c>
      <c r="B288" t="s">
        <v>38</v>
      </c>
      <c r="C288" s="1">
        <v>42908</v>
      </c>
      <c r="D288" t="s">
        <v>8</v>
      </c>
      <c r="E288">
        <v>35</v>
      </c>
      <c r="F288">
        <f t="shared" si="32"/>
        <v>11.140819964349376</v>
      </c>
      <c r="G288">
        <f t="shared" si="48"/>
        <v>42.256455174226616</v>
      </c>
      <c r="H288">
        <f t="shared" si="49"/>
        <v>49.998526791779277</v>
      </c>
      <c r="I288">
        <f t="shared" si="47"/>
        <v>3.9460088011589898</v>
      </c>
      <c r="J288">
        <f t="shared" si="39"/>
        <v>51.722351179148156</v>
      </c>
      <c r="K288">
        <v>0</v>
      </c>
      <c r="L288">
        <f t="shared" si="42"/>
        <v>51.722351179148156</v>
      </c>
      <c r="M288">
        <v>0.25</v>
      </c>
    </row>
    <row r="289" spans="1:13" x14ac:dyDescent="0.3">
      <c r="A289" t="s">
        <v>55</v>
      </c>
      <c r="B289" t="s">
        <v>38</v>
      </c>
      <c r="C289" s="1">
        <v>42908</v>
      </c>
      <c r="D289" t="s">
        <v>8</v>
      </c>
      <c r="E289">
        <v>40.5</v>
      </c>
      <c r="F289">
        <f t="shared" si="32"/>
        <v>12.891520244461422</v>
      </c>
      <c r="G289">
        <f t="shared" si="48"/>
        <v>60.864002553627472</v>
      </c>
      <c r="H289">
        <f t="shared" si="49"/>
        <v>69.196157380180608</v>
      </c>
      <c r="I289">
        <f t="shared" si="47"/>
        <v>4.3035958870855362</v>
      </c>
      <c r="J289">
        <f t="shared" si="39"/>
        <v>73.955705077886535</v>
      </c>
      <c r="K289">
        <v>0</v>
      </c>
      <c r="L289">
        <f t="shared" si="42"/>
        <v>73.955705077886535</v>
      </c>
      <c r="M289">
        <v>0.25</v>
      </c>
    </row>
    <row r="290" spans="1:13" x14ac:dyDescent="0.3">
      <c r="A290" t="s">
        <v>55</v>
      </c>
      <c r="B290" t="s">
        <v>38</v>
      </c>
      <c r="C290" s="1">
        <v>42908</v>
      </c>
      <c r="D290" t="s">
        <v>8</v>
      </c>
      <c r="E290">
        <v>47.5</v>
      </c>
      <c r="F290">
        <f t="shared" si="32"/>
        <v>15.119684237331297</v>
      </c>
      <c r="G290">
        <f t="shared" si="48"/>
        <v>90.668613624727143</v>
      </c>
      <c r="H290">
        <f t="shared" si="49"/>
        <v>98.68127828228171</v>
      </c>
      <c r="I290">
        <f t="shared" si="47"/>
        <v>4.6941938425593861</v>
      </c>
      <c r="J290">
        <f t="shared" si="39"/>
        <v>109.29520575859669</v>
      </c>
      <c r="K290">
        <v>0</v>
      </c>
      <c r="L290">
        <f t="shared" si="42"/>
        <v>109.29520575859669</v>
      </c>
      <c r="M290">
        <v>0.25</v>
      </c>
    </row>
    <row r="291" spans="1:13" x14ac:dyDescent="0.3">
      <c r="A291" t="s">
        <v>55</v>
      </c>
      <c r="B291" t="s">
        <v>38</v>
      </c>
      <c r="C291" s="1">
        <v>42908</v>
      </c>
      <c r="D291" t="s">
        <v>8</v>
      </c>
      <c r="E291">
        <v>40.5</v>
      </c>
      <c r="F291">
        <f t="shared" si="32"/>
        <v>12.891520244461422</v>
      </c>
      <c r="G291">
        <f t="shared" si="48"/>
        <v>60.864002553627472</v>
      </c>
      <c r="H291">
        <f t="shared" si="49"/>
        <v>69.196157380180608</v>
      </c>
      <c r="I291">
        <f t="shared" si="47"/>
        <v>4.3035958870855362</v>
      </c>
      <c r="J291">
        <f t="shared" si="39"/>
        <v>73.955705077886535</v>
      </c>
      <c r="K291">
        <v>0</v>
      </c>
      <c r="L291">
        <f t="shared" si="42"/>
        <v>73.955705077886535</v>
      </c>
      <c r="M291">
        <v>0.25</v>
      </c>
    </row>
    <row r="292" spans="1:13" x14ac:dyDescent="0.3">
      <c r="A292" t="s">
        <v>55</v>
      </c>
      <c r="B292" t="s">
        <v>38</v>
      </c>
      <c r="C292" s="1">
        <v>42908</v>
      </c>
      <c r="D292" t="s">
        <v>8</v>
      </c>
      <c r="E292">
        <v>38.200000000000003</v>
      </c>
      <c r="F292">
        <f t="shared" si="32"/>
        <v>12.159409218232749</v>
      </c>
      <c r="G292">
        <f t="shared" si="48"/>
        <v>52.587358735054359</v>
      </c>
      <c r="H292">
        <f t="shared" si="49"/>
        <v>60.750517985182007</v>
      </c>
      <c r="I292">
        <f t="shared" si="47"/>
        <v>4.1603530637606241</v>
      </c>
      <c r="J292">
        <f t="shared" si="39"/>
        <v>64.086121212328038</v>
      </c>
      <c r="K292">
        <v>0</v>
      </c>
      <c r="L292">
        <f t="shared" si="42"/>
        <v>64.086121212328038</v>
      </c>
      <c r="M292">
        <v>0.25</v>
      </c>
    </row>
    <row r="293" spans="1:13" x14ac:dyDescent="0.3">
      <c r="A293" t="s">
        <v>55</v>
      </c>
      <c r="B293" t="s">
        <v>38</v>
      </c>
      <c r="C293" s="1">
        <v>42908</v>
      </c>
      <c r="D293" t="s">
        <v>8</v>
      </c>
      <c r="E293">
        <v>41.6</v>
      </c>
      <c r="F293">
        <f t="shared" ref="F293:F356" si="50">E293/3.1416</f>
        <v>13.241660300483831</v>
      </c>
      <c r="G293">
        <f t="shared" si="48"/>
        <v>65.081308733899107</v>
      </c>
      <c r="H293">
        <f t="shared" si="49"/>
        <v>73.450288402980661</v>
      </c>
      <c r="I293">
        <f t="shared" si="47"/>
        <v>4.3692514603146098</v>
      </c>
      <c r="J293">
        <f t="shared" si="39"/>
        <v>78.974098429389741</v>
      </c>
      <c r="K293">
        <v>0</v>
      </c>
      <c r="L293">
        <f t="shared" si="42"/>
        <v>78.974098429389741</v>
      </c>
      <c r="M293">
        <v>0.25</v>
      </c>
    </row>
    <row r="294" spans="1:13" x14ac:dyDescent="0.3">
      <c r="A294" t="s">
        <v>55</v>
      </c>
      <c r="B294" t="s">
        <v>38</v>
      </c>
      <c r="C294" s="1">
        <v>42908</v>
      </c>
      <c r="D294" t="s">
        <v>8</v>
      </c>
      <c r="E294">
        <v>34.5</v>
      </c>
      <c r="F294">
        <f t="shared" si="50"/>
        <v>10.981665393430099</v>
      </c>
      <c r="G294">
        <f t="shared" si="48"/>
        <v>40.763427054788849</v>
      </c>
      <c r="H294">
        <f t="shared" si="49"/>
        <v>48.422203366225204</v>
      </c>
      <c r="I294">
        <f t="shared" si="47"/>
        <v>3.9107563944013464</v>
      </c>
      <c r="J294">
        <f t="shared" si="39"/>
        <v>49.930830971266595</v>
      </c>
      <c r="K294">
        <v>0</v>
      </c>
      <c r="L294">
        <f t="shared" si="42"/>
        <v>49.930830971266595</v>
      </c>
      <c r="M294">
        <v>0.25</v>
      </c>
    </row>
    <row r="295" spans="1:13" x14ac:dyDescent="0.3">
      <c r="A295" t="s">
        <v>55</v>
      </c>
      <c r="B295" t="s">
        <v>38</v>
      </c>
      <c r="C295" s="1">
        <v>42908</v>
      </c>
      <c r="D295" t="s">
        <v>8</v>
      </c>
      <c r="E295">
        <v>18.7</v>
      </c>
      <c r="F295">
        <f t="shared" si="50"/>
        <v>5.9523809523809526</v>
      </c>
      <c r="G295">
        <f t="shared" si="48"/>
        <v>8.8171243835698654</v>
      </c>
      <c r="H295">
        <f t="shared" si="49"/>
        <v>12.384322897261491</v>
      </c>
      <c r="I295">
        <f t="shared" si="47"/>
        <v>2.4102886839682514</v>
      </c>
      <c r="J295">
        <f t="shared" si="39"/>
        <v>11.136367742906373</v>
      </c>
      <c r="K295">
        <v>0</v>
      </c>
      <c r="L295">
        <f t="shared" si="42"/>
        <v>11.136367742906373</v>
      </c>
      <c r="M295">
        <v>0.25</v>
      </c>
    </row>
    <row r="296" spans="1:13" x14ac:dyDescent="0.3">
      <c r="A296" t="s">
        <v>55</v>
      </c>
      <c r="B296" t="s">
        <v>38</v>
      </c>
      <c r="C296" s="1">
        <v>42908</v>
      </c>
      <c r="D296" t="s">
        <v>8</v>
      </c>
      <c r="E296">
        <v>36.5</v>
      </c>
      <c r="F296">
        <f t="shared" si="50"/>
        <v>11.618283677107208</v>
      </c>
      <c r="G296">
        <f t="shared" si="48"/>
        <v>46.930492545266269</v>
      </c>
      <c r="H296">
        <f t="shared" si="49"/>
        <v>54.895019982719305</v>
      </c>
      <c r="I296">
        <f t="shared" si="47"/>
        <v>4.0488210889516187</v>
      </c>
      <c r="J296">
        <f t="shared" si="39"/>
        <v>57.322843283772599</v>
      </c>
      <c r="K296">
        <v>0</v>
      </c>
      <c r="L296">
        <f t="shared" si="42"/>
        <v>57.322843283772599</v>
      </c>
      <c r="M296">
        <v>0.25</v>
      </c>
    </row>
    <row r="297" spans="1:13" x14ac:dyDescent="0.3">
      <c r="A297" t="s">
        <v>55</v>
      </c>
      <c r="B297" t="s">
        <v>38</v>
      </c>
      <c r="C297" s="1">
        <v>42908</v>
      </c>
      <c r="D297" t="s">
        <v>8</v>
      </c>
      <c r="E297">
        <v>48.9</v>
      </c>
      <c r="F297">
        <f t="shared" si="50"/>
        <v>15.56531703590527</v>
      </c>
      <c r="G297">
        <f t="shared" si="48"/>
        <v>97.497863486042519</v>
      </c>
      <c r="H297">
        <f t="shared" si="49"/>
        <v>105.27405655142147</v>
      </c>
      <c r="I297">
        <f t="shared" si="47"/>
        <v>4.7653606718879509</v>
      </c>
      <c r="J297">
        <f t="shared" si="39"/>
        <v>117.35660649131641</v>
      </c>
      <c r="K297">
        <v>0</v>
      </c>
      <c r="L297">
        <f t="shared" si="42"/>
        <v>117.35660649131641</v>
      </c>
      <c r="M297">
        <v>0.25</v>
      </c>
    </row>
    <row r="298" spans="1:13" x14ac:dyDescent="0.3">
      <c r="A298" t="s">
        <v>55</v>
      </c>
      <c r="B298" t="s">
        <v>39</v>
      </c>
      <c r="C298" s="1">
        <v>43449</v>
      </c>
      <c r="D298" t="s">
        <v>8</v>
      </c>
      <c r="E298">
        <v>14.4</v>
      </c>
      <c r="F298">
        <f t="shared" si="50"/>
        <v>4.5836516424751723</v>
      </c>
      <c r="G298">
        <f>0.102*((F298)^2.5)</f>
        <v>4.5880609785302005</v>
      </c>
      <c r="H298">
        <f>0.2334*((F298)^2.2264)</f>
        <v>6.9218529135657638</v>
      </c>
      <c r="I298">
        <f t="shared" si="47"/>
        <v>1.7701151566357161</v>
      </c>
      <c r="J298">
        <f t="shared" ref="J298:J361" si="51">2.7182^I298</f>
        <v>5.871216602571196</v>
      </c>
      <c r="K298">
        <v>0</v>
      </c>
      <c r="L298">
        <f t="shared" si="42"/>
        <v>5.871216602571196</v>
      </c>
      <c r="M298">
        <v>0.25</v>
      </c>
    </row>
    <row r="299" spans="1:13" x14ac:dyDescent="0.3">
      <c r="A299" t="s">
        <v>55</v>
      </c>
      <c r="B299" t="s">
        <v>39</v>
      </c>
      <c r="C299" s="1">
        <v>43449</v>
      </c>
      <c r="D299" t="s">
        <v>8</v>
      </c>
      <c r="E299">
        <v>45</v>
      </c>
      <c r="F299">
        <f t="shared" si="50"/>
        <v>14.323911382734913</v>
      </c>
      <c r="G299">
        <f t="shared" ref="G299:G311" si="52">0.102*((F299)^2.5)</f>
        <v>79.205298594142889</v>
      </c>
      <c r="H299">
        <f t="shared" ref="H299:H311" si="53">0.2334*((F299)^2.2264)</f>
        <v>87.489604794222245</v>
      </c>
      <c r="I299">
        <f t="shared" si="47"/>
        <v>4.5617291504472108</v>
      </c>
      <c r="J299">
        <f t="shared" si="51"/>
        <v>95.735753321284449</v>
      </c>
      <c r="K299">
        <v>0</v>
      </c>
      <c r="L299">
        <f t="shared" si="42"/>
        <v>95.735753321284449</v>
      </c>
      <c r="M299">
        <v>0.25</v>
      </c>
    </row>
    <row r="300" spans="1:13" x14ac:dyDescent="0.3">
      <c r="A300" t="s">
        <v>55</v>
      </c>
      <c r="B300" t="s">
        <v>39</v>
      </c>
      <c r="C300" s="1">
        <v>43449</v>
      </c>
      <c r="D300" t="s">
        <v>8</v>
      </c>
      <c r="E300">
        <v>41.7</v>
      </c>
      <c r="F300">
        <f t="shared" si="50"/>
        <v>13.273491214667686</v>
      </c>
      <c r="G300">
        <f t="shared" si="52"/>
        <v>65.473127783291503</v>
      </c>
      <c r="H300">
        <f t="shared" si="53"/>
        <v>73.843968246511565</v>
      </c>
      <c r="I300">
        <f t="shared" si="47"/>
        <v>4.3751338160815791</v>
      </c>
      <c r="J300">
        <f t="shared" si="51"/>
        <v>79.44000712377759</v>
      </c>
      <c r="K300">
        <v>0</v>
      </c>
      <c r="L300">
        <f t="shared" si="42"/>
        <v>79.44000712377759</v>
      </c>
      <c r="M300">
        <v>0.25</v>
      </c>
    </row>
    <row r="301" spans="1:13" x14ac:dyDescent="0.3">
      <c r="A301" t="s">
        <v>55</v>
      </c>
      <c r="B301" t="s">
        <v>39</v>
      </c>
      <c r="C301" s="1">
        <v>43449</v>
      </c>
      <c r="D301" t="s">
        <v>8</v>
      </c>
      <c r="E301">
        <v>14.6</v>
      </c>
      <c r="F301">
        <f t="shared" si="50"/>
        <v>4.6473134708428825</v>
      </c>
      <c r="G301">
        <f t="shared" si="52"/>
        <v>4.7490319410110153</v>
      </c>
      <c r="H301">
        <f t="shared" si="53"/>
        <v>7.1377167925568701</v>
      </c>
      <c r="I301">
        <f t="shared" si="47"/>
        <v>1.8039087958599391</v>
      </c>
      <c r="J301">
        <f t="shared" si="51"/>
        <v>6.073010779867662</v>
      </c>
      <c r="K301">
        <v>0</v>
      </c>
      <c r="L301">
        <f t="shared" si="42"/>
        <v>6.073010779867662</v>
      </c>
      <c r="M301">
        <v>0.25</v>
      </c>
    </row>
    <row r="302" spans="1:13" x14ac:dyDescent="0.3">
      <c r="A302" t="s">
        <v>55</v>
      </c>
      <c r="B302" t="s">
        <v>39</v>
      </c>
      <c r="C302" s="1">
        <v>43449</v>
      </c>
      <c r="D302" t="s">
        <v>8</v>
      </c>
      <c r="E302">
        <v>20</v>
      </c>
      <c r="F302">
        <f t="shared" si="50"/>
        <v>6.3661828367710722</v>
      </c>
      <c r="G302">
        <f t="shared" si="52"/>
        <v>10.430327386883013</v>
      </c>
      <c r="H302">
        <f t="shared" si="53"/>
        <v>14.383258852439228</v>
      </c>
      <c r="I302">
        <f t="shared" si="47"/>
        <v>2.5749501207172045</v>
      </c>
      <c r="J302">
        <f t="shared" si="51"/>
        <v>13.129644411488332</v>
      </c>
      <c r="K302">
        <v>0</v>
      </c>
      <c r="L302">
        <f t="shared" si="42"/>
        <v>13.129644411488332</v>
      </c>
      <c r="M302">
        <v>0.25</v>
      </c>
    </row>
    <row r="303" spans="1:13" x14ac:dyDescent="0.3">
      <c r="A303" t="s">
        <v>55</v>
      </c>
      <c r="B303" t="s">
        <v>39</v>
      </c>
      <c r="C303" s="1">
        <v>43449</v>
      </c>
      <c r="D303" t="s">
        <v>8</v>
      </c>
      <c r="E303">
        <v>42.7</v>
      </c>
      <c r="F303">
        <f t="shared" si="50"/>
        <v>13.591800356506241</v>
      </c>
      <c r="G303">
        <f t="shared" si="52"/>
        <v>69.469254554749725</v>
      </c>
      <c r="H303">
        <f t="shared" si="53"/>
        <v>77.844643672976545</v>
      </c>
      <c r="I303">
        <f t="shared" si="47"/>
        <v>4.4331934050846451</v>
      </c>
      <c r="J303">
        <f t="shared" si="51"/>
        <v>84.188636240032935</v>
      </c>
      <c r="K303">
        <v>0</v>
      </c>
      <c r="L303">
        <f t="shared" si="42"/>
        <v>84.188636240032935</v>
      </c>
      <c r="M303">
        <v>0.25</v>
      </c>
    </row>
    <row r="304" spans="1:13" x14ac:dyDescent="0.3">
      <c r="A304" t="s">
        <v>55</v>
      </c>
      <c r="B304" t="s">
        <v>39</v>
      </c>
      <c r="C304" s="1">
        <v>43449</v>
      </c>
      <c r="D304" t="s">
        <v>8</v>
      </c>
      <c r="E304">
        <v>40.299999999999997</v>
      </c>
      <c r="F304">
        <f t="shared" si="50"/>
        <v>12.82785841609371</v>
      </c>
      <c r="G304">
        <f t="shared" si="52"/>
        <v>60.115375813265082</v>
      </c>
      <c r="H304">
        <f t="shared" si="53"/>
        <v>68.437678430137396</v>
      </c>
      <c r="I304">
        <f t="shared" si="47"/>
        <v>4.2914671494438874</v>
      </c>
      <c r="J304">
        <f t="shared" si="51"/>
        <v>73.064160159460243</v>
      </c>
      <c r="K304">
        <v>0</v>
      </c>
      <c r="L304">
        <f t="shared" si="42"/>
        <v>73.064160159460243</v>
      </c>
      <c r="M304">
        <v>0.25</v>
      </c>
    </row>
    <row r="305" spans="1:13" x14ac:dyDescent="0.3">
      <c r="A305" t="s">
        <v>55</v>
      </c>
      <c r="B305" t="s">
        <v>39</v>
      </c>
      <c r="C305" s="1">
        <v>43449</v>
      </c>
      <c r="D305" t="s">
        <v>8</v>
      </c>
      <c r="E305">
        <v>45.6</v>
      </c>
      <c r="F305">
        <f t="shared" si="50"/>
        <v>14.514896867838045</v>
      </c>
      <c r="G305">
        <f t="shared" si="52"/>
        <v>81.871935553341913</v>
      </c>
      <c r="H305">
        <f t="shared" si="53"/>
        <v>90.108018551866138</v>
      </c>
      <c r="I305">
        <f t="shared" si="47"/>
        <v>4.5941799559847611</v>
      </c>
      <c r="J305">
        <f t="shared" si="51"/>
        <v>98.893316231501629</v>
      </c>
      <c r="K305">
        <v>0</v>
      </c>
      <c r="L305">
        <f t="shared" si="42"/>
        <v>98.893316231501629</v>
      </c>
      <c r="M305">
        <v>0.25</v>
      </c>
    </row>
    <row r="306" spans="1:13" x14ac:dyDescent="0.3">
      <c r="A306" t="s">
        <v>55</v>
      </c>
      <c r="B306" t="s">
        <v>39</v>
      </c>
      <c r="C306" s="1">
        <v>43449</v>
      </c>
      <c r="D306" t="s">
        <v>8</v>
      </c>
      <c r="E306">
        <v>44.7</v>
      </c>
      <c r="F306">
        <f t="shared" si="50"/>
        <v>14.228418640183348</v>
      </c>
      <c r="G306">
        <f t="shared" si="52"/>
        <v>77.891803385842323</v>
      </c>
      <c r="H306">
        <f t="shared" si="53"/>
        <v>86.196331670318898</v>
      </c>
      <c r="I306">
        <f t="shared" si="47"/>
        <v>4.5453411294777588</v>
      </c>
      <c r="J306">
        <f t="shared" si="51"/>
        <v>94.179666053703613</v>
      </c>
      <c r="K306">
        <v>0</v>
      </c>
      <c r="L306">
        <f t="shared" si="42"/>
        <v>94.179666053703613</v>
      </c>
      <c r="M306">
        <v>0.25</v>
      </c>
    </row>
    <row r="307" spans="1:13" x14ac:dyDescent="0.3">
      <c r="A307" t="s">
        <v>55</v>
      </c>
      <c r="B307" t="s">
        <v>39</v>
      </c>
      <c r="C307" s="1">
        <v>43449</v>
      </c>
      <c r="D307" t="s">
        <v>8</v>
      </c>
      <c r="E307">
        <v>35</v>
      </c>
      <c r="F307">
        <f t="shared" si="50"/>
        <v>11.140819964349376</v>
      </c>
      <c r="G307">
        <f t="shared" si="52"/>
        <v>42.256455174226616</v>
      </c>
      <c r="H307">
        <f t="shared" si="53"/>
        <v>49.998526791779277</v>
      </c>
      <c r="I307">
        <f t="shared" si="47"/>
        <v>3.9460088011589898</v>
      </c>
      <c r="J307">
        <f t="shared" si="51"/>
        <v>51.722351179148156</v>
      </c>
      <c r="K307">
        <v>0</v>
      </c>
      <c r="L307">
        <f t="shared" si="42"/>
        <v>51.722351179148156</v>
      </c>
      <c r="M307">
        <v>0.25</v>
      </c>
    </row>
    <row r="308" spans="1:13" x14ac:dyDescent="0.3">
      <c r="A308" t="s">
        <v>55</v>
      </c>
      <c r="B308" t="s">
        <v>39</v>
      </c>
      <c r="C308" s="1">
        <v>43449</v>
      </c>
      <c r="D308" t="s">
        <v>8</v>
      </c>
      <c r="E308">
        <v>49</v>
      </c>
      <c r="F308">
        <f t="shared" si="50"/>
        <v>15.597147950089127</v>
      </c>
      <c r="G308">
        <f t="shared" si="52"/>
        <v>97.997083583385461</v>
      </c>
      <c r="H308">
        <f t="shared" si="53"/>
        <v>105.75396681154301</v>
      </c>
      <c r="I308">
        <f t="shared" si="47"/>
        <v>4.7703657808809625</v>
      </c>
      <c r="J308">
        <f t="shared" si="51"/>
        <v>117.94544373937052</v>
      </c>
      <c r="K308">
        <v>0</v>
      </c>
      <c r="L308">
        <f t="shared" si="42"/>
        <v>117.94544373937052</v>
      </c>
      <c r="M308">
        <v>0.25</v>
      </c>
    </row>
    <row r="309" spans="1:13" x14ac:dyDescent="0.3">
      <c r="A309" t="s">
        <v>55</v>
      </c>
      <c r="B309" t="s">
        <v>39</v>
      </c>
      <c r="C309" s="1">
        <v>43449</v>
      </c>
      <c r="D309" t="s">
        <v>8</v>
      </c>
      <c r="E309">
        <v>20.5</v>
      </c>
      <c r="F309">
        <f t="shared" si="50"/>
        <v>6.5253374076903485</v>
      </c>
      <c r="G309">
        <f t="shared" si="52"/>
        <v>11.094496659829861</v>
      </c>
      <c r="H309">
        <f t="shared" si="53"/>
        <v>15.196126855461848</v>
      </c>
      <c r="I309">
        <f t="shared" si="47"/>
        <v>2.635447021563615</v>
      </c>
      <c r="J309">
        <f t="shared" si="51"/>
        <v>13.948440159432064</v>
      </c>
      <c r="K309">
        <v>0</v>
      </c>
      <c r="L309">
        <f t="shared" si="42"/>
        <v>13.948440159432064</v>
      </c>
      <c r="M309">
        <v>0.25</v>
      </c>
    </row>
    <row r="310" spans="1:13" x14ac:dyDescent="0.3">
      <c r="A310" t="s">
        <v>55</v>
      </c>
      <c r="B310" t="s">
        <v>39</v>
      </c>
      <c r="C310" s="1">
        <v>43449</v>
      </c>
      <c r="D310" t="s">
        <v>8</v>
      </c>
      <c r="E310">
        <v>12</v>
      </c>
      <c r="F310">
        <f t="shared" si="50"/>
        <v>3.8197097020626432</v>
      </c>
      <c r="G310">
        <f t="shared" si="52"/>
        <v>2.9085468670720092</v>
      </c>
      <c r="H310">
        <f t="shared" si="53"/>
        <v>4.6124666630506308</v>
      </c>
      <c r="I310">
        <f t="shared" si="47"/>
        <v>1.3234273424905272</v>
      </c>
      <c r="J310">
        <f t="shared" si="51"/>
        <v>3.7561237299410588</v>
      </c>
      <c r="K310">
        <v>0</v>
      </c>
      <c r="L310">
        <f t="shared" si="42"/>
        <v>3.7561237299410588</v>
      </c>
      <c r="M310">
        <v>0.25</v>
      </c>
    </row>
    <row r="311" spans="1:13" x14ac:dyDescent="0.3">
      <c r="A311" t="s">
        <v>55</v>
      </c>
      <c r="B311" t="s">
        <v>39</v>
      </c>
      <c r="C311" s="1">
        <v>43449</v>
      </c>
      <c r="D311" t="s">
        <v>8</v>
      </c>
      <c r="E311">
        <v>9.4</v>
      </c>
      <c r="F311">
        <f t="shared" si="50"/>
        <v>2.9921059332824038</v>
      </c>
      <c r="G311">
        <f t="shared" si="52"/>
        <v>1.5795834875126389</v>
      </c>
      <c r="H311">
        <f t="shared" si="53"/>
        <v>2.6780332654245038</v>
      </c>
      <c r="I311">
        <f t="shared" si="47"/>
        <v>0.72514478923602432</v>
      </c>
      <c r="J311">
        <f t="shared" si="51"/>
        <v>2.06498499463956</v>
      </c>
      <c r="K311">
        <v>0</v>
      </c>
      <c r="L311">
        <f t="shared" si="42"/>
        <v>2.06498499463956</v>
      </c>
      <c r="M311">
        <v>0.25</v>
      </c>
    </row>
    <row r="312" spans="1:13" x14ac:dyDescent="0.3">
      <c r="A312" t="s">
        <v>55</v>
      </c>
      <c r="B312" t="s">
        <v>39</v>
      </c>
      <c r="C312" s="1">
        <v>43449</v>
      </c>
      <c r="D312" t="s">
        <v>8</v>
      </c>
      <c r="E312">
        <v>11.4</v>
      </c>
      <c r="F312">
        <f t="shared" si="50"/>
        <v>3.6287242169595113</v>
      </c>
      <c r="G312">
        <f>0.102*((F312)^2.5)</f>
        <v>2.5584979860419348</v>
      </c>
      <c r="H312">
        <f>0.2334*((F312)^2.2264)</f>
        <v>4.1146895640292369</v>
      </c>
      <c r="I312">
        <f t="shared" si="47"/>
        <v>1.1977587712410287</v>
      </c>
      <c r="J312">
        <f t="shared" si="51"/>
        <v>3.3125646713782455</v>
      </c>
      <c r="K312">
        <v>0</v>
      </c>
      <c r="L312">
        <f t="shared" si="42"/>
        <v>3.3125646713782455</v>
      </c>
      <c r="M312">
        <v>0.25</v>
      </c>
    </row>
    <row r="313" spans="1:13" x14ac:dyDescent="0.3">
      <c r="A313" t="s">
        <v>55</v>
      </c>
      <c r="B313" t="s">
        <v>39</v>
      </c>
      <c r="C313" s="1">
        <v>43449</v>
      </c>
      <c r="D313" t="s">
        <v>8</v>
      </c>
      <c r="E313">
        <v>16.5</v>
      </c>
      <c r="F313">
        <f t="shared" si="50"/>
        <v>5.2521008403361344</v>
      </c>
      <c r="G313">
        <f t="shared" ref="G313:G321" si="54">0.102*((F313)^2.5)</f>
        <v>6.4481155534509922</v>
      </c>
      <c r="H313">
        <f t="shared" ref="H313:H321" si="55">0.2334*((F313)^2.2264)</f>
        <v>9.3723903344437485</v>
      </c>
      <c r="I313">
        <f t="shared" si="47"/>
        <v>2.1036389837309368</v>
      </c>
      <c r="J313">
        <f t="shared" si="51"/>
        <v>8.1954216003352727</v>
      </c>
      <c r="K313">
        <v>0</v>
      </c>
      <c r="L313">
        <f t="shared" si="42"/>
        <v>8.1954216003352727</v>
      </c>
      <c r="M313">
        <v>0.25</v>
      </c>
    </row>
    <row r="314" spans="1:13" x14ac:dyDescent="0.3">
      <c r="A314" t="s">
        <v>55</v>
      </c>
      <c r="B314" t="s">
        <v>39</v>
      </c>
      <c r="C314" s="1">
        <v>43449</v>
      </c>
      <c r="D314" t="s">
        <v>8</v>
      </c>
      <c r="E314">
        <v>17.100000000000001</v>
      </c>
      <c r="F314">
        <f t="shared" si="50"/>
        <v>5.4430863254392667</v>
      </c>
      <c r="G314">
        <f t="shared" si="54"/>
        <v>7.0503913954587771</v>
      </c>
      <c r="H314">
        <f t="shared" si="55"/>
        <v>10.148144773904283</v>
      </c>
      <c r="I314">
        <f t="shared" si="47"/>
        <v>2.1911482861060305</v>
      </c>
      <c r="J314">
        <f t="shared" si="51"/>
        <v>8.9448891542343922</v>
      </c>
      <c r="K314">
        <v>0</v>
      </c>
      <c r="L314">
        <f t="shared" si="42"/>
        <v>8.9448891542343922</v>
      </c>
      <c r="M314">
        <v>0.25</v>
      </c>
    </row>
    <row r="315" spans="1:13" x14ac:dyDescent="0.3">
      <c r="A315" t="s">
        <v>55</v>
      </c>
      <c r="B315" t="s">
        <v>39</v>
      </c>
      <c r="C315" s="1">
        <v>43449</v>
      </c>
      <c r="D315" t="s">
        <v>8</v>
      </c>
      <c r="E315">
        <v>35</v>
      </c>
      <c r="F315">
        <f t="shared" si="50"/>
        <v>11.140819964349376</v>
      </c>
      <c r="G315">
        <f t="shared" si="54"/>
        <v>42.256455174226616</v>
      </c>
      <c r="H315">
        <f t="shared" si="55"/>
        <v>49.998526791779277</v>
      </c>
      <c r="I315">
        <f t="shared" si="47"/>
        <v>3.9460088011589898</v>
      </c>
      <c r="J315">
        <f t="shared" si="51"/>
        <v>51.722351179148156</v>
      </c>
      <c r="K315">
        <v>0</v>
      </c>
      <c r="L315">
        <f t="shared" si="42"/>
        <v>51.722351179148156</v>
      </c>
      <c r="M315">
        <v>0.25</v>
      </c>
    </row>
    <row r="316" spans="1:13" x14ac:dyDescent="0.3">
      <c r="A316" t="s">
        <v>55</v>
      </c>
      <c r="B316" t="s">
        <v>39</v>
      </c>
      <c r="C316" s="1">
        <v>43449</v>
      </c>
      <c r="D316" t="s">
        <v>8</v>
      </c>
      <c r="E316">
        <v>17.5</v>
      </c>
      <c r="F316">
        <f t="shared" si="50"/>
        <v>5.570409982174688</v>
      </c>
      <c r="G316">
        <f t="shared" si="54"/>
        <v>7.4699565006502597</v>
      </c>
      <c r="H316">
        <f t="shared" si="55"/>
        <v>10.684249610892332</v>
      </c>
      <c r="I316">
        <f t="shared" si="47"/>
        <v>2.247798208787124</v>
      </c>
      <c r="J316">
        <f t="shared" si="51"/>
        <v>9.4662282355615464</v>
      </c>
      <c r="K316">
        <v>0</v>
      </c>
      <c r="L316">
        <f t="shared" si="42"/>
        <v>9.4662282355615464</v>
      </c>
      <c r="M316">
        <v>0.25</v>
      </c>
    </row>
    <row r="317" spans="1:13" x14ac:dyDescent="0.3">
      <c r="A317" t="s">
        <v>55</v>
      </c>
      <c r="B317" t="s">
        <v>39</v>
      </c>
      <c r="C317" s="1">
        <v>43449</v>
      </c>
      <c r="D317" t="s">
        <v>8</v>
      </c>
      <c r="E317">
        <v>45</v>
      </c>
      <c r="F317">
        <f t="shared" si="50"/>
        <v>14.323911382734913</v>
      </c>
      <c r="G317">
        <f t="shared" si="54"/>
        <v>79.205298594142889</v>
      </c>
      <c r="H317">
        <f t="shared" si="55"/>
        <v>87.489604794222245</v>
      </c>
      <c r="I317">
        <f t="shared" si="47"/>
        <v>4.5617291504472108</v>
      </c>
      <c r="J317">
        <f t="shared" si="51"/>
        <v>95.735753321284449</v>
      </c>
      <c r="K317">
        <v>0</v>
      </c>
      <c r="L317">
        <f t="shared" si="42"/>
        <v>95.735753321284449</v>
      </c>
      <c r="M317">
        <v>0.25</v>
      </c>
    </row>
    <row r="318" spans="1:13" x14ac:dyDescent="0.3">
      <c r="A318" t="s">
        <v>55</v>
      </c>
      <c r="B318" t="s">
        <v>39</v>
      </c>
      <c r="C318" s="1">
        <v>43449</v>
      </c>
      <c r="D318" t="s">
        <v>8</v>
      </c>
      <c r="E318">
        <v>39.799999999999997</v>
      </c>
      <c r="F318">
        <f t="shared" si="50"/>
        <v>12.668703845174432</v>
      </c>
      <c r="G318">
        <f t="shared" si="54"/>
        <v>58.268069731528165</v>
      </c>
      <c r="H318">
        <f t="shared" si="55"/>
        <v>66.561605029885968</v>
      </c>
      <c r="I318">
        <f t="shared" si="47"/>
        <v>4.2608799856213873</v>
      </c>
      <c r="J318">
        <f t="shared" si="51"/>
        <v>70.863232632535087</v>
      </c>
      <c r="K318">
        <v>0</v>
      </c>
      <c r="L318">
        <f t="shared" si="42"/>
        <v>70.863232632535087</v>
      </c>
      <c r="M318">
        <v>0.25</v>
      </c>
    </row>
    <row r="319" spans="1:13" x14ac:dyDescent="0.3">
      <c r="A319" t="s">
        <v>55</v>
      </c>
      <c r="B319" t="s">
        <v>39</v>
      </c>
      <c r="C319" s="1">
        <v>43449</v>
      </c>
      <c r="D319" t="s">
        <v>8</v>
      </c>
      <c r="E319">
        <v>29.5</v>
      </c>
      <c r="F319">
        <f t="shared" si="50"/>
        <v>9.390119684237332</v>
      </c>
      <c r="G319">
        <f t="shared" si="54"/>
        <v>27.559922441224391</v>
      </c>
      <c r="H319">
        <f t="shared" si="55"/>
        <v>34.170855385427473</v>
      </c>
      <c r="I319">
        <f t="shared" si="47"/>
        <v>3.5271621957070733</v>
      </c>
      <c r="J319">
        <f t="shared" si="51"/>
        <v>34.023654929203055</v>
      </c>
      <c r="K319">
        <v>0</v>
      </c>
      <c r="L319">
        <f t="shared" si="42"/>
        <v>34.023654929203055</v>
      </c>
      <c r="M319">
        <v>0.25</v>
      </c>
    </row>
    <row r="320" spans="1:13" x14ac:dyDescent="0.3">
      <c r="A320" t="s">
        <v>55</v>
      </c>
      <c r="B320" t="s">
        <v>39</v>
      </c>
      <c r="C320" s="1">
        <v>43449</v>
      </c>
      <c r="D320" t="s">
        <v>8</v>
      </c>
      <c r="E320">
        <v>25</v>
      </c>
      <c r="F320">
        <f t="shared" si="50"/>
        <v>7.9577285459638398</v>
      </c>
      <c r="G320">
        <f t="shared" si="54"/>
        <v>18.22103208175637</v>
      </c>
      <c r="H320">
        <f t="shared" si="55"/>
        <v>23.638382149797664</v>
      </c>
      <c r="I320">
        <f t="shared" si="47"/>
        <v>3.1216518214370179</v>
      </c>
      <c r="J320">
        <f t="shared" si="51"/>
        <v>22.681686775545543</v>
      </c>
      <c r="K320">
        <v>0</v>
      </c>
      <c r="L320">
        <f t="shared" si="42"/>
        <v>22.681686775545543</v>
      </c>
      <c r="M320">
        <v>0.25</v>
      </c>
    </row>
    <row r="321" spans="1:13" x14ac:dyDescent="0.3">
      <c r="A321" t="s">
        <v>55</v>
      </c>
      <c r="B321" t="s">
        <v>39</v>
      </c>
      <c r="C321" s="1">
        <v>43449</v>
      </c>
      <c r="D321" t="s">
        <v>8</v>
      </c>
      <c r="E321">
        <v>25</v>
      </c>
      <c r="F321">
        <f t="shared" si="50"/>
        <v>7.9577285459638398</v>
      </c>
      <c r="G321">
        <f t="shared" si="54"/>
        <v>18.22103208175637</v>
      </c>
      <c r="H321">
        <f t="shared" si="55"/>
        <v>23.638382149797664</v>
      </c>
      <c r="I321">
        <f t="shared" si="47"/>
        <v>3.1216518214370179</v>
      </c>
      <c r="J321">
        <f t="shared" si="51"/>
        <v>22.681686775545543</v>
      </c>
      <c r="K321">
        <v>0</v>
      </c>
      <c r="L321">
        <f t="shared" si="42"/>
        <v>22.681686775545543</v>
      </c>
      <c r="M321">
        <v>0.25</v>
      </c>
    </row>
    <row r="322" spans="1:13" x14ac:dyDescent="0.3">
      <c r="A322" t="s">
        <v>55</v>
      </c>
      <c r="B322" t="s">
        <v>39</v>
      </c>
      <c r="C322" s="1">
        <v>43449</v>
      </c>
      <c r="D322" t="s">
        <v>8</v>
      </c>
      <c r="E322">
        <v>27</v>
      </c>
      <c r="F322">
        <f t="shared" si="50"/>
        <v>8.5943468296409478</v>
      </c>
      <c r="G322">
        <f>0.102*((F322)^2.5)</f>
        <v>22.086777771828075</v>
      </c>
      <c r="H322">
        <f>0.2334*((F322)^2.2264)</f>
        <v>28.056429326403208</v>
      </c>
      <c r="I322">
        <f t="shared" si="47"/>
        <v>3.3102063722205326</v>
      </c>
      <c r="J322">
        <f t="shared" si="51"/>
        <v>27.388048265741055</v>
      </c>
      <c r="K322">
        <v>0</v>
      </c>
      <c r="L322">
        <f t="shared" si="42"/>
        <v>27.388048265741055</v>
      </c>
      <c r="M322">
        <v>0.25</v>
      </c>
    </row>
    <row r="323" spans="1:13" x14ac:dyDescent="0.3">
      <c r="A323" t="s">
        <v>55</v>
      </c>
      <c r="B323" t="s">
        <v>39</v>
      </c>
      <c r="C323" s="1">
        <v>43449</v>
      </c>
      <c r="D323" t="s">
        <v>8</v>
      </c>
      <c r="E323">
        <v>20</v>
      </c>
      <c r="F323">
        <f t="shared" si="50"/>
        <v>6.3661828367710722</v>
      </c>
      <c r="G323">
        <f t="shared" ref="G323:G332" si="56">0.102*((F323)^2.5)</f>
        <v>10.430327386883013</v>
      </c>
      <c r="H323">
        <f t="shared" ref="H323:H332" si="57">0.2334*((F323)^2.2264)</f>
        <v>14.383258852439228</v>
      </c>
      <c r="I323">
        <f t="shared" si="47"/>
        <v>2.5749501207172045</v>
      </c>
      <c r="J323">
        <f t="shared" si="51"/>
        <v>13.129644411488332</v>
      </c>
      <c r="K323">
        <v>0</v>
      </c>
      <c r="L323">
        <f t="shared" ref="L323:L386" si="58">K323+J323</f>
        <v>13.129644411488332</v>
      </c>
      <c r="M323">
        <v>0.25</v>
      </c>
    </row>
    <row r="324" spans="1:13" x14ac:dyDescent="0.3">
      <c r="A324" t="s">
        <v>55</v>
      </c>
      <c r="B324" t="s">
        <v>39</v>
      </c>
      <c r="C324" s="1">
        <v>43449</v>
      </c>
      <c r="D324" t="s">
        <v>8</v>
      </c>
      <c r="E324">
        <v>22</v>
      </c>
      <c r="F324">
        <f t="shared" si="50"/>
        <v>7.0028011204481793</v>
      </c>
      <c r="G324">
        <f t="shared" si="56"/>
        <v>13.236697779735964</v>
      </c>
      <c r="H324">
        <f t="shared" si="57"/>
        <v>17.783366157963467</v>
      </c>
      <c r="I324">
        <f t="shared" si="47"/>
        <v>2.8084600612377999</v>
      </c>
      <c r="J324">
        <f t="shared" si="51"/>
        <v>16.582957591323879</v>
      </c>
      <c r="K324">
        <v>0</v>
      </c>
      <c r="L324">
        <f t="shared" si="58"/>
        <v>16.582957591323879</v>
      </c>
      <c r="M324">
        <v>0.25</v>
      </c>
    </row>
    <row r="325" spans="1:13" x14ac:dyDescent="0.3">
      <c r="A325" t="s">
        <v>55</v>
      </c>
      <c r="B325" t="s">
        <v>39</v>
      </c>
      <c r="C325" s="1">
        <v>43449</v>
      </c>
      <c r="D325" t="s">
        <v>8</v>
      </c>
      <c r="E325">
        <v>18.100000000000001</v>
      </c>
      <c r="F325">
        <f t="shared" si="50"/>
        <v>5.7613954672778211</v>
      </c>
      <c r="G325">
        <f t="shared" si="56"/>
        <v>8.126796563470462</v>
      </c>
      <c r="H325">
        <f t="shared" si="57"/>
        <v>11.517008654005418</v>
      </c>
      <c r="I325">
        <f t="shared" si="47"/>
        <v>2.3303902992757886</v>
      </c>
      <c r="J325">
        <f t="shared" si="51"/>
        <v>10.281232506436238</v>
      </c>
      <c r="K325">
        <v>0</v>
      </c>
      <c r="L325">
        <f t="shared" si="58"/>
        <v>10.281232506436238</v>
      </c>
      <c r="M325">
        <v>0.25</v>
      </c>
    </row>
    <row r="326" spans="1:13" x14ac:dyDescent="0.3">
      <c r="A326" t="s">
        <v>55</v>
      </c>
      <c r="B326" t="s">
        <v>39</v>
      </c>
      <c r="C326" s="1">
        <v>43449</v>
      </c>
      <c r="D326" t="s">
        <v>8</v>
      </c>
      <c r="E326">
        <v>43</v>
      </c>
      <c r="F326">
        <f t="shared" si="50"/>
        <v>13.687293099057806</v>
      </c>
      <c r="G326">
        <f t="shared" si="56"/>
        <v>70.695877598195366</v>
      </c>
      <c r="H326">
        <f t="shared" si="57"/>
        <v>79.067550309151869</v>
      </c>
      <c r="I326">
        <f t="shared" si="47"/>
        <v>4.4503463339591542</v>
      </c>
      <c r="J326">
        <f t="shared" si="51"/>
        <v>85.645129939184727</v>
      </c>
      <c r="K326">
        <v>0</v>
      </c>
      <c r="L326">
        <f t="shared" si="58"/>
        <v>85.645129939184727</v>
      </c>
      <c r="M326">
        <v>0.25</v>
      </c>
    </row>
    <row r="327" spans="1:13" x14ac:dyDescent="0.3">
      <c r="A327" t="s">
        <v>55</v>
      </c>
      <c r="B327" t="s">
        <v>39</v>
      </c>
      <c r="C327" s="1">
        <v>43449</v>
      </c>
      <c r="D327" t="s">
        <v>8</v>
      </c>
      <c r="E327">
        <v>40.6</v>
      </c>
      <c r="F327">
        <f t="shared" si="50"/>
        <v>12.923351158645277</v>
      </c>
      <c r="G327">
        <f t="shared" si="56"/>
        <v>61.240402306950486</v>
      </c>
      <c r="H327">
        <f t="shared" si="57"/>
        <v>69.577124352897243</v>
      </c>
      <c r="I327">
        <f t="shared" si="47"/>
        <v>4.3096378136987594</v>
      </c>
      <c r="J327">
        <f t="shared" si="51"/>
        <v>74.403879082488189</v>
      </c>
      <c r="K327">
        <v>0</v>
      </c>
      <c r="L327">
        <f t="shared" si="58"/>
        <v>74.403879082488189</v>
      </c>
      <c r="M327">
        <v>0.25</v>
      </c>
    </row>
    <row r="328" spans="1:13" x14ac:dyDescent="0.3">
      <c r="A328" t="s">
        <v>55</v>
      </c>
      <c r="B328" t="s">
        <v>39</v>
      </c>
      <c r="C328" s="1">
        <v>43449</v>
      </c>
      <c r="D328" t="s">
        <v>8</v>
      </c>
      <c r="E328">
        <v>41</v>
      </c>
      <c r="F328">
        <f t="shared" si="50"/>
        <v>13.050674815380697</v>
      </c>
      <c r="G328">
        <f t="shared" si="56"/>
        <v>62.759950576137527</v>
      </c>
      <c r="H328">
        <f t="shared" si="57"/>
        <v>71.112523891196261</v>
      </c>
      <c r="I328">
        <f t="shared" si="47"/>
        <v>4.3336576139354808</v>
      </c>
      <c r="J328">
        <f t="shared" si="51"/>
        <v>76.212626864123109</v>
      </c>
      <c r="K328">
        <v>0</v>
      </c>
      <c r="L328">
        <f t="shared" si="58"/>
        <v>76.212626864123109</v>
      </c>
      <c r="M328">
        <v>0.25</v>
      </c>
    </row>
    <row r="329" spans="1:13" x14ac:dyDescent="0.3">
      <c r="A329" t="s">
        <v>55</v>
      </c>
      <c r="B329" t="s">
        <v>39</v>
      </c>
      <c r="C329" s="1">
        <v>43449</v>
      </c>
      <c r="D329" t="s">
        <v>8</v>
      </c>
      <c r="E329">
        <v>50.7</v>
      </c>
      <c r="F329">
        <f t="shared" si="50"/>
        <v>16.138273491214669</v>
      </c>
      <c r="G329">
        <f t="shared" si="56"/>
        <v>106.71927088328742</v>
      </c>
      <c r="H329">
        <f t="shared" si="57"/>
        <v>114.09689734542361</v>
      </c>
      <c r="I329">
        <f t="shared" si="47"/>
        <v>4.8539245314729138</v>
      </c>
      <c r="J329">
        <f t="shared" si="51"/>
        <v>128.22395859543622</v>
      </c>
      <c r="K329">
        <v>0</v>
      </c>
      <c r="L329">
        <f t="shared" si="58"/>
        <v>128.22395859543622</v>
      </c>
      <c r="M329">
        <v>0.25</v>
      </c>
    </row>
    <row r="330" spans="1:13" x14ac:dyDescent="0.3">
      <c r="A330" t="s">
        <v>55</v>
      </c>
      <c r="B330" t="s">
        <v>39</v>
      </c>
      <c r="C330" s="1">
        <v>43449</v>
      </c>
      <c r="D330" t="s">
        <v>8</v>
      </c>
      <c r="E330">
        <v>22.4</v>
      </c>
      <c r="F330">
        <f t="shared" si="50"/>
        <v>7.1301247771836005</v>
      </c>
      <c r="G330">
        <f t="shared" si="56"/>
        <v>13.84659523149058</v>
      </c>
      <c r="H330">
        <f t="shared" si="57"/>
        <v>18.511273697528118</v>
      </c>
      <c r="I330">
        <f t="shared" si="47"/>
        <v>2.8526053997193621</v>
      </c>
      <c r="J330">
        <f t="shared" si="51"/>
        <v>17.331393781379962</v>
      </c>
      <c r="K330">
        <v>0</v>
      </c>
      <c r="L330">
        <f t="shared" si="58"/>
        <v>17.331393781379962</v>
      </c>
      <c r="M330">
        <v>0.25</v>
      </c>
    </row>
    <row r="331" spans="1:13" x14ac:dyDescent="0.3">
      <c r="A331" t="s">
        <v>55</v>
      </c>
      <c r="B331" t="s">
        <v>39</v>
      </c>
      <c r="C331" s="1">
        <v>43449</v>
      </c>
      <c r="D331" t="s">
        <v>8</v>
      </c>
      <c r="E331">
        <v>44.4</v>
      </c>
      <c r="F331">
        <f t="shared" si="50"/>
        <v>14.132925897631781</v>
      </c>
      <c r="G331">
        <f t="shared" si="56"/>
        <v>76.591464971766968</v>
      </c>
      <c r="H331">
        <f t="shared" si="57"/>
        <v>84.91365965532998</v>
      </c>
      <c r="I331">
        <f t="shared" si="47"/>
        <v>4.5288427506334656</v>
      </c>
      <c r="J331">
        <f t="shared" si="51"/>
        <v>92.638647740839787</v>
      </c>
      <c r="K331">
        <v>0</v>
      </c>
      <c r="L331">
        <f t="shared" si="58"/>
        <v>92.638647740839787</v>
      </c>
      <c r="M331">
        <v>0.25</v>
      </c>
    </row>
    <row r="332" spans="1:13" x14ac:dyDescent="0.3">
      <c r="A332" t="s">
        <v>55</v>
      </c>
      <c r="B332" t="s">
        <v>39</v>
      </c>
      <c r="C332" s="1">
        <v>43449</v>
      </c>
      <c r="D332" t="s">
        <v>8</v>
      </c>
      <c r="E332">
        <v>41.5</v>
      </c>
      <c r="F332">
        <f t="shared" si="50"/>
        <v>13.209829386299974</v>
      </c>
      <c r="G332">
        <f t="shared" si="56"/>
        <v>64.690899949844876</v>
      </c>
      <c r="H332">
        <f t="shared" si="57"/>
        <v>73.057767449255834</v>
      </c>
      <c r="I332">
        <f t="shared" si="47"/>
        <v>4.3633549472397259</v>
      </c>
      <c r="J332">
        <f t="shared" si="51"/>
        <v>78.509810786775205</v>
      </c>
      <c r="K332">
        <v>0</v>
      </c>
      <c r="L332">
        <f t="shared" si="58"/>
        <v>78.509810786775205</v>
      </c>
      <c r="M332">
        <v>0.25</v>
      </c>
    </row>
    <row r="333" spans="1:13" x14ac:dyDescent="0.3">
      <c r="A333" t="s">
        <v>55</v>
      </c>
      <c r="B333" t="s">
        <v>39</v>
      </c>
      <c r="C333" s="1">
        <v>43449</v>
      </c>
      <c r="D333" t="s">
        <v>8</v>
      </c>
      <c r="E333">
        <v>48.4</v>
      </c>
      <c r="F333">
        <f t="shared" si="50"/>
        <v>15.406162464985995</v>
      </c>
      <c r="G333">
        <f>0.102*((F333)^2.5)</f>
        <v>95.024666750677454</v>
      </c>
      <c r="H333">
        <f>0.2334*((F333)^2.2264)</f>
        <v>102.89252552920638</v>
      </c>
      <c r="I333">
        <f t="shared" si="47"/>
        <v>4.7401805941302628</v>
      </c>
      <c r="J333">
        <f t="shared" si="51"/>
        <v>114.43853862280169</v>
      </c>
      <c r="K333">
        <v>0</v>
      </c>
      <c r="L333">
        <f t="shared" si="58"/>
        <v>114.43853862280169</v>
      </c>
      <c r="M333">
        <v>0.25</v>
      </c>
    </row>
    <row r="334" spans="1:13" x14ac:dyDescent="0.3">
      <c r="A334" t="s">
        <v>55</v>
      </c>
      <c r="B334" t="s">
        <v>39</v>
      </c>
      <c r="C334" s="1">
        <v>43449</v>
      </c>
      <c r="D334" t="s">
        <v>8</v>
      </c>
      <c r="E334">
        <v>33.299999999999997</v>
      </c>
      <c r="F334">
        <f t="shared" si="50"/>
        <v>10.599694423223834</v>
      </c>
      <c r="G334">
        <f t="shared" ref="G334:G345" si="59">0.102*((F334)^2.5)</f>
        <v>37.310711837971589</v>
      </c>
      <c r="H334">
        <f t="shared" ref="H334:H345" si="60">0.2334*((F334)^2.2264)</f>
        <v>44.75215524140112</v>
      </c>
      <c r="I334">
        <f t="shared" si="47"/>
        <v>3.8240216731266017</v>
      </c>
      <c r="J334">
        <f t="shared" si="51"/>
        <v>45.782712193531992</v>
      </c>
      <c r="K334">
        <v>0</v>
      </c>
      <c r="L334">
        <f t="shared" si="58"/>
        <v>45.782712193531992</v>
      </c>
      <c r="M334">
        <v>0.25</v>
      </c>
    </row>
    <row r="335" spans="1:13" x14ac:dyDescent="0.3">
      <c r="A335" t="s">
        <v>55</v>
      </c>
      <c r="B335" t="s">
        <v>39</v>
      </c>
      <c r="C335" s="1">
        <v>43449</v>
      </c>
      <c r="D335" t="s">
        <v>8</v>
      </c>
      <c r="E335">
        <v>40.5</v>
      </c>
      <c r="F335">
        <f t="shared" si="50"/>
        <v>12.891520244461422</v>
      </c>
      <c r="G335">
        <f t="shared" si="59"/>
        <v>60.864002553627472</v>
      </c>
      <c r="H335">
        <f t="shared" si="60"/>
        <v>69.196157380180608</v>
      </c>
      <c r="I335">
        <f t="shared" si="47"/>
        <v>4.3035958870855362</v>
      </c>
      <c r="J335">
        <f t="shared" si="51"/>
        <v>73.955705077886535</v>
      </c>
      <c r="K335">
        <v>0</v>
      </c>
      <c r="L335">
        <f t="shared" si="58"/>
        <v>73.955705077886535</v>
      </c>
      <c r="M335">
        <v>0.25</v>
      </c>
    </row>
    <row r="336" spans="1:13" x14ac:dyDescent="0.3">
      <c r="A336" t="s">
        <v>55</v>
      </c>
      <c r="B336" t="s">
        <v>39</v>
      </c>
      <c r="C336" s="1">
        <v>43449</v>
      </c>
      <c r="D336" t="s">
        <v>8</v>
      </c>
      <c r="E336">
        <v>32.799999999999997</v>
      </c>
      <c r="F336">
        <f t="shared" si="50"/>
        <v>10.440539852304557</v>
      </c>
      <c r="G336">
        <f t="shared" si="59"/>
        <v>35.925892032709257</v>
      </c>
      <c r="H336">
        <f t="shared" si="60"/>
        <v>43.269874913419102</v>
      </c>
      <c r="I336">
        <f t="shared" si="47"/>
        <v>3.7869559132156656</v>
      </c>
      <c r="J336">
        <f t="shared" si="51"/>
        <v>44.116855165738002</v>
      </c>
      <c r="K336">
        <v>0</v>
      </c>
      <c r="L336">
        <f t="shared" si="58"/>
        <v>44.116855165738002</v>
      </c>
      <c r="M336">
        <v>0.25</v>
      </c>
    </row>
    <row r="337" spans="1:13" x14ac:dyDescent="0.3">
      <c r="A337" t="s">
        <v>55</v>
      </c>
      <c r="B337" t="s">
        <v>39</v>
      </c>
      <c r="C337" s="1">
        <v>43449</v>
      </c>
      <c r="D337" t="s">
        <v>8</v>
      </c>
      <c r="E337">
        <v>44.5</v>
      </c>
      <c r="F337">
        <f t="shared" si="50"/>
        <v>14.164756811815636</v>
      </c>
      <c r="G337">
        <f t="shared" si="59"/>
        <v>77.023451970628642</v>
      </c>
      <c r="H337">
        <f t="shared" si="60"/>
        <v>85.340040087855229</v>
      </c>
      <c r="I337">
        <f t="shared" si="47"/>
        <v>4.534354563981803</v>
      </c>
      <c r="J337">
        <f t="shared" si="51"/>
        <v>93.150648994046307</v>
      </c>
      <c r="K337">
        <v>0</v>
      </c>
      <c r="L337">
        <f t="shared" si="58"/>
        <v>93.150648994046307</v>
      </c>
      <c r="M337">
        <v>0.25</v>
      </c>
    </row>
    <row r="338" spans="1:13" x14ac:dyDescent="0.3">
      <c r="A338" t="s">
        <v>55</v>
      </c>
      <c r="B338" t="s">
        <v>39</v>
      </c>
      <c r="C338" s="1">
        <v>43449</v>
      </c>
      <c r="D338" t="s">
        <v>8</v>
      </c>
      <c r="E338">
        <v>46.7</v>
      </c>
      <c r="F338">
        <f t="shared" si="50"/>
        <v>14.865036923860455</v>
      </c>
      <c r="G338">
        <f t="shared" si="59"/>
        <v>86.899074781821056</v>
      </c>
      <c r="H338">
        <f t="shared" si="60"/>
        <v>95.019166602518013</v>
      </c>
      <c r="I338">
        <f t="shared" si="47"/>
        <v>4.6525792539633128</v>
      </c>
      <c r="J338">
        <f t="shared" si="51"/>
        <v>104.84040015098253</v>
      </c>
      <c r="K338">
        <v>0</v>
      </c>
      <c r="L338">
        <f t="shared" si="58"/>
        <v>104.84040015098253</v>
      </c>
      <c r="M338">
        <v>0.25</v>
      </c>
    </row>
    <row r="339" spans="1:13" x14ac:dyDescent="0.3">
      <c r="A339" t="s">
        <v>55</v>
      </c>
      <c r="B339" t="s">
        <v>39</v>
      </c>
      <c r="C339" s="1">
        <v>43449</v>
      </c>
      <c r="D339" t="s">
        <v>8</v>
      </c>
      <c r="E339">
        <v>16</v>
      </c>
      <c r="F339">
        <f t="shared" si="50"/>
        <v>5.0929462694168581</v>
      </c>
      <c r="G339">
        <f t="shared" si="59"/>
        <v>5.9706677925499276</v>
      </c>
      <c r="H339">
        <f t="shared" si="60"/>
        <v>8.7517890989862899</v>
      </c>
      <c r="I339">
        <f t="shared" si="47"/>
        <v>2.0282484199973907</v>
      </c>
      <c r="J339">
        <f t="shared" si="51"/>
        <v>7.6002972829158342</v>
      </c>
      <c r="K339">
        <v>0</v>
      </c>
      <c r="L339">
        <f t="shared" si="58"/>
        <v>7.6002972829158342</v>
      </c>
      <c r="M339">
        <v>0.25</v>
      </c>
    </row>
    <row r="340" spans="1:13" x14ac:dyDescent="0.3">
      <c r="A340" t="s">
        <v>55</v>
      </c>
      <c r="B340" t="s">
        <v>39</v>
      </c>
      <c r="C340" s="1">
        <v>43449</v>
      </c>
      <c r="D340" t="s">
        <v>8</v>
      </c>
      <c r="E340">
        <v>15</v>
      </c>
      <c r="F340">
        <f t="shared" si="50"/>
        <v>4.7746371275783037</v>
      </c>
      <c r="G340">
        <f t="shared" si="59"/>
        <v>5.0810222738414526</v>
      </c>
      <c r="H340">
        <f t="shared" si="60"/>
        <v>7.5804274089040984</v>
      </c>
      <c r="I340">
        <f t="shared" si="47"/>
        <v>1.870129043210341</v>
      </c>
      <c r="J340">
        <f t="shared" si="51"/>
        <v>6.4887684131164898</v>
      </c>
      <c r="K340">
        <v>0</v>
      </c>
      <c r="L340">
        <f t="shared" si="58"/>
        <v>6.4887684131164898</v>
      </c>
      <c r="M340">
        <v>0.25</v>
      </c>
    </row>
    <row r="341" spans="1:13" x14ac:dyDescent="0.3">
      <c r="A341" t="s">
        <v>55</v>
      </c>
      <c r="B341" t="s">
        <v>39</v>
      </c>
      <c r="C341" s="1">
        <v>43449</v>
      </c>
      <c r="D341" t="s">
        <v>8</v>
      </c>
      <c r="E341">
        <v>47.8</v>
      </c>
      <c r="F341">
        <f t="shared" si="50"/>
        <v>15.215176979882862</v>
      </c>
      <c r="G341">
        <f t="shared" si="59"/>
        <v>92.107011755186164</v>
      </c>
      <c r="H341">
        <f t="shared" si="60"/>
        <v>100.07425901021757</v>
      </c>
      <c r="I341">
        <f t="shared" si="47"/>
        <v>4.7096188672785821</v>
      </c>
      <c r="J341">
        <f t="shared" si="51"/>
        <v>110.99410496195823</v>
      </c>
      <c r="K341">
        <v>0</v>
      </c>
      <c r="L341">
        <f t="shared" si="58"/>
        <v>110.99410496195823</v>
      </c>
      <c r="M341">
        <v>0.25</v>
      </c>
    </row>
    <row r="342" spans="1:13" x14ac:dyDescent="0.3">
      <c r="A342" t="s">
        <v>55</v>
      </c>
      <c r="B342" t="s">
        <v>39</v>
      </c>
      <c r="C342" s="1">
        <v>43449</v>
      </c>
      <c r="D342" t="s">
        <v>8</v>
      </c>
      <c r="E342">
        <v>55.6</v>
      </c>
      <c r="F342">
        <f t="shared" si="50"/>
        <v>17.69798828622358</v>
      </c>
      <c r="G342">
        <f t="shared" si="59"/>
        <v>134.40329937909377</v>
      </c>
      <c r="H342">
        <f t="shared" si="60"/>
        <v>140.11306390630401</v>
      </c>
      <c r="I342">
        <f t="shared" si="47"/>
        <v>5.0799548935884413</v>
      </c>
      <c r="J342">
        <f t="shared" si="51"/>
        <v>160.74222089247698</v>
      </c>
      <c r="K342">
        <v>0</v>
      </c>
      <c r="L342">
        <f t="shared" si="58"/>
        <v>160.74222089247698</v>
      </c>
      <c r="M342">
        <v>0.25</v>
      </c>
    </row>
    <row r="343" spans="1:13" x14ac:dyDescent="0.3">
      <c r="A343" t="s">
        <v>55</v>
      </c>
      <c r="B343" t="s">
        <v>39</v>
      </c>
      <c r="C343" s="1">
        <v>43449</v>
      </c>
      <c r="D343" t="s">
        <v>8</v>
      </c>
      <c r="E343">
        <v>43.2</v>
      </c>
      <c r="F343">
        <f t="shared" si="50"/>
        <v>13.750954927425516</v>
      </c>
      <c r="G343">
        <f t="shared" si="59"/>
        <v>71.520792507346442</v>
      </c>
      <c r="H343">
        <f t="shared" si="60"/>
        <v>79.888658407343627</v>
      </c>
      <c r="I343">
        <f t="shared" si="47"/>
        <v>4.461715263872585</v>
      </c>
      <c r="J343">
        <f t="shared" si="51"/>
        <v>86.624349733822839</v>
      </c>
      <c r="K343">
        <v>0</v>
      </c>
      <c r="L343">
        <f t="shared" si="58"/>
        <v>86.624349733822839</v>
      </c>
      <c r="M343">
        <v>0.25</v>
      </c>
    </row>
    <row r="344" spans="1:13" x14ac:dyDescent="0.3">
      <c r="A344" t="s">
        <v>55</v>
      </c>
      <c r="B344" t="s">
        <v>39</v>
      </c>
      <c r="C344" s="1">
        <v>43449</v>
      </c>
      <c r="D344" t="s">
        <v>8</v>
      </c>
      <c r="E344">
        <v>29.7</v>
      </c>
      <c r="F344">
        <f t="shared" si="50"/>
        <v>9.4537815126050422</v>
      </c>
      <c r="G344">
        <f t="shared" si="59"/>
        <v>28.029417625139924</v>
      </c>
      <c r="H344">
        <f t="shared" si="60"/>
        <v>34.68878373914815</v>
      </c>
      <c r="I344">
        <f t="shared" si="47"/>
        <v>3.543716312741128</v>
      </c>
      <c r="J344">
        <f t="shared" si="51"/>
        <v>34.591556988589588</v>
      </c>
      <c r="K344">
        <v>0</v>
      </c>
      <c r="L344">
        <f t="shared" si="58"/>
        <v>34.591556988589588</v>
      </c>
      <c r="M344">
        <v>0.25</v>
      </c>
    </row>
    <row r="345" spans="1:13" x14ac:dyDescent="0.3">
      <c r="A345" t="s">
        <v>55</v>
      </c>
      <c r="B345" t="s">
        <v>39</v>
      </c>
      <c r="C345" s="1">
        <v>43449</v>
      </c>
      <c r="D345" t="s">
        <v>8</v>
      </c>
      <c r="E345">
        <v>44.4</v>
      </c>
      <c r="F345">
        <f t="shared" si="50"/>
        <v>14.132925897631781</v>
      </c>
      <c r="G345">
        <f t="shared" si="59"/>
        <v>76.591464971766968</v>
      </c>
      <c r="H345">
        <f t="shared" si="60"/>
        <v>84.91365965532998</v>
      </c>
      <c r="I345">
        <f t="shared" ref="I345:I408" si="61">(-1.96+2.45*LN(F345))</f>
        <v>4.5288427506334656</v>
      </c>
      <c r="J345">
        <f t="shared" si="51"/>
        <v>92.638647740839787</v>
      </c>
      <c r="K345">
        <v>0</v>
      </c>
      <c r="L345">
        <f t="shared" si="58"/>
        <v>92.638647740839787</v>
      </c>
      <c r="M345">
        <v>0.25</v>
      </c>
    </row>
    <row r="346" spans="1:13" x14ac:dyDescent="0.3">
      <c r="A346" t="s">
        <v>55</v>
      </c>
      <c r="B346" t="s">
        <v>39</v>
      </c>
      <c r="C346" s="1">
        <v>43449</v>
      </c>
      <c r="D346" t="s">
        <v>8</v>
      </c>
      <c r="E346">
        <v>25.5</v>
      </c>
      <c r="F346">
        <f t="shared" si="50"/>
        <v>8.1168831168831161</v>
      </c>
      <c r="G346">
        <f>0.102*((F346)^2.5)</f>
        <v>19.14579489928191</v>
      </c>
      <c r="H346">
        <f>0.2334*((F346)^2.2264)</f>
        <v>24.703880155900908</v>
      </c>
      <c r="I346">
        <f t="shared" si="61"/>
        <v>3.1701682583126578</v>
      </c>
      <c r="J346">
        <f t="shared" si="51"/>
        <v>23.809218206192462</v>
      </c>
      <c r="K346">
        <v>0</v>
      </c>
      <c r="L346">
        <f t="shared" si="58"/>
        <v>23.809218206192462</v>
      </c>
      <c r="M346">
        <v>0.25</v>
      </c>
    </row>
    <row r="347" spans="1:13" x14ac:dyDescent="0.3">
      <c r="A347" t="s">
        <v>55</v>
      </c>
      <c r="B347" t="s">
        <v>39</v>
      </c>
      <c r="C347" s="1">
        <v>43449</v>
      </c>
      <c r="D347" t="s">
        <v>8</v>
      </c>
      <c r="E347">
        <v>29.4</v>
      </c>
      <c r="F347">
        <f t="shared" si="50"/>
        <v>9.3582887700534751</v>
      </c>
      <c r="G347">
        <f t="shared" ref="G347:G359" si="62">0.102*((F347)^2.5)</f>
        <v>27.326957234065056</v>
      </c>
      <c r="H347">
        <f t="shared" ref="H347:H359" si="63">0.2334*((F347)^2.2264)</f>
        <v>33.913499813074836</v>
      </c>
      <c r="I347">
        <f t="shared" si="61"/>
        <v>3.5188430026542843</v>
      </c>
      <c r="J347">
        <f t="shared" si="51"/>
        <v>33.741788138621672</v>
      </c>
      <c r="K347">
        <v>0</v>
      </c>
      <c r="L347">
        <f t="shared" si="58"/>
        <v>33.741788138621672</v>
      </c>
      <c r="M347">
        <v>0.25</v>
      </c>
    </row>
    <row r="348" spans="1:13" x14ac:dyDescent="0.3">
      <c r="A348" t="s">
        <v>55</v>
      </c>
      <c r="B348" t="s">
        <v>39</v>
      </c>
      <c r="C348" s="1">
        <v>43449</v>
      </c>
      <c r="D348" t="s">
        <v>8</v>
      </c>
      <c r="E348">
        <v>36.799999999999997</v>
      </c>
      <c r="F348">
        <f t="shared" si="50"/>
        <v>11.713776419658771</v>
      </c>
      <c r="G348">
        <f t="shared" si="62"/>
        <v>47.900770339661911</v>
      </c>
      <c r="H348">
        <f t="shared" si="63"/>
        <v>55.904619714667632</v>
      </c>
      <c r="I348">
        <f t="shared" si="61"/>
        <v>4.0688757711883952</v>
      </c>
      <c r="J348">
        <f t="shared" si="51"/>
        <v>58.484004175205598</v>
      </c>
      <c r="K348">
        <v>0</v>
      </c>
      <c r="L348">
        <f t="shared" si="58"/>
        <v>58.484004175205598</v>
      </c>
      <c r="M348">
        <v>0.25</v>
      </c>
    </row>
    <row r="349" spans="1:13" x14ac:dyDescent="0.3">
      <c r="A349" t="s">
        <v>55</v>
      </c>
      <c r="B349" t="s">
        <v>39</v>
      </c>
      <c r="C349" s="1">
        <v>43449</v>
      </c>
      <c r="D349" t="s">
        <v>8</v>
      </c>
      <c r="E349">
        <v>25</v>
      </c>
      <c r="F349">
        <f t="shared" si="50"/>
        <v>7.9577285459638398</v>
      </c>
      <c r="G349">
        <f t="shared" si="62"/>
        <v>18.22103208175637</v>
      </c>
      <c r="H349">
        <f t="shared" si="63"/>
        <v>23.638382149797664</v>
      </c>
      <c r="I349">
        <f t="shared" si="61"/>
        <v>3.1216518214370179</v>
      </c>
      <c r="J349">
        <f t="shared" si="51"/>
        <v>22.681686775545543</v>
      </c>
      <c r="K349">
        <v>0</v>
      </c>
      <c r="L349">
        <f t="shared" si="58"/>
        <v>22.681686775545543</v>
      </c>
      <c r="M349">
        <v>0.25</v>
      </c>
    </row>
    <row r="350" spans="1:13" x14ac:dyDescent="0.3">
      <c r="A350" t="s">
        <v>55</v>
      </c>
      <c r="B350" t="s">
        <v>39</v>
      </c>
      <c r="C350" s="1">
        <v>43449</v>
      </c>
      <c r="D350" t="s">
        <v>8</v>
      </c>
      <c r="E350">
        <v>36.700000000000003</v>
      </c>
      <c r="F350">
        <f t="shared" si="50"/>
        <v>11.681945505474918</v>
      </c>
      <c r="G350">
        <f t="shared" si="62"/>
        <v>47.57602040273391</v>
      </c>
      <c r="H350">
        <f t="shared" si="63"/>
        <v>55.56696023212875</v>
      </c>
      <c r="I350">
        <f t="shared" si="61"/>
        <v>4.0622091004082117</v>
      </c>
      <c r="J350">
        <f t="shared" si="51"/>
        <v>58.095418995466979</v>
      </c>
      <c r="K350">
        <v>0</v>
      </c>
      <c r="L350">
        <f t="shared" si="58"/>
        <v>58.095418995466979</v>
      </c>
      <c r="M350">
        <v>0.25</v>
      </c>
    </row>
    <row r="351" spans="1:13" x14ac:dyDescent="0.3">
      <c r="A351" t="s">
        <v>55</v>
      </c>
      <c r="B351" t="s">
        <v>39</v>
      </c>
      <c r="C351" s="1">
        <v>43449</v>
      </c>
      <c r="D351" t="s">
        <v>8</v>
      </c>
      <c r="E351">
        <v>35.5</v>
      </c>
      <c r="F351">
        <f t="shared" si="50"/>
        <v>11.299974535268653</v>
      </c>
      <c r="G351">
        <f t="shared" si="62"/>
        <v>43.781822280022503</v>
      </c>
      <c r="H351">
        <f t="shared" si="63"/>
        <v>51.602711119132671</v>
      </c>
      <c r="I351">
        <f t="shared" si="61"/>
        <v>3.9807611568892831</v>
      </c>
      <c r="J351">
        <f t="shared" si="51"/>
        <v>53.551366897673887</v>
      </c>
      <c r="K351">
        <v>0</v>
      </c>
      <c r="L351">
        <f t="shared" si="58"/>
        <v>53.551366897673887</v>
      </c>
      <c r="M351">
        <v>0.25</v>
      </c>
    </row>
    <row r="352" spans="1:13" x14ac:dyDescent="0.3">
      <c r="A352" t="s">
        <v>55</v>
      </c>
      <c r="B352" t="s">
        <v>39</v>
      </c>
      <c r="C352" s="1">
        <v>43449</v>
      </c>
      <c r="D352" t="s">
        <v>8</v>
      </c>
      <c r="E352">
        <v>17.5</v>
      </c>
      <c r="F352">
        <f t="shared" si="50"/>
        <v>5.570409982174688</v>
      </c>
      <c r="G352">
        <f t="shared" si="62"/>
        <v>7.4699565006502597</v>
      </c>
      <c r="H352">
        <f t="shared" si="63"/>
        <v>10.684249610892332</v>
      </c>
      <c r="I352">
        <f t="shared" si="61"/>
        <v>2.247798208787124</v>
      </c>
      <c r="J352">
        <f t="shared" si="51"/>
        <v>9.4662282355615464</v>
      </c>
      <c r="K352">
        <v>0</v>
      </c>
      <c r="L352">
        <f t="shared" si="58"/>
        <v>9.4662282355615464</v>
      </c>
      <c r="M352">
        <v>0.25</v>
      </c>
    </row>
    <row r="353" spans="1:13" x14ac:dyDescent="0.3">
      <c r="A353" t="s">
        <v>55</v>
      </c>
      <c r="B353" t="s">
        <v>39</v>
      </c>
      <c r="C353" s="1">
        <v>43449</v>
      </c>
      <c r="D353" t="s">
        <v>8</v>
      </c>
      <c r="E353">
        <v>16</v>
      </c>
      <c r="F353">
        <f t="shared" si="50"/>
        <v>5.0929462694168581</v>
      </c>
      <c r="G353">
        <f t="shared" si="62"/>
        <v>5.9706677925499276</v>
      </c>
      <c r="H353">
        <f t="shared" si="63"/>
        <v>8.7517890989862899</v>
      </c>
      <c r="I353">
        <f t="shared" si="61"/>
        <v>2.0282484199973907</v>
      </c>
      <c r="J353">
        <f t="shared" si="51"/>
        <v>7.6002972829158342</v>
      </c>
      <c r="K353">
        <v>0</v>
      </c>
      <c r="L353">
        <f t="shared" si="58"/>
        <v>7.6002972829158342</v>
      </c>
      <c r="M353">
        <v>0.25</v>
      </c>
    </row>
    <row r="354" spans="1:13" x14ac:dyDescent="0.3">
      <c r="A354" t="s">
        <v>55</v>
      </c>
      <c r="B354" t="s">
        <v>39</v>
      </c>
      <c r="C354" s="1">
        <v>43449</v>
      </c>
      <c r="D354" t="s">
        <v>8</v>
      </c>
      <c r="E354">
        <v>11.5</v>
      </c>
      <c r="F354">
        <f t="shared" si="50"/>
        <v>3.6605551311433664</v>
      </c>
      <c r="G354">
        <f t="shared" si="62"/>
        <v>2.6149750647971111</v>
      </c>
      <c r="H354">
        <f t="shared" si="63"/>
        <v>4.1954812627191389</v>
      </c>
      <c r="I354">
        <f t="shared" si="61"/>
        <v>1.2191562871644774</v>
      </c>
      <c r="J354">
        <f t="shared" si="51"/>
        <v>3.3842069196418234</v>
      </c>
      <c r="K354">
        <v>0</v>
      </c>
      <c r="L354">
        <f t="shared" si="58"/>
        <v>3.3842069196418234</v>
      </c>
      <c r="M354">
        <v>0.25</v>
      </c>
    </row>
    <row r="355" spans="1:13" x14ac:dyDescent="0.3">
      <c r="A355" t="s">
        <v>55</v>
      </c>
      <c r="B355" t="s">
        <v>39</v>
      </c>
      <c r="C355" s="1">
        <v>43449</v>
      </c>
      <c r="D355" t="s">
        <v>8</v>
      </c>
      <c r="E355">
        <v>13.4</v>
      </c>
      <c r="F355">
        <f t="shared" si="50"/>
        <v>4.2653425006366188</v>
      </c>
      <c r="G355">
        <f t="shared" si="62"/>
        <v>3.8325245634385472</v>
      </c>
      <c r="H355">
        <f t="shared" si="63"/>
        <v>5.8969879069166975</v>
      </c>
      <c r="I355">
        <f t="shared" si="61"/>
        <v>1.5937800825542476</v>
      </c>
      <c r="J355">
        <f t="shared" si="51"/>
        <v>4.9220844242904951</v>
      </c>
      <c r="K355">
        <v>0</v>
      </c>
      <c r="L355">
        <f t="shared" si="58"/>
        <v>4.9220844242904951</v>
      </c>
      <c r="M355">
        <v>0.25</v>
      </c>
    </row>
    <row r="356" spans="1:13" x14ac:dyDescent="0.3">
      <c r="A356" t="s">
        <v>55</v>
      </c>
      <c r="B356" t="s">
        <v>39</v>
      </c>
      <c r="C356" s="1">
        <v>43449</v>
      </c>
      <c r="D356" t="s">
        <v>8</v>
      </c>
      <c r="E356">
        <v>42.4</v>
      </c>
      <c r="F356">
        <f t="shared" si="50"/>
        <v>13.496307613954672</v>
      </c>
      <c r="G356">
        <f t="shared" si="62"/>
        <v>68.255490600807789</v>
      </c>
      <c r="H356">
        <f t="shared" si="63"/>
        <v>76.632228849205362</v>
      </c>
      <c r="I356">
        <f t="shared" si="61"/>
        <v>4.4159195379928118</v>
      </c>
      <c r="J356">
        <f t="shared" si="51"/>
        <v>82.746904320373773</v>
      </c>
      <c r="K356">
        <v>0</v>
      </c>
      <c r="L356">
        <f t="shared" si="58"/>
        <v>82.746904320373773</v>
      </c>
      <c r="M356">
        <v>0.25</v>
      </c>
    </row>
    <row r="357" spans="1:13" x14ac:dyDescent="0.3">
      <c r="A357" t="s">
        <v>55</v>
      </c>
      <c r="B357" t="s">
        <v>39</v>
      </c>
      <c r="C357" s="1">
        <v>43449</v>
      </c>
      <c r="D357" t="s">
        <v>8</v>
      </c>
      <c r="E357">
        <v>19.5</v>
      </c>
      <c r="F357">
        <f t="shared" ref="F357:F420" si="64">E357/3.1416</f>
        <v>6.207028265851795</v>
      </c>
      <c r="G357">
        <f t="shared" si="62"/>
        <v>9.7906038754159663</v>
      </c>
      <c r="H357">
        <f t="shared" si="63"/>
        <v>13.594936168764093</v>
      </c>
      <c r="I357">
        <f t="shared" si="61"/>
        <v>2.5129214911556943</v>
      </c>
      <c r="J357">
        <f t="shared" si="51"/>
        <v>12.339997841050844</v>
      </c>
      <c r="K357">
        <v>0</v>
      </c>
      <c r="L357">
        <f t="shared" si="58"/>
        <v>12.339997841050844</v>
      </c>
      <c r="M357">
        <v>0.25</v>
      </c>
    </row>
    <row r="358" spans="1:13" x14ac:dyDescent="0.3">
      <c r="A358" t="s">
        <v>55</v>
      </c>
      <c r="B358" t="s">
        <v>39</v>
      </c>
      <c r="C358" s="1">
        <v>43449</v>
      </c>
      <c r="D358" t="s">
        <v>8</v>
      </c>
      <c r="E358">
        <v>34.299999999999997</v>
      </c>
      <c r="F358">
        <f t="shared" si="64"/>
        <v>10.918003565062389</v>
      </c>
      <c r="G358">
        <f t="shared" si="62"/>
        <v>40.175218850057256</v>
      </c>
      <c r="H358">
        <f t="shared" si="63"/>
        <v>47.799454784862256</v>
      </c>
      <c r="I358">
        <f t="shared" si="61"/>
        <v>3.8965121682310677</v>
      </c>
      <c r="J358">
        <f t="shared" si="51"/>
        <v>49.224667496300448</v>
      </c>
      <c r="K358">
        <v>0</v>
      </c>
      <c r="L358">
        <f t="shared" si="58"/>
        <v>49.224667496300448</v>
      </c>
      <c r="M358">
        <v>0.25</v>
      </c>
    </row>
    <row r="359" spans="1:13" x14ac:dyDescent="0.3">
      <c r="A359" t="s">
        <v>55</v>
      </c>
      <c r="B359" t="s">
        <v>39</v>
      </c>
      <c r="C359" s="1">
        <v>43449</v>
      </c>
      <c r="D359" t="s">
        <v>8</v>
      </c>
      <c r="E359">
        <v>38</v>
      </c>
      <c r="F359">
        <f t="shared" si="64"/>
        <v>12.095747389865037</v>
      </c>
      <c r="G359">
        <f t="shared" si="62"/>
        <v>51.901742973581641</v>
      </c>
      <c r="H359">
        <f t="shared" si="63"/>
        <v>60.044649436204971</v>
      </c>
      <c r="I359">
        <f t="shared" si="61"/>
        <v>4.1474921418395709</v>
      </c>
      <c r="J359">
        <f t="shared" si="51"/>
        <v>63.267216485768188</v>
      </c>
      <c r="K359">
        <v>0</v>
      </c>
      <c r="L359">
        <f t="shared" si="58"/>
        <v>63.267216485768188</v>
      </c>
      <c r="M359">
        <v>0.25</v>
      </c>
    </row>
    <row r="360" spans="1:13" x14ac:dyDescent="0.3">
      <c r="A360" t="s">
        <v>55</v>
      </c>
      <c r="B360" t="s">
        <v>39</v>
      </c>
      <c r="C360" s="1">
        <v>43449</v>
      </c>
      <c r="D360" t="s">
        <v>8</v>
      </c>
      <c r="E360">
        <v>28.5</v>
      </c>
      <c r="F360">
        <f t="shared" si="64"/>
        <v>9.0718105423987776</v>
      </c>
      <c r="G360">
        <f>0.102*((F360)^2.5)</f>
        <v>25.283378202644354</v>
      </c>
      <c r="H360">
        <f>0.2334*((F360)^2.2264)</f>
        <v>31.645408805741962</v>
      </c>
      <c r="I360">
        <f t="shared" si="61"/>
        <v>3.4426710643327079</v>
      </c>
      <c r="J360">
        <f t="shared" si="51"/>
        <v>31.267131313887553</v>
      </c>
      <c r="K360">
        <v>0</v>
      </c>
      <c r="L360">
        <f t="shared" si="58"/>
        <v>31.267131313887553</v>
      </c>
      <c r="M360">
        <v>0.25</v>
      </c>
    </row>
    <row r="361" spans="1:13" x14ac:dyDescent="0.3">
      <c r="A361" t="s">
        <v>55</v>
      </c>
      <c r="B361" t="s">
        <v>39</v>
      </c>
      <c r="C361" s="1">
        <v>43449</v>
      </c>
      <c r="D361" t="s">
        <v>8</v>
      </c>
      <c r="E361">
        <v>29</v>
      </c>
      <c r="F361">
        <f t="shared" si="64"/>
        <v>9.2309651133180548</v>
      </c>
      <c r="G361">
        <f t="shared" ref="G361:G362" si="65">0.102*((F361)^2.5)</f>
        <v>26.406931923982285</v>
      </c>
      <c r="H361">
        <f t="shared" ref="H361:H362" si="66">0.2334*((F361)^2.2264)</f>
        <v>32.894782304029754</v>
      </c>
      <c r="I361">
        <f t="shared" si="61"/>
        <v>3.4852808339767885</v>
      </c>
      <c r="J361">
        <f t="shared" si="51"/>
        <v>32.628166387666496</v>
      </c>
      <c r="K361">
        <v>0</v>
      </c>
      <c r="L361">
        <f t="shared" si="58"/>
        <v>32.628166387666496</v>
      </c>
      <c r="M361">
        <v>0.25</v>
      </c>
    </row>
    <row r="362" spans="1:13" x14ac:dyDescent="0.3">
      <c r="A362" t="s">
        <v>55</v>
      </c>
      <c r="B362" t="s">
        <v>39</v>
      </c>
      <c r="C362" s="1">
        <v>43449</v>
      </c>
      <c r="D362" t="s">
        <v>8</v>
      </c>
      <c r="E362">
        <v>33.6</v>
      </c>
      <c r="F362">
        <f t="shared" si="64"/>
        <v>10.695187165775401</v>
      </c>
      <c r="G362">
        <f t="shared" si="65"/>
        <v>38.156729616007517</v>
      </c>
      <c r="H362">
        <f t="shared" si="66"/>
        <v>45.65474077901716</v>
      </c>
      <c r="I362">
        <f t="shared" si="61"/>
        <v>3.8459949145843648</v>
      </c>
      <c r="J362">
        <f t="shared" ref="J362:J406" si="67">2.7182^I362</f>
        <v>46.799809707059858</v>
      </c>
      <c r="K362">
        <v>0</v>
      </c>
      <c r="L362">
        <f t="shared" si="58"/>
        <v>46.799809707059858</v>
      </c>
      <c r="M362">
        <v>0.25</v>
      </c>
    </row>
    <row r="363" spans="1:13" x14ac:dyDescent="0.3">
      <c r="A363" t="s">
        <v>55</v>
      </c>
      <c r="B363" t="s">
        <v>39</v>
      </c>
      <c r="C363" s="1">
        <v>43449</v>
      </c>
      <c r="D363" t="s">
        <v>8</v>
      </c>
      <c r="E363">
        <v>19.600000000000001</v>
      </c>
      <c r="F363">
        <f t="shared" si="64"/>
        <v>6.238859180035651</v>
      </c>
      <c r="G363">
        <f>0.102*((F363)^2.5)</f>
        <v>9.9166076216765795</v>
      </c>
      <c r="H363">
        <f>0.2334*((F363)^2.2264)</f>
        <v>13.750643774751744</v>
      </c>
      <c r="I363">
        <f t="shared" si="61"/>
        <v>2.5254534877892816</v>
      </c>
      <c r="J363">
        <f t="shared" si="67"/>
        <v>12.495611003096249</v>
      </c>
      <c r="K363">
        <v>0</v>
      </c>
      <c r="L363">
        <f t="shared" si="58"/>
        <v>12.495611003096249</v>
      </c>
      <c r="M363">
        <v>0.25</v>
      </c>
    </row>
    <row r="364" spans="1:13" x14ac:dyDescent="0.3">
      <c r="A364" t="s">
        <v>55</v>
      </c>
      <c r="B364" t="s">
        <v>39</v>
      </c>
      <c r="C364" s="1">
        <v>43449</v>
      </c>
      <c r="D364" t="s">
        <v>8</v>
      </c>
      <c r="E364">
        <v>16.3</v>
      </c>
      <c r="F364">
        <f t="shared" si="64"/>
        <v>5.1884390119684243</v>
      </c>
      <c r="G364">
        <f t="shared" ref="G364:G371" si="68">0.102*((F364)^2.5)</f>
        <v>6.2544908587866734</v>
      </c>
      <c r="H364">
        <f t="shared" ref="H364:H371" si="69">0.2334*((F364)^2.2264)</f>
        <v>9.1213389934253879</v>
      </c>
      <c r="I364">
        <f t="shared" si="61"/>
        <v>2.0737605646510824</v>
      </c>
      <c r="J364">
        <f t="shared" si="67"/>
        <v>7.9541844593402899</v>
      </c>
      <c r="K364">
        <v>0</v>
      </c>
      <c r="L364">
        <f t="shared" si="58"/>
        <v>7.9541844593402899</v>
      </c>
      <c r="M364">
        <v>0.25</v>
      </c>
    </row>
    <row r="365" spans="1:13" x14ac:dyDescent="0.3">
      <c r="A365" t="s">
        <v>55</v>
      </c>
      <c r="B365" t="s">
        <v>39</v>
      </c>
      <c r="C365" s="1">
        <v>43449</v>
      </c>
      <c r="D365" t="s">
        <v>8</v>
      </c>
      <c r="E365">
        <v>23.5</v>
      </c>
      <c r="F365">
        <f t="shared" si="64"/>
        <v>7.48026483320601</v>
      </c>
      <c r="G365">
        <f t="shared" si="68"/>
        <v>15.609629921662746</v>
      </c>
      <c r="H365">
        <f t="shared" si="69"/>
        <v>20.596318667779908</v>
      </c>
      <c r="I365">
        <f t="shared" si="61"/>
        <v>2.9700570823277044</v>
      </c>
      <c r="J365">
        <f t="shared" si="67"/>
        <v>19.491289497372676</v>
      </c>
      <c r="K365">
        <v>0</v>
      </c>
      <c r="L365">
        <f t="shared" si="58"/>
        <v>19.491289497372676</v>
      </c>
      <c r="M365">
        <v>0.25</v>
      </c>
    </row>
    <row r="366" spans="1:13" x14ac:dyDescent="0.3">
      <c r="A366" t="s">
        <v>55</v>
      </c>
      <c r="B366" t="s">
        <v>39</v>
      </c>
      <c r="C366" s="1">
        <v>43449</v>
      </c>
      <c r="D366" t="s">
        <v>8</v>
      </c>
      <c r="E366">
        <v>20.7</v>
      </c>
      <c r="F366">
        <f t="shared" si="64"/>
        <v>6.5889992360580596</v>
      </c>
      <c r="G366">
        <f t="shared" si="68"/>
        <v>11.367077336462735</v>
      </c>
      <c r="H366">
        <f t="shared" si="69"/>
        <v>15.528177659146772</v>
      </c>
      <c r="I366">
        <f t="shared" si="61"/>
        <v>2.659233616174669</v>
      </c>
      <c r="J366">
        <f t="shared" si="67"/>
        <v>14.284193325353797</v>
      </c>
      <c r="K366">
        <v>0</v>
      </c>
      <c r="L366">
        <f t="shared" si="58"/>
        <v>14.284193325353797</v>
      </c>
      <c r="M366">
        <v>0.25</v>
      </c>
    </row>
    <row r="367" spans="1:13" x14ac:dyDescent="0.3">
      <c r="A367" t="s">
        <v>55</v>
      </c>
      <c r="B367" t="s">
        <v>39</v>
      </c>
      <c r="C367" s="1">
        <v>43449</v>
      </c>
      <c r="D367" t="s">
        <v>8</v>
      </c>
      <c r="E367">
        <v>31.4</v>
      </c>
      <c r="F367">
        <f t="shared" si="64"/>
        <v>9.9949070537305822</v>
      </c>
      <c r="G367">
        <f t="shared" si="68"/>
        <v>32.214179278335152</v>
      </c>
      <c r="H367">
        <f t="shared" si="69"/>
        <v>39.265242371302229</v>
      </c>
      <c r="I367">
        <f t="shared" si="61"/>
        <v>3.6800853881497355</v>
      </c>
      <c r="J367">
        <f t="shared" si="67"/>
        <v>39.645387258961961</v>
      </c>
      <c r="K367">
        <v>0</v>
      </c>
      <c r="L367">
        <f t="shared" si="58"/>
        <v>39.645387258961961</v>
      </c>
      <c r="M367">
        <v>0.25</v>
      </c>
    </row>
    <row r="368" spans="1:13" x14ac:dyDescent="0.3">
      <c r="A368" t="s">
        <v>55</v>
      </c>
      <c r="B368" t="s">
        <v>39</v>
      </c>
      <c r="C368" s="1">
        <v>43449</v>
      </c>
      <c r="D368" t="s">
        <v>8</v>
      </c>
      <c r="E368">
        <v>35.1</v>
      </c>
      <c r="F368">
        <f t="shared" si="64"/>
        <v>11.172650878533233</v>
      </c>
      <c r="G368">
        <f t="shared" si="68"/>
        <v>42.558934087258635</v>
      </c>
      <c r="H368">
        <f t="shared" si="69"/>
        <v>50.317131903125151</v>
      </c>
      <c r="I368">
        <f t="shared" si="61"/>
        <v>3.9529988201658863</v>
      </c>
      <c r="J368">
        <f t="shared" si="67"/>
        <v>52.085146972831829</v>
      </c>
      <c r="K368">
        <v>0</v>
      </c>
      <c r="L368">
        <f t="shared" si="58"/>
        <v>52.085146972831829</v>
      </c>
      <c r="M368">
        <v>0.25</v>
      </c>
    </row>
    <row r="369" spans="1:13" x14ac:dyDescent="0.3">
      <c r="A369" t="s">
        <v>55</v>
      </c>
      <c r="B369" t="s">
        <v>39</v>
      </c>
      <c r="C369" s="1">
        <v>43449</v>
      </c>
      <c r="D369" t="s">
        <v>8</v>
      </c>
      <c r="E369">
        <v>14</v>
      </c>
      <c r="F369">
        <f t="shared" si="64"/>
        <v>4.4563279857397502</v>
      </c>
      <c r="G369">
        <f t="shared" si="68"/>
        <v>4.2760526142516309</v>
      </c>
      <c r="H369">
        <f t="shared" si="69"/>
        <v>6.5010509951017479</v>
      </c>
      <c r="I369">
        <f t="shared" si="61"/>
        <v>1.7010965080673097</v>
      </c>
      <c r="J369">
        <f t="shared" si="67"/>
        <v>5.4796722960179514</v>
      </c>
      <c r="K369">
        <v>0</v>
      </c>
      <c r="L369">
        <f t="shared" si="58"/>
        <v>5.4796722960179514</v>
      </c>
      <c r="M369">
        <v>0.25</v>
      </c>
    </row>
    <row r="370" spans="1:13" x14ac:dyDescent="0.3">
      <c r="A370" t="s">
        <v>55</v>
      </c>
      <c r="B370" t="s">
        <v>39</v>
      </c>
      <c r="C370" s="1">
        <v>43449</v>
      </c>
      <c r="D370" t="s">
        <v>8</v>
      </c>
      <c r="E370">
        <v>45.3</v>
      </c>
      <c r="F370">
        <f t="shared" si="64"/>
        <v>14.419404125286478</v>
      </c>
      <c r="G370">
        <f t="shared" si="68"/>
        <v>80.531994673319332</v>
      </c>
      <c r="H370">
        <f t="shared" si="69"/>
        <v>88.793495093475642</v>
      </c>
      <c r="I370">
        <f t="shared" si="61"/>
        <v>4.578008280107948</v>
      </c>
      <c r="J370">
        <f t="shared" si="67"/>
        <v>97.306954962872965</v>
      </c>
      <c r="K370">
        <v>0</v>
      </c>
      <c r="L370">
        <f t="shared" si="58"/>
        <v>97.306954962872965</v>
      </c>
      <c r="M370">
        <v>0.25</v>
      </c>
    </row>
    <row r="371" spans="1:13" x14ac:dyDescent="0.3">
      <c r="A371" t="s">
        <v>55</v>
      </c>
      <c r="B371" t="s">
        <v>39</v>
      </c>
      <c r="C371" s="1">
        <v>43449</v>
      </c>
      <c r="D371" t="s">
        <v>8</v>
      </c>
      <c r="E371">
        <v>11.5</v>
      </c>
      <c r="F371">
        <f t="shared" si="64"/>
        <v>3.6605551311433664</v>
      </c>
      <c r="G371">
        <f t="shared" si="68"/>
        <v>2.6149750647971111</v>
      </c>
      <c r="H371">
        <f t="shared" si="69"/>
        <v>4.1954812627191389</v>
      </c>
      <c r="I371">
        <f t="shared" si="61"/>
        <v>1.2191562871644774</v>
      </c>
      <c r="J371">
        <f t="shared" si="67"/>
        <v>3.3842069196418234</v>
      </c>
      <c r="K371">
        <v>0</v>
      </c>
      <c r="L371">
        <f t="shared" si="58"/>
        <v>3.3842069196418234</v>
      </c>
      <c r="M371">
        <v>0.25</v>
      </c>
    </row>
    <row r="372" spans="1:13" x14ac:dyDescent="0.3">
      <c r="A372" t="s">
        <v>55</v>
      </c>
      <c r="B372" t="s">
        <v>39</v>
      </c>
      <c r="C372" s="1">
        <v>43449</v>
      </c>
      <c r="D372" t="s">
        <v>8</v>
      </c>
      <c r="E372">
        <v>28.4</v>
      </c>
      <c r="F372">
        <f t="shared" si="64"/>
        <v>9.0399796282149225</v>
      </c>
      <c r="G372">
        <f>0.102*((F372)^2.5)</f>
        <v>25.062177484017973</v>
      </c>
      <c r="H372">
        <f>0.2334*((F372)^2.2264)</f>
        <v>31.398728847459736</v>
      </c>
      <c r="I372">
        <f t="shared" si="61"/>
        <v>3.4340594561694688</v>
      </c>
      <c r="J372">
        <f t="shared" si="67"/>
        <v>30.999035127919562</v>
      </c>
      <c r="K372">
        <v>0</v>
      </c>
      <c r="L372">
        <f t="shared" si="58"/>
        <v>30.999035127919562</v>
      </c>
      <c r="M372">
        <v>0.25</v>
      </c>
    </row>
    <row r="373" spans="1:13" x14ac:dyDescent="0.3">
      <c r="A373" t="s">
        <v>55</v>
      </c>
      <c r="B373" t="s">
        <v>39</v>
      </c>
      <c r="C373" s="1">
        <v>43449</v>
      </c>
      <c r="D373" t="s">
        <v>8</v>
      </c>
      <c r="E373">
        <v>42.5</v>
      </c>
      <c r="F373">
        <f t="shared" si="64"/>
        <v>13.528138528138529</v>
      </c>
      <c r="G373">
        <f t="shared" ref="G373:G382" si="70">0.102*((F373)^2.5)</f>
        <v>68.658652587797945</v>
      </c>
      <c r="H373">
        <f t="shared" ref="H373:H382" si="71">0.2334*((F373)^2.2264)</f>
        <v>77.035202397962422</v>
      </c>
      <c r="I373">
        <f t="shared" si="61"/>
        <v>4.421691036539336</v>
      </c>
      <c r="J373">
        <f t="shared" si="67"/>
        <v>83.225844311509633</v>
      </c>
      <c r="K373">
        <v>0</v>
      </c>
      <c r="L373">
        <f t="shared" si="58"/>
        <v>83.225844311509633</v>
      </c>
      <c r="M373">
        <v>0.25</v>
      </c>
    </row>
    <row r="374" spans="1:13" x14ac:dyDescent="0.3">
      <c r="A374" t="s">
        <v>55</v>
      </c>
      <c r="B374" t="s">
        <v>39</v>
      </c>
      <c r="C374" s="1">
        <v>43449</v>
      </c>
      <c r="D374" t="s">
        <v>8</v>
      </c>
      <c r="E374">
        <v>14.5</v>
      </c>
      <c r="F374">
        <f t="shared" si="64"/>
        <v>4.6154825566590274</v>
      </c>
      <c r="G374">
        <f t="shared" si="70"/>
        <v>4.668130158444848</v>
      </c>
      <c r="H374">
        <f t="shared" si="71"/>
        <v>7.0293284139324657</v>
      </c>
      <c r="I374">
        <f t="shared" si="61"/>
        <v>1.7870702416049218</v>
      </c>
      <c r="J374">
        <f t="shared" si="67"/>
        <v>5.971609234540125</v>
      </c>
      <c r="K374">
        <v>0</v>
      </c>
      <c r="L374">
        <f t="shared" si="58"/>
        <v>5.971609234540125</v>
      </c>
      <c r="M374">
        <v>0.25</v>
      </c>
    </row>
    <row r="375" spans="1:13" x14ac:dyDescent="0.3">
      <c r="A375" t="s">
        <v>55</v>
      </c>
      <c r="B375" t="s">
        <v>39</v>
      </c>
      <c r="C375" s="1">
        <v>43449</v>
      </c>
      <c r="D375" t="s">
        <v>8</v>
      </c>
      <c r="E375">
        <v>46.6</v>
      </c>
      <c r="F375">
        <f t="shared" si="64"/>
        <v>14.833206009676598</v>
      </c>
      <c r="G375">
        <f t="shared" si="70"/>
        <v>86.434623148735739</v>
      </c>
      <c r="H375">
        <f t="shared" si="71"/>
        <v>94.566762023800109</v>
      </c>
      <c r="I375">
        <f t="shared" si="61"/>
        <v>4.6473273762823464</v>
      </c>
      <c r="J375">
        <f t="shared" si="67"/>
        <v>104.29125101937768</v>
      </c>
      <c r="K375">
        <v>0</v>
      </c>
      <c r="L375">
        <f t="shared" si="58"/>
        <v>104.29125101937768</v>
      </c>
      <c r="M375">
        <v>0.25</v>
      </c>
    </row>
    <row r="376" spans="1:13" x14ac:dyDescent="0.3">
      <c r="A376" t="s">
        <v>55</v>
      </c>
      <c r="B376" t="s">
        <v>39</v>
      </c>
      <c r="C376" s="1">
        <v>43449</v>
      </c>
      <c r="D376" t="s">
        <v>8</v>
      </c>
      <c r="E376">
        <v>39.700000000000003</v>
      </c>
      <c r="F376">
        <f t="shared" si="64"/>
        <v>12.636872930990579</v>
      </c>
      <c r="G376">
        <f t="shared" si="70"/>
        <v>57.902753688264148</v>
      </c>
      <c r="H376">
        <f t="shared" si="71"/>
        <v>66.189834980514178</v>
      </c>
      <c r="I376">
        <f t="shared" si="61"/>
        <v>4.2547164603581313</v>
      </c>
      <c r="J376">
        <f t="shared" si="67"/>
        <v>70.427821627467679</v>
      </c>
      <c r="K376">
        <v>0</v>
      </c>
      <c r="L376">
        <f t="shared" si="58"/>
        <v>70.427821627467679</v>
      </c>
      <c r="M376">
        <v>0.25</v>
      </c>
    </row>
    <row r="377" spans="1:13" x14ac:dyDescent="0.3">
      <c r="A377" t="s">
        <v>55</v>
      </c>
      <c r="B377" t="s">
        <v>39</v>
      </c>
      <c r="C377" s="1">
        <v>43449</v>
      </c>
      <c r="D377" t="s">
        <v>8</v>
      </c>
      <c r="E377">
        <v>49.5</v>
      </c>
      <c r="F377">
        <f t="shared" si="64"/>
        <v>15.756302521008404</v>
      </c>
      <c r="G377">
        <f t="shared" si="70"/>
        <v>100.5161737648701</v>
      </c>
      <c r="H377">
        <f t="shared" si="71"/>
        <v>108.17156897703437</v>
      </c>
      <c r="I377">
        <f t="shared" si="61"/>
        <v>4.7952390909678062</v>
      </c>
      <c r="J377">
        <f t="shared" si="67"/>
        <v>120.91583652571603</v>
      </c>
      <c r="K377">
        <v>0</v>
      </c>
      <c r="L377">
        <f t="shared" si="58"/>
        <v>120.91583652571603</v>
      </c>
      <c r="M377">
        <v>0.25</v>
      </c>
    </row>
    <row r="378" spans="1:13" x14ac:dyDescent="0.3">
      <c r="A378" t="s">
        <v>55</v>
      </c>
      <c r="B378" t="s">
        <v>39</v>
      </c>
      <c r="C378" s="1">
        <v>43449</v>
      </c>
      <c r="D378" t="s">
        <v>8</v>
      </c>
      <c r="E378">
        <v>41.8</v>
      </c>
      <c r="F378">
        <f t="shared" si="64"/>
        <v>13.30532212885154</v>
      </c>
      <c r="G378">
        <f t="shared" si="70"/>
        <v>65.866358792035911</v>
      </c>
      <c r="H378">
        <f t="shared" si="71"/>
        <v>74.238807609966727</v>
      </c>
      <c r="I378">
        <f t="shared" si="61"/>
        <v>4.3810020823601672</v>
      </c>
      <c r="J378">
        <f t="shared" si="67"/>
        <v>79.907538622035901</v>
      </c>
      <c r="K378">
        <v>0</v>
      </c>
      <c r="L378">
        <f t="shared" si="58"/>
        <v>79.907538622035901</v>
      </c>
      <c r="M378">
        <v>0.25</v>
      </c>
    </row>
    <row r="379" spans="1:13" x14ac:dyDescent="0.3">
      <c r="A379" t="s">
        <v>55</v>
      </c>
      <c r="B379" t="s">
        <v>39</v>
      </c>
      <c r="C379" s="1">
        <v>43449</v>
      </c>
      <c r="D379" t="s">
        <v>8</v>
      </c>
      <c r="E379">
        <v>33.5</v>
      </c>
      <c r="F379">
        <f t="shared" si="64"/>
        <v>10.663356251591546</v>
      </c>
      <c r="G379">
        <f t="shared" si="70"/>
        <v>37.873458778150891</v>
      </c>
      <c r="H379">
        <f t="shared" si="71"/>
        <v>45.352775739941471</v>
      </c>
      <c r="I379">
        <f t="shared" si="61"/>
        <v>3.8386923756459277</v>
      </c>
      <c r="J379">
        <f t="shared" si="67"/>
        <v>46.459307304119548</v>
      </c>
      <c r="K379">
        <v>0</v>
      </c>
      <c r="L379">
        <f t="shared" si="58"/>
        <v>46.459307304119548</v>
      </c>
      <c r="M379">
        <v>0.25</v>
      </c>
    </row>
    <row r="380" spans="1:13" x14ac:dyDescent="0.3">
      <c r="A380" t="s">
        <v>55</v>
      </c>
      <c r="B380" t="s">
        <v>39</v>
      </c>
      <c r="C380" s="1">
        <v>43449</v>
      </c>
      <c r="D380" t="s">
        <v>8</v>
      </c>
      <c r="E380">
        <v>17.5</v>
      </c>
      <c r="F380">
        <f t="shared" si="64"/>
        <v>5.570409982174688</v>
      </c>
      <c r="G380">
        <f t="shared" si="70"/>
        <v>7.4699565006502597</v>
      </c>
      <c r="H380">
        <f t="shared" si="71"/>
        <v>10.684249610892332</v>
      </c>
      <c r="I380">
        <f t="shared" si="61"/>
        <v>2.247798208787124</v>
      </c>
      <c r="J380">
        <f t="shared" si="67"/>
        <v>9.4662282355615464</v>
      </c>
      <c r="K380">
        <v>0</v>
      </c>
      <c r="L380">
        <f t="shared" si="58"/>
        <v>9.4662282355615464</v>
      </c>
      <c r="M380">
        <v>0.25</v>
      </c>
    </row>
    <row r="381" spans="1:13" x14ac:dyDescent="0.3">
      <c r="A381" t="s">
        <v>55</v>
      </c>
      <c r="B381" t="s">
        <v>39</v>
      </c>
      <c r="C381" s="1">
        <v>43449</v>
      </c>
      <c r="D381" t="s">
        <v>8</v>
      </c>
      <c r="E381">
        <v>12.7</v>
      </c>
      <c r="F381">
        <f t="shared" si="64"/>
        <v>4.0425261013496305</v>
      </c>
      <c r="G381">
        <f t="shared" si="70"/>
        <v>3.3514462103429241</v>
      </c>
      <c r="H381">
        <f t="shared" si="71"/>
        <v>5.2330239022479157</v>
      </c>
      <c r="I381">
        <f t="shared" si="61"/>
        <v>1.4623309344980626</v>
      </c>
      <c r="J381">
        <f t="shared" si="67"/>
        <v>4.3158181529694311</v>
      </c>
      <c r="K381">
        <v>0</v>
      </c>
      <c r="L381">
        <f t="shared" si="58"/>
        <v>4.3158181529694311</v>
      </c>
      <c r="M381">
        <v>0.25</v>
      </c>
    </row>
    <row r="382" spans="1:13" x14ac:dyDescent="0.3">
      <c r="A382" t="s">
        <v>55</v>
      </c>
      <c r="B382" t="s">
        <v>39</v>
      </c>
      <c r="C382" s="1">
        <v>43449</v>
      </c>
      <c r="D382" t="s">
        <v>8</v>
      </c>
      <c r="E382">
        <v>11.5</v>
      </c>
      <c r="F382">
        <f t="shared" si="64"/>
        <v>3.6605551311433664</v>
      </c>
      <c r="G382">
        <f t="shared" si="70"/>
        <v>2.6149750647971111</v>
      </c>
      <c r="H382">
        <f t="shared" si="71"/>
        <v>4.1954812627191389</v>
      </c>
      <c r="I382">
        <f t="shared" si="61"/>
        <v>1.2191562871644774</v>
      </c>
      <c r="J382">
        <f t="shared" si="67"/>
        <v>3.3842069196418234</v>
      </c>
      <c r="K382">
        <v>0</v>
      </c>
      <c r="L382">
        <f t="shared" si="58"/>
        <v>3.3842069196418234</v>
      </c>
      <c r="M382">
        <v>0.25</v>
      </c>
    </row>
    <row r="383" spans="1:13" x14ac:dyDescent="0.3">
      <c r="A383" t="s">
        <v>55</v>
      </c>
      <c r="B383" t="s">
        <v>39</v>
      </c>
      <c r="C383" s="1">
        <v>43449</v>
      </c>
      <c r="D383" t="s">
        <v>8</v>
      </c>
      <c r="E383">
        <v>44.5</v>
      </c>
      <c r="F383">
        <f t="shared" si="64"/>
        <v>14.164756811815636</v>
      </c>
      <c r="G383">
        <f>0.102*((F383)^2.5)</f>
        <v>77.023451970628642</v>
      </c>
      <c r="H383">
        <f>0.2334*((F383)^2.2264)</f>
        <v>85.340040087855229</v>
      </c>
      <c r="I383">
        <f t="shared" si="61"/>
        <v>4.534354563981803</v>
      </c>
      <c r="J383">
        <f t="shared" si="67"/>
        <v>93.150648994046307</v>
      </c>
      <c r="K383">
        <v>0</v>
      </c>
      <c r="L383">
        <f t="shared" si="58"/>
        <v>93.150648994046307</v>
      </c>
      <c r="M383">
        <v>0.25</v>
      </c>
    </row>
    <row r="384" spans="1:13" x14ac:dyDescent="0.3">
      <c r="A384" t="s">
        <v>55</v>
      </c>
      <c r="B384" t="s">
        <v>39</v>
      </c>
      <c r="C384" s="1">
        <v>43449</v>
      </c>
      <c r="D384" t="s">
        <v>8</v>
      </c>
      <c r="E384">
        <v>24.2</v>
      </c>
      <c r="F384">
        <f t="shared" si="64"/>
        <v>7.7030812324929974</v>
      </c>
      <c r="G384">
        <f t="shared" ref="G384:G389" si="72">0.102*((F384)^2.5)</f>
        <v>16.798146559848952</v>
      </c>
      <c r="H384">
        <f t="shared" ref="H384:H389" si="73">0.2334*((F384)^2.2264)</f>
        <v>21.987236352529973</v>
      </c>
      <c r="I384">
        <f t="shared" si="61"/>
        <v>3.0419700017583962</v>
      </c>
      <c r="J384">
        <f t="shared" si="67"/>
        <v>20.944549133031249</v>
      </c>
      <c r="K384">
        <v>0</v>
      </c>
      <c r="L384">
        <f t="shared" si="58"/>
        <v>20.944549133031249</v>
      </c>
      <c r="M384">
        <v>0.25</v>
      </c>
    </row>
    <row r="385" spans="1:13" x14ac:dyDescent="0.3">
      <c r="A385" t="s">
        <v>55</v>
      </c>
      <c r="B385" t="s">
        <v>39</v>
      </c>
      <c r="C385" s="1">
        <v>43449</v>
      </c>
      <c r="D385" t="s">
        <v>8</v>
      </c>
      <c r="E385">
        <v>36</v>
      </c>
      <c r="F385">
        <f t="shared" si="64"/>
        <v>11.45912910618793</v>
      </c>
      <c r="G385">
        <f t="shared" si="72"/>
        <v>45.339758549676027</v>
      </c>
      <c r="H385">
        <f t="shared" si="73"/>
        <v>53.234845966972259</v>
      </c>
      <c r="I385">
        <f t="shared" si="61"/>
        <v>4.0150274497273957</v>
      </c>
      <c r="J385">
        <f t="shared" si="67"/>
        <v>55.418118194350768</v>
      </c>
      <c r="K385">
        <v>0</v>
      </c>
      <c r="L385">
        <f t="shared" si="58"/>
        <v>55.418118194350768</v>
      </c>
      <c r="M385">
        <v>0.25</v>
      </c>
    </row>
    <row r="386" spans="1:13" x14ac:dyDescent="0.3">
      <c r="A386" t="s">
        <v>55</v>
      </c>
      <c r="B386" t="s">
        <v>39</v>
      </c>
      <c r="C386" s="1">
        <v>43449</v>
      </c>
      <c r="D386" t="s">
        <v>8</v>
      </c>
      <c r="E386">
        <v>36.6</v>
      </c>
      <c r="F386">
        <f t="shared" si="64"/>
        <v>11.650114591291063</v>
      </c>
      <c r="G386">
        <f t="shared" si="72"/>
        <v>47.252595073226821</v>
      </c>
      <c r="H386">
        <f t="shared" si="73"/>
        <v>55.230427220028268</v>
      </c>
      <c r="I386">
        <f t="shared" si="61"/>
        <v>4.0555242395078626</v>
      </c>
      <c r="J386">
        <f t="shared" si="67"/>
        <v>57.708365991586973</v>
      </c>
      <c r="K386">
        <v>0</v>
      </c>
      <c r="L386">
        <f t="shared" si="58"/>
        <v>57.708365991586973</v>
      </c>
      <c r="M386">
        <v>0.25</v>
      </c>
    </row>
    <row r="387" spans="1:13" x14ac:dyDescent="0.3">
      <c r="A387" t="s">
        <v>55</v>
      </c>
      <c r="B387" t="s">
        <v>39</v>
      </c>
      <c r="C387" s="1">
        <v>43449</v>
      </c>
      <c r="D387" t="s">
        <v>8</v>
      </c>
      <c r="E387">
        <v>24.3</v>
      </c>
      <c r="F387">
        <f t="shared" si="64"/>
        <v>7.7349121466768533</v>
      </c>
      <c r="G387">
        <f t="shared" si="72"/>
        <v>16.97221931570817</v>
      </c>
      <c r="H387">
        <f t="shared" si="73"/>
        <v>22.190031647324574</v>
      </c>
      <c r="I387">
        <f t="shared" si="61"/>
        <v>3.052073108858858</v>
      </c>
      <c r="J387">
        <f t="shared" si="67"/>
        <v>21.157220264435391</v>
      </c>
      <c r="K387">
        <v>0</v>
      </c>
      <c r="L387">
        <f t="shared" ref="L387:L450" si="74">K387+J387</f>
        <v>21.157220264435391</v>
      </c>
      <c r="M387">
        <v>0.25</v>
      </c>
    </row>
    <row r="388" spans="1:13" x14ac:dyDescent="0.3">
      <c r="A388" t="s">
        <v>55</v>
      </c>
      <c r="B388" t="s">
        <v>39</v>
      </c>
      <c r="C388" s="1">
        <v>43449</v>
      </c>
      <c r="D388" t="s">
        <v>8</v>
      </c>
      <c r="E388">
        <v>36</v>
      </c>
      <c r="F388">
        <f t="shared" si="64"/>
        <v>11.45912910618793</v>
      </c>
      <c r="G388">
        <f t="shared" si="72"/>
        <v>45.339758549676027</v>
      </c>
      <c r="H388">
        <f t="shared" si="73"/>
        <v>53.234845966972259</v>
      </c>
      <c r="I388">
        <f t="shared" si="61"/>
        <v>4.0150274497273957</v>
      </c>
      <c r="J388">
        <f t="shared" si="67"/>
        <v>55.418118194350768</v>
      </c>
      <c r="K388">
        <v>0</v>
      </c>
      <c r="L388">
        <f t="shared" si="74"/>
        <v>55.418118194350768</v>
      </c>
      <c r="M388">
        <v>0.25</v>
      </c>
    </row>
    <row r="389" spans="1:13" x14ac:dyDescent="0.3">
      <c r="A389" t="s">
        <v>55</v>
      </c>
      <c r="B389" t="s">
        <v>39</v>
      </c>
      <c r="C389" s="1">
        <v>43449</v>
      </c>
      <c r="D389" t="s">
        <v>8</v>
      </c>
      <c r="E389">
        <v>27</v>
      </c>
      <c r="F389">
        <f t="shared" si="64"/>
        <v>8.5943468296409478</v>
      </c>
      <c r="G389">
        <f t="shared" si="72"/>
        <v>22.086777771828075</v>
      </c>
      <c r="H389">
        <f t="shared" si="73"/>
        <v>28.056429326403208</v>
      </c>
      <c r="I389">
        <f t="shared" si="61"/>
        <v>3.3102063722205326</v>
      </c>
      <c r="J389">
        <f t="shared" si="67"/>
        <v>27.388048265741055</v>
      </c>
      <c r="K389">
        <v>0</v>
      </c>
      <c r="L389">
        <f t="shared" si="74"/>
        <v>27.388048265741055</v>
      </c>
      <c r="M389">
        <v>0.25</v>
      </c>
    </row>
    <row r="390" spans="1:13" x14ac:dyDescent="0.3">
      <c r="A390" t="s">
        <v>55</v>
      </c>
      <c r="B390" t="s">
        <v>39</v>
      </c>
      <c r="C390" s="1">
        <v>43449</v>
      </c>
      <c r="D390" t="s">
        <v>8</v>
      </c>
      <c r="E390">
        <v>17.399999999999999</v>
      </c>
      <c r="F390">
        <f t="shared" si="64"/>
        <v>5.538579067990832</v>
      </c>
      <c r="G390">
        <f>0.102*((F390)^2.5)</f>
        <v>7.363699744753176</v>
      </c>
      <c r="H390">
        <f>0.2334*((F390)^2.2264)</f>
        <v>10.548797621056092</v>
      </c>
      <c r="I390">
        <f t="shared" si="61"/>
        <v>2.2337580557501102</v>
      </c>
      <c r="J390">
        <f t="shared" si="67"/>
        <v>9.3342535557127686</v>
      </c>
      <c r="K390">
        <v>0</v>
      </c>
      <c r="L390">
        <f t="shared" si="74"/>
        <v>9.3342535557127686</v>
      </c>
      <c r="M390">
        <v>0.25</v>
      </c>
    </row>
    <row r="391" spans="1:13" x14ac:dyDescent="0.3">
      <c r="A391" t="s">
        <v>55</v>
      </c>
      <c r="B391" t="s">
        <v>39</v>
      </c>
      <c r="C391" s="1">
        <v>43449</v>
      </c>
      <c r="D391" t="s">
        <v>8</v>
      </c>
      <c r="E391">
        <v>54.5</v>
      </c>
      <c r="F391">
        <f t="shared" si="64"/>
        <v>17.347848230201173</v>
      </c>
      <c r="G391">
        <f t="shared" ref="G391:G406" si="75">0.102*((F391)^2.5)</f>
        <v>127.8539667399542</v>
      </c>
      <c r="H391">
        <f t="shared" ref="H391:H406" si="76">0.2334*((F391)^2.2264)</f>
        <v>134.01619608135334</v>
      </c>
      <c r="I391">
        <f t="shared" si="61"/>
        <v>5.0309977695994625</v>
      </c>
      <c r="J391">
        <f t="shared" si="67"/>
        <v>153.06249761872724</v>
      </c>
      <c r="K391">
        <v>0</v>
      </c>
      <c r="L391">
        <f t="shared" si="74"/>
        <v>153.06249761872724</v>
      </c>
      <c r="M391">
        <v>0.25</v>
      </c>
    </row>
    <row r="392" spans="1:13" x14ac:dyDescent="0.3">
      <c r="A392" t="s">
        <v>55</v>
      </c>
      <c r="B392" t="s">
        <v>39</v>
      </c>
      <c r="C392" s="1">
        <v>43449</v>
      </c>
      <c r="D392" t="s">
        <v>8</v>
      </c>
      <c r="E392">
        <v>40.700000000000003</v>
      </c>
      <c r="F392">
        <f t="shared" si="64"/>
        <v>12.955182072829134</v>
      </c>
      <c r="G392">
        <f t="shared" si="75"/>
        <v>61.618195272191038</v>
      </c>
      <c r="H392">
        <f t="shared" si="76"/>
        <v>69.959243848889287</v>
      </c>
      <c r="I392">
        <f t="shared" si="61"/>
        <v>4.3156648770088726</v>
      </c>
      <c r="J392">
        <f t="shared" si="67"/>
        <v>74.85365648893395</v>
      </c>
      <c r="K392">
        <v>0</v>
      </c>
      <c r="L392">
        <f t="shared" si="74"/>
        <v>74.85365648893395</v>
      </c>
      <c r="M392">
        <v>0.25</v>
      </c>
    </row>
    <row r="393" spans="1:13" x14ac:dyDescent="0.3">
      <c r="A393" t="s">
        <v>55</v>
      </c>
      <c r="B393" t="s">
        <v>39</v>
      </c>
      <c r="C393" s="1">
        <v>43449</v>
      </c>
      <c r="D393" t="s">
        <v>8</v>
      </c>
      <c r="E393">
        <v>35</v>
      </c>
      <c r="F393">
        <f t="shared" si="64"/>
        <v>11.140819964349376</v>
      </c>
      <c r="G393">
        <f t="shared" si="75"/>
        <v>42.256455174226616</v>
      </c>
      <c r="H393">
        <f t="shared" si="76"/>
        <v>49.998526791779277</v>
      </c>
      <c r="I393">
        <f t="shared" si="61"/>
        <v>3.9460088011589898</v>
      </c>
      <c r="J393">
        <f t="shared" si="67"/>
        <v>51.722351179148156</v>
      </c>
      <c r="K393">
        <v>0</v>
      </c>
      <c r="L393">
        <f t="shared" si="74"/>
        <v>51.722351179148156</v>
      </c>
      <c r="M393">
        <v>0.25</v>
      </c>
    </row>
    <row r="394" spans="1:13" x14ac:dyDescent="0.3">
      <c r="A394" t="s">
        <v>55</v>
      </c>
      <c r="B394" t="s">
        <v>39</v>
      </c>
      <c r="C394" s="1">
        <v>43449</v>
      </c>
      <c r="D394" t="s">
        <v>8</v>
      </c>
      <c r="E394">
        <v>40.5</v>
      </c>
      <c r="F394">
        <f t="shared" si="64"/>
        <v>12.891520244461422</v>
      </c>
      <c r="G394">
        <f t="shared" si="75"/>
        <v>60.864002553627472</v>
      </c>
      <c r="H394">
        <f t="shared" si="76"/>
        <v>69.196157380180608</v>
      </c>
      <c r="I394">
        <f t="shared" si="61"/>
        <v>4.3035958870855362</v>
      </c>
      <c r="J394">
        <f t="shared" si="67"/>
        <v>73.955705077886535</v>
      </c>
      <c r="K394">
        <v>0</v>
      </c>
      <c r="L394">
        <f t="shared" si="74"/>
        <v>73.955705077886535</v>
      </c>
      <c r="M394">
        <v>0.25</v>
      </c>
    </row>
    <row r="395" spans="1:13" x14ac:dyDescent="0.3">
      <c r="A395" t="s">
        <v>55</v>
      </c>
      <c r="B395" t="s">
        <v>39</v>
      </c>
      <c r="C395" s="1">
        <v>43449</v>
      </c>
      <c r="D395" t="s">
        <v>8</v>
      </c>
      <c r="E395">
        <v>47.5</v>
      </c>
      <c r="F395">
        <f t="shared" si="64"/>
        <v>15.119684237331297</v>
      </c>
      <c r="G395">
        <f t="shared" si="75"/>
        <v>90.668613624727143</v>
      </c>
      <c r="H395">
        <f t="shared" si="76"/>
        <v>98.68127828228171</v>
      </c>
      <c r="I395">
        <f t="shared" si="61"/>
        <v>4.6941938425593861</v>
      </c>
      <c r="J395">
        <f t="shared" si="67"/>
        <v>109.29520575859669</v>
      </c>
      <c r="K395">
        <v>0</v>
      </c>
      <c r="L395">
        <f t="shared" si="74"/>
        <v>109.29520575859669</v>
      </c>
      <c r="M395">
        <v>0.25</v>
      </c>
    </row>
    <row r="396" spans="1:13" x14ac:dyDescent="0.3">
      <c r="A396" t="s">
        <v>55</v>
      </c>
      <c r="B396" t="s">
        <v>39</v>
      </c>
      <c r="C396" s="1">
        <v>43449</v>
      </c>
      <c r="D396" t="s">
        <v>8</v>
      </c>
      <c r="E396">
        <v>40.5</v>
      </c>
      <c r="F396">
        <f t="shared" si="64"/>
        <v>12.891520244461422</v>
      </c>
      <c r="G396">
        <f t="shared" si="75"/>
        <v>60.864002553627472</v>
      </c>
      <c r="H396">
        <f t="shared" si="76"/>
        <v>69.196157380180608</v>
      </c>
      <c r="I396">
        <f t="shared" si="61"/>
        <v>4.3035958870855362</v>
      </c>
      <c r="J396">
        <f t="shared" si="67"/>
        <v>73.955705077886535</v>
      </c>
      <c r="K396">
        <v>0</v>
      </c>
      <c r="L396">
        <f t="shared" si="74"/>
        <v>73.955705077886535</v>
      </c>
      <c r="M396">
        <v>0.25</v>
      </c>
    </row>
    <row r="397" spans="1:13" x14ac:dyDescent="0.3">
      <c r="A397" t="s">
        <v>55</v>
      </c>
      <c r="B397" t="s">
        <v>39</v>
      </c>
      <c r="C397" s="1">
        <v>43449</v>
      </c>
      <c r="D397" t="s">
        <v>8</v>
      </c>
      <c r="E397">
        <v>38.200000000000003</v>
      </c>
      <c r="F397">
        <f t="shared" si="64"/>
        <v>12.159409218232749</v>
      </c>
      <c r="G397">
        <f t="shared" si="75"/>
        <v>52.587358735054359</v>
      </c>
      <c r="H397">
        <f t="shared" si="76"/>
        <v>60.750517985182007</v>
      </c>
      <c r="I397">
        <f t="shared" si="61"/>
        <v>4.1603530637606241</v>
      </c>
      <c r="J397">
        <f t="shared" si="67"/>
        <v>64.086121212328038</v>
      </c>
      <c r="K397">
        <v>0</v>
      </c>
      <c r="L397">
        <f t="shared" si="74"/>
        <v>64.086121212328038</v>
      </c>
      <c r="M397">
        <v>0.25</v>
      </c>
    </row>
    <row r="398" spans="1:13" x14ac:dyDescent="0.3">
      <c r="A398" t="s">
        <v>55</v>
      </c>
      <c r="B398" t="s">
        <v>39</v>
      </c>
      <c r="C398" s="1">
        <v>43449</v>
      </c>
      <c r="D398" t="s">
        <v>8</v>
      </c>
      <c r="E398">
        <v>41.6</v>
      </c>
      <c r="F398">
        <f t="shared" si="64"/>
        <v>13.241660300483831</v>
      </c>
      <c r="G398">
        <f t="shared" si="75"/>
        <v>65.081308733899107</v>
      </c>
      <c r="H398">
        <f t="shared" si="76"/>
        <v>73.450288402980661</v>
      </c>
      <c r="I398">
        <f t="shared" si="61"/>
        <v>4.3692514603146098</v>
      </c>
      <c r="J398">
        <f t="shared" si="67"/>
        <v>78.974098429389741</v>
      </c>
      <c r="K398">
        <v>0</v>
      </c>
      <c r="L398">
        <f t="shared" si="74"/>
        <v>78.974098429389741</v>
      </c>
      <c r="M398">
        <v>0.25</v>
      </c>
    </row>
    <row r="399" spans="1:13" x14ac:dyDescent="0.3">
      <c r="A399" t="s">
        <v>55</v>
      </c>
      <c r="B399" t="s">
        <v>39</v>
      </c>
      <c r="C399" s="1">
        <v>43449</v>
      </c>
      <c r="D399" t="s">
        <v>8</v>
      </c>
      <c r="E399">
        <v>34.5</v>
      </c>
      <c r="F399">
        <f t="shared" si="64"/>
        <v>10.981665393430099</v>
      </c>
      <c r="G399">
        <f t="shared" si="75"/>
        <v>40.763427054788849</v>
      </c>
      <c r="H399">
        <f t="shared" si="76"/>
        <v>48.422203366225204</v>
      </c>
      <c r="I399">
        <f t="shared" si="61"/>
        <v>3.9107563944013464</v>
      </c>
      <c r="J399">
        <f t="shared" si="67"/>
        <v>49.930830971266595</v>
      </c>
      <c r="K399">
        <v>0</v>
      </c>
      <c r="L399">
        <f t="shared" si="74"/>
        <v>49.930830971266595</v>
      </c>
      <c r="M399">
        <v>0.25</v>
      </c>
    </row>
    <row r="400" spans="1:13" x14ac:dyDescent="0.3">
      <c r="A400" t="s">
        <v>55</v>
      </c>
      <c r="B400" t="s">
        <v>39</v>
      </c>
      <c r="C400" s="1">
        <v>43449</v>
      </c>
      <c r="D400" t="s">
        <v>8</v>
      </c>
      <c r="E400">
        <v>18.7</v>
      </c>
      <c r="F400">
        <f t="shared" si="64"/>
        <v>5.9523809523809526</v>
      </c>
      <c r="G400">
        <f t="shared" si="75"/>
        <v>8.8171243835698654</v>
      </c>
      <c r="H400">
        <f t="shared" si="76"/>
        <v>12.384322897261491</v>
      </c>
      <c r="I400">
        <f t="shared" si="61"/>
        <v>2.4102886839682514</v>
      </c>
      <c r="J400">
        <f t="shared" si="67"/>
        <v>11.136367742906373</v>
      </c>
      <c r="K400">
        <v>0</v>
      </c>
      <c r="L400">
        <f t="shared" si="74"/>
        <v>11.136367742906373</v>
      </c>
      <c r="M400">
        <v>0.25</v>
      </c>
    </row>
    <row r="401" spans="1:13" x14ac:dyDescent="0.3">
      <c r="A401" t="s">
        <v>55</v>
      </c>
      <c r="B401" t="s">
        <v>39</v>
      </c>
      <c r="C401" s="1">
        <v>43449</v>
      </c>
      <c r="D401" t="s">
        <v>8</v>
      </c>
      <c r="E401">
        <v>36.5</v>
      </c>
      <c r="F401">
        <f t="shared" si="64"/>
        <v>11.618283677107208</v>
      </c>
      <c r="G401">
        <f t="shared" si="75"/>
        <v>46.930492545266269</v>
      </c>
      <c r="H401">
        <f t="shared" si="76"/>
        <v>54.895019982719305</v>
      </c>
      <c r="I401">
        <f t="shared" si="61"/>
        <v>4.0488210889516187</v>
      </c>
      <c r="J401">
        <f t="shared" si="67"/>
        <v>57.322843283772599</v>
      </c>
      <c r="K401">
        <v>0</v>
      </c>
      <c r="L401">
        <f t="shared" si="74"/>
        <v>57.322843283772599</v>
      </c>
      <c r="M401">
        <v>0.25</v>
      </c>
    </row>
    <row r="402" spans="1:13" x14ac:dyDescent="0.3">
      <c r="A402" t="s">
        <v>55</v>
      </c>
      <c r="B402" t="s">
        <v>39</v>
      </c>
      <c r="C402" s="1">
        <v>43449</v>
      </c>
      <c r="D402" t="s">
        <v>8</v>
      </c>
      <c r="E402">
        <v>12</v>
      </c>
      <c r="F402">
        <f t="shared" si="64"/>
        <v>3.8197097020626432</v>
      </c>
      <c r="G402">
        <f t="shared" si="75"/>
        <v>2.9085468670720092</v>
      </c>
      <c r="H402">
        <f t="shared" si="76"/>
        <v>4.6124666630506308</v>
      </c>
      <c r="I402">
        <f t="shared" si="61"/>
        <v>1.3234273424905272</v>
      </c>
      <c r="J402">
        <f t="shared" si="67"/>
        <v>3.7561237299410588</v>
      </c>
      <c r="K402">
        <v>0</v>
      </c>
      <c r="L402">
        <f t="shared" si="74"/>
        <v>3.7561237299410588</v>
      </c>
      <c r="M402">
        <v>0.25</v>
      </c>
    </row>
    <row r="403" spans="1:13" x14ac:dyDescent="0.3">
      <c r="A403" t="s">
        <v>55</v>
      </c>
      <c r="B403" t="s">
        <v>39</v>
      </c>
      <c r="C403" s="1">
        <v>43449</v>
      </c>
      <c r="D403" t="s">
        <v>8</v>
      </c>
      <c r="E403">
        <v>9.5</v>
      </c>
      <c r="F403">
        <f t="shared" si="64"/>
        <v>3.0239368474662593</v>
      </c>
      <c r="G403">
        <f t="shared" si="75"/>
        <v>1.6219294679244269</v>
      </c>
      <c r="H403">
        <f t="shared" si="76"/>
        <v>2.7418768760156014</v>
      </c>
      <c r="I403">
        <f t="shared" si="61"/>
        <v>0.75107095709583982</v>
      </c>
      <c r="J403">
        <f t="shared" si="67"/>
        <v>2.11922053151289</v>
      </c>
      <c r="K403">
        <v>0</v>
      </c>
      <c r="L403">
        <f t="shared" si="74"/>
        <v>2.11922053151289</v>
      </c>
      <c r="M403">
        <v>0.25</v>
      </c>
    </row>
    <row r="404" spans="1:13" x14ac:dyDescent="0.3">
      <c r="A404" t="s">
        <v>55</v>
      </c>
      <c r="B404" t="s">
        <v>39</v>
      </c>
      <c r="C404" s="1">
        <v>43449</v>
      </c>
      <c r="D404" t="s">
        <v>8</v>
      </c>
      <c r="E404">
        <v>8</v>
      </c>
      <c r="F404">
        <f t="shared" si="64"/>
        <v>2.5464731347084291</v>
      </c>
      <c r="G404">
        <f t="shared" si="75"/>
        <v>1.0554749210810423</v>
      </c>
      <c r="H404">
        <f t="shared" si="76"/>
        <v>1.8701810888322068</v>
      </c>
      <c r="I404">
        <f t="shared" si="61"/>
        <v>0.33003782762552447</v>
      </c>
      <c r="J404">
        <f t="shared" si="67"/>
        <v>1.3910069263673495</v>
      </c>
      <c r="K404">
        <v>0</v>
      </c>
      <c r="L404">
        <f t="shared" si="74"/>
        <v>1.3910069263673495</v>
      </c>
      <c r="M404">
        <v>0.25</v>
      </c>
    </row>
    <row r="405" spans="1:13" x14ac:dyDescent="0.3">
      <c r="A405" t="s">
        <v>55</v>
      </c>
      <c r="B405" t="s">
        <v>39</v>
      </c>
      <c r="C405" s="1">
        <v>43449</v>
      </c>
      <c r="D405" t="s">
        <v>8</v>
      </c>
      <c r="E405">
        <v>40</v>
      </c>
      <c r="F405">
        <f t="shared" si="64"/>
        <v>12.732365673542144</v>
      </c>
      <c r="G405">
        <f t="shared" si="75"/>
        <v>59.002841802085889</v>
      </c>
      <c r="H405">
        <f t="shared" si="76"/>
        <v>67.308587807011861</v>
      </c>
      <c r="I405">
        <f t="shared" si="61"/>
        <v>4.2731607130890703</v>
      </c>
      <c r="J405">
        <f t="shared" si="67"/>
        <v>71.73882376480168</v>
      </c>
      <c r="K405">
        <v>0</v>
      </c>
      <c r="L405">
        <f t="shared" si="74"/>
        <v>71.73882376480168</v>
      </c>
      <c r="M405">
        <v>0.25</v>
      </c>
    </row>
    <row r="406" spans="1:13" x14ac:dyDescent="0.3">
      <c r="A406" t="s">
        <v>55</v>
      </c>
      <c r="B406" t="s">
        <v>39</v>
      </c>
      <c r="C406" s="1">
        <v>43449</v>
      </c>
      <c r="D406" t="s">
        <v>8</v>
      </c>
      <c r="E406">
        <v>16</v>
      </c>
      <c r="F406">
        <f t="shared" si="64"/>
        <v>5.0929462694168581</v>
      </c>
      <c r="G406">
        <f t="shared" si="75"/>
        <v>5.9706677925499276</v>
      </c>
      <c r="H406">
        <f t="shared" si="76"/>
        <v>8.7517890989862899</v>
      </c>
      <c r="I406">
        <f t="shared" si="61"/>
        <v>2.0282484199973907</v>
      </c>
      <c r="J406">
        <f t="shared" si="67"/>
        <v>7.6002972829158342</v>
      </c>
      <c r="K406">
        <v>0</v>
      </c>
      <c r="L406">
        <f t="shared" si="74"/>
        <v>7.6002972829158342</v>
      </c>
      <c r="M406">
        <v>0.25</v>
      </c>
    </row>
    <row r="407" spans="1:13" x14ac:dyDescent="0.3">
      <c r="A407" t="s">
        <v>55</v>
      </c>
      <c r="B407" t="s">
        <v>40</v>
      </c>
      <c r="C407" s="1">
        <v>42846</v>
      </c>
      <c r="D407" t="s">
        <v>2</v>
      </c>
      <c r="E407">
        <v>56.5</v>
      </c>
      <c r="F407">
        <f t="shared" si="64"/>
        <v>17.984466513878278</v>
      </c>
      <c r="G407">
        <f t="shared" ref="G407:G470" si="77">(0.14*F407^2.4)</f>
        <v>143.84082941168086</v>
      </c>
      <c r="H407">
        <f t="shared" ref="H407:H470" si="78">(0.201*F407^2.4517)</f>
        <v>239.78852938629404</v>
      </c>
      <c r="I407">
        <f t="shared" si="61"/>
        <v>5.1192956139832955</v>
      </c>
      <c r="J407">
        <f>2.7182^I407</f>
        <v>167.19177476779072</v>
      </c>
      <c r="K407">
        <v>0</v>
      </c>
      <c r="L407">
        <f t="shared" si="74"/>
        <v>167.19177476779072</v>
      </c>
      <c r="M407">
        <v>0.25</v>
      </c>
    </row>
    <row r="408" spans="1:13" x14ac:dyDescent="0.3">
      <c r="A408" t="s">
        <v>55</v>
      </c>
      <c r="B408" t="s">
        <v>40</v>
      </c>
      <c r="C408" s="1">
        <v>42846</v>
      </c>
      <c r="D408" t="s">
        <v>2</v>
      </c>
      <c r="E408">
        <v>61.5</v>
      </c>
      <c r="F408">
        <f t="shared" si="64"/>
        <v>19.576012223071046</v>
      </c>
      <c r="G408">
        <f t="shared" si="77"/>
        <v>176.30563031807432</v>
      </c>
      <c r="H408">
        <f t="shared" si="78"/>
        <v>295.19999514898052</v>
      </c>
      <c r="I408">
        <f t="shared" si="61"/>
        <v>5.3270471288004835</v>
      </c>
      <c r="J408">
        <f t="shared" ref="J408:J449" si="79">2.7182^I408</f>
        <v>205.79628387118262</v>
      </c>
      <c r="K408">
        <v>0</v>
      </c>
      <c r="L408">
        <f t="shared" si="74"/>
        <v>205.79628387118262</v>
      </c>
      <c r="M408">
        <v>0.25</v>
      </c>
    </row>
    <row r="409" spans="1:13" x14ac:dyDescent="0.3">
      <c r="A409" t="s">
        <v>55</v>
      </c>
      <c r="B409" t="s">
        <v>40</v>
      </c>
      <c r="C409" s="1">
        <v>42846</v>
      </c>
      <c r="D409" t="s">
        <v>2</v>
      </c>
      <c r="E409">
        <v>71.599999999999994</v>
      </c>
      <c r="F409">
        <f t="shared" si="64"/>
        <v>22.790934555640437</v>
      </c>
      <c r="G409">
        <f t="shared" si="77"/>
        <v>253.95522777296256</v>
      </c>
      <c r="H409">
        <f t="shared" si="78"/>
        <v>428.56971816965563</v>
      </c>
      <c r="I409">
        <f t="shared" ref="I409:I472" si="80">(-1.96+2.45*LN(F409))</f>
        <v>5.6995889817280965</v>
      </c>
      <c r="J409">
        <f t="shared" si="79"/>
        <v>298.69333283712012</v>
      </c>
      <c r="K409">
        <v>0</v>
      </c>
      <c r="L409">
        <f t="shared" si="74"/>
        <v>298.69333283712012</v>
      </c>
      <c r="M409">
        <v>0.25</v>
      </c>
    </row>
    <row r="410" spans="1:13" x14ac:dyDescent="0.3">
      <c r="A410" t="s">
        <v>55</v>
      </c>
      <c r="B410" t="s">
        <v>40</v>
      </c>
      <c r="C410" s="1">
        <v>42846</v>
      </c>
      <c r="D410" t="s">
        <v>2</v>
      </c>
      <c r="E410">
        <v>27</v>
      </c>
      <c r="F410">
        <f t="shared" si="64"/>
        <v>8.5943468296409478</v>
      </c>
      <c r="G410">
        <f t="shared" si="77"/>
        <v>24.447752362021436</v>
      </c>
      <c r="H410">
        <f t="shared" si="78"/>
        <v>39.228867013434019</v>
      </c>
      <c r="I410">
        <f t="shared" si="80"/>
        <v>3.3102063722205326</v>
      </c>
      <c r="J410">
        <f t="shared" si="79"/>
        <v>27.388048265741055</v>
      </c>
      <c r="K410">
        <v>0</v>
      </c>
      <c r="L410">
        <f t="shared" si="74"/>
        <v>27.388048265741055</v>
      </c>
      <c r="M410">
        <v>0.25</v>
      </c>
    </row>
    <row r="411" spans="1:13" x14ac:dyDescent="0.3">
      <c r="A411" t="s">
        <v>55</v>
      </c>
      <c r="B411" t="s">
        <v>40</v>
      </c>
      <c r="C411" s="1">
        <v>42846</v>
      </c>
      <c r="D411" t="s">
        <v>2</v>
      </c>
      <c r="E411">
        <v>52.8</v>
      </c>
      <c r="F411">
        <f t="shared" si="64"/>
        <v>16.806722689075631</v>
      </c>
      <c r="G411">
        <f t="shared" si="77"/>
        <v>122.26082384688495</v>
      </c>
      <c r="H411">
        <f t="shared" si="78"/>
        <v>203.1013511248857</v>
      </c>
      <c r="I411">
        <f t="shared" si="80"/>
        <v>4.9533584677548559</v>
      </c>
      <c r="J411">
        <f t="shared" si="79"/>
        <v>141.62877225672327</v>
      </c>
      <c r="K411">
        <v>0</v>
      </c>
      <c r="L411">
        <f t="shared" si="74"/>
        <v>141.62877225672327</v>
      </c>
      <c r="M411">
        <v>0.25</v>
      </c>
    </row>
    <row r="412" spans="1:13" x14ac:dyDescent="0.3">
      <c r="A412" t="s">
        <v>55</v>
      </c>
      <c r="B412" t="s">
        <v>40</v>
      </c>
      <c r="C412" s="1">
        <v>42846</v>
      </c>
      <c r="D412" t="s">
        <v>2</v>
      </c>
      <c r="E412">
        <v>44.4</v>
      </c>
      <c r="F412">
        <f t="shared" si="64"/>
        <v>14.132925897631781</v>
      </c>
      <c r="G412">
        <f t="shared" si="77"/>
        <v>80.664980308441628</v>
      </c>
      <c r="H412">
        <f t="shared" si="78"/>
        <v>132.80672051203058</v>
      </c>
      <c r="I412">
        <f t="shared" si="80"/>
        <v>4.5288427506334656</v>
      </c>
      <c r="J412">
        <f t="shared" si="79"/>
        <v>92.638647740839787</v>
      </c>
      <c r="K412">
        <v>0</v>
      </c>
      <c r="L412">
        <f t="shared" si="74"/>
        <v>92.638647740839787</v>
      </c>
      <c r="M412">
        <v>0.25</v>
      </c>
    </row>
    <row r="413" spans="1:13" x14ac:dyDescent="0.3">
      <c r="A413" t="s">
        <v>55</v>
      </c>
      <c r="B413" t="s">
        <v>40</v>
      </c>
      <c r="C413" s="1">
        <v>42846</v>
      </c>
      <c r="D413" t="s">
        <v>2</v>
      </c>
      <c r="E413">
        <v>58.7</v>
      </c>
      <c r="F413">
        <f t="shared" si="64"/>
        <v>18.684746625923097</v>
      </c>
      <c r="G413">
        <f t="shared" si="77"/>
        <v>157.65122396180357</v>
      </c>
      <c r="H413">
        <f t="shared" si="78"/>
        <v>263.33055683811068</v>
      </c>
      <c r="I413">
        <f t="shared" si="80"/>
        <v>5.2128833812533513</v>
      </c>
      <c r="J413">
        <f t="shared" si="79"/>
        <v>183.59393712063087</v>
      </c>
      <c r="K413">
        <v>0</v>
      </c>
      <c r="L413">
        <f t="shared" si="74"/>
        <v>183.59393712063087</v>
      </c>
      <c r="M413">
        <v>0.25</v>
      </c>
    </row>
    <row r="414" spans="1:13" x14ac:dyDescent="0.3">
      <c r="A414" t="s">
        <v>55</v>
      </c>
      <c r="B414" t="s">
        <v>40</v>
      </c>
      <c r="C414" s="1">
        <v>42846</v>
      </c>
      <c r="D414" t="s">
        <v>2</v>
      </c>
      <c r="E414">
        <v>58</v>
      </c>
      <c r="F414">
        <f t="shared" si="64"/>
        <v>18.46193022663611</v>
      </c>
      <c r="G414">
        <f t="shared" si="77"/>
        <v>153.17683382986854</v>
      </c>
      <c r="H414">
        <f t="shared" si="78"/>
        <v>255.69817979710535</v>
      </c>
      <c r="I414">
        <f t="shared" si="80"/>
        <v>5.1834914263486542</v>
      </c>
      <c r="J414">
        <f t="shared" si="79"/>
        <v>178.27644107446912</v>
      </c>
      <c r="K414">
        <v>0</v>
      </c>
      <c r="L414">
        <f t="shared" si="74"/>
        <v>178.27644107446912</v>
      </c>
      <c r="M414">
        <v>0.25</v>
      </c>
    </row>
    <row r="415" spans="1:13" x14ac:dyDescent="0.3">
      <c r="A415" t="s">
        <v>55</v>
      </c>
      <c r="B415" t="s">
        <v>40</v>
      </c>
      <c r="C415" s="1">
        <v>42846</v>
      </c>
      <c r="D415" t="s">
        <v>2</v>
      </c>
      <c r="E415">
        <v>12.2</v>
      </c>
      <c r="F415">
        <f t="shared" si="64"/>
        <v>3.8833715304303538</v>
      </c>
      <c r="G415">
        <f t="shared" si="77"/>
        <v>3.6326996951401567</v>
      </c>
      <c r="H415">
        <f t="shared" si="78"/>
        <v>5.5944786593671347</v>
      </c>
      <c r="I415">
        <f t="shared" si="80"/>
        <v>1.3639241322709927</v>
      </c>
      <c r="J415">
        <f t="shared" si="79"/>
        <v>3.9113519184637187</v>
      </c>
      <c r="K415">
        <v>0</v>
      </c>
      <c r="L415">
        <f t="shared" si="74"/>
        <v>3.9113519184637187</v>
      </c>
      <c r="M415">
        <v>0.25</v>
      </c>
    </row>
    <row r="416" spans="1:13" x14ac:dyDescent="0.3">
      <c r="A416" t="s">
        <v>55</v>
      </c>
      <c r="B416" t="s">
        <v>40</v>
      </c>
      <c r="C416" s="1">
        <v>42846</v>
      </c>
      <c r="D416" t="s">
        <v>2</v>
      </c>
      <c r="E416">
        <v>9.5</v>
      </c>
      <c r="F416">
        <f t="shared" si="64"/>
        <v>3.0239368474662593</v>
      </c>
      <c r="G416">
        <f t="shared" si="77"/>
        <v>1.992978238105594</v>
      </c>
      <c r="H416">
        <f t="shared" si="78"/>
        <v>3.0298155329368188</v>
      </c>
      <c r="I416">
        <f t="shared" si="80"/>
        <v>0.75107095709583982</v>
      </c>
      <c r="J416">
        <f t="shared" si="79"/>
        <v>2.11922053151289</v>
      </c>
      <c r="K416">
        <v>0</v>
      </c>
      <c r="L416">
        <f t="shared" si="74"/>
        <v>2.11922053151289</v>
      </c>
      <c r="M416">
        <v>0.25</v>
      </c>
    </row>
    <row r="417" spans="1:13" x14ac:dyDescent="0.3">
      <c r="A417" t="s">
        <v>55</v>
      </c>
      <c r="B417" t="s">
        <v>40</v>
      </c>
      <c r="C417" s="1">
        <v>42846</v>
      </c>
      <c r="D417" t="s">
        <v>2</v>
      </c>
      <c r="E417">
        <v>47.6</v>
      </c>
      <c r="F417">
        <f t="shared" si="64"/>
        <v>15.151515151515152</v>
      </c>
      <c r="G417">
        <f t="shared" si="77"/>
        <v>95.328462893873336</v>
      </c>
      <c r="H417">
        <f t="shared" si="78"/>
        <v>157.5143736751684</v>
      </c>
      <c r="I417">
        <f t="shared" si="80"/>
        <v>4.6993463155414936</v>
      </c>
      <c r="J417">
        <f t="shared" si="79"/>
        <v>109.85978259155969</v>
      </c>
      <c r="K417">
        <v>0</v>
      </c>
      <c r="L417">
        <f t="shared" si="74"/>
        <v>109.85978259155969</v>
      </c>
      <c r="M417">
        <v>0.25</v>
      </c>
    </row>
    <row r="418" spans="1:13" x14ac:dyDescent="0.3">
      <c r="A418" t="s">
        <v>55</v>
      </c>
      <c r="B418" t="s">
        <v>40</v>
      </c>
      <c r="C418" s="1">
        <v>42846</v>
      </c>
      <c r="D418" t="s">
        <v>2</v>
      </c>
      <c r="E418">
        <v>14</v>
      </c>
      <c r="F418">
        <f t="shared" si="64"/>
        <v>4.4563279857397502</v>
      </c>
      <c r="G418">
        <f t="shared" si="77"/>
        <v>5.0544416755300814</v>
      </c>
      <c r="H418">
        <f t="shared" si="78"/>
        <v>7.8395896295546557</v>
      </c>
      <c r="I418">
        <f t="shared" si="80"/>
        <v>1.7010965080673097</v>
      </c>
      <c r="J418">
        <f t="shared" si="79"/>
        <v>5.4796722960179514</v>
      </c>
      <c r="K418">
        <v>0</v>
      </c>
      <c r="L418">
        <f t="shared" si="74"/>
        <v>5.4796722960179514</v>
      </c>
      <c r="M418">
        <v>0.25</v>
      </c>
    </row>
    <row r="419" spans="1:13" x14ac:dyDescent="0.3">
      <c r="A419" t="s">
        <v>55</v>
      </c>
      <c r="B419" t="s">
        <v>40</v>
      </c>
      <c r="C419" s="1">
        <v>42846</v>
      </c>
      <c r="D419" t="s">
        <v>2</v>
      </c>
      <c r="E419">
        <v>16.7</v>
      </c>
      <c r="F419">
        <f t="shared" si="64"/>
        <v>5.3157626687038446</v>
      </c>
      <c r="G419">
        <f t="shared" si="77"/>
        <v>7.7176563162386183</v>
      </c>
      <c r="H419">
        <f t="shared" si="78"/>
        <v>12.079951676564141</v>
      </c>
      <c r="I419">
        <f t="shared" si="80"/>
        <v>2.1331574130955637</v>
      </c>
      <c r="J419">
        <f t="shared" si="79"/>
        <v>8.4409359556176398</v>
      </c>
      <c r="K419">
        <v>0</v>
      </c>
      <c r="L419">
        <f t="shared" si="74"/>
        <v>8.4409359556176398</v>
      </c>
      <c r="M419">
        <v>0.25</v>
      </c>
    </row>
    <row r="420" spans="1:13" x14ac:dyDescent="0.3">
      <c r="A420" t="s">
        <v>55</v>
      </c>
      <c r="B420" t="s">
        <v>40</v>
      </c>
      <c r="C420" s="1">
        <v>42846</v>
      </c>
      <c r="D420" t="s">
        <v>2</v>
      </c>
      <c r="E420">
        <v>40</v>
      </c>
      <c r="F420">
        <f t="shared" si="64"/>
        <v>12.732365673542144</v>
      </c>
      <c r="G420">
        <f t="shared" si="77"/>
        <v>62.792804898138471</v>
      </c>
      <c r="H420">
        <f t="shared" si="78"/>
        <v>102.82570726776724</v>
      </c>
      <c r="I420">
        <f t="shared" si="80"/>
        <v>4.2731607130890703</v>
      </c>
      <c r="J420">
        <f t="shared" si="79"/>
        <v>71.73882376480168</v>
      </c>
      <c r="K420">
        <v>0</v>
      </c>
      <c r="L420">
        <f t="shared" si="74"/>
        <v>71.73882376480168</v>
      </c>
      <c r="M420">
        <v>0.25</v>
      </c>
    </row>
    <row r="421" spans="1:13" x14ac:dyDescent="0.3">
      <c r="A421" t="s">
        <v>55</v>
      </c>
      <c r="B421" t="s">
        <v>40</v>
      </c>
      <c r="C421" s="1">
        <v>42846</v>
      </c>
      <c r="D421" t="s">
        <v>2</v>
      </c>
      <c r="E421">
        <v>67.599999999999994</v>
      </c>
      <c r="F421">
        <f t="shared" ref="F421:F484" si="81">E421/3.1416</f>
        <v>21.517697988286223</v>
      </c>
      <c r="G421">
        <f t="shared" si="77"/>
        <v>221.22692057652947</v>
      </c>
      <c r="H421">
        <f t="shared" si="78"/>
        <v>372.23014295855006</v>
      </c>
      <c r="I421">
        <f t="shared" si="80"/>
        <v>5.5587456089797769</v>
      </c>
      <c r="J421">
        <f>2.7182^I421</f>
        <v>259.45370125837115</v>
      </c>
      <c r="K421">
        <v>0</v>
      </c>
      <c r="L421">
        <f t="shared" si="74"/>
        <v>259.45370125837115</v>
      </c>
      <c r="M421">
        <v>0.25</v>
      </c>
    </row>
    <row r="422" spans="1:13" x14ac:dyDescent="0.3">
      <c r="A422" t="s">
        <v>55</v>
      </c>
      <c r="B422" t="s">
        <v>40</v>
      </c>
      <c r="C422" s="1">
        <v>42846</v>
      </c>
      <c r="D422" t="s">
        <v>2</v>
      </c>
      <c r="E422">
        <v>40.1</v>
      </c>
      <c r="F422">
        <f t="shared" si="81"/>
        <v>12.764196587726</v>
      </c>
      <c r="G422">
        <f t="shared" si="77"/>
        <v>63.170221271671217</v>
      </c>
      <c r="H422">
        <f t="shared" si="78"/>
        <v>103.45709582174707</v>
      </c>
      <c r="I422">
        <f t="shared" si="80"/>
        <v>4.279278069575609</v>
      </c>
      <c r="J422">
        <f t="shared" si="79"/>
        <v>72.179007479923683</v>
      </c>
      <c r="K422">
        <v>0</v>
      </c>
      <c r="L422">
        <f t="shared" si="74"/>
        <v>72.179007479923683</v>
      </c>
      <c r="M422">
        <v>0.25</v>
      </c>
    </row>
    <row r="423" spans="1:13" x14ac:dyDescent="0.3">
      <c r="A423" t="s">
        <v>55</v>
      </c>
      <c r="B423" t="s">
        <v>40</v>
      </c>
      <c r="C423" s="1">
        <v>42846</v>
      </c>
      <c r="D423" t="s">
        <v>2</v>
      </c>
      <c r="E423">
        <v>94</v>
      </c>
      <c r="F423">
        <f t="shared" si="81"/>
        <v>29.92105933282404</v>
      </c>
      <c r="G423">
        <f t="shared" si="77"/>
        <v>488.05947957418704</v>
      </c>
      <c r="H423">
        <f t="shared" si="78"/>
        <v>835.31212090496604</v>
      </c>
      <c r="I423">
        <f t="shared" si="80"/>
        <v>6.3664782670714368</v>
      </c>
      <c r="J423">
        <f t="shared" si="79"/>
        <v>581.89301862638968</v>
      </c>
      <c r="K423">
        <v>0</v>
      </c>
      <c r="L423">
        <f t="shared" si="74"/>
        <v>581.89301862638968</v>
      </c>
      <c r="M423">
        <v>0.25</v>
      </c>
    </row>
    <row r="424" spans="1:13" x14ac:dyDescent="0.3">
      <c r="A424" t="s">
        <v>55</v>
      </c>
      <c r="B424" t="s">
        <v>40</v>
      </c>
      <c r="C424" s="1">
        <v>42846</v>
      </c>
      <c r="D424" t="s">
        <v>2</v>
      </c>
      <c r="E424">
        <v>11.7</v>
      </c>
      <c r="F424">
        <f t="shared" si="81"/>
        <v>3.724216959511077</v>
      </c>
      <c r="G424">
        <f t="shared" si="77"/>
        <v>3.2855794388448194</v>
      </c>
      <c r="H424">
        <f t="shared" si="78"/>
        <v>5.0489666483295457</v>
      </c>
      <c r="I424">
        <f t="shared" si="80"/>
        <v>1.2613987129290165</v>
      </c>
      <c r="J424">
        <f t="shared" si="79"/>
        <v>3.530221936371416</v>
      </c>
      <c r="K424">
        <v>0</v>
      </c>
      <c r="L424">
        <f t="shared" si="74"/>
        <v>3.530221936371416</v>
      </c>
      <c r="M424">
        <v>0.25</v>
      </c>
    </row>
    <row r="425" spans="1:13" x14ac:dyDescent="0.3">
      <c r="A425" t="s">
        <v>55</v>
      </c>
      <c r="B425" t="s">
        <v>40</v>
      </c>
      <c r="C425" s="1">
        <v>42846</v>
      </c>
      <c r="D425" t="s">
        <v>2</v>
      </c>
      <c r="E425">
        <v>8.8000000000000007</v>
      </c>
      <c r="F425">
        <f t="shared" si="81"/>
        <v>2.801120448179272</v>
      </c>
      <c r="G425">
        <f t="shared" si="77"/>
        <v>1.6585337632710042</v>
      </c>
      <c r="H425">
        <f t="shared" si="78"/>
        <v>2.5114202514978636</v>
      </c>
      <c r="I425">
        <f t="shared" si="80"/>
        <v>0.56354776814612073</v>
      </c>
      <c r="J425">
        <f t="shared" si="79"/>
        <v>1.7568647060238822</v>
      </c>
      <c r="K425">
        <v>0</v>
      </c>
      <c r="L425">
        <f t="shared" si="74"/>
        <v>1.7568647060238822</v>
      </c>
      <c r="M425">
        <v>0.25</v>
      </c>
    </row>
    <row r="426" spans="1:13" x14ac:dyDescent="0.3">
      <c r="A426" t="s">
        <v>55</v>
      </c>
      <c r="B426" t="s">
        <v>40</v>
      </c>
      <c r="C426" s="1">
        <v>42846</v>
      </c>
      <c r="D426" t="s">
        <v>2</v>
      </c>
      <c r="E426">
        <v>18.3</v>
      </c>
      <c r="F426">
        <f t="shared" si="81"/>
        <v>5.8250572956455313</v>
      </c>
      <c r="G426">
        <f t="shared" si="77"/>
        <v>9.6127692898187611</v>
      </c>
      <c r="H426">
        <f t="shared" si="78"/>
        <v>15.117589950423104</v>
      </c>
      <c r="I426">
        <f t="shared" si="80"/>
        <v>2.3573136471359959</v>
      </c>
      <c r="J426">
        <f t="shared" si="79"/>
        <v>10.561789074235135</v>
      </c>
      <c r="K426">
        <v>0</v>
      </c>
      <c r="L426">
        <f t="shared" si="74"/>
        <v>10.561789074235135</v>
      </c>
      <c r="M426">
        <v>0.25</v>
      </c>
    </row>
    <row r="427" spans="1:13" x14ac:dyDescent="0.3">
      <c r="A427" t="s">
        <v>55</v>
      </c>
      <c r="B427" t="s">
        <v>40</v>
      </c>
      <c r="C427" s="1">
        <v>42846</v>
      </c>
      <c r="D427" t="s">
        <v>2</v>
      </c>
      <c r="E427">
        <v>12.2</v>
      </c>
      <c r="F427">
        <f t="shared" si="81"/>
        <v>3.8833715304303538</v>
      </c>
      <c r="G427">
        <f t="shared" si="77"/>
        <v>3.6326996951401567</v>
      </c>
      <c r="H427">
        <f t="shared" si="78"/>
        <v>5.5944786593671347</v>
      </c>
      <c r="I427">
        <f t="shared" si="80"/>
        <v>1.3639241322709927</v>
      </c>
      <c r="J427">
        <f t="shared" si="79"/>
        <v>3.9113519184637187</v>
      </c>
      <c r="K427">
        <v>0</v>
      </c>
      <c r="L427">
        <f t="shared" si="74"/>
        <v>3.9113519184637187</v>
      </c>
      <c r="M427">
        <v>0.25</v>
      </c>
    </row>
    <row r="428" spans="1:13" x14ac:dyDescent="0.3">
      <c r="A428" t="s">
        <v>55</v>
      </c>
      <c r="B428" t="s">
        <v>40</v>
      </c>
      <c r="C428" s="1">
        <v>42846</v>
      </c>
      <c r="D428" t="s">
        <v>2</v>
      </c>
      <c r="E428">
        <v>9.5</v>
      </c>
      <c r="F428">
        <f t="shared" si="81"/>
        <v>3.0239368474662593</v>
      </c>
      <c r="G428">
        <f t="shared" si="77"/>
        <v>1.992978238105594</v>
      </c>
      <c r="H428">
        <f t="shared" si="78"/>
        <v>3.0298155329368188</v>
      </c>
      <c r="I428">
        <f t="shared" si="80"/>
        <v>0.75107095709583982</v>
      </c>
      <c r="J428">
        <f t="shared" si="79"/>
        <v>2.11922053151289</v>
      </c>
      <c r="K428">
        <v>0</v>
      </c>
      <c r="L428">
        <f t="shared" si="74"/>
        <v>2.11922053151289</v>
      </c>
      <c r="M428">
        <v>0.25</v>
      </c>
    </row>
    <row r="429" spans="1:13" x14ac:dyDescent="0.3">
      <c r="A429" t="s">
        <v>55</v>
      </c>
      <c r="B429" t="s">
        <v>40</v>
      </c>
      <c r="C429" s="1">
        <v>42846</v>
      </c>
      <c r="D429" t="s">
        <v>2</v>
      </c>
      <c r="E429">
        <v>32.5</v>
      </c>
      <c r="F429">
        <f t="shared" si="81"/>
        <v>10.345047109752992</v>
      </c>
      <c r="G429">
        <f t="shared" si="77"/>
        <v>38.149247003737393</v>
      </c>
      <c r="H429">
        <f t="shared" si="78"/>
        <v>61.803868638316693</v>
      </c>
      <c r="I429">
        <f t="shared" si="80"/>
        <v>3.7644442693823716</v>
      </c>
      <c r="J429">
        <f t="shared" si="79"/>
        <v>43.134836693484985</v>
      </c>
      <c r="K429">
        <v>0</v>
      </c>
      <c r="L429">
        <f t="shared" si="74"/>
        <v>43.134836693484985</v>
      </c>
      <c r="M429">
        <v>0.25</v>
      </c>
    </row>
    <row r="430" spans="1:13" x14ac:dyDescent="0.3">
      <c r="A430" t="s">
        <v>55</v>
      </c>
      <c r="B430" t="s">
        <v>40</v>
      </c>
      <c r="C430" s="1">
        <v>42846</v>
      </c>
      <c r="D430" t="s">
        <v>2</v>
      </c>
      <c r="E430">
        <v>19</v>
      </c>
      <c r="F430">
        <f t="shared" si="81"/>
        <v>6.0478736949325187</v>
      </c>
      <c r="G430">
        <f t="shared" si="77"/>
        <v>10.519002204714218</v>
      </c>
      <c r="H430">
        <f t="shared" si="78"/>
        <v>16.57491951126649</v>
      </c>
      <c r="I430">
        <f t="shared" si="80"/>
        <v>2.4492815494677052</v>
      </c>
      <c r="J430">
        <f t="shared" si="79"/>
        <v>11.579170270287532</v>
      </c>
      <c r="K430">
        <v>0</v>
      </c>
      <c r="L430">
        <f t="shared" si="74"/>
        <v>11.579170270287532</v>
      </c>
      <c r="M430">
        <v>0.25</v>
      </c>
    </row>
    <row r="431" spans="1:13" x14ac:dyDescent="0.3">
      <c r="A431" t="s">
        <v>55</v>
      </c>
      <c r="B431" t="s">
        <v>40</v>
      </c>
      <c r="C431" s="1">
        <v>42846</v>
      </c>
      <c r="D431" t="s">
        <v>2</v>
      </c>
      <c r="E431">
        <v>15.9</v>
      </c>
      <c r="F431">
        <f t="shared" si="81"/>
        <v>5.0611153552330022</v>
      </c>
      <c r="G431">
        <f t="shared" si="77"/>
        <v>6.8599192291632356</v>
      </c>
      <c r="H431">
        <f t="shared" si="78"/>
        <v>10.71017468619168</v>
      </c>
      <c r="I431">
        <f t="shared" si="80"/>
        <v>2.0128878681140816</v>
      </c>
      <c r="J431">
        <f t="shared" si="79"/>
        <v>7.4844480416565373</v>
      </c>
      <c r="K431">
        <v>0</v>
      </c>
      <c r="L431">
        <f t="shared" si="74"/>
        <v>7.4844480416565373</v>
      </c>
      <c r="M431">
        <v>0.25</v>
      </c>
    </row>
    <row r="432" spans="1:13" x14ac:dyDescent="0.3">
      <c r="A432" t="s">
        <v>55</v>
      </c>
      <c r="B432" t="s">
        <v>40</v>
      </c>
      <c r="C432" s="1">
        <v>42846</v>
      </c>
      <c r="D432" t="s">
        <v>2</v>
      </c>
      <c r="E432">
        <v>66.2</v>
      </c>
      <c r="F432">
        <f t="shared" si="81"/>
        <v>21.072065189712252</v>
      </c>
      <c r="G432">
        <f t="shared" si="77"/>
        <v>210.38999267787239</v>
      </c>
      <c r="H432">
        <f t="shared" si="78"/>
        <v>353.61343530115334</v>
      </c>
      <c r="I432">
        <f t="shared" si="80"/>
        <v>5.507473184720185</v>
      </c>
      <c r="J432">
        <f>2.7182^I432</f>
        <v>246.48654078559514</v>
      </c>
      <c r="K432">
        <v>0</v>
      </c>
      <c r="L432">
        <f t="shared" si="74"/>
        <v>246.48654078559514</v>
      </c>
      <c r="M432">
        <v>0.25</v>
      </c>
    </row>
    <row r="433" spans="1:13" x14ac:dyDescent="0.3">
      <c r="A433" t="s">
        <v>55</v>
      </c>
      <c r="B433" t="s">
        <v>40</v>
      </c>
      <c r="C433" s="1">
        <v>42846</v>
      </c>
      <c r="D433" t="s">
        <v>2</v>
      </c>
      <c r="E433">
        <v>50.6</v>
      </c>
      <c r="F433">
        <f t="shared" si="81"/>
        <v>16.106442577030812</v>
      </c>
      <c r="G433">
        <f t="shared" si="77"/>
        <v>110.38934190371106</v>
      </c>
      <c r="H433">
        <f t="shared" si="78"/>
        <v>182.97722918279376</v>
      </c>
      <c r="I433">
        <f t="shared" si="80"/>
        <v>4.8490874124288048</v>
      </c>
      <c r="J433">
        <f t="shared" si="79"/>
        <v>127.60524028293896</v>
      </c>
      <c r="K433">
        <v>0</v>
      </c>
      <c r="L433">
        <f t="shared" si="74"/>
        <v>127.60524028293896</v>
      </c>
      <c r="M433">
        <v>0.25</v>
      </c>
    </row>
    <row r="434" spans="1:13" x14ac:dyDescent="0.3">
      <c r="A434" t="s">
        <v>55</v>
      </c>
      <c r="B434" t="s">
        <v>40</v>
      </c>
      <c r="C434" s="1">
        <v>42846</v>
      </c>
      <c r="D434" t="s">
        <v>2</v>
      </c>
      <c r="E434">
        <v>69.5</v>
      </c>
      <c r="F434">
        <f t="shared" si="81"/>
        <v>22.122485357779475</v>
      </c>
      <c r="G434">
        <f t="shared" si="77"/>
        <v>236.44461903405863</v>
      </c>
      <c r="H434">
        <f t="shared" si="78"/>
        <v>398.40554113427447</v>
      </c>
      <c r="I434">
        <f t="shared" si="80"/>
        <v>5.6266565943082556</v>
      </c>
      <c r="J434">
        <f t="shared" si="79"/>
        <v>277.68495411030187</v>
      </c>
      <c r="K434">
        <v>0</v>
      </c>
      <c r="L434">
        <f t="shared" si="74"/>
        <v>277.68495411030187</v>
      </c>
      <c r="M434">
        <v>0.25</v>
      </c>
    </row>
    <row r="435" spans="1:13" x14ac:dyDescent="0.3">
      <c r="A435" t="s">
        <v>55</v>
      </c>
      <c r="B435" t="s">
        <v>40</v>
      </c>
      <c r="C435" s="1">
        <v>42846</v>
      </c>
      <c r="D435" t="s">
        <v>2</v>
      </c>
      <c r="E435">
        <v>42</v>
      </c>
      <c r="F435">
        <f t="shared" si="81"/>
        <v>13.368983957219251</v>
      </c>
      <c r="G435">
        <f t="shared" si="77"/>
        <v>70.593416485062193</v>
      </c>
      <c r="H435">
        <f t="shared" si="78"/>
        <v>115.8914802266027</v>
      </c>
      <c r="I435">
        <f t="shared" si="80"/>
        <v>4.3926966153041791</v>
      </c>
      <c r="J435">
        <f t="shared" si="79"/>
        <v>80.847477027014207</v>
      </c>
      <c r="K435">
        <v>0</v>
      </c>
      <c r="L435">
        <f t="shared" si="74"/>
        <v>80.847477027014207</v>
      </c>
      <c r="M435">
        <v>0.25</v>
      </c>
    </row>
    <row r="436" spans="1:13" x14ac:dyDescent="0.3">
      <c r="A436" t="s">
        <v>55</v>
      </c>
      <c r="B436" t="s">
        <v>40</v>
      </c>
      <c r="C436" s="1">
        <v>42846</v>
      </c>
      <c r="D436" t="s">
        <v>2</v>
      </c>
      <c r="E436">
        <v>34</v>
      </c>
      <c r="F436">
        <f t="shared" si="81"/>
        <v>10.822510822510823</v>
      </c>
      <c r="G436">
        <f t="shared" si="77"/>
        <v>42.512368810736248</v>
      </c>
      <c r="H436">
        <f t="shared" si="78"/>
        <v>69.033212751092876</v>
      </c>
      <c r="I436">
        <f t="shared" si="80"/>
        <v>3.8749893358195227</v>
      </c>
      <c r="J436">
        <f t="shared" si="79"/>
        <v>48.176564312410051</v>
      </c>
      <c r="K436">
        <v>0</v>
      </c>
      <c r="L436">
        <f t="shared" si="74"/>
        <v>48.176564312410051</v>
      </c>
      <c r="M436">
        <v>0.25</v>
      </c>
    </row>
    <row r="437" spans="1:13" x14ac:dyDescent="0.3">
      <c r="A437" t="s">
        <v>55</v>
      </c>
      <c r="B437" t="s">
        <v>40</v>
      </c>
      <c r="C437" s="1">
        <v>42846</v>
      </c>
      <c r="D437" t="s">
        <v>2</v>
      </c>
      <c r="E437">
        <v>8.5</v>
      </c>
      <c r="F437">
        <f t="shared" si="81"/>
        <v>2.7056277056277058</v>
      </c>
      <c r="G437">
        <f t="shared" si="77"/>
        <v>1.5260590037475001</v>
      </c>
      <c r="H437">
        <f t="shared" si="78"/>
        <v>2.3066813530015664</v>
      </c>
      <c r="I437">
        <f t="shared" si="80"/>
        <v>0.47856815107578976</v>
      </c>
      <c r="J437">
        <f t="shared" si="79"/>
        <v>1.6137388350501694</v>
      </c>
      <c r="K437">
        <v>0</v>
      </c>
      <c r="L437">
        <f t="shared" si="74"/>
        <v>1.6137388350501694</v>
      </c>
      <c r="M437">
        <v>0.25</v>
      </c>
    </row>
    <row r="438" spans="1:13" x14ac:dyDescent="0.3">
      <c r="A438" t="s">
        <v>55</v>
      </c>
      <c r="B438" t="s">
        <v>40</v>
      </c>
      <c r="C438" s="1">
        <v>42846</v>
      </c>
      <c r="D438" t="s">
        <v>2</v>
      </c>
      <c r="E438">
        <v>61</v>
      </c>
      <c r="F438">
        <f t="shared" si="81"/>
        <v>19.416857652151769</v>
      </c>
      <c r="G438">
        <f t="shared" si="77"/>
        <v>172.88507707063835</v>
      </c>
      <c r="H438">
        <f t="shared" si="78"/>
        <v>289.35059593992651</v>
      </c>
      <c r="I438">
        <f t="shared" si="80"/>
        <v>5.307047017734539</v>
      </c>
      <c r="J438">
        <f t="shared" si="79"/>
        <v>201.72134346848375</v>
      </c>
      <c r="K438">
        <v>0</v>
      </c>
      <c r="L438">
        <f t="shared" si="74"/>
        <v>201.72134346848375</v>
      </c>
      <c r="M438">
        <v>0.25</v>
      </c>
    </row>
    <row r="439" spans="1:13" x14ac:dyDescent="0.3">
      <c r="A439" t="s">
        <v>55</v>
      </c>
      <c r="B439" t="s">
        <v>40</v>
      </c>
      <c r="C439" s="1">
        <v>42846</v>
      </c>
      <c r="D439" t="s">
        <v>2</v>
      </c>
      <c r="E439">
        <v>26.9</v>
      </c>
      <c r="F439">
        <f t="shared" si="81"/>
        <v>8.5625159154570909</v>
      </c>
      <c r="G439">
        <f t="shared" si="77"/>
        <v>24.231002134305598</v>
      </c>
      <c r="H439">
        <f t="shared" si="78"/>
        <v>38.873611455768966</v>
      </c>
      <c r="I439">
        <f t="shared" si="80"/>
        <v>3.3011154526990198</v>
      </c>
      <c r="J439">
        <f t="shared" si="79"/>
        <v>27.140201468902774</v>
      </c>
      <c r="K439">
        <v>0</v>
      </c>
      <c r="L439">
        <f t="shared" si="74"/>
        <v>27.140201468902774</v>
      </c>
      <c r="M439">
        <v>0.25</v>
      </c>
    </row>
    <row r="440" spans="1:13" x14ac:dyDescent="0.3">
      <c r="A440" t="s">
        <v>55</v>
      </c>
      <c r="B440" t="s">
        <v>40</v>
      </c>
      <c r="C440" s="1">
        <v>42846</v>
      </c>
      <c r="D440" t="s">
        <v>2</v>
      </c>
      <c r="E440">
        <v>57</v>
      </c>
      <c r="F440">
        <f t="shared" si="81"/>
        <v>18.143621084797555</v>
      </c>
      <c r="G440">
        <f t="shared" si="77"/>
        <v>146.91480312052502</v>
      </c>
      <c r="H440">
        <f t="shared" si="78"/>
        <v>245.02455454503084</v>
      </c>
      <c r="I440">
        <f t="shared" si="80"/>
        <v>5.1408816567045745</v>
      </c>
      <c r="J440">
        <f t="shared" si="79"/>
        <v>170.83990644828344</v>
      </c>
      <c r="K440">
        <v>0</v>
      </c>
      <c r="L440">
        <f t="shared" si="74"/>
        <v>170.83990644828344</v>
      </c>
      <c r="M440">
        <v>0.25</v>
      </c>
    </row>
    <row r="441" spans="1:13" x14ac:dyDescent="0.3">
      <c r="A441" t="s">
        <v>55</v>
      </c>
      <c r="B441" t="s">
        <v>40</v>
      </c>
      <c r="C441" s="1">
        <v>42846</v>
      </c>
      <c r="D441" t="s">
        <v>2</v>
      </c>
      <c r="E441">
        <v>35.200000000000003</v>
      </c>
      <c r="F441">
        <f t="shared" si="81"/>
        <v>11.204481792717088</v>
      </c>
      <c r="G441">
        <f t="shared" si="77"/>
        <v>46.202800059558825</v>
      </c>
      <c r="H441">
        <f t="shared" si="78"/>
        <v>75.160536718023906</v>
      </c>
      <c r="I441">
        <f t="shared" si="80"/>
        <v>3.9599689528898532</v>
      </c>
      <c r="J441">
        <f t="shared" si="79"/>
        <v>52.449444519522601</v>
      </c>
      <c r="K441">
        <v>0</v>
      </c>
      <c r="L441">
        <f t="shared" si="74"/>
        <v>52.449444519522601</v>
      </c>
      <c r="M441">
        <v>0.25</v>
      </c>
    </row>
    <row r="442" spans="1:13" x14ac:dyDescent="0.3">
      <c r="A442" t="s">
        <v>55</v>
      </c>
      <c r="B442" t="s">
        <v>40</v>
      </c>
      <c r="C442" s="1">
        <v>42846</v>
      </c>
      <c r="D442" t="s">
        <v>2</v>
      </c>
      <c r="E442">
        <v>41.2</v>
      </c>
      <c r="F442">
        <f t="shared" si="81"/>
        <v>13.114336643748409</v>
      </c>
      <c r="G442">
        <f t="shared" si="77"/>
        <v>67.409207649921555</v>
      </c>
      <c r="H442">
        <f t="shared" si="78"/>
        <v>110.55406838216881</v>
      </c>
      <c r="I442">
        <f t="shared" si="80"/>
        <v>4.3455797785808539</v>
      </c>
      <c r="J442">
        <f t="shared" si="79"/>
        <v>77.12665661377018</v>
      </c>
      <c r="K442">
        <v>0</v>
      </c>
      <c r="L442">
        <f t="shared" si="74"/>
        <v>77.12665661377018</v>
      </c>
      <c r="M442">
        <v>0.25</v>
      </c>
    </row>
    <row r="443" spans="1:13" x14ac:dyDescent="0.3">
      <c r="A443" t="s">
        <v>55</v>
      </c>
      <c r="B443" t="s">
        <v>40</v>
      </c>
      <c r="C443" s="1">
        <v>42846</v>
      </c>
      <c r="D443" t="s">
        <v>2</v>
      </c>
      <c r="E443">
        <v>30.9</v>
      </c>
      <c r="F443">
        <f t="shared" si="81"/>
        <v>9.8357524828113068</v>
      </c>
      <c r="G443">
        <f t="shared" si="77"/>
        <v>33.796074163019327</v>
      </c>
      <c r="H443">
        <f t="shared" si="78"/>
        <v>54.608774276918183</v>
      </c>
      <c r="I443">
        <f t="shared" si="80"/>
        <v>3.6407587010739917</v>
      </c>
      <c r="J443">
        <f>2.7182^I443</f>
        <v>38.116570225376314</v>
      </c>
      <c r="K443">
        <v>0</v>
      </c>
      <c r="L443">
        <f t="shared" si="74"/>
        <v>38.116570225376314</v>
      </c>
      <c r="M443">
        <v>0.25</v>
      </c>
    </row>
    <row r="444" spans="1:13" x14ac:dyDescent="0.3">
      <c r="A444" t="s">
        <v>55</v>
      </c>
      <c r="B444" t="s">
        <v>40</v>
      </c>
      <c r="C444" s="1">
        <v>42846</v>
      </c>
      <c r="D444" t="s">
        <v>2</v>
      </c>
      <c r="E444">
        <v>10.4</v>
      </c>
      <c r="F444">
        <f t="shared" si="81"/>
        <v>3.3104150751209578</v>
      </c>
      <c r="G444">
        <f t="shared" si="77"/>
        <v>2.4765432575484287</v>
      </c>
      <c r="H444">
        <f t="shared" si="78"/>
        <v>3.7826125804370045</v>
      </c>
      <c r="I444">
        <f t="shared" si="80"/>
        <v>0.97283027557087776</v>
      </c>
      <c r="J444">
        <f t="shared" si="79"/>
        <v>2.6453436731633442</v>
      </c>
      <c r="K444">
        <v>0</v>
      </c>
      <c r="L444">
        <f t="shared" si="74"/>
        <v>2.6453436731633442</v>
      </c>
      <c r="M444">
        <v>0.25</v>
      </c>
    </row>
    <row r="445" spans="1:13" x14ac:dyDescent="0.3">
      <c r="A445" t="s">
        <v>55</v>
      </c>
      <c r="B445" t="s">
        <v>40</v>
      </c>
      <c r="C445" s="1">
        <v>42846</v>
      </c>
      <c r="D445" t="s">
        <v>2</v>
      </c>
      <c r="E445">
        <v>17.2</v>
      </c>
      <c r="F445">
        <f t="shared" si="81"/>
        <v>5.4749172396231218</v>
      </c>
      <c r="G445">
        <f t="shared" si="77"/>
        <v>8.2838871974109267</v>
      </c>
      <c r="H445">
        <f t="shared" si="78"/>
        <v>12.986027491772017</v>
      </c>
      <c r="I445">
        <f t="shared" si="80"/>
        <v>2.2054340408674751</v>
      </c>
      <c r="J445">
        <f t="shared" si="79"/>
        <v>9.0735868559240842</v>
      </c>
      <c r="K445">
        <v>0</v>
      </c>
      <c r="L445">
        <f t="shared" si="74"/>
        <v>9.0735868559240842</v>
      </c>
      <c r="M445">
        <v>0.25</v>
      </c>
    </row>
    <row r="446" spans="1:13" x14ac:dyDescent="0.3">
      <c r="A446" t="s">
        <v>55</v>
      </c>
      <c r="B446" t="s">
        <v>40</v>
      </c>
      <c r="C446" s="1">
        <v>42846</v>
      </c>
      <c r="D446" t="s">
        <v>2</v>
      </c>
      <c r="E446">
        <v>66.7</v>
      </c>
      <c r="F446">
        <f t="shared" si="81"/>
        <v>21.231219760631525</v>
      </c>
      <c r="G446">
        <f t="shared" si="77"/>
        <v>214.22389198998721</v>
      </c>
      <c r="H446">
        <f t="shared" si="78"/>
        <v>360.19736519762779</v>
      </c>
      <c r="I446">
        <f t="shared" si="80"/>
        <v>5.5259081851677925</v>
      </c>
      <c r="J446">
        <f t="shared" si="79"/>
        <v>251.07252364127299</v>
      </c>
      <c r="K446">
        <v>0</v>
      </c>
      <c r="L446">
        <f t="shared" si="74"/>
        <v>251.07252364127299</v>
      </c>
      <c r="M446">
        <v>0.25</v>
      </c>
    </row>
    <row r="447" spans="1:13" x14ac:dyDescent="0.3">
      <c r="A447" t="s">
        <v>55</v>
      </c>
      <c r="B447" t="s">
        <v>40</v>
      </c>
      <c r="C447" s="1">
        <v>42846</v>
      </c>
      <c r="D447" t="s">
        <v>2</v>
      </c>
      <c r="E447">
        <v>58.6</v>
      </c>
      <c r="F447">
        <f t="shared" si="81"/>
        <v>18.652915711739244</v>
      </c>
      <c r="G447">
        <f t="shared" si="77"/>
        <v>157.007421848333</v>
      </c>
      <c r="H447">
        <f t="shared" si="78"/>
        <v>262.23207402658375</v>
      </c>
      <c r="I447">
        <f t="shared" si="80"/>
        <v>5.2087060571381958</v>
      </c>
      <c r="J447">
        <f t="shared" si="79"/>
        <v>182.82862836305571</v>
      </c>
      <c r="K447">
        <v>0</v>
      </c>
      <c r="L447">
        <f t="shared" si="74"/>
        <v>182.82862836305571</v>
      </c>
      <c r="M447">
        <v>0.25</v>
      </c>
    </row>
    <row r="448" spans="1:13" x14ac:dyDescent="0.3">
      <c r="A448" t="s">
        <v>55</v>
      </c>
      <c r="B448" t="s">
        <v>40</v>
      </c>
      <c r="C448" s="1">
        <v>42846</v>
      </c>
      <c r="D448" t="s">
        <v>2</v>
      </c>
      <c r="E448">
        <v>67</v>
      </c>
      <c r="F448">
        <f t="shared" si="81"/>
        <v>21.326712503183092</v>
      </c>
      <c r="G448">
        <f t="shared" si="77"/>
        <v>216.54363877019296</v>
      </c>
      <c r="H448">
        <f t="shared" si="78"/>
        <v>364.1822866434045</v>
      </c>
      <c r="I448">
        <f t="shared" si="80"/>
        <v>5.5369029680177935</v>
      </c>
      <c r="J448">
        <f t="shared" si="79"/>
        <v>253.84815875201502</v>
      </c>
      <c r="K448">
        <v>0</v>
      </c>
      <c r="L448">
        <f t="shared" si="74"/>
        <v>253.84815875201502</v>
      </c>
      <c r="M448">
        <v>0.25</v>
      </c>
    </row>
    <row r="449" spans="1:13" x14ac:dyDescent="0.3">
      <c r="A449" t="s">
        <v>55</v>
      </c>
      <c r="B449" t="s">
        <v>40</v>
      </c>
      <c r="C449" s="1">
        <v>42846</v>
      </c>
      <c r="D449" t="s">
        <v>2</v>
      </c>
      <c r="E449">
        <v>33.200000000000003</v>
      </c>
      <c r="F449">
        <f t="shared" si="81"/>
        <v>10.567863509039981</v>
      </c>
      <c r="G449">
        <f t="shared" si="77"/>
        <v>40.151086761674307</v>
      </c>
      <c r="H449">
        <f t="shared" si="78"/>
        <v>65.118661401200583</v>
      </c>
      <c r="I449">
        <f t="shared" si="80"/>
        <v>3.8166532465199126</v>
      </c>
      <c r="J449">
        <f t="shared" si="79"/>
        <v>45.446615529271931</v>
      </c>
      <c r="K449">
        <v>0</v>
      </c>
      <c r="L449">
        <f t="shared" si="74"/>
        <v>45.446615529271931</v>
      </c>
      <c r="M449">
        <v>0.25</v>
      </c>
    </row>
    <row r="450" spans="1:13" x14ac:dyDescent="0.3">
      <c r="A450" t="s">
        <v>55</v>
      </c>
      <c r="B450" t="s">
        <v>41</v>
      </c>
      <c r="C450" s="1">
        <v>43449</v>
      </c>
      <c r="D450" t="s">
        <v>2</v>
      </c>
      <c r="E450">
        <v>16.5</v>
      </c>
      <c r="F450">
        <f t="shared" si="81"/>
        <v>5.2521008403361344</v>
      </c>
      <c r="G450">
        <f t="shared" si="77"/>
        <v>7.4976880987835264</v>
      </c>
      <c r="H450">
        <f t="shared" si="78"/>
        <v>11.728341706471866</v>
      </c>
      <c r="I450">
        <f t="shared" si="80"/>
        <v>2.1036389837309368</v>
      </c>
      <c r="J450">
        <f>2.7182^I450</f>
        <v>8.1954216003352727</v>
      </c>
      <c r="K450">
        <v>0</v>
      </c>
      <c r="L450">
        <f t="shared" si="74"/>
        <v>8.1954216003352727</v>
      </c>
      <c r="M450">
        <v>0.25</v>
      </c>
    </row>
    <row r="451" spans="1:13" x14ac:dyDescent="0.3">
      <c r="A451" t="s">
        <v>55</v>
      </c>
      <c r="B451" t="s">
        <v>41</v>
      </c>
      <c r="C451" s="1">
        <v>43449</v>
      </c>
      <c r="D451" t="s">
        <v>2</v>
      </c>
      <c r="E451">
        <v>29</v>
      </c>
      <c r="F451">
        <f t="shared" si="81"/>
        <v>9.2309651133180548</v>
      </c>
      <c r="G451">
        <f t="shared" si="77"/>
        <v>29.021583080192759</v>
      </c>
      <c r="H451">
        <f t="shared" si="78"/>
        <v>46.740396921163956</v>
      </c>
      <c r="I451">
        <f t="shared" si="80"/>
        <v>3.4852808339767885</v>
      </c>
      <c r="J451">
        <f t="shared" ref="J451:J495" si="82">2.7182^I451</f>
        <v>32.628166387666496</v>
      </c>
      <c r="K451">
        <v>0</v>
      </c>
      <c r="L451">
        <f t="shared" ref="L451:L514" si="83">K451+J451</f>
        <v>32.628166387666496</v>
      </c>
      <c r="M451">
        <v>0.25</v>
      </c>
    </row>
    <row r="452" spans="1:13" x14ac:dyDescent="0.3">
      <c r="A452" t="s">
        <v>55</v>
      </c>
      <c r="B452" t="s">
        <v>41</v>
      </c>
      <c r="C452" s="1">
        <v>43449</v>
      </c>
      <c r="D452" t="s">
        <v>2</v>
      </c>
      <c r="E452">
        <v>58.5</v>
      </c>
      <c r="F452">
        <f t="shared" si="81"/>
        <v>18.621084797555387</v>
      </c>
      <c r="G452">
        <f t="shared" si="77"/>
        <v>156.3651559930212</v>
      </c>
      <c r="H452">
        <f t="shared" si="78"/>
        <v>261.1363091230794</v>
      </c>
      <c r="I452">
        <f t="shared" si="80"/>
        <v>5.2045215983925628</v>
      </c>
      <c r="J452">
        <f t="shared" si="82"/>
        <v>182.06521085079379</v>
      </c>
      <c r="K452">
        <v>0</v>
      </c>
      <c r="L452">
        <f t="shared" si="83"/>
        <v>182.06521085079379</v>
      </c>
      <c r="M452">
        <v>0.25</v>
      </c>
    </row>
    <row r="453" spans="1:13" x14ac:dyDescent="0.3">
      <c r="A453" t="s">
        <v>55</v>
      </c>
      <c r="B453" t="s">
        <v>41</v>
      </c>
      <c r="C453" s="1">
        <v>43449</v>
      </c>
      <c r="D453" t="s">
        <v>2</v>
      </c>
      <c r="E453">
        <v>20.3</v>
      </c>
      <c r="F453">
        <f t="shared" si="81"/>
        <v>6.4616755793226384</v>
      </c>
      <c r="G453">
        <f t="shared" si="77"/>
        <v>12.329810300580869</v>
      </c>
      <c r="H453">
        <f t="shared" si="78"/>
        <v>19.494821401162973</v>
      </c>
      <c r="I453">
        <f t="shared" si="80"/>
        <v>2.6114272213268936</v>
      </c>
      <c r="J453">
        <f t="shared" si="82"/>
        <v>13.617403017245376</v>
      </c>
      <c r="K453">
        <v>0</v>
      </c>
      <c r="L453">
        <f t="shared" si="83"/>
        <v>13.617403017245376</v>
      </c>
      <c r="M453">
        <v>0.25</v>
      </c>
    </row>
    <row r="454" spans="1:13" x14ac:dyDescent="0.3">
      <c r="A454" t="s">
        <v>55</v>
      </c>
      <c r="B454" t="s">
        <v>41</v>
      </c>
      <c r="C454" s="1">
        <v>43449</v>
      </c>
      <c r="D454" t="s">
        <v>2</v>
      </c>
      <c r="E454">
        <v>41.6</v>
      </c>
      <c r="F454">
        <f t="shared" si="81"/>
        <v>13.241660300483831</v>
      </c>
      <c r="G454">
        <f t="shared" si="77"/>
        <v>68.990596092352092</v>
      </c>
      <c r="H454">
        <f t="shared" si="78"/>
        <v>113.20414875703507</v>
      </c>
      <c r="I454">
        <f t="shared" si="80"/>
        <v>4.3692514603146098</v>
      </c>
      <c r="J454">
        <f t="shared" si="82"/>
        <v>78.974098429389741</v>
      </c>
      <c r="K454">
        <v>0</v>
      </c>
      <c r="L454">
        <f t="shared" si="83"/>
        <v>78.974098429389741</v>
      </c>
      <c r="M454">
        <v>0.25</v>
      </c>
    </row>
    <row r="455" spans="1:13" x14ac:dyDescent="0.3">
      <c r="A455" t="s">
        <v>55</v>
      </c>
      <c r="B455" t="s">
        <v>41</v>
      </c>
      <c r="C455" s="1">
        <v>43449</v>
      </c>
      <c r="D455" t="s">
        <v>2</v>
      </c>
      <c r="E455">
        <v>24</v>
      </c>
      <c r="F455">
        <f t="shared" si="81"/>
        <v>7.6394194041252863</v>
      </c>
      <c r="G455">
        <f t="shared" si="77"/>
        <v>18.427774278884964</v>
      </c>
      <c r="H455">
        <f t="shared" si="78"/>
        <v>29.389698173268748</v>
      </c>
      <c r="I455">
        <f t="shared" si="80"/>
        <v>3.0216379348623938</v>
      </c>
      <c r="J455">
        <f t="shared" si="82"/>
        <v>20.523015693041639</v>
      </c>
      <c r="K455">
        <v>0</v>
      </c>
      <c r="L455">
        <f t="shared" si="83"/>
        <v>20.523015693041639</v>
      </c>
      <c r="M455">
        <v>0.25</v>
      </c>
    </row>
    <row r="456" spans="1:13" x14ac:dyDescent="0.3">
      <c r="A456" t="s">
        <v>55</v>
      </c>
      <c r="B456" t="s">
        <v>41</v>
      </c>
      <c r="C456" s="1">
        <v>43449</v>
      </c>
      <c r="D456" t="s">
        <v>2</v>
      </c>
      <c r="E456">
        <v>42</v>
      </c>
      <c r="F456">
        <f t="shared" si="81"/>
        <v>13.368983957219251</v>
      </c>
      <c r="G456">
        <f t="shared" si="77"/>
        <v>70.593416485062193</v>
      </c>
      <c r="H456">
        <f t="shared" si="78"/>
        <v>115.8914802266027</v>
      </c>
      <c r="I456">
        <f t="shared" si="80"/>
        <v>4.3926966153041791</v>
      </c>
      <c r="J456">
        <f t="shared" si="82"/>
        <v>80.847477027014207</v>
      </c>
      <c r="K456">
        <v>0</v>
      </c>
      <c r="L456">
        <f t="shared" si="83"/>
        <v>80.847477027014207</v>
      </c>
      <c r="M456">
        <v>0.25</v>
      </c>
    </row>
    <row r="457" spans="1:13" x14ac:dyDescent="0.3">
      <c r="A457" t="s">
        <v>55</v>
      </c>
      <c r="B457" t="s">
        <v>41</v>
      </c>
      <c r="C457" s="1">
        <v>43449</v>
      </c>
      <c r="D457" t="s">
        <v>2</v>
      </c>
      <c r="E457">
        <v>53</v>
      </c>
      <c r="F457">
        <f t="shared" si="81"/>
        <v>16.870384517443341</v>
      </c>
      <c r="G457">
        <f t="shared" si="77"/>
        <v>123.37523442785135</v>
      </c>
      <c r="H457">
        <f t="shared" si="78"/>
        <v>204.992689855538</v>
      </c>
      <c r="I457">
        <f t="shared" si="80"/>
        <v>4.9626212387126252</v>
      </c>
      <c r="J457">
        <f t="shared" si="82"/>
        <v>142.94670187705427</v>
      </c>
      <c r="K457">
        <v>0</v>
      </c>
      <c r="L457">
        <f t="shared" si="83"/>
        <v>142.94670187705427</v>
      </c>
      <c r="M457">
        <v>0.25</v>
      </c>
    </row>
    <row r="458" spans="1:13" x14ac:dyDescent="0.3">
      <c r="A458" t="s">
        <v>55</v>
      </c>
      <c r="B458" t="s">
        <v>41</v>
      </c>
      <c r="C458" s="1">
        <v>43449</v>
      </c>
      <c r="D458" t="s">
        <v>2</v>
      </c>
      <c r="E458">
        <v>31</v>
      </c>
      <c r="F458">
        <f t="shared" si="81"/>
        <v>9.8675833969951618</v>
      </c>
      <c r="G458">
        <f t="shared" si="77"/>
        <v>34.059162845494662</v>
      </c>
      <c r="H458">
        <f t="shared" si="78"/>
        <v>55.043075193642238</v>
      </c>
      <c r="I458">
        <f t="shared" si="80"/>
        <v>3.6486747014985346</v>
      </c>
      <c r="J458">
        <f t="shared" si="82"/>
        <v>38.41948926412595</v>
      </c>
      <c r="K458">
        <v>0</v>
      </c>
      <c r="L458">
        <f t="shared" si="83"/>
        <v>38.41948926412595</v>
      </c>
      <c r="M458">
        <v>0.25</v>
      </c>
    </row>
    <row r="459" spans="1:13" x14ac:dyDescent="0.3">
      <c r="A459" t="s">
        <v>55</v>
      </c>
      <c r="B459" t="s">
        <v>41</v>
      </c>
      <c r="C459" s="1">
        <v>43449</v>
      </c>
      <c r="D459" t="s">
        <v>2</v>
      </c>
      <c r="E459">
        <v>49</v>
      </c>
      <c r="F459">
        <f t="shared" si="81"/>
        <v>15.597147950089127</v>
      </c>
      <c r="G459">
        <f t="shared" si="77"/>
        <v>102.19661141558909</v>
      </c>
      <c r="H459">
        <f t="shared" si="78"/>
        <v>169.11609972537306</v>
      </c>
      <c r="I459">
        <f t="shared" si="80"/>
        <v>4.7703657808809625</v>
      </c>
      <c r="J459">
        <f t="shared" si="82"/>
        <v>117.94544373937052</v>
      </c>
      <c r="K459">
        <v>0</v>
      </c>
      <c r="L459">
        <f t="shared" si="83"/>
        <v>117.94544373937052</v>
      </c>
      <c r="M459">
        <v>0.25</v>
      </c>
    </row>
    <row r="460" spans="1:13" x14ac:dyDescent="0.3">
      <c r="A460" t="s">
        <v>55</v>
      </c>
      <c r="B460" t="s">
        <v>41</v>
      </c>
      <c r="C460" s="1">
        <v>43449</v>
      </c>
      <c r="D460" t="s">
        <v>2</v>
      </c>
      <c r="E460">
        <v>51.5</v>
      </c>
      <c r="F460">
        <f t="shared" si="81"/>
        <v>16.392920804685509</v>
      </c>
      <c r="G460">
        <f t="shared" si="77"/>
        <v>115.16042356092399</v>
      </c>
      <c r="H460">
        <f t="shared" si="78"/>
        <v>191.0596633196196</v>
      </c>
      <c r="I460">
        <f t="shared" si="80"/>
        <v>4.8922814793006681</v>
      </c>
      <c r="J460">
        <f t="shared" si="82"/>
        <v>133.23762719940203</v>
      </c>
      <c r="K460">
        <v>0</v>
      </c>
      <c r="L460">
        <f t="shared" si="83"/>
        <v>133.23762719940203</v>
      </c>
      <c r="M460">
        <v>0.25</v>
      </c>
    </row>
    <row r="461" spans="1:13" x14ac:dyDescent="0.3">
      <c r="A461" t="s">
        <v>55</v>
      </c>
      <c r="B461" t="s">
        <v>41</v>
      </c>
      <c r="C461" s="1">
        <v>43449</v>
      </c>
      <c r="D461" t="s">
        <v>2</v>
      </c>
      <c r="E461">
        <v>41</v>
      </c>
      <c r="F461">
        <f t="shared" si="81"/>
        <v>13.050674815380697</v>
      </c>
      <c r="G461">
        <f t="shared" si="77"/>
        <v>66.626524594354194</v>
      </c>
      <c r="H461">
        <f t="shared" si="78"/>
        <v>109.2429466946902</v>
      </c>
      <c r="I461">
        <f t="shared" si="80"/>
        <v>4.3336576139354808</v>
      </c>
      <c r="J461">
        <f t="shared" si="82"/>
        <v>76.212626864123109</v>
      </c>
      <c r="K461">
        <v>0</v>
      </c>
      <c r="L461">
        <f t="shared" si="83"/>
        <v>76.212626864123109</v>
      </c>
      <c r="M461">
        <v>0.25</v>
      </c>
    </row>
    <row r="462" spans="1:13" x14ac:dyDescent="0.3">
      <c r="A462" t="s">
        <v>55</v>
      </c>
      <c r="B462" t="s">
        <v>41</v>
      </c>
      <c r="C462" s="1">
        <v>43449</v>
      </c>
      <c r="D462" t="s">
        <v>2</v>
      </c>
      <c r="E462">
        <v>41.5</v>
      </c>
      <c r="F462">
        <f t="shared" si="81"/>
        <v>13.209829386299974</v>
      </c>
      <c r="G462">
        <f t="shared" si="77"/>
        <v>68.593242957532397</v>
      </c>
      <c r="H462">
        <f t="shared" si="78"/>
        <v>112.53814269529296</v>
      </c>
      <c r="I462">
        <f t="shared" si="80"/>
        <v>4.3633549472397259</v>
      </c>
      <c r="J462">
        <f t="shared" si="82"/>
        <v>78.509810786775205</v>
      </c>
      <c r="K462">
        <v>0</v>
      </c>
      <c r="L462">
        <f t="shared" si="83"/>
        <v>78.509810786775205</v>
      </c>
      <c r="M462">
        <v>0.25</v>
      </c>
    </row>
    <row r="463" spans="1:13" x14ac:dyDescent="0.3">
      <c r="A463" t="s">
        <v>55</v>
      </c>
      <c r="B463" t="s">
        <v>41</v>
      </c>
      <c r="C463" s="1">
        <v>43449</v>
      </c>
      <c r="D463" t="s">
        <v>2</v>
      </c>
      <c r="E463">
        <v>47.5</v>
      </c>
      <c r="F463">
        <f t="shared" si="81"/>
        <v>15.119684237331297</v>
      </c>
      <c r="G463">
        <f t="shared" si="77"/>
        <v>94.848521818618636</v>
      </c>
      <c r="H463">
        <f t="shared" si="78"/>
        <v>156.70431213021874</v>
      </c>
      <c r="I463">
        <f t="shared" si="80"/>
        <v>4.6941938425593861</v>
      </c>
      <c r="J463">
        <f t="shared" si="82"/>
        <v>109.29520575859669</v>
      </c>
      <c r="K463">
        <v>0</v>
      </c>
      <c r="L463">
        <f t="shared" si="83"/>
        <v>109.29520575859669</v>
      </c>
      <c r="M463">
        <v>0.25</v>
      </c>
    </row>
    <row r="464" spans="1:13" x14ac:dyDescent="0.3">
      <c r="A464" t="s">
        <v>55</v>
      </c>
      <c r="B464" t="s">
        <v>41</v>
      </c>
      <c r="C464" s="1">
        <v>43449</v>
      </c>
      <c r="D464" t="s">
        <v>2</v>
      </c>
      <c r="E464">
        <v>72.5</v>
      </c>
      <c r="F464">
        <f t="shared" si="81"/>
        <v>23.077412783295138</v>
      </c>
      <c r="G464">
        <f t="shared" si="77"/>
        <v>261.68396986920288</v>
      </c>
      <c r="H464">
        <f t="shared" si="78"/>
        <v>441.89787728656779</v>
      </c>
      <c r="I464">
        <f t="shared" si="80"/>
        <v>5.7301931270684685</v>
      </c>
      <c r="J464">
        <f>2.7182^I464</f>
        <v>307.97562136351445</v>
      </c>
      <c r="K464">
        <v>0</v>
      </c>
      <c r="L464">
        <f t="shared" si="83"/>
        <v>307.97562136351445</v>
      </c>
      <c r="M464">
        <v>0.25</v>
      </c>
    </row>
    <row r="465" spans="1:13" x14ac:dyDescent="0.3">
      <c r="A465" t="s">
        <v>55</v>
      </c>
      <c r="B465" t="s">
        <v>41</v>
      </c>
      <c r="C465" s="1">
        <v>43449</v>
      </c>
      <c r="D465" t="s">
        <v>2</v>
      </c>
      <c r="E465">
        <v>47.5</v>
      </c>
      <c r="F465">
        <f t="shared" si="81"/>
        <v>15.119684237331297</v>
      </c>
      <c r="G465">
        <f t="shared" si="77"/>
        <v>94.848521818618636</v>
      </c>
      <c r="H465">
        <f t="shared" si="78"/>
        <v>156.70431213021874</v>
      </c>
      <c r="I465">
        <f t="shared" si="80"/>
        <v>4.6941938425593861</v>
      </c>
      <c r="J465">
        <f t="shared" si="82"/>
        <v>109.29520575859669</v>
      </c>
      <c r="K465">
        <v>0</v>
      </c>
      <c r="L465">
        <f t="shared" si="83"/>
        <v>109.29520575859669</v>
      </c>
      <c r="M465">
        <v>0.25</v>
      </c>
    </row>
    <row r="466" spans="1:13" x14ac:dyDescent="0.3">
      <c r="A466" t="s">
        <v>55</v>
      </c>
      <c r="B466" t="s">
        <v>41</v>
      </c>
      <c r="C466" s="1">
        <v>43449</v>
      </c>
      <c r="D466" t="s">
        <v>2</v>
      </c>
      <c r="E466">
        <v>47.2</v>
      </c>
      <c r="F466">
        <f t="shared" si="81"/>
        <v>15.024191494779732</v>
      </c>
      <c r="G466">
        <f t="shared" si="77"/>
        <v>93.417168715959406</v>
      </c>
      <c r="H466">
        <f t="shared" si="78"/>
        <v>154.2889497233493</v>
      </c>
      <c r="I466">
        <f t="shared" si="80"/>
        <v>4.6786710873591257</v>
      </c>
      <c r="J466">
        <f t="shared" si="82"/>
        <v>107.61179311549765</v>
      </c>
      <c r="K466">
        <v>0</v>
      </c>
      <c r="L466">
        <f t="shared" si="83"/>
        <v>107.61179311549765</v>
      </c>
      <c r="M466">
        <v>0.25</v>
      </c>
    </row>
    <row r="467" spans="1:13" x14ac:dyDescent="0.3">
      <c r="A467" t="s">
        <v>55</v>
      </c>
      <c r="B467" t="s">
        <v>41</v>
      </c>
      <c r="C467" s="1">
        <v>43449</v>
      </c>
      <c r="D467" t="s">
        <v>2</v>
      </c>
      <c r="E467">
        <v>57</v>
      </c>
      <c r="F467">
        <f t="shared" si="81"/>
        <v>18.143621084797555</v>
      </c>
      <c r="G467">
        <f t="shared" si="77"/>
        <v>146.91480312052502</v>
      </c>
      <c r="H467">
        <f t="shared" si="78"/>
        <v>245.02455454503084</v>
      </c>
      <c r="I467">
        <f t="shared" si="80"/>
        <v>5.1408816567045745</v>
      </c>
      <c r="J467">
        <f t="shared" si="82"/>
        <v>170.83990644828344</v>
      </c>
      <c r="K467">
        <v>0</v>
      </c>
      <c r="L467">
        <f t="shared" si="83"/>
        <v>170.83990644828344</v>
      </c>
      <c r="M467">
        <v>0.25</v>
      </c>
    </row>
    <row r="468" spans="1:13" x14ac:dyDescent="0.3">
      <c r="A468" t="s">
        <v>55</v>
      </c>
      <c r="B468" t="s">
        <v>41</v>
      </c>
      <c r="C468" s="1">
        <v>43449</v>
      </c>
      <c r="D468" t="s">
        <v>2</v>
      </c>
      <c r="E468">
        <v>25.5</v>
      </c>
      <c r="F468">
        <f t="shared" si="81"/>
        <v>8.1168831168831161</v>
      </c>
      <c r="G468">
        <f t="shared" si="77"/>
        <v>21.313871194493153</v>
      </c>
      <c r="H468">
        <f t="shared" si="78"/>
        <v>34.099325225221008</v>
      </c>
      <c r="I468">
        <f t="shared" si="80"/>
        <v>3.1701682583126578</v>
      </c>
      <c r="J468">
        <f t="shared" si="82"/>
        <v>23.809218206192462</v>
      </c>
      <c r="K468">
        <v>0</v>
      </c>
      <c r="L468">
        <f t="shared" si="83"/>
        <v>23.809218206192462</v>
      </c>
      <c r="M468">
        <v>0.25</v>
      </c>
    </row>
    <row r="469" spans="1:13" x14ac:dyDescent="0.3">
      <c r="A469" t="s">
        <v>55</v>
      </c>
      <c r="B469" t="s">
        <v>41</v>
      </c>
      <c r="C469" s="1">
        <v>43449</v>
      </c>
      <c r="D469" t="s">
        <v>2</v>
      </c>
      <c r="E469">
        <v>27</v>
      </c>
      <c r="F469">
        <f t="shared" si="81"/>
        <v>8.5943468296409478</v>
      </c>
      <c r="G469">
        <f t="shared" si="77"/>
        <v>24.447752362021436</v>
      </c>
      <c r="H469">
        <f t="shared" si="78"/>
        <v>39.228867013434019</v>
      </c>
      <c r="I469">
        <f t="shared" si="80"/>
        <v>3.3102063722205326</v>
      </c>
      <c r="J469">
        <f t="shared" si="82"/>
        <v>27.388048265741055</v>
      </c>
      <c r="K469">
        <v>0</v>
      </c>
      <c r="L469">
        <f t="shared" si="83"/>
        <v>27.388048265741055</v>
      </c>
      <c r="M469">
        <v>0.25</v>
      </c>
    </row>
    <row r="470" spans="1:13" x14ac:dyDescent="0.3">
      <c r="A470" t="s">
        <v>55</v>
      </c>
      <c r="B470" t="s">
        <v>41</v>
      </c>
      <c r="C470" s="1">
        <v>43449</v>
      </c>
      <c r="D470" t="s">
        <v>2</v>
      </c>
      <c r="E470">
        <v>20.2</v>
      </c>
      <c r="F470">
        <f t="shared" si="81"/>
        <v>6.4298446651387824</v>
      </c>
      <c r="G470">
        <f t="shared" si="77"/>
        <v>12.184541473079241</v>
      </c>
      <c r="H470">
        <f t="shared" si="78"/>
        <v>19.260217054886976</v>
      </c>
      <c r="I470">
        <f t="shared" si="80"/>
        <v>2.599328431307466</v>
      </c>
      <c r="J470">
        <f t="shared" si="82"/>
        <v>13.453646472841195</v>
      </c>
      <c r="K470">
        <v>0</v>
      </c>
      <c r="L470">
        <f t="shared" si="83"/>
        <v>13.453646472841195</v>
      </c>
      <c r="M470">
        <v>0.25</v>
      </c>
    </row>
    <row r="471" spans="1:13" x14ac:dyDescent="0.3">
      <c r="A471" t="s">
        <v>55</v>
      </c>
      <c r="B471" t="s">
        <v>41</v>
      </c>
      <c r="C471" s="1">
        <v>43449</v>
      </c>
      <c r="D471" t="s">
        <v>2</v>
      </c>
      <c r="E471">
        <v>13.8</v>
      </c>
      <c r="F471">
        <f t="shared" si="81"/>
        <v>4.39266615737204</v>
      </c>
      <c r="G471">
        <f t="shared" ref="G471:G495" si="84">(0.14*F471^2.4)</f>
        <v>4.8828761758349835</v>
      </c>
      <c r="H471">
        <f t="shared" ref="H471:H495" si="85">(0.201*F471^2.4517)</f>
        <v>7.5678546236159558</v>
      </c>
      <c r="I471">
        <f t="shared" si="80"/>
        <v>1.6658441013096663</v>
      </c>
      <c r="J471">
        <f t="shared" si="82"/>
        <v>5.2898714956467074</v>
      </c>
      <c r="K471">
        <v>0</v>
      </c>
      <c r="L471">
        <f t="shared" si="83"/>
        <v>5.2898714956467074</v>
      </c>
      <c r="M471">
        <v>0.25</v>
      </c>
    </row>
    <row r="472" spans="1:13" x14ac:dyDescent="0.3">
      <c r="A472" t="s">
        <v>55</v>
      </c>
      <c r="B472" t="s">
        <v>41</v>
      </c>
      <c r="C472" s="1">
        <v>43449</v>
      </c>
      <c r="D472" t="s">
        <v>2</v>
      </c>
      <c r="E472">
        <v>20.399999999999999</v>
      </c>
      <c r="F472">
        <f t="shared" si="81"/>
        <v>6.4935064935064934</v>
      </c>
      <c r="G472">
        <f t="shared" si="84"/>
        <v>12.476084445913653</v>
      </c>
      <c r="H472">
        <f t="shared" si="85"/>
        <v>19.731109472481648</v>
      </c>
      <c r="I472">
        <f t="shared" si="80"/>
        <v>2.6234665575928453</v>
      </c>
      <c r="J472">
        <f t="shared" si="82"/>
        <v>13.782333380067698</v>
      </c>
      <c r="K472">
        <v>0</v>
      </c>
      <c r="L472">
        <f t="shared" si="83"/>
        <v>13.782333380067698</v>
      </c>
      <c r="M472">
        <v>0.25</v>
      </c>
    </row>
    <row r="473" spans="1:13" x14ac:dyDescent="0.3">
      <c r="A473" t="s">
        <v>55</v>
      </c>
      <c r="B473" t="s">
        <v>41</v>
      </c>
      <c r="C473" s="1">
        <v>43449</v>
      </c>
      <c r="D473" t="s">
        <v>2</v>
      </c>
      <c r="E473">
        <v>69</v>
      </c>
      <c r="F473">
        <f t="shared" si="81"/>
        <v>21.963330786860197</v>
      </c>
      <c r="G473">
        <f t="shared" si="84"/>
        <v>232.38266160975459</v>
      </c>
      <c r="H473">
        <f t="shared" si="85"/>
        <v>391.4150680803051</v>
      </c>
      <c r="I473">
        <f t="shared" ref="I473:I536" si="86">(-1.96+2.45*LN(F473))</f>
        <v>5.6089669867732113</v>
      </c>
      <c r="J473">
        <f t="shared" si="82"/>
        <v>272.81615337149498</v>
      </c>
      <c r="K473">
        <v>0</v>
      </c>
      <c r="L473">
        <f t="shared" si="83"/>
        <v>272.81615337149498</v>
      </c>
      <c r="M473">
        <v>0.25</v>
      </c>
    </row>
    <row r="474" spans="1:13" x14ac:dyDescent="0.3">
      <c r="A474" t="s">
        <v>55</v>
      </c>
      <c r="B474" t="s">
        <v>41</v>
      </c>
      <c r="C474" s="1">
        <v>43449</v>
      </c>
      <c r="D474" t="s">
        <v>2</v>
      </c>
      <c r="E474">
        <v>16.8</v>
      </c>
      <c r="F474">
        <f t="shared" si="81"/>
        <v>5.3475935828877006</v>
      </c>
      <c r="G474">
        <f t="shared" si="84"/>
        <v>7.8290340155718994</v>
      </c>
      <c r="H474">
        <f t="shared" si="85"/>
        <v>12.258066996913547</v>
      </c>
      <c r="I474">
        <f t="shared" si="86"/>
        <v>2.147784322212499</v>
      </c>
      <c r="J474">
        <f t="shared" si="82"/>
        <v>8.5653043600709253</v>
      </c>
      <c r="K474">
        <v>0</v>
      </c>
      <c r="L474">
        <f t="shared" si="83"/>
        <v>8.5653043600709253</v>
      </c>
      <c r="M474">
        <v>0.25</v>
      </c>
    </row>
    <row r="475" spans="1:13" x14ac:dyDescent="0.3">
      <c r="A475" t="s">
        <v>55</v>
      </c>
      <c r="B475" t="s">
        <v>41</v>
      </c>
      <c r="C475" s="1">
        <v>43449</v>
      </c>
      <c r="D475" t="s">
        <v>2</v>
      </c>
      <c r="E475">
        <v>14</v>
      </c>
      <c r="F475">
        <f t="shared" si="81"/>
        <v>4.4563279857397502</v>
      </c>
      <c r="G475">
        <f t="shared" si="84"/>
        <v>5.0544416755300814</v>
      </c>
      <c r="H475">
        <f t="shared" si="85"/>
        <v>7.8395896295546557</v>
      </c>
      <c r="I475">
        <f t="shared" si="86"/>
        <v>1.7010965080673097</v>
      </c>
      <c r="J475">
        <f>2.7182^I475</f>
        <v>5.4796722960179514</v>
      </c>
      <c r="K475">
        <v>0</v>
      </c>
      <c r="L475">
        <f t="shared" si="83"/>
        <v>5.4796722960179514</v>
      </c>
      <c r="M475">
        <v>0.25</v>
      </c>
    </row>
    <row r="476" spans="1:13" x14ac:dyDescent="0.3">
      <c r="A476" t="s">
        <v>55</v>
      </c>
      <c r="B476" t="s">
        <v>41</v>
      </c>
      <c r="C476" s="1">
        <v>43449</v>
      </c>
      <c r="D476" t="s">
        <v>2</v>
      </c>
      <c r="E476">
        <v>10.199999999999999</v>
      </c>
      <c r="F476">
        <f t="shared" si="81"/>
        <v>3.2467532467532467</v>
      </c>
      <c r="G476">
        <f t="shared" si="84"/>
        <v>2.3637759849817535</v>
      </c>
      <c r="H476">
        <f t="shared" si="85"/>
        <v>3.6067518711729623</v>
      </c>
      <c r="I476">
        <f t="shared" si="86"/>
        <v>0.92525596522097864</v>
      </c>
      <c r="J476">
        <f t="shared" si="82"/>
        <v>2.5224435939199292</v>
      </c>
      <c r="K476">
        <v>0</v>
      </c>
      <c r="L476">
        <f t="shared" si="83"/>
        <v>2.5224435939199292</v>
      </c>
      <c r="M476">
        <v>0.25</v>
      </c>
    </row>
    <row r="477" spans="1:13" x14ac:dyDescent="0.3">
      <c r="A477" t="s">
        <v>55</v>
      </c>
      <c r="B477" t="s">
        <v>41</v>
      </c>
      <c r="C477" s="1">
        <v>43449</v>
      </c>
      <c r="D477" t="s">
        <v>2</v>
      </c>
      <c r="E477">
        <v>7.3</v>
      </c>
      <c r="F477">
        <f t="shared" si="81"/>
        <v>2.3236567354214412</v>
      </c>
      <c r="G477">
        <f t="shared" si="84"/>
        <v>1.0591092672228617</v>
      </c>
      <c r="H477">
        <f t="shared" si="85"/>
        <v>1.5883268620596411</v>
      </c>
      <c r="I477">
        <f t="shared" si="86"/>
        <v>0.10569820348807246</v>
      </c>
      <c r="J477">
        <f t="shared" si="82"/>
        <v>1.1114828465576276</v>
      </c>
      <c r="K477">
        <v>0</v>
      </c>
      <c r="L477">
        <f t="shared" si="83"/>
        <v>1.1114828465576276</v>
      </c>
      <c r="M477">
        <v>0.25</v>
      </c>
    </row>
    <row r="478" spans="1:13" x14ac:dyDescent="0.3">
      <c r="A478" t="s">
        <v>55</v>
      </c>
      <c r="B478" t="s">
        <v>41</v>
      </c>
      <c r="C478" s="1">
        <v>43449</v>
      </c>
      <c r="D478" t="s">
        <v>2</v>
      </c>
      <c r="E478">
        <v>10.5</v>
      </c>
      <c r="F478">
        <f t="shared" si="81"/>
        <v>3.3422459893048129</v>
      </c>
      <c r="G478">
        <f t="shared" si="84"/>
        <v>2.534079418437861</v>
      </c>
      <c r="H478">
        <f t="shared" si="85"/>
        <v>3.8724072914630812</v>
      </c>
      <c r="I478">
        <f t="shared" si="86"/>
        <v>0.9962754305604471</v>
      </c>
      <c r="J478">
        <f t="shared" si="82"/>
        <v>2.7080950096043215</v>
      </c>
      <c r="K478">
        <v>0</v>
      </c>
      <c r="L478">
        <f t="shared" si="83"/>
        <v>2.7080950096043215</v>
      </c>
      <c r="M478">
        <v>0.25</v>
      </c>
    </row>
    <row r="479" spans="1:13" x14ac:dyDescent="0.3">
      <c r="A479" t="s">
        <v>55</v>
      </c>
      <c r="B479" t="s">
        <v>41</v>
      </c>
      <c r="C479" s="1">
        <v>43449</v>
      </c>
      <c r="D479" t="s">
        <v>2</v>
      </c>
      <c r="E479">
        <v>21</v>
      </c>
      <c r="F479">
        <f t="shared" si="81"/>
        <v>6.6844919786096257</v>
      </c>
      <c r="G479">
        <f t="shared" si="84"/>
        <v>13.374951356622121</v>
      </c>
      <c r="H479">
        <f t="shared" si="85"/>
        <v>21.184404949111631</v>
      </c>
      <c r="I479">
        <f t="shared" si="86"/>
        <v>2.6944860229323124</v>
      </c>
      <c r="J479">
        <f t="shared" si="82"/>
        <v>14.796710751919052</v>
      </c>
      <c r="K479">
        <v>0</v>
      </c>
      <c r="L479">
        <f t="shared" si="83"/>
        <v>14.796710751919052</v>
      </c>
      <c r="M479">
        <v>0.25</v>
      </c>
    </row>
    <row r="480" spans="1:13" x14ac:dyDescent="0.3">
      <c r="A480" t="s">
        <v>55</v>
      </c>
      <c r="B480" t="s">
        <v>41</v>
      </c>
      <c r="C480" s="1">
        <v>43449</v>
      </c>
      <c r="D480" t="s">
        <v>2</v>
      </c>
      <c r="E480">
        <v>54.8</v>
      </c>
      <c r="F480">
        <f t="shared" si="81"/>
        <v>17.443340972752736</v>
      </c>
      <c r="G480">
        <f t="shared" si="84"/>
        <v>133.67163009651767</v>
      </c>
      <c r="H480">
        <f t="shared" si="85"/>
        <v>222.48437698038057</v>
      </c>
      <c r="I480">
        <f t="shared" si="86"/>
        <v>5.0444470256971528</v>
      </c>
      <c r="J480">
        <f t="shared" si="82"/>
        <v>155.13491697092218</v>
      </c>
      <c r="K480">
        <v>0</v>
      </c>
      <c r="L480">
        <f t="shared" si="83"/>
        <v>155.13491697092218</v>
      </c>
      <c r="M480">
        <v>0.25</v>
      </c>
    </row>
    <row r="481" spans="1:13" x14ac:dyDescent="0.3">
      <c r="A481" t="s">
        <v>55</v>
      </c>
      <c r="B481" t="s">
        <v>41</v>
      </c>
      <c r="C481" s="1">
        <v>43449</v>
      </c>
      <c r="D481" t="s">
        <v>2</v>
      </c>
      <c r="E481">
        <v>28.7</v>
      </c>
      <c r="F481">
        <f t="shared" si="81"/>
        <v>9.1354723707664878</v>
      </c>
      <c r="G481">
        <f t="shared" si="84"/>
        <v>28.306257689851588</v>
      </c>
      <c r="H481">
        <f t="shared" si="85"/>
        <v>45.563835042775203</v>
      </c>
      <c r="I481">
        <f t="shared" si="86"/>
        <v>3.459804001285586</v>
      </c>
      <c r="J481">
        <f t="shared" si="82"/>
        <v>31.807428057128064</v>
      </c>
      <c r="K481">
        <v>0</v>
      </c>
      <c r="L481">
        <f t="shared" si="83"/>
        <v>31.807428057128064</v>
      </c>
      <c r="M481">
        <v>0.25</v>
      </c>
    </row>
    <row r="482" spans="1:13" x14ac:dyDescent="0.3">
      <c r="A482" t="s">
        <v>55</v>
      </c>
      <c r="B482" t="s">
        <v>41</v>
      </c>
      <c r="C482" s="1">
        <v>43449</v>
      </c>
      <c r="D482" t="s">
        <v>2</v>
      </c>
      <c r="E482">
        <v>79</v>
      </c>
      <c r="F482">
        <f t="shared" si="81"/>
        <v>25.146422205245734</v>
      </c>
      <c r="G482">
        <f t="shared" si="84"/>
        <v>321.56659198719973</v>
      </c>
      <c r="H482">
        <f t="shared" si="85"/>
        <v>545.4357053911009</v>
      </c>
      <c r="I482">
        <f t="shared" si="86"/>
        <v>5.9405532890541295</v>
      </c>
      <c r="J482">
        <f t="shared" si="82"/>
        <v>380.0772257917086</v>
      </c>
      <c r="K482">
        <v>0</v>
      </c>
      <c r="L482">
        <f t="shared" si="83"/>
        <v>380.0772257917086</v>
      </c>
      <c r="M482">
        <v>0.25</v>
      </c>
    </row>
    <row r="483" spans="1:13" x14ac:dyDescent="0.3">
      <c r="A483" t="s">
        <v>55</v>
      </c>
      <c r="B483" t="s">
        <v>41</v>
      </c>
      <c r="C483" s="1">
        <v>43449</v>
      </c>
      <c r="D483" t="s">
        <v>2</v>
      </c>
      <c r="E483">
        <v>39.6</v>
      </c>
      <c r="F483">
        <f t="shared" si="81"/>
        <v>12.605042016806724</v>
      </c>
      <c r="G483">
        <f t="shared" si="84"/>
        <v>61.296312685051625</v>
      </c>
      <c r="H483">
        <f t="shared" si="85"/>
        <v>100.32300033116513</v>
      </c>
      <c r="I483">
        <f t="shared" si="86"/>
        <v>4.2485373902479928</v>
      </c>
      <c r="J483">
        <f t="shared" si="82"/>
        <v>69.993997933697301</v>
      </c>
      <c r="K483">
        <v>0</v>
      </c>
      <c r="L483">
        <f t="shared" si="83"/>
        <v>69.993997933697301</v>
      </c>
      <c r="M483">
        <v>0.25</v>
      </c>
    </row>
    <row r="484" spans="1:13" x14ac:dyDescent="0.3">
      <c r="A484" t="s">
        <v>55</v>
      </c>
      <c r="B484" t="s">
        <v>41</v>
      </c>
      <c r="C484" s="1">
        <v>43449</v>
      </c>
      <c r="D484" t="s">
        <v>2</v>
      </c>
      <c r="E484">
        <v>14.3</v>
      </c>
      <c r="F484">
        <f t="shared" si="81"/>
        <v>4.5518207282913172</v>
      </c>
      <c r="G484">
        <f t="shared" si="84"/>
        <v>5.3182946358296652</v>
      </c>
      <c r="H484">
        <f t="shared" si="85"/>
        <v>8.2578803825504998</v>
      </c>
      <c r="I484">
        <f t="shared" si="86"/>
        <v>1.7530419168112874</v>
      </c>
      <c r="J484">
        <f t="shared" si="82"/>
        <v>5.7718297473904876</v>
      </c>
      <c r="K484">
        <v>0</v>
      </c>
      <c r="L484">
        <f t="shared" si="83"/>
        <v>5.7718297473904876</v>
      </c>
      <c r="M484">
        <v>0.25</v>
      </c>
    </row>
    <row r="485" spans="1:13" x14ac:dyDescent="0.3">
      <c r="A485" t="s">
        <v>55</v>
      </c>
      <c r="B485" t="s">
        <v>41</v>
      </c>
      <c r="C485" s="1">
        <v>43449</v>
      </c>
      <c r="D485" t="s">
        <v>2</v>
      </c>
      <c r="E485">
        <v>9</v>
      </c>
      <c r="F485">
        <f t="shared" ref="F485:F548" si="87">E485/3.1416</f>
        <v>2.8647822765469826</v>
      </c>
      <c r="G485">
        <f t="shared" si="84"/>
        <v>1.7504428113036279</v>
      </c>
      <c r="H485">
        <f t="shared" si="85"/>
        <v>2.653674095941879</v>
      </c>
      <c r="I485">
        <f t="shared" si="86"/>
        <v>0.61860626498366411</v>
      </c>
      <c r="J485">
        <f t="shared" si="82"/>
        <v>1.8563044246097791</v>
      </c>
      <c r="K485">
        <v>0</v>
      </c>
      <c r="L485">
        <f t="shared" si="83"/>
        <v>1.8563044246097791</v>
      </c>
      <c r="M485">
        <v>0.25</v>
      </c>
    </row>
    <row r="486" spans="1:13" x14ac:dyDescent="0.3">
      <c r="A486" t="s">
        <v>55</v>
      </c>
      <c r="B486" t="s">
        <v>41</v>
      </c>
      <c r="C486" s="1">
        <v>43449</v>
      </c>
      <c r="D486" t="s">
        <v>2</v>
      </c>
      <c r="E486">
        <v>7.8</v>
      </c>
      <c r="F486">
        <f t="shared" si="87"/>
        <v>2.482811306340718</v>
      </c>
      <c r="G486">
        <f t="shared" si="84"/>
        <v>1.2416321526088949</v>
      </c>
      <c r="H486">
        <f t="shared" si="85"/>
        <v>1.868441746241803</v>
      </c>
      <c r="I486">
        <f t="shared" si="86"/>
        <v>0.26800919806401424</v>
      </c>
      <c r="J486">
        <f>2.7182^I486</f>
        <v>1.3073486173959596</v>
      </c>
      <c r="K486">
        <v>0</v>
      </c>
      <c r="L486">
        <f t="shared" si="83"/>
        <v>1.3073486173959596</v>
      </c>
      <c r="M486">
        <v>0.25</v>
      </c>
    </row>
    <row r="487" spans="1:13" x14ac:dyDescent="0.3">
      <c r="A487" t="s">
        <v>55</v>
      </c>
      <c r="B487" t="s">
        <v>41</v>
      </c>
      <c r="C487" s="1">
        <v>43449</v>
      </c>
      <c r="D487" t="s">
        <v>2</v>
      </c>
      <c r="E487">
        <v>16.5</v>
      </c>
      <c r="F487">
        <f t="shared" si="87"/>
        <v>5.2521008403361344</v>
      </c>
      <c r="G487">
        <f t="shared" si="84"/>
        <v>7.4976880987835264</v>
      </c>
      <c r="H487">
        <f t="shared" si="85"/>
        <v>11.728341706471866</v>
      </c>
      <c r="I487">
        <f t="shared" si="86"/>
        <v>2.1036389837309368</v>
      </c>
      <c r="J487">
        <f t="shared" si="82"/>
        <v>8.1954216003352727</v>
      </c>
      <c r="K487">
        <v>0</v>
      </c>
      <c r="L487">
        <f t="shared" si="83"/>
        <v>8.1954216003352727</v>
      </c>
      <c r="M487">
        <v>0.25</v>
      </c>
    </row>
    <row r="488" spans="1:13" x14ac:dyDescent="0.3">
      <c r="A488" t="s">
        <v>55</v>
      </c>
      <c r="B488" t="s">
        <v>41</v>
      </c>
      <c r="C488" s="1">
        <v>43449</v>
      </c>
      <c r="D488" t="s">
        <v>2</v>
      </c>
      <c r="E488">
        <v>10.6</v>
      </c>
      <c r="F488">
        <f t="shared" si="87"/>
        <v>3.374076903488668</v>
      </c>
      <c r="G488">
        <f t="shared" si="84"/>
        <v>2.5923878687966759</v>
      </c>
      <c r="H488">
        <f t="shared" si="85"/>
        <v>3.9634521055597598</v>
      </c>
      <c r="I488">
        <f t="shared" si="86"/>
        <v>1.0194983532490789</v>
      </c>
      <c r="J488">
        <f t="shared" si="82"/>
        <v>2.7717188821530532</v>
      </c>
      <c r="K488">
        <v>0</v>
      </c>
      <c r="L488">
        <f t="shared" si="83"/>
        <v>2.7717188821530532</v>
      </c>
      <c r="M488">
        <v>0.25</v>
      </c>
    </row>
    <row r="489" spans="1:13" x14ac:dyDescent="0.3">
      <c r="A489" t="s">
        <v>55</v>
      </c>
      <c r="B489" t="s">
        <v>41</v>
      </c>
      <c r="C489" s="1">
        <v>43449</v>
      </c>
      <c r="D489" t="s">
        <v>2</v>
      </c>
      <c r="E489">
        <v>51.7</v>
      </c>
      <c r="F489">
        <f t="shared" si="87"/>
        <v>16.456582633053223</v>
      </c>
      <c r="G489">
        <f t="shared" si="84"/>
        <v>116.23668275809371</v>
      </c>
      <c r="H489">
        <f t="shared" si="85"/>
        <v>192.88390467745481</v>
      </c>
      <c r="I489">
        <f t="shared" si="86"/>
        <v>4.9017776152201664</v>
      </c>
      <c r="J489">
        <f t="shared" si="82"/>
        <v>134.50885788433212</v>
      </c>
      <c r="K489">
        <v>0</v>
      </c>
      <c r="L489">
        <f t="shared" si="83"/>
        <v>134.50885788433212</v>
      </c>
      <c r="M489">
        <v>0.25</v>
      </c>
    </row>
    <row r="490" spans="1:13" x14ac:dyDescent="0.3">
      <c r="A490" t="s">
        <v>55</v>
      </c>
      <c r="B490" t="s">
        <v>41</v>
      </c>
      <c r="C490" s="1">
        <v>43449</v>
      </c>
      <c r="D490" t="s">
        <v>2</v>
      </c>
      <c r="E490">
        <v>42</v>
      </c>
      <c r="F490">
        <f t="shared" si="87"/>
        <v>13.368983957219251</v>
      </c>
      <c r="G490">
        <f t="shared" si="84"/>
        <v>70.593416485062193</v>
      </c>
      <c r="H490">
        <f t="shared" si="85"/>
        <v>115.8914802266027</v>
      </c>
      <c r="I490">
        <f t="shared" si="86"/>
        <v>4.3926966153041791</v>
      </c>
      <c r="J490">
        <f t="shared" si="82"/>
        <v>80.847477027014207</v>
      </c>
      <c r="K490">
        <v>0</v>
      </c>
      <c r="L490">
        <f t="shared" si="83"/>
        <v>80.847477027014207</v>
      </c>
      <c r="M490">
        <v>0.25</v>
      </c>
    </row>
    <row r="491" spans="1:13" x14ac:dyDescent="0.3">
      <c r="A491" t="s">
        <v>55</v>
      </c>
      <c r="B491" t="s">
        <v>41</v>
      </c>
      <c r="C491" s="1">
        <v>43449</v>
      </c>
      <c r="D491" t="s">
        <v>2</v>
      </c>
      <c r="E491">
        <v>71</v>
      </c>
      <c r="F491">
        <f t="shared" si="87"/>
        <v>22.599949070537306</v>
      </c>
      <c r="G491">
        <f t="shared" si="84"/>
        <v>248.87767488951863</v>
      </c>
      <c r="H491">
        <f t="shared" si="85"/>
        <v>419.81825412419141</v>
      </c>
      <c r="I491">
        <f t="shared" si="86"/>
        <v>5.6789717492611498</v>
      </c>
      <c r="J491">
        <f t="shared" si="82"/>
        <v>292.59833334671254</v>
      </c>
      <c r="K491">
        <v>0</v>
      </c>
      <c r="L491">
        <f t="shared" si="83"/>
        <v>292.59833334671254</v>
      </c>
      <c r="M491">
        <v>0.25</v>
      </c>
    </row>
    <row r="492" spans="1:13" x14ac:dyDescent="0.3">
      <c r="A492" t="s">
        <v>55</v>
      </c>
      <c r="B492" t="s">
        <v>41</v>
      </c>
      <c r="C492" s="1">
        <v>43449</v>
      </c>
      <c r="D492" t="s">
        <v>2</v>
      </c>
      <c r="E492">
        <v>30.5</v>
      </c>
      <c r="F492">
        <f t="shared" si="87"/>
        <v>9.7084288260758846</v>
      </c>
      <c r="G492">
        <f t="shared" si="84"/>
        <v>32.75559692729918</v>
      </c>
      <c r="H492">
        <f t="shared" si="85"/>
        <v>52.8918966663704</v>
      </c>
      <c r="I492">
        <f t="shared" si="86"/>
        <v>3.6088364253626732</v>
      </c>
      <c r="J492">
        <f t="shared" si="82"/>
        <v>36.919054020626184</v>
      </c>
      <c r="K492">
        <v>0</v>
      </c>
      <c r="L492">
        <f t="shared" si="83"/>
        <v>36.919054020626184</v>
      </c>
      <c r="M492">
        <v>0.25</v>
      </c>
    </row>
    <row r="493" spans="1:13" x14ac:dyDescent="0.3">
      <c r="A493" t="s">
        <v>55</v>
      </c>
      <c r="B493" t="s">
        <v>41</v>
      </c>
      <c r="C493" s="1">
        <v>43449</v>
      </c>
      <c r="D493" t="s">
        <v>2</v>
      </c>
      <c r="E493">
        <v>42</v>
      </c>
      <c r="F493">
        <f t="shared" si="87"/>
        <v>13.368983957219251</v>
      </c>
      <c r="G493">
        <f t="shared" si="84"/>
        <v>70.593416485062193</v>
      </c>
      <c r="H493">
        <f t="shared" si="85"/>
        <v>115.8914802266027</v>
      </c>
      <c r="I493">
        <f t="shared" si="86"/>
        <v>4.3926966153041791</v>
      </c>
      <c r="J493">
        <f t="shared" si="82"/>
        <v>80.847477027014207</v>
      </c>
      <c r="K493">
        <v>0</v>
      </c>
      <c r="L493">
        <f t="shared" si="83"/>
        <v>80.847477027014207</v>
      </c>
      <c r="M493">
        <v>0.25</v>
      </c>
    </row>
    <row r="494" spans="1:13" x14ac:dyDescent="0.3">
      <c r="A494" t="s">
        <v>55</v>
      </c>
      <c r="B494" t="s">
        <v>41</v>
      </c>
      <c r="C494" s="1">
        <v>43449</v>
      </c>
      <c r="D494" t="s">
        <v>2</v>
      </c>
      <c r="E494">
        <v>56</v>
      </c>
      <c r="F494">
        <f t="shared" si="87"/>
        <v>17.825311942959001</v>
      </c>
      <c r="G494">
        <f t="shared" si="84"/>
        <v>140.80470552896378</v>
      </c>
      <c r="H494">
        <f t="shared" si="85"/>
        <v>234.61934093067606</v>
      </c>
      <c r="I494">
        <f t="shared" si="86"/>
        <v>5.0975176928110422</v>
      </c>
      <c r="J494">
        <f t="shared" si="82"/>
        <v>163.59015414773305</v>
      </c>
      <c r="K494">
        <v>0</v>
      </c>
      <c r="L494">
        <f t="shared" si="83"/>
        <v>163.59015414773305</v>
      </c>
      <c r="M494">
        <v>0.25</v>
      </c>
    </row>
    <row r="495" spans="1:13" x14ac:dyDescent="0.3">
      <c r="A495" t="s">
        <v>55</v>
      </c>
      <c r="B495" t="s">
        <v>41</v>
      </c>
      <c r="C495" s="1">
        <v>43449</v>
      </c>
      <c r="D495" t="s">
        <v>2</v>
      </c>
      <c r="E495">
        <v>40</v>
      </c>
      <c r="F495">
        <f t="shared" si="87"/>
        <v>12.732365673542144</v>
      </c>
      <c r="G495">
        <f t="shared" si="84"/>
        <v>62.792804898138471</v>
      </c>
      <c r="H495">
        <f t="shared" si="85"/>
        <v>102.82570726776724</v>
      </c>
      <c r="I495">
        <f t="shared" si="86"/>
        <v>4.2731607130890703</v>
      </c>
      <c r="J495">
        <f t="shared" si="82"/>
        <v>71.73882376480168</v>
      </c>
      <c r="K495">
        <v>0</v>
      </c>
      <c r="L495">
        <f t="shared" si="83"/>
        <v>71.73882376480168</v>
      </c>
      <c r="M495">
        <v>0.25</v>
      </c>
    </row>
    <row r="496" spans="1:13" x14ac:dyDescent="0.3">
      <c r="A496" t="s">
        <v>55</v>
      </c>
      <c r="B496" t="s">
        <v>42</v>
      </c>
      <c r="C496" s="1">
        <v>43449</v>
      </c>
      <c r="D496" t="s">
        <v>8</v>
      </c>
      <c r="E496">
        <v>65</v>
      </c>
      <c r="F496">
        <f t="shared" si="87"/>
        <v>20.690094219505983</v>
      </c>
      <c r="G496">
        <f>0.102*((F496)^2.5)</f>
        <v>198.61239237640103</v>
      </c>
      <c r="H496">
        <f>0.2334*((F496)^2.2264)</f>
        <v>198.38754872230831</v>
      </c>
      <c r="I496">
        <f t="shared" si="86"/>
        <v>5.4626548617542374</v>
      </c>
      <c r="J496">
        <f t="shared" ref="J496:J540" si="88">2.7182^I496</f>
        <v>235.68364463624076</v>
      </c>
      <c r="K496">
        <v>0</v>
      </c>
      <c r="L496">
        <f t="shared" si="83"/>
        <v>235.68364463624076</v>
      </c>
      <c r="M496">
        <v>0.25</v>
      </c>
    </row>
    <row r="497" spans="1:13" x14ac:dyDescent="0.3">
      <c r="A497" t="s">
        <v>55</v>
      </c>
      <c r="B497" t="s">
        <v>42</v>
      </c>
      <c r="C497" s="1">
        <v>43449</v>
      </c>
      <c r="D497" t="s">
        <v>8</v>
      </c>
      <c r="E497">
        <v>53</v>
      </c>
      <c r="F497">
        <f t="shared" si="87"/>
        <v>16.870384517443341</v>
      </c>
      <c r="G497">
        <f t="shared" ref="G497:G526" si="89">0.102*((F497)^2.5)</f>
        <v>119.23743501640956</v>
      </c>
      <c r="H497">
        <f t="shared" ref="H497:H526" si="90">0.2334*((F497)^2.2264)</f>
        <v>125.94238406695054</v>
      </c>
      <c r="I497">
        <f t="shared" si="86"/>
        <v>4.9626212387126252</v>
      </c>
      <c r="J497">
        <f t="shared" si="88"/>
        <v>142.94670187705427</v>
      </c>
      <c r="K497">
        <v>0</v>
      </c>
      <c r="L497">
        <f t="shared" si="83"/>
        <v>142.94670187705427</v>
      </c>
      <c r="M497">
        <v>0.25</v>
      </c>
    </row>
    <row r="498" spans="1:13" x14ac:dyDescent="0.3">
      <c r="A498" t="s">
        <v>55</v>
      </c>
      <c r="B498" t="s">
        <v>42</v>
      </c>
      <c r="C498" s="1">
        <v>43449</v>
      </c>
      <c r="D498" t="s">
        <v>8</v>
      </c>
      <c r="E498">
        <v>49</v>
      </c>
      <c r="F498">
        <f t="shared" si="87"/>
        <v>15.597147950089127</v>
      </c>
      <c r="G498">
        <f t="shared" si="89"/>
        <v>97.997083583385461</v>
      </c>
      <c r="H498">
        <f t="shared" si="90"/>
        <v>105.75396681154301</v>
      </c>
      <c r="I498">
        <f t="shared" si="86"/>
        <v>4.7703657808809625</v>
      </c>
      <c r="J498">
        <f t="shared" si="88"/>
        <v>117.94544373937052</v>
      </c>
      <c r="K498">
        <v>0</v>
      </c>
      <c r="L498">
        <f t="shared" si="83"/>
        <v>117.94544373937052</v>
      </c>
      <c r="M498">
        <v>0.25</v>
      </c>
    </row>
    <row r="499" spans="1:13" x14ac:dyDescent="0.3">
      <c r="A499" t="s">
        <v>55</v>
      </c>
      <c r="B499" t="s">
        <v>42</v>
      </c>
      <c r="C499" s="1">
        <v>43449</v>
      </c>
      <c r="D499" t="s">
        <v>8</v>
      </c>
      <c r="E499">
        <v>58</v>
      </c>
      <c r="F499">
        <f t="shared" si="87"/>
        <v>18.46193022663611</v>
      </c>
      <c r="G499">
        <f t="shared" si="89"/>
        <v>149.38016507023522</v>
      </c>
      <c r="H499">
        <f t="shared" si="90"/>
        <v>153.93600058361196</v>
      </c>
      <c r="I499">
        <f t="shared" si="86"/>
        <v>5.1834914263486542</v>
      </c>
      <c r="J499">
        <f t="shared" si="88"/>
        <v>178.27644107446912</v>
      </c>
      <c r="K499">
        <v>0</v>
      </c>
      <c r="L499">
        <f t="shared" si="83"/>
        <v>178.27644107446912</v>
      </c>
      <c r="M499">
        <v>0.25</v>
      </c>
    </row>
    <row r="500" spans="1:13" x14ac:dyDescent="0.3">
      <c r="A500" t="s">
        <v>55</v>
      </c>
      <c r="B500" t="s">
        <v>42</v>
      </c>
      <c r="C500" s="1">
        <v>43449</v>
      </c>
      <c r="D500" t="s">
        <v>8</v>
      </c>
      <c r="E500">
        <v>54</v>
      </c>
      <c r="F500">
        <f t="shared" si="87"/>
        <v>17.188693659281896</v>
      </c>
      <c r="G500">
        <f t="shared" si="89"/>
        <v>124.94168269615952</v>
      </c>
      <c r="H500">
        <f t="shared" si="90"/>
        <v>131.29421198918203</v>
      </c>
      <c r="I500">
        <f t="shared" si="86"/>
        <v>5.0084169645923993</v>
      </c>
      <c r="J500">
        <f t="shared" si="88"/>
        <v>149.64505558724116</v>
      </c>
      <c r="K500">
        <v>0</v>
      </c>
      <c r="L500">
        <f t="shared" si="83"/>
        <v>149.64505558724116</v>
      </c>
      <c r="M500">
        <v>0.25</v>
      </c>
    </row>
    <row r="501" spans="1:13" x14ac:dyDescent="0.3">
      <c r="A501" t="s">
        <v>55</v>
      </c>
      <c r="B501" t="s">
        <v>42</v>
      </c>
      <c r="C501" s="1">
        <v>43449</v>
      </c>
      <c r="D501" t="s">
        <v>8</v>
      </c>
      <c r="E501">
        <v>20</v>
      </c>
      <c r="F501">
        <f t="shared" si="87"/>
        <v>6.3661828367710722</v>
      </c>
      <c r="G501">
        <f t="shared" si="89"/>
        <v>10.430327386883013</v>
      </c>
      <c r="H501">
        <f t="shared" si="90"/>
        <v>14.383258852439228</v>
      </c>
      <c r="I501">
        <f t="shared" si="86"/>
        <v>2.5749501207172045</v>
      </c>
      <c r="J501">
        <f t="shared" si="88"/>
        <v>13.129644411488332</v>
      </c>
      <c r="K501">
        <v>0</v>
      </c>
      <c r="L501">
        <f t="shared" si="83"/>
        <v>13.129644411488332</v>
      </c>
      <c r="M501">
        <v>0.25</v>
      </c>
    </row>
    <row r="502" spans="1:13" x14ac:dyDescent="0.3">
      <c r="A502" t="s">
        <v>55</v>
      </c>
      <c r="B502" t="s">
        <v>42</v>
      </c>
      <c r="C502" s="1">
        <v>43449</v>
      </c>
      <c r="D502" t="s">
        <v>8</v>
      </c>
      <c r="E502">
        <v>45</v>
      </c>
      <c r="F502">
        <f t="shared" si="87"/>
        <v>14.323911382734913</v>
      </c>
      <c r="G502">
        <f t="shared" si="89"/>
        <v>79.205298594142889</v>
      </c>
      <c r="H502">
        <f t="shared" si="90"/>
        <v>87.489604794222245</v>
      </c>
      <c r="I502">
        <f t="shared" si="86"/>
        <v>4.5617291504472108</v>
      </c>
      <c r="J502">
        <f t="shared" si="88"/>
        <v>95.735753321284449</v>
      </c>
      <c r="K502">
        <v>0</v>
      </c>
      <c r="L502">
        <f t="shared" si="83"/>
        <v>95.735753321284449</v>
      </c>
      <c r="M502">
        <v>0.25</v>
      </c>
    </row>
    <row r="503" spans="1:13" x14ac:dyDescent="0.3">
      <c r="A503" t="s">
        <v>55</v>
      </c>
      <c r="B503" t="s">
        <v>42</v>
      </c>
      <c r="C503" s="1">
        <v>43449</v>
      </c>
      <c r="D503" t="s">
        <v>8</v>
      </c>
      <c r="E503">
        <v>56.5</v>
      </c>
      <c r="F503">
        <f t="shared" si="87"/>
        <v>17.984466513878278</v>
      </c>
      <c r="G503">
        <f t="shared" si="89"/>
        <v>139.90849041195094</v>
      </c>
      <c r="H503">
        <f t="shared" si="90"/>
        <v>145.21275944741566</v>
      </c>
      <c r="I503">
        <f t="shared" si="86"/>
        <v>5.1192956139832955</v>
      </c>
      <c r="J503">
        <f t="shared" si="88"/>
        <v>167.19177476779072</v>
      </c>
      <c r="K503">
        <v>0</v>
      </c>
      <c r="L503">
        <f t="shared" si="83"/>
        <v>167.19177476779072</v>
      </c>
      <c r="M503">
        <v>0.25</v>
      </c>
    </row>
    <row r="504" spans="1:13" x14ac:dyDescent="0.3">
      <c r="A504" t="s">
        <v>55</v>
      </c>
      <c r="B504" t="s">
        <v>42</v>
      </c>
      <c r="C504" s="1">
        <v>43449</v>
      </c>
      <c r="D504" t="s">
        <v>8</v>
      </c>
      <c r="E504">
        <v>51</v>
      </c>
      <c r="F504">
        <f t="shared" si="87"/>
        <v>16.233766233766232</v>
      </c>
      <c r="G504">
        <f t="shared" si="89"/>
        <v>108.30497123591245</v>
      </c>
      <c r="H504">
        <f t="shared" si="90"/>
        <v>115.60546213526334</v>
      </c>
      <c r="I504">
        <f t="shared" si="86"/>
        <v>4.8683788506845245</v>
      </c>
      <c r="J504">
        <f t="shared" si="88"/>
        <v>130.09075153453693</v>
      </c>
      <c r="K504">
        <v>0</v>
      </c>
      <c r="L504">
        <f t="shared" si="83"/>
        <v>130.09075153453693</v>
      </c>
      <c r="M504">
        <v>0.25</v>
      </c>
    </row>
    <row r="505" spans="1:13" x14ac:dyDescent="0.3">
      <c r="A505" t="s">
        <v>55</v>
      </c>
      <c r="B505" t="s">
        <v>42</v>
      </c>
      <c r="C505" s="1">
        <v>43449</v>
      </c>
      <c r="D505" t="s">
        <v>8</v>
      </c>
      <c r="E505">
        <v>46</v>
      </c>
      <c r="F505">
        <f t="shared" si="87"/>
        <v>14.642220524573466</v>
      </c>
      <c r="G505">
        <f t="shared" si="89"/>
        <v>83.679202073507554</v>
      </c>
      <c r="H505">
        <f t="shared" si="90"/>
        <v>91.877284439632859</v>
      </c>
      <c r="I505">
        <f t="shared" si="86"/>
        <v>4.6155774719082094</v>
      </c>
      <c r="J505">
        <f t="shared" si="88"/>
        <v>101.03212413894626</v>
      </c>
      <c r="K505">
        <v>0</v>
      </c>
      <c r="L505">
        <f t="shared" si="83"/>
        <v>101.03212413894626</v>
      </c>
      <c r="M505">
        <v>0.25</v>
      </c>
    </row>
    <row r="506" spans="1:13" x14ac:dyDescent="0.3">
      <c r="A506" t="s">
        <v>55</v>
      </c>
      <c r="B506" t="s">
        <v>42</v>
      </c>
      <c r="C506" s="1">
        <v>43449</v>
      </c>
      <c r="D506" t="s">
        <v>8</v>
      </c>
      <c r="E506">
        <v>47</v>
      </c>
      <c r="F506">
        <f t="shared" si="87"/>
        <v>14.96052966641202</v>
      </c>
      <c r="G506">
        <f t="shared" si="89"/>
        <v>88.301401355361335</v>
      </c>
      <c r="H506">
        <f t="shared" si="90"/>
        <v>96.38352043677223</v>
      </c>
      <c r="I506">
        <f t="shared" si="86"/>
        <v>4.668267674699571</v>
      </c>
      <c r="J506">
        <f t="shared" si="88"/>
        <v>106.49809990111112</v>
      </c>
      <c r="K506">
        <v>0</v>
      </c>
      <c r="L506">
        <f t="shared" si="83"/>
        <v>106.49809990111112</v>
      </c>
      <c r="M506">
        <v>0.25</v>
      </c>
    </row>
    <row r="507" spans="1:13" x14ac:dyDescent="0.3">
      <c r="A507" t="s">
        <v>55</v>
      </c>
      <c r="B507" t="s">
        <v>42</v>
      </c>
      <c r="C507" s="1">
        <v>43449</v>
      </c>
      <c r="D507" t="s">
        <v>8</v>
      </c>
      <c r="E507">
        <v>25</v>
      </c>
      <c r="F507">
        <f t="shared" si="87"/>
        <v>7.9577285459638398</v>
      </c>
      <c r="G507">
        <f t="shared" si="89"/>
        <v>18.22103208175637</v>
      </c>
      <c r="H507">
        <f t="shared" si="90"/>
        <v>23.638382149797664</v>
      </c>
      <c r="I507">
        <f t="shared" si="86"/>
        <v>3.1216518214370179</v>
      </c>
      <c r="J507">
        <f t="shared" si="88"/>
        <v>22.681686775545543</v>
      </c>
      <c r="K507">
        <v>0</v>
      </c>
      <c r="L507">
        <f t="shared" si="83"/>
        <v>22.681686775545543</v>
      </c>
      <c r="M507">
        <v>0.25</v>
      </c>
    </row>
    <row r="508" spans="1:13" x14ac:dyDescent="0.3">
      <c r="A508" t="s">
        <v>55</v>
      </c>
      <c r="B508" t="s">
        <v>42</v>
      </c>
      <c r="C508" s="1">
        <v>43449</v>
      </c>
      <c r="D508" t="s">
        <v>8</v>
      </c>
      <c r="E508">
        <v>48</v>
      </c>
      <c r="F508">
        <f t="shared" si="87"/>
        <v>15.278838808250573</v>
      </c>
      <c r="G508">
        <f t="shared" si="89"/>
        <v>93.073499746304321</v>
      </c>
      <c r="H508">
        <f t="shared" si="90"/>
        <v>101.00889147929836</v>
      </c>
      <c r="I508">
        <f t="shared" si="86"/>
        <v>4.7198485272342596</v>
      </c>
      <c r="J508">
        <f t="shared" si="88"/>
        <v>112.13532977611536</v>
      </c>
      <c r="K508">
        <v>0</v>
      </c>
      <c r="L508">
        <f t="shared" si="83"/>
        <v>112.13532977611536</v>
      </c>
      <c r="M508">
        <v>0.25</v>
      </c>
    </row>
    <row r="509" spans="1:13" x14ac:dyDescent="0.3">
      <c r="A509" t="s">
        <v>55</v>
      </c>
      <c r="B509" t="s">
        <v>42</v>
      </c>
      <c r="C509" s="1">
        <v>43449</v>
      </c>
      <c r="D509" t="s">
        <v>8</v>
      </c>
      <c r="E509">
        <v>50.5</v>
      </c>
      <c r="F509">
        <f t="shared" si="87"/>
        <v>16.074611662846959</v>
      </c>
      <c r="G509">
        <f t="shared" si="89"/>
        <v>105.66992432427935</v>
      </c>
      <c r="H509">
        <f t="shared" si="90"/>
        <v>113.09724825440844</v>
      </c>
      <c r="I509">
        <f t="shared" si="86"/>
        <v>4.8442407243991461</v>
      </c>
      <c r="J509">
        <f t="shared" si="88"/>
        <v>126.98829234990461</v>
      </c>
      <c r="K509">
        <v>0</v>
      </c>
      <c r="L509">
        <f t="shared" si="83"/>
        <v>126.98829234990461</v>
      </c>
      <c r="M509">
        <v>0.25</v>
      </c>
    </row>
    <row r="510" spans="1:13" x14ac:dyDescent="0.3">
      <c r="A510" t="s">
        <v>55</v>
      </c>
      <c r="B510" t="s">
        <v>42</v>
      </c>
      <c r="C510" s="1">
        <v>43449</v>
      </c>
      <c r="D510" t="s">
        <v>8</v>
      </c>
      <c r="E510">
        <v>46.8</v>
      </c>
      <c r="F510">
        <f t="shared" si="87"/>
        <v>14.896867838044308</v>
      </c>
      <c r="G510">
        <f t="shared" si="89"/>
        <v>87.36502062827482</v>
      </c>
      <c r="H510">
        <f t="shared" si="90"/>
        <v>95.472760813576031</v>
      </c>
      <c r="I510">
        <f t="shared" si="86"/>
        <v>4.6578198976727494</v>
      </c>
      <c r="J510">
        <f t="shared" si="88"/>
        <v>105.39125691264098</v>
      </c>
      <c r="K510">
        <v>0</v>
      </c>
      <c r="L510">
        <f t="shared" si="83"/>
        <v>105.39125691264098</v>
      </c>
      <c r="M510">
        <v>0.25</v>
      </c>
    </row>
    <row r="511" spans="1:13" x14ac:dyDescent="0.3">
      <c r="A511" t="s">
        <v>55</v>
      </c>
      <c r="B511" t="s">
        <v>42</v>
      </c>
      <c r="C511" s="1">
        <v>43449</v>
      </c>
      <c r="D511" t="s">
        <v>8</v>
      </c>
      <c r="E511">
        <v>45.5</v>
      </c>
      <c r="F511">
        <f t="shared" si="87"/>
        <v>14.483065953654188</v>
      </c>
      <c r="G511">
        <f t="shared" si="89"/>
        <v>81.423814243061543</v>
      </c>
      <c r="H511">
        <f t="shared" si="90"/>
        <v>89.668661620327953</v>
      </c>
      <c r="I511">
        <f t="shared" si="86"/>
        <v>4.5888012491043435</v>
      </c>
      <c r="J511">
        <f t="shared" si="88"/>
        <v>98.362841952347537</v>
      </c>
      <c r="K511">
        <v>0</v>
      </c>
      <c r="L511">
        <f t="shared" si="83"/>
        <v>98.362841952347537</v>
      </c>
      <c r="M511">
        <v>0.25</v>
      </c>
    </row>
    <row r="512" spans="1:13" x14ac:dyDescent="0.3">
      <c r="A512" t="s">
        <v>55</v>
      </c>
      <c r="B512" t="s">
        <v>42</v>
      </c>
      <c r="C512" s="1">
        <v>43449</v>
      </c>
      <c r="D512" t="s">
        <v>8</v>
      </c>
      <c r="E512">
        <v>24.9</v>
      </c>
      <c r="F512">
        <f t="shared" si="87"/>
        <v>7.9258976317799847</v>
      </c>
      <c r="G512">
        <f t="shared" si="89"/>
        <v>18.039368027298195</v>
      </c>
      <c r="H512">
        <f t="shared" si="90"/>
        <v>23.428384366415735</v>
      </c>
      <c r="I512">
        <f t="shared" si="86"/>
        <v>3.1118321690130477</v>
      </c>
      <c r="J512">
        <f t="shared" si="88"/>
        <v>22.460057111018187</v>
      </c>
      <c r="K512">
        <v>0</v>
      </c>
      <c r="L512">
        <f t="shared" si="83"/>
        <v>22.460057111018187</v>
      </c>
      <c r="M512">
        <v>0.25</v>
      </c>
    </row>
    <row r="513" spans="1:13" x14ac:dyDescent="0.3">
      <c r="A513" t="s">
        <v>55</v>
      </c>
      <c r="B513" t="s">
        <v>42</v>
      </c>
      <c r="C513" s="1">
        <v>43449</v>
      </c>
      <c r="D513" t="s">
        <v>8</v>
      </c>
      <c r="E513">
        <v>42</v>
      </c>
      <c r="F513">
        <f t="shared" si="87"/>
        <v>13.368983957219251</v>
      </c>
      <c r="G513">
        <f t="shared" si="89"/>
        <v>66.657063453493905</v>
      </c>
      <c r="H513">
        <f t="shared" si="90"/>
        <v>75.031967411289315</v>
      </c>
      <c r="I513">
        <f t="shared" si="86"/>
        <v>4.3926966153041791</v>
      </c>
      <c r="J513">
        <f t="shared" si="88"/>
        <v>80.847477027014207</v>
      </c>
      <c r="K513">
        <v>0</v>
      </c>
      <c r="L513">
        <f t="shared" si="83"/>
        <v>80.847477027014207</v>
      </c>
      <c r="M513">
        <v>0.25</v>
      </c>
    </row>
    <row r="514" spans="1:13" x14ac:dyDescent="0.3">
      <c r="A514" t="s">
        <v>55</v>
      </c>
      <c r="B514" t="s">
        <v>42</v>
      </c>
      <c r="C514" s="1">
        <v>43449</v>
      </c>
      <c r="D514" t="s">
        <v>8</v>
      </c>
      <c r="E514">
        <v>41</v>
      </c>
      <c r="F514">
        <f t="shared" si="87"/>
        <v>13.050674815380697</v>
      </c>
      <c r="G514">
        <f t="shared" si="89"/>
        <v>62.759950576137527</v>
      </c>
      <c r="H514">
        <f t="shared" si="90"/>
        <v>71.112523891196261</v>
      </c>
      <c r="I514">
        <f t="shared" si="86"/>
        <v>4.3336576139354808</v>
      </c>
      <c r="J514">
        <f t="shared" si="88"/>
        <v>76.212626864123109</v>
      </c>
      <c r="K514">
        <v>0</v>
      </c>
      <c r="L514">
        <f t="shared" si="83"/>
        <v>76.212626864123109</v>
      </c>
      <c r="M514">
        <v>0.25</v>
      </c>
    </row>
    <row r="515" spans="1:13" x14ac:dyDescent="0.3">
      <c r="A515" t="s">
        <v>55</v>
      </c>
      <c r="B515" t="s">
        <v>42</v>
      </c>
      <c r="C515" s="1">
        <v>43449</v>
      </c>
      <c r="D515" t="s">
        <v>8</v>
      </c>
      <c r="E515">
        <v>47.2</v>
      </c>
      <c r="F515">
        <f t="shared" si="87"/>
        <v>15.024191494779732</v>
      </c>
      <c r="G515">
        <f t="shared" si="89"/>
        <v>89.243778101101711</v>
      </c>
      <c r="H515">
        <f t="shared" si="90"/>
        <v>97.299045492012908</v>
      </c>
      <c r="I515">
        <f t="shared" si="86"/>
        <v>4.6786710873591257</v>
      </c>
      <c r="J515">
        <f t="shared" si="88"/>
        <v>107.61179311549765</v>
      </c>
      <c r="K515">
        <v>0</v>
      </c>
      <c r="L515">
        <f t="shared" ref="L515:L578" si="91">K515+J515</f>
        <v>107.61179311549765</v>
      </c>
      <c r="M515">
        <v>0.25</v>
      </c>
    </row>
    <row r="516" spans="1:13" x14ac:dyDescent="0.3">
      <c r="A516" t="s">
        <v>55</v>
      </c>
      <c r="B516" t="s">
        <v>42</v>
      </c>
      <c r="C516" s="1">
        <v>43449</v>
      </c>
      <c r="D516" t="s">
        <v>8</v>
      </c>
      <c r="E516">
        <v>21.3</v>
      </c>
      <c r="F516">
        <f t="shared" si="87"/>
        <v>6.7799847211611919</v>
      </c>
      <c r="G516">
        <f t="shared" si="89"/>
        <v>12.208771336114095</v>
      </c>
      <c r="H516">
        <f t="shared" si="90"/>
        <v>16.548112441129227</v>
      </c>
      <c r="I516">
        <f t="shared" si="86"/>
        <v>2.7292383786626067</v>
      </c>
      <c r="J516">
        <f t="shared" si="88"/>
        <v>15.319954880052382</v>
      </c>
      <c r="K516">
        <v>0</v>
      </c>
      <c r="L516">
        <f t="shared" si="91"/>
        <v>15.319954880052382</v>
      </c>
      <c r="M516">
        <v>0.25</v>
      </c>
    </row>
    <row r="517" spans="1:13" x14ac:dyDescent="0.3">
      <c r="A517" t="s">
        <v>55</v>
      </c>
      <c r="B517" t="s">
        <v>42</v>
      </c>
      <c r="C517" s="1">
        <v>43449</v>
      </c>
      <c r="D517" t="s">
        <v>8</v>
      </c>
      <c r="E517">
        <v>27.5</v>
      </c>
      <c r="F517">
        <f t="shared" si="87"/>
        <v>8.753501400560225</v>
      </c>
      <c r="G517">
        <f t="shared" si="89"/>
        <v>23.12355940086734</v>
      </c>
      <c r="H517">
        <f t="shared" si="90"/>
        <v>29.226339417539567</v>
      </c>
      <c r="I517">
        <f t="shared" si="86"/>
        <v>3.3551617619576142</v>
      </c>
      <c r="J517">
        <f t="shared" si="88"/>
        <v>28.647344749828374</v>
      </c>
      <c r="K517">
        <v>0</v>
      </c>
      <c r="L517">
        <f t="shared" si="91"/>
        <v>28.647344749828374</v>
      </c>
      <c r="M517">
        <v>0.25</v>
      </c>
    </row>
    <row r="518" spans="1:13" x14ac:dyDescent="0.3">
      <c r="A518" t="s">
        <v>55</v>
      </c>
      <c r="B518" t="s">
        <v>42</v>
      </c>
      <c r="C518" s="1">
        <v>43449</v>
      </c>
      <c r="D518" t="s">
        <v>8</v>
      </c>
      <c r="E518">
        <v>21</v>
      </c>
      <c r="F518">
        <f t="shared" si="87"/>
        <v>6.6844919786096257</v>
      </c>
      <c r="G518">
        <f t="shared" si="89"/>
        <v>11.78341539548688</v>
      </c>
      <c r="H518">
        <f t="shared" si="90"/>
        <v>16.033677791289701</v>
      </c>
      <c r="I518">
        <f t="shared" si="86"/>
        <v>2.6944860229323124</v>
      </c>
      <c r="J518">
        <f t="shared" si="88"/>
        <v>14.796710751919052</v>
      </c>
      <c r="K518">
        <v>0</v>
      </c>
      <c r="L518">
        <f t="shared" si="91"/>
        <v>14.796710751919052</v>
      </c>
      <c r="M518">
        <v>0.25</v>
      </c>
    </row>
    <row r="519" spans="1:13" x14ac:dyDescent="0.3">
      <c r="A519" t="s">
        <v>55</v>
      </c>
      <c r="B519" t="s">
        <v>42</v>
      </c>
      <c r="C519" s="1">
        <v>43449</v>
      </c>
      <c r="D519" t="s">
        <v>8</v>
      </c>
      <c r="E519">
        <v>54.7</v>
      </c>
      <c r="F519">
        <f t="shared" si="87"/>
        <v>17.411510058568883</v>
      </c>
      <c r="G519">
        <f t="shared" si="89"/>
        <v>129.03016924928602</v>
      </c>
      <c r="H519">
        <f t="shared" si="90"/>
        <v>135.11360990749171</v>
      </c>
      <c r="I519">
        <f t="shared" si="86"/>
        <v>5.0399721386083689</v>
      </c>
      <c r="J519">
        <f t="shared" si="88"/>
        <v>154.44227748295853</v>
      </c>
      <c r="K519">
        <v>0</v>
      </c>
      <c r="L519">
        <f t="shared" si="91"/>
        <v>154.44227748295853</v>
      </c>
      <c r="M519">
        <v>0.25</v>
      </c>
    </row>
    <row r="520" spans="1:13" x14ac:dyDescent="0.3">
      <c r="A520" t="s">
        <v>55</v>
      </c>
      <c r="B520" t="s">
        <v>42</v>
      </c>
      <c r="C520" s="1">
        <v>43449</v>
      </c>
      <c r="D520" t="s">
        <v>8</v>
      </c>
      <c r="E520">
        <v>60.5</v>
      </c>
      <c r="F520">
        <f t="shared" si="87"/>
        <v>19.257703081232492</v>
      </c>
      <c r="G520">
        <f t="shared" si="89"/>
        <v>166.00126124513966</v>
      </c>
      <c r="H520">
        <f t="shared" si="90"/>
        <v>169.10026189264619</v>
      </c>
      <c r="I520">
        <f t="shared" si="86"/>
        <v>5.2868822948500762</v>
      </c>
      <c r="J520">
        <f t="shared" si="88"/>
        <v>197.69454577325629</v>
      </c>
      <c r="K520">
        <v>0</v>
      </c>
      <c r="L520">
        <f t="shared" si="91"/>
        <v>197.69454577325629</v>
      </c>
      <c r="M520">
        <v>0.25</v>
      </c>
    </row>
    <row r="521" spans="1:13" x14ac:dyDescent="0.3">
      <c r="A521" t="s">
        <v>55</v>
      </c>
      <c r="B521" t="s">
        <v>42</v>
      </c>
      <c r="C521" s="1">
        <v>43449</v>
      </c>
      <c r="D521" t="s">
        <v>8</v>
      </c>
      <c r="E521">
        <v>52.8</v>
      </c>
      <c r="F521">
        <f t="shared" si="87"/>
        <v>16.806722689075631</v>
      </c>
      <c r="G521">
        <f t="shared" si="89"/>
        <v>118.11573517754449</v>
      </c>
      <c r="H521">
        <f t="shared" si="90"/>
        <v>124.88672565895803</v>
      </c>
      <c r="I521">
        <f t="shared" si="86"/>
        <v>4.9533584677548559</v>
      </c>
      <c r="J521">
        <f t="shared" si="88"/>
        <v>141.62877225672327</v>
      </c>
      <c r="K521">
        <v>0</v>
      </c>
      <c r="L521">
        <f t="shared" si="91"/>
        <v>141.62877225672327</v>
      </c>
      <c r="M521">
        <v>0.25</v>
      </c>
    </row>
    <row r="522" spans="1:13" x14ac:dyDescent="0.3">
      <c r="A522" t="s">
        <v>55</v>
      </c>
      <c r="B522" t="s">
        <v>42</v>
      </c>
      <c r="C522" s="1">
        <v>43449</v>
      </c>
      <c r="D522" t="s">
        <v>8</v>
      </c>
      <c r="E522">
        <v>51.3</v>
      </c>
      <c r="F522">
        <f t="shared" si="87"/>
        <v>16.329258976317799</v>
      </c>
      <c r="G522">
        <f t="shared" si="89"/>
        <v>109.90472499162938</v>
      </c>
      <c r="H522">
        <f t="shared" si="90"/>
        <v>117.12494926348674</v>
      </c>
      <c r="I522">
        <f t="shared" si="86"/>
        <v>4.8827483933428999</v>
      </c>
      <c r="J522">
        <f t="shared" si="88"/>
        <v>131.97353442680847</v>
      </c>
      <c r="K522">
        <v>0</v>
      </c>
      <c r="L522">
        <f t="shared" si="91"/>
        <v>131.97353442680847</v>
      </c>
      <c r="M522">
        <v>0.25</v>
      </c>
    </row>
    <row r="523" spans="1:13" x14ac:dyDescent="0.3">
      <c r="A523" t="s">
        <v>55</v>
      </c>
      <c r="B523" t="s">
        <v>42</v>
      </c>
      <c r="C523" s="1">
        <v>43449</v>
      </c>
      <c r="D523" t="s">
        <v>8</v>
      </c>
      <c r="E523">
        <v>49.5</v>
      </c>
      <c r="F523">
        <f t="shared" si="87"/>
        <v>15.756302521008404</v>
      </c>
      <c r="G523">
        <f t="shared" si="89"/>
        <v>100.5161737648701</v>
      </c>
      <c r="H523">
        <f t="shared" si="90"/>
        <v>108.17156897703437</v>
      </c>
      <c r="I523">
        <f t="shared" si="86"/>
        <v>4.7952390909678062</v>
      </c>
      <c r="J523">
        <f t="shared" si="88"/>
        <v>120.91583652571603</v>
      </c>
      <c r="K523">
        <v>0</v>
      </c>
      <c r="L523">
        <f t="shared" si="91"/>
        <v>120.91583652571603</v>
      </c>
      <c r="M523">
        <v>0.25</v>
      </c>
    </row>
    <row r="524" spans="1:13" x14ac:dyDescent="0.3">
      <c r="A524" t="s">
        <v>55</v>
      </c>
      <c r="B524" t="s">
        <v>42</v>
      </c>
      <c r="C524" s="1">
        <v>43449</v>
      </c>
      <c r="D524" t="s">
        <v>8</v>
      </c>
      <c r="E524">
        <v>38.6</v>
      </c>
      <c r="F524">
        <f t="shared" si="87"/>
        <v>12.28673287496817</v>
      </c>
      <c r="G524">
        <f t="shared" si="89"/>
        <v>53.974821255286336</v>
      </c>
      <c r="H524">
        <f t="shared" si="90"/>
        <v>62.175901256454736</v>
      </c>
      <c r="I524">
        <f t="shared" si="86"/>
        <v>4.1858741278633502</v>
      </c>
      <c r="J524">
        <f t="shared" si="88"/>
        <v>65.74266583268998</v>
      </c>
      <c r="K524">
        <v>0</v>
      </c>
      <c r="L524">
        <f t="shared" si="91"/>
        <v>65.74266583268998</v>
      </c>
      <c r="M524">
        <v>0.25</v>
      </c>
    </row>
    <row r="525" spans="1:13" x14ac:dyDescent="0.3">
      <c r="A525" t="s">
        <v>55</v>
      </c>
      <c r="B525" t="s">
        <v>42</v>
      </c>
      <c r="C525" s="1">
        <v>43449</v>
      </c>
      <c r="D525" t="s">
        <v>8</v>
      </c>
      <c r="E525">
        <v>44</v>
      </c>
      <c r="F525">
        <f t="shared" si="87"/>
        <v>14.005602240896359</v>
      </c>
      <c r="G525">
        <f t="shared" si="89"/>
        <v>74.878070084545769</v>
      </c>
      <c r="H525">
        <f t="shared" si="90"/>
        <v>83.219892990004496</v>
      </c>
      <c r="I525">
        <f t="shared" si="86"/>
        <v>4.5066706536096657</v>
      </c>
      <c r="J525">
        <f t="shared" si="88"/>
        <v>90.607318435999446</v>
      </c>
      <c r="K525">
        <v>0</v>
      </c>
      <c r="L525">
        <f t="shared" si="91"/>
        <v>90.607318435999446</v>
      </c>
      <c r="M525">
        <v>0.25</v>
      </c>
    </row>
    <row r="526" spans="1:13" x14ac:dyDescent="0.3">
      <c r="A526" t="s">
        <v>55</v>
      </c>
      <c r="B526" t="s">
        <v>42</v>
      </c>
      <c r="C526" s="1">
        <v>43449</v>
      </c>
      <c r="D526" t="s">
        <v>8</v>
      </c>
      <c r="E526">
        <v>49</v>
      </c>
      <c r="F526">
        <f t="shared" si="87"/>
        <v>15.597147950089127</v>
      </c>
      <c r="G526">
        <f t="shared" si="89"/>
        <v>97.997083583385461</v>
      </c>
      <c r="H526">
        <f t="shared" si="90"/>
        <v>105.75396681154301</v>
      </c>
      <c r="I526">
        <f t="shared" si="86"/>
        <v>4.7703657808809625</v>
      </c>
      <c r="J526">
        <f t="shared" si="88"/>
        <v>117.94544373937052</v>
      </c>
      <c r="K526">
        <v>0</v>
      </c>
      <c r="L526">
        <f t="shared" si="91"/>
        <v>117.94544373937052</v>
      </c>
      <c r="M526">
        <v>0.25</v>
      </c>
    </row>
    <row r="527" spans="1:13" x14ac:dyDescent="0.3">
      <c r="A527" t="s">
        <v>55</v>
      </c>
      <c r="B527" t="s">
        <v>42</v>
      </c>
      <c r="C527" s="1">
        <v>43449</v>
      </c>
      <c r="D527" t="s">
        <v>8</v>
      </c>
      <c r="E527">
        <v>32.700000000000003</v>
      </c>
      <c r="F527">
        <f t="shared" si="87"/>
        <v>10.408708938120704</v>
      </c>
      <c r="G527">
        <f>0.102*((F527)^2.5)</f>
        <v>35.652692442988787</v>
      </c>
      <c r="H527">
        <f>0.2334*((F527)^2.2264)</f>
        <v>42.976716408692674</v>
      </c>
      <c r="I527">
        <f t="shared" si="86"/>
        <v>3.7794749913727861</v>
      </c>
      <c r="J527">
        <f t="shared" si="88"/>
        <v>43.788061690893677</v>
      </c>
      <c r="K527">
        <v>0</v>
      </c>
      <c r="L527">
        <f t="shared" si="91"/>
        <v>43.788061690893677</v>
      </c>
      <c r="M527">
        <v>0.25</v>
      </c>
    </row>
    <row r="528" spans="1:13" x14ac:dyDescent="0.3">
      <c r="A528" t="s">
        <v>55</v>
      </c>
      <c r="B528" t="s">
        <v>42</v>
      </c>
      <c r="C528" s="1">
        <v>43449</v>
      </c>
      <c r="D528" t="s">
        <v>8</v>
      </c>
      <c r="E528">
        <v>53.3</v>
      </c>
      <c r="F528">
        <f t="shared" si="87"/>
        <v>16.965877259994908</v>
      </c>
      <c r="G528">
        <f t="shared" ref="G528:G535" si="92">0.102*((F528)^2.5)</f>
        <v>120.93192712321891</v>
      </c>
      <c r="H528">
        <f t="shared" ref="H528:H535" si="93">0.2334*((F528)^2.2264)</f>
        <v>127.53505454915904</v>
      </c>
      <c r="I528">
        <f t="shared" si="86"/>
        <v>4.9764500618808336</v>
      </c>
      <c r="J528">
        <f t="shared" si="88"/>
        <v>144.93715772981284</v>
      </c>
      <c r="K528">
        <v>0</v>
      </c>
      <c r="L528">
        <f t="shared" si="91"/>
        <v>144.93715772981284</v>
      </c>
      <c r="M528">
        <v>0.25</v>
      </c>
    </row>
    <row r="529" spans="1:13" x14ac:dyDescent="0.3">
      <c r="A529" t="s">
        <v>55</v>
      </c>
      <c r="B529" t="s">
        <v>42</v>
      </c>
      <c r="C529" s="1">
        <v>43449</v>
      </c>
      <c r="D529" t="s">
        <v>8</v>
      </c>
      <c r="E529">
        <v>30.5</v>
      </c>
      <c r="F529">
        <f t="shared" si="87"/>
        <v>9.7084288260758846</v>
      </c>
      <c r="G529">
        <f t="shared" si="92"/>
        <v>29.955222479471978</v>
      </c>
      <c r="H529">
        <f t="shared" si="93"/>
        <v>36.803513093893756</v>
      </c>
      <c r="I529">
        <f t="shared" si="86"/>
        <v>3.6088364253626732</v>
      </c>
      <c r="J529">
        <f t="shared" si="88"/>
        <v>36.919054020626184</v>
      </c>
      <c r="K529">
        <v>0</v>
      </c>
      <c r="L529">
        <f t="shared" si="91"/>
        <v>36.919054020626184</v>
      </c>
      <c r="M529">
        <v>0.25</v>
      </c>
    </row>
    <row r="530" spans="1:13" x14ac:dyDescent="0.3">
      <c r="A530" t="s">
        <v>55</v>
      </c>
      <c r="B530" t="s">
        <v>42</v>
      </c>
      <c r="C530" s="1">
        <v>43449</v>
      </c>
      <c r="D530" t="s">
        <v>8</v>
      </c>
      <c r="E530">
        <v>57</v>
      </c>
      <c r="F530">
        <f t="shared" si="87"/>
        <v>18.143621084797555</v>
      </c>
      <c r="G530">
        <f t="shared" si="92"/>
        <v>143.02438542715188</v>
      </c>
      <c r="H530">
        <f t="shared" si="93"/>
        <v>148.08937245322866</v>
      </c>
      <c r="I530">
        <f t="shared" si="86"/>
        <v>5.1408816567045745</v>
      </c>
      <c r="J530">
        <f t="shared" si="88"/>
        <v>170.83990644828344</v>
      </c>
      <c r="K530">
        <v>0</v>
      </c>
      <c r="L530">
        <f t="shared" si="91"/>
        <v>170.83990644828344</v>
      </c>
      <c r="M530">
        <v>0.25</v>
      </c>
    </row>
    <row r="531" spans="1:13" x14ac:dyDescent="0.3">
      <c r="A531" t="s">
        <v>55</v>
      </c>
      <c r="B531" t="s">
        <v>42</v>
      </c>
      <c r="C531" s="1">
        <v>43449</v>
      </c>
      <c r="D531" t="s">
        <v>8</v>
      </c>
      <c r="E531">
        <v>25.5</v>
      </c>
      <c r="F531">
        <f t="shared" si="87"/>
        <v>8.1168831168831161</v>
      </c>
      <c r="G531">
        <f t="shared" si="92"/>
        <v>19.14579489928191</v>
      </c>
      <c r="H531">
        <f t="shared" si="93"/>
        <v>24.703880155900908</v>
      </c>
      <c r="I531">
        <f t="shared" si="86"/>
        <v>3.1701682583126578</v>
      </c>
      <c r="J531">
        <f t="shared" si="88"/>
        <v>23.809218206192462</v>
      </c>
      <c r="K531">
        <v>0</v>
      </c>
      <c r="L531">
        <f t="shared" si="91"/>
        <v>23.809218206192462</v>
      </c>
      <c r="M531">
        <v>0.25</v>
      </c>
    </row>
    <row r="532" spans="1:13" x14ac:dyDescent="0.3">
      <c r="A532" t="s">
        <v>55</v>
      </c>
      <c r="B532" t="s">
        <v>42</v>
      </c>
      <c r="C532" s="1">
        <v>43449</v>
      </c>
      <c r="D532" t="s">
        <v>8</v>
      </c>
      <c r="E532">
        <v>32.700000000000003</v>
      </c>
      <c r="F532">
        <f t="shared" si="87"/>
        <v>10.408708938120704</v>
      </c>
      <c r="G532">
        <f t="shared" si="92"/>
        <v>35.652692442988787</v>
      </c>
      <c r="H532">
        <f t="shared" si="93"/>
        <v>42.976716408692674</v>
      </c>
      <c r="I532">
        <f t="shared" si="86"/>
        <v>3.7794749913727861</v>
      </c>
      <c r="J532">
        <f t="shared" si="88"/>
        <v>43.788061690893677</v>
      </c>
      <c r="K532">
        <v>0</v>
      </c>
      <c r="L532">
        <f t="shared" si="91"/>
        <v>43.788061690893677</v>
      </c>
      <c r="M532">
        <v>0.25</v>
      </c>
    </row>
    <row r="533" spans="1:13" x14ac:dyDescent="0.3">
      <c r="A533" t="s">
        <v>55</v>
      </c>
      <c r="B533" t="s">
        <v>42</v>
      </c>
      <c r="C533" s="1">
        <v>43449</v>
      </c>
      <c r="D533" t="s">
        <v>8</v>
      </c>
      <c r="E533">
        <v>58</v>
      </c>
      <c r="F533">
        <f t="shared" si="87"/>
        <v>18.46193022663611</v>
      </c>
      <c r="G533">
        <f t="shared" si="92"/>
        <v>149.38016507023522</v>
      </c>
      <c r="H533">
        <f t="shared" si="93"/>
        <v>153.93600058361196</v>
      </c>
      <c r="I533">
        <f t="shared" si="86"/>
        <v>5.1834914263486542</v>
      </c>
      <c r="J533">
        <f t="shared" si="88"/>
        <v>178.27644107446912</v>
      </c>
      <c r="K533">
        <v>0</v>
      </c>
      <c r="L533">
        <f t="shared" si="91"/>
        <v>178.27644107446912</v>
      </c>
      <c r="M533">
        <v>0.25</v>
      </c>
    </row>
    <row r="534" spans="1:13" x14ac:dyDescent="0.3">
      <c r="A534" t="s">
        <v>55</v>
      </c>
      <c r="B534" t="s">
        <v>42</v>
      </c>
      <c r="C534" s="1">
        <v>43449</v>
      </c>
      <c r="D534" t="s">
        <v>8</v>
      </c>
      <c r="E534">
        <v>52.2</v>
      </c>
      <c r="F534">
        <f t="shared" si="87"/>
        <v>16.6157372039725</v>
      </c>
      <c r="G534">
        <f t="shared" si="92"/>
        <v>114.7887188063503</v>
      </c>
      <c r="H534">
        <f t="shared" si="93"/>
        <v>121.7490894822584</v>
      </c>
      <c r="I534">
        <f t="shared" si="86"/>
        <v>4.9253581629869796</v>
      </c>
      <c r="J534">
        <f t="shared" si="88"/>
        <v>137.71824465820961</v>
      </c>
      <c r="K534">
        <v>0</v>
      </c>
      <c r="L534">
        <f t="shared" si="91"/>
        <v>137.71824465820961</v>
      </c>
      <c r="M534">
        <v>0.25</v>
      </c>
    </row>
    <row r="535" spans="1:13" x14ac:dyDescent="0.3">
      <c r="A535" t="s">
        <v>55</v>
      </c>
      <c r="B535" t="s">
        <v>42</v>
      </c>
      <c r="C535" s="1">
        <v>43449</v>
      </c>
      <c r="D535" t="s">
        <v>8</v>
      </c>
      <c r="E535">
        <v>46</v>
      </c>
      <c r="F535">
        <f t="shared" si="87"/>
        <v>14.642220524573466</v>
      </c>
      <c r="G535">
        <f t="shared" si="92"/>
        <v>83.679202073507554</v>
      </c>
      <c r="H535">
        <f t="shared" si="93"/>
        <v>91.877284439632859</v>
      </c>
      <c r="I535">
        <f t="shared" si="86"/>
        <v>4.6155774719082094</v>
      </c>
      <c r="J535">
        <f t="shared" si="88"/>
        <v>101.03212413894626</v>
      </c>
      <c r="K535">
        <v>0</v>
      </c>
      <c r="L535">
        <f t="shared" si="91"/>
        <v>101.03212413894626</v>
      </c>
      <c r="M535">
        <v>0.25</v>
      </c>
    </row>
    <row r="536" spans="1:13" x14ac:dyDescent="0.3">
      <c r="A536" t="s">
        <v>55</v>
      </c>
      <c r="B536" t="s">
        <v>42</v>
      </c>
      <c r="C536" s="1">
        <v>43449</v>
      </c>
      <c r="D536" t="s">
        <v>8</v>
      </c>
      <c r="E536">
        <v>50.9</v>
      </c>
      <c r="F536">
        <f t="shared" si="87"/>
        <v>16.201935319582379</v>
      </c>
      <c r="G536">
        <f>0.102*((F536)^2.5)</f>
        <v>107.77484500413875</v>
      </c>
      <c r="H536">
        <f>0.2334*((F536)^2.2264)</f>
        <v>115.1013943307579</v>
      </c>
      <c r="I536">
        <f t="shared" si="86"/>
        <v>4.8635702132232952</v>
      </c>
      <c r="J536">
        <f t="shared" si="88"/>
        <v>129.46671265045578</v>
      </c>
      <c r="K536">
        <v>0</v>
      </c>
      <c r="L536">
        <f t="shared" si="91"/>
        <v>129.46671265045578</v>
      </c>
      <c r="M536">
        <v>0.25</v>
      </c>
    </row>
    <row r="537" spans="1:13" x14ac:dyDescent="0.3">
      <c r="A537" t="s">
        <v>55</v>
      </c>
      <c r="B537" t="s">
        <v>42</v>
      </c>
      <c r="C537" s="1">
        <v>43449</v>
      </c>
      <c r="D537" t="s">
        <v>8</v>
      </c>
      <c r="E537">
        <v>54</v>
      </c>
      <c r="F537">
        <f t="shared" si="87"/>
        <v>17.188693659281896</v>
      </c>
      <c r="G537">
        <f t="shared" ref="G537:G540" si="94">0.102*((F537)^2.5)</f>
        <v>124.94168269615952</v>
      </c>
      <c r="H537">
        <f t="shared" ref="H537:H540" si="95">0.2334*((F537)^2.2264)</f>
        <v>131.29421198918203</v>
      </c>
      <c r="I537">
        <f t="shared" ref="I537:I591" si="96">(-1.96+2.45*LN(F537))</f>
        <v>5.0084169645923993</v>
      </c>
      <c r="J537">
        <f t="shared" si="88"/>
        <v>149.64505558724116</v>
      </c>
      <c r="K537">
        <v>0</v>
      </c>
      <c r="L537">
        <f t="shared" si="91"/>
        <v>149.64505558724116</v>
      </c>
      <c r="M537">
        <v>0.25</v>
      </c>
    </row>
    <row r="538" spans="1:13" x14ac:dyDescent="0.3">
      <c r="A538" t="s">
        <v>55</v>
      </c>
      <c r="B538" t="s">
        <v>42</v>
      </c>
      <c r="C538" s="1">
        <v>43449</v>
      </c>
      <c r="D538" t="s">
        <v>8</v>
      </c>
      <c r="E538">
        <v>50.2</v>
      </c>
      <c r="F538">
        <f t="shared" si="87"/>
        <v>15.979118920295392</v>
      </c>
      <c r="G538">
        <f t="shared" si="94"/>
        <v>104.10755426156653</v>
      </c>
      <c r="H538">
        <f t="shared" si="95"/>
        <v>111.60685493051074</v>
      </c>
      <c r="I538">
        <f t="shared" si="96"/>
        <v>4.8296428659192507</v>
      </c>
      <c r="J538">
        <f t="shared" si="88"/>
        <v>125.14805506851701</v>
      </c>
      <c r="K538">
        <v>0</v>
      </c>
      <c r="L538">
        <f t="shared" si="91"/>
        <v>125.14805506851701</v>
      </c>
      <c r="M538">
        <v>0.25</v>
      </c>
    </row>
    <row r="539" spans="1:13" x14ac:dyDescent="0.3">
      <c r="A539" t="s">
        <v>55</v>
      </c>
      <c r="B539" t="s">
        <v>42</v>
      </c>
      <c r="C539" s="1">
        <v>43449</v>
      </c>
      <c r="D539" t="s">
        <v>8</v>
      </c>
      <c r="E539">
        <v>41.3</v>
      </c>
      <c r="F539">
        <f t="shared" si="87"/>
        <v>13.146167557932262</v>
      </c>
      <c r="G539">
        <f t="shared" si="94"/>
        <v>63.914306391501825</v>
      </c>
      <c r="H539">
        <f t="shared" si="95"/>
        <v>72.276199684881277</v>
      </c>
      <c r="I539">
        <f t="shared" si="96"/>
        <v>4.3515191754290443</v>
      </c>
      <c r="J539">
        <f t="shared" si="88"/>
        <v>77.586091636875992</v>
      </c>
      <c r="K539">
        <v>0</v>
      </c>
      <c r="L539">
        <f t="shared" si="91"/>
        <v>77.586091636875992</v>
      </c>
      <c r="M539">
        <v>0.25</v>
      </c>
    </row>
    <row r="540" spans="1:13" x14ac:dyDescent="0.3">
      <c r="A540" t="s">
        <v>55</v>
      </c>
      <c r="B540" t="s">
        <v>42</v>
      </c>
      <c r="C540" s="1">
        <v>43449</v>
      </c>
      <c r="D540" t="s">
        <v>8</v>
      </c>
      <c r="E540">
        <v>65.5</v>
      </c>
      <c r="F540">
        <f t="shared" si="87"/>
        <v>20.849248790425261</v>
      </c>
      <c r="G540">
        <f t="shared" si="94"/>
        <v>202.4539250825344</v>
      </c>
      <c r="H540">
        <f t="shared" si="95"/>
        <v>201.80119998436294</v>
      </c>
      <c r="I540">
        <f t="shared" si="96"/>
        <v>5.481428899980882</v>
      </c>
      <c r="J540">
        <f t="shared" si="88"/>
        <v>240.15003887777527</v>
      </c>
      <c r="K540">
        <v>0</v>
      </c>
      <c r="L540">
        <f t="shared" si="91"/>
        <v>240.15003887777527</v>
      </c>
      <c r="M540">
        <v>0.25</v>
      </c>
    </row>
    <row r="541" spans="1:13" x14ac:dyDescent="0.3">
      <c r="A541" t="s">
        <v>55</v>
      </c>
      <c r="B541" t="s">
        <v>43</v>
      </c>
      <c r="C541" s="1">
        <v>43449</v>
      </c>
      <c r="D541" t="s">
        <v>8</v>
      </c>
      <c r="E541">
        <v>36.6</v>
      </c>
      <c r="F541">
        <f t="shared" si="87"/>
        <v>11.650114591291063</v>
      </c>
      <c r="G541">
        <f>0.102*((F541)^2.5)</f>
        <v>47.252595073226821</v>
      </c>
      <c r="H541">
        <f>0.2334*((F541)^2.2264)</f>
        <v>55.230427220028268</v>
      </c>
      <c r="I541">
        <f t="shared" si="96"/>
        <v>4.0555242395078626</v>
      </c>
      <c r="J541">
        <f t="shared" ref="J541:J591" si="97">2.7182^I541</f>
        <v>57.708365991586973</v>
      </c>
      <c r="K541">
        <v>0</v>
      </c>
      <c r="L541">
        <f t="shared" si="91"/>
        <v>57.708365991586973</v>
      </c>
      <c r="M541">
        <v>0.25</v>
      </c>
    </row>
    <row r="542" spans="1:13" x14ac:dyDescent="0.3">
      <c r="A542" t="s">
        <v>55</v>
      </c>
      <c r="B542" t="s">
        <v>43</v>
      </c>
      <c r="C542" s="1">
        <v>43449</v>
      </c>
      <c r="D542" t="s">
        <v>8</v>
      </c>
      <c r="E542">
        <v>45.2</v>
      </c>
      <c r="F542">
        <f t="shared" si="87"/>
        <v>14.387573211102625</v>
      </c>
      <c r="G542">
        <f t="shared" ref="G542:G571" si="98">0.102*((F542)^2.5)</f>
        <v>80.088293168768004</v>
      </c>
      <c r="H542">
        <f t="shared" ref="H542:H571" si="99">0.2334*((F542)^2.2264)</f>
        <v>88.357684319231097</v>
      </c>
      <c r="I542">
        <f t="shared" si="96"/>
        <v>4.5725939132634812</v>
      </c>
      <c r="J542">
        <f t="shared" si="97"/>
        <v>96.781538910654533</v>
      </c>
      <c r="K542">
        <v>0</v>
      </c>
      <c r="L542">
        <f t="shared" si="91"/>
        <v>96.781538910654533</v>
      </c>
      <c r="M542">
        <v>0.25</v>
      </c>
    </row>
    <row r="543" spans="1:13" x14ac:dyDescent="0.3">
      <c r="A543" t="s">
        <v>55</v>
      </c>
      <c r="B543" t="s">
        <v>43</v>
      </c>
      <c r="C543" s="1">
        <v>43449</v>
      </c>
      <c r="D543" t="s">
        <v>8</v>
      </c>
      <c r="E543">
        <v>33.5</v>
      </c>
      <c r="F543">
        <f t="shared" si="87"/>
        <v>10.663356251591546</v>
      </c>
      <c r="G543">
        <f t="shared" si="98"/>
        <v>37.873458778150891</v>
      </c>
      <c r="H543">
        <f t="shared" si="99"/>
        <v>45.352775739941471</v>
      </c>
      <c r="I543">
        <f t="shared" si="96"/>
        <v>3.8386923756459277</v>
      </c>
      <c r="J543">
        <f t="shared" si="97"/>
        <v>46.459307304119548</v>
      </c>
      <c r="K543">
        <v>0</v>
      </c>
      <c r="L543">
        <f t="shared" si="91"/>
        <v>46.459307304119548</v>
      </c>
      <c r="M543">
        <v>0.25</v>
      </c>
    </row>
    <row r="544" spans="1:13" x14ac:dyDescent="0.3">
      <c r="A544" t="s">
        <v>55</v>
      </c>
      <c r="B544" t="s">
        <v>43</v>
      </c>
      <c r="C544" s="1">
        <v>43449</v>
      </c>
      <c r="D544" t="s">
        <v>8</v>
      </c>
      <c r="E544">
        <v>41.7</v>
      </c>
      <c r="F544">
        <f t="shared" si="87"/>
        <v>13.273491214667686</v>
      </c>
      <c r="G544">
        <f t="shared" si="98"/>
        <v>65.473127783291503</v>
      </c>
      <c r="H544">
        <f t="shared" si="99"/>
        <v>73.843968246511565</v>
      </c>
      <c r="I544">
        <f t="shared" si="96"/>
        <v>4.3751338160815791</v>
      </c>
      <c r="J544">
        <f t="shared" si="97"/>
        <v>79.44000712377759</v>
      </c>
      <c r="K544">
        <v>0</v>
      </c>
      <c r="L544">
        <f t="shared" si="91"/>
        <v>79.44000712377759</v>
      </c>
      <c r="M544">
        <v>0.25</v>
      </c>
    </row>
    <row r="545" spans="1:13" x14ac:dyDescent="0.3">
      <c r="A545" t="s">
        <v>55</v>
      </c>
      <c r="B545" t="s">
        <v>43</v>
      </c>
      <c r="C545" s="1">
        <v>43449</v>
      </c>
      <c r="D545" t="s">
        <v>8</v>
      </c>
      <c r="E545">
        <v>37</v>
      </c>
      <c r="F545">
        <f t="shared" si="87"/>
        <v>11.777438248026483</v>
      </c>
      <c r="G545">
        <f t="shared" si="98"/>
        <v>48.554251246994809</v>
      </c>
      <c r="H545">
        <f t="shared" si="99"/>
        <v>56.583320866330531</v>
      </c>
      <c r="I545">
        <f t="shared" si="96"/>
        <v>4.0821549364882763</v>
      </c>
      <c r="J545">
        <f t="shared" si="97"/>
        <v>59.265778567364563</v>
      </c>
      <c r="K545">
        <v>0</v>
      </c>
      <c r="L545">
        <f t="shared" si="91"/>
        <v>59.265778567364563</v>
      </c>
      <c r="M545">
        <v>0.25</v>
      </c>
    </row>
    <row r="546" spans="1:13" x14ac:dyDescent="0.3">
      <c r="A546" t="s">
        <v>55</v>
      </c>
      <c r="B546" t="s">
        <v>43</v>
      </c>
      <c r="C546" s="1">
        <v>43449</v>
      </c>
      <c r="D546" t="s">
        <v>8</v>
      </c>
      <c r="E546">
        <v>35.4</v>
      </c>
      <c r="F546">
        <f t="shared" si="87"/>
        <v>11.268143621084798</v>
      </c>
      <c r="G546">
        <f t="shared" si="98"/>
        <v>43.474150667956152</v>
      </c>
      <c r="H546">
        <f t="shared" si="99"/>
        <v>51.279641065680913</v>
      </c>
      <c r="I546">
        <f t="shared" si="96"/>
        <v>3.9738500098522618</v>
      </c>
      <c r="J546">
        <f t="shared" si="97"/>
        <v>53.182552562938291</v>
      </c>
      <c r="K546">
        <v>0</v>
      </c>
      <c r="L546">
        <f t="shared" si="91"/>
        <v>53.182552562938291</v>
      </c>
      <c r="M546">
        <v>0.25</v>
      </c>
    </row>
    <row r="547" spans="1:13" x14ac:dyDescent="0.3">
      <c r="A547" t="s">
        <v>55</v>
      </c>
      <c r="B547" t="s">
        <v>43</v>
      </c>
      <c r="C547" s="1">
        <v>43449</v>
      </c>
      <c r="D547" t="s">
        <v>8</v>
      </c>
      <c r="E547">
        <v>31.8</v>
      </c>
      <c r="F547">
        <f t="shared" si="87"/>
        <v>10.122230710466004</v>
      </c>
      <c r="G547">
        <f t="shared" si="98"/>
        <v>33.249931204539074</v>
      </c>
      <c r="H547">
        <f t="shared" si="99"/>
        <v>40.387582114286531</v>
      </c>
      <c r="I547">
        <f t="shared" si="96"/>
        <v>3.7110984604859478</v>
      </c>
      <c r="J547">
        <f t="shared" si="97"/>
        <v>40.89413865370247</v>
      </c>
      <c r="K547">
        <v>0</v>
      </c>
      <c r="L547">
        <f t="shared" si="91"/>
        <v>40.89413865370247</v>
      </c>
      <c r="M547">
        <v>0.25</v>
      </c>
    </row>
    <row r="548" spans="1:13" x14ac:dyDescent="0.3">
      <c r="A548" t="s">
        <v>55</v>
      </c>
      <c r="B548" t="s">
        <v>43</v>
      </c>
      <c r="C548" s="1">
        <v>43449</v>
      </c>
      <c r="D548" t="s">
        <v>8</v>
      </c>
      <c r="E548">
        <v>43.5</v>
      </c>
      <c r="F548">
        <f t="shared" si="87"/>
        <v>13.846447669977081</v>
      </c>
      <c r="G548">
        <f t="shared" si="98"/>
        <v>72.768947496939234</v>
      </c>
      <c r="H548">
        <f t="shared" si="99"/>
        <v>81.129088338919615</v>
      </c>
      <c r="I548">
        <f t="shared" si="96"/>
        <v>4.4786703488417903</v>
      </c>
      <c r="J548">
        <f t="shared" si="97"/>
        <v>88.105549807171641</v>
      </c>
      <c r="K548">
        <v>0</v>
      </c>
      <c r="L548">
        <f t="shared" si="91"/>
        <v>88.105549807171641</v>
      </c>
      <c r="M548">
        <v>0.25</v>
      </c>
    </row>
    <row r="549" spans="1:13" x14ac:dyDescent="0.3">
      <c r="A549" t="s">
        <v>55</v>
      </c>
      <c r="B549" t="s">
        <v>43</v>
      </c>
      <c r="C549" s="1">
        <v>43449</v>
      </c>
      <c r="D549" t="s">
        <v>8</v>
      </c>
      <c r="E549">
        <v>11.6</v>
      </c>
      <c r="F549">
        <f t="shared" ref="F549:F591" si="100">E549/3.1416</f>
        <v>3.6923860453272219</v>
      </c>
      <c r="G549">
        <f t="shared" si="98"/>
        <v>2.6721936286974826</v>
      </c>
      <c r="H549">
        <f t="shared" si="99"/>
        <v>4.2771391669569949</v>
      </c>
      <c r="I549">
        <f t="shared" si="96"/>
        <v>1.240368540885108</v>
      </c>
      <c r="J549">
        <f t="shared" si="97"/>
        <v>3.4567581586747327</v>
      </c>
      <c r="K549">
        <v>0</v>
      </c>
      <c r="L549">
        <f t="shared" si="91"/>
        <v>3.4567581586747327</v>
      </c>
      <c r="M549">
        <v>0.25</v>
      </c>
    </row>
    <row r="550" spans="1:13" x14ac:dyDescent="0.3">
      <c r="A550" t="s">
        <v>55</v>
      </c>
      <c r="B550" t="s">
        <v>43</v>
      </c>
      <c r="C550" s="1">
        <v>43449</v>
      </c>
      <c r="D550" t="s">
        <v>8</v>
      </c>
      <c r="E550">
        <v>30</v>
      </c>
      <c r="F550">
        <f t="shared" si="100"/>
        <v>9.5492742551566074</v>
      </c>
      <c r="G550">
        <f t="shared" si="98"/>
        <v>28.742602441545461</v>
      </c>
      <c r="H550">
        <f t="shared" si="99"/>
        <v>35.473731586244284</v>
      </c>
      <c r="I550">
        <f t="shared" si="96"/>
        <v>3.5683396355822072</v>
      </c>
      <c r="J550">
        <f t="shared" si="97"/>
        <v>35.453862957009733</v>
      </c>
      <c r="K550">
        <v>0</v>
      </c>
      <c r="L550">
        <f t="shared" si="91"/>
        <v>35.453862957009733</v>
      </c>
      <c r="M550">
        <v>0.25</v>
      </c>
    </row>
    <row r="551" spans="1:13" x14ac:dyDescent="0.3">
      <c r="A551" t="s">
        <v>55</v>
      </c>
      <c r="B551" t="s">
        <v>43</v>
      </c>
      <c r="C551" s="1">
        <v>43449</v>
      </c>
      <c r="D551" t="s">
        <v>8</v>
      </c>
      <c r="E551">
        <v>14.3</v>
      </c>
      <c r="F551">
        <f t="shared" si="100"/>
        <v>4.5518207282913172</v>
      </c>
      <c r="G551">
        <f t="shared" si="98"/>
        <v>4.5088215252447696</v>
      </c>
      <c r="H551">
        <f t="shared" si="99"/>
        <v>6.8152888622808989</v>
      </c>
      <c r="I551">
        <f t="shared" si="96"/>
        <v>1.7530419168112874</v>
      </c>
      <c r="J551">
        <f t="shared" si="97"/>
        <v>5.7718297473904876</v>
      </c>
      <c r="K551">
        <v>0</v>
      </c>
      <c r="L551">
        <f t="shared" si="91"/>
        <v>5.7718297473904876</v>
      </c>
      <c r="M551">
        <v>0.25</v>
      </c>
    </row>
    <row r="552" spans="1:13" x14ac:dyDescent="0.3">
      <c r="A552" t="s">
        <v>55</v>
      </c>
      <c r="B552" t="s">
        <v>43</v>
      </c>
      <c r="C552" s="1">
        <v>43449</v>
      </c>
      <c r="D552" t="s">
        <v>8</v>
      </c>
      <c r="E552">
        <v>33</v>
      </c>
      <c r="F552">
        <f t="shared" si="100"/>
        <v>10.504201680672269</v>
      </c>
      <c r="G552">
        <f t="shared" si="98"/>
        <v>36.476049869757134</v>
      </c>
      <c r="H552">
        <f t="shared" si="99"/>
        <v>43.859487217704697</v>
      </c>
      <c r="I552">
        <f t="shared" si="96"/>
        <v>3.8018495761028026</v>
      </c>
      <c r="J552">
        <f t="shared" si="97"/>
        <v>44.778814066759274</v>
      </c>
      <c r="K552">
        <v>0</v>
      </c>
      <c r="L552">
        <f t="shared" si="91"/>
        <v>44.778814066759274</v>
      </c>
      <c r="M552">
        <v>0.25</v>
      </c>
    </row>
    <row r="553" spans="1:13" x14ac:dyDescent="0.3">
      <c r="A553" t="s">
        <v>55</v>
      </c>
      <c r="B553" t="s">
        <v>43</v>
      </c>
      <c r="C553" s="1">
        <v>43449</v>
      </c>
      <c r="D553" t="s">
        <v>8</v>
      </c>
      <c r="E553">
        <v>33.5</v>
      </c>
      <c r="F553">
        <f t="shared" si="100"/>
        <v>10.663356251591546</v>
      </c>
      <c r="G553">
        <f t="shared" si="98"/>
        <v>37.873458778150891</v>
      </c>
      <c r="H553">
        <f t="shared" si="99"/>
        <v>45.352775739941471</v>
      </c>
      <c r="I553">
        <f t="shared" si="96"/>
        <v>3.8386923756459277</v>
      </c>
      <c r="J553">
        <f t="shared" si="97"/>
        <v>46.459307304119548</v>
      </c>
      <c r="K553">
        <v>0</v>
      </c>
      <c r="L553">
        <f t="shared" si="91"/>
        <v>46.459307304119548</v>
      </c>
      <c r="M553">
        <v>0.25</v>
      </c>
    </row>
    <row r="554" spans="1:13" x14ac:dyDescent="0.3">
      <c r="A554" t="s">
        <v>55</v>
      </c>
      <c r="B554" t="s">
        <v>43</v>
      </c>
      <c r="C554" s="1">
        <v>43449</v>
      </c>
      <c r="D554" t="s">
        <v>8</v>
      </c>
      <c r="E554">
        <v>39.700000000000003</v>
      </c>
      <c r="F554">
        <f t="shared" si="100"/>
        <v>12.636872930990579</v>
      </c>
      <c r="G554">
        <f t="shared" si="98"/>
        <v>57.902753688264148</v>
      </c>
      <c r="H554">
        <f t="shared" si="99"/>
        <v>66.189834980514178</v>
      </c>
      <c r="I554">
        <f t="shared" si="96"/>
        <v>4.2547164603581313</v>
      </c>
      <c r="J554">
        <f t="shared" si="97"/>
        <v>70.427821627467679</v>
      </c>
      <c r="K554">
        <v>0</v>
      </c>
      <c r="L554">
        <f t="shared" si="91"/>
        <v>70.427821627467679</v>
      </c>
      <c r="M554">
        <v>0.25</v>
      </c>
    </row>
    <row r="555" spans="1:13" x14ac:dyDescent="0.3">
      <c r="A555" t="s">
        <v>55</v>
      </c>
      <c r="B555" t="s">
        <v>43</v>
      </c>
      <c r="C555" s="1">
        <v>43449</v>
      </c>
      <c r="D555" t="s">
        <v>8</v>
      </c>
      <c r="E555">
        <v>26.6</v>
      </c>
      <c r="F555">
        <f t="shared" si="100"/>
        <v>8.4670231729055256</v>
      </c>
      <c r="G555">
        <f t="shared" si="98"/>
        <v>21.277815690186362</v>
      </c>
      <c r="H555">
        <f t="shared" si="99"/>
        <v>27.139421738320209</v>
      </c>
      <c r="I555">
        <f t="shared" si="96"/>
        <v>3.273638529189677</v>
      </c>
      <c r="J555">
        <f t="shared" si="97"/>
        <v>26.404646048135845</v>
      </c>
      <c r="K555">
        <v>0</v>
      </c>
      <c r="L555">
        <f t="shared" si="91"/>
        <v>26.404646048135845</v>
      </c>
      <c r="M555">
        <v>0.25</v>
      </c>
    </row>
    <row r="556" spans="1:13" x14ac:dyDescent="0.3">
      <c r="A556" t="s">
        <v>55</v>
      </c>
      <c r="B556" t="s">
        <v>43</v>
      </c>
      <c r="C556" s="1">
        <v>43449</v>
      </c>
      <c r="D556" t="s">
        <v>8</v>
      </c>
      <c r="E556">
        <v>38.799999999999997</v>
      </c>
      <c r="F556">
        <f t="shared" si="100"/>
        <v>12.35039470333588</v>
      </c>
      <c r="G556">
        <f t="shared" si="98"/>
        <v>54.676696242090799</v>
      </c>
      <c r="H556">
        <f t="shared" si="99"/>
        <v>62.895426714719832</v>
      </c>
      <c r="I556">
        <f t="shared" si="96"/>
        <v>4.1985356547515345</v>
      </c>
      <c r="J556">
        <f t="shared" si="97"/>
        <v>66.5803350414417</v>
      </c>
      <c r="K556">
        <v>0</v>
      </c>
      <c r="L556">
        <f t="shared" si="91"/>
        <v>66.5803350414417</v>
      </c>
      <c r="M556">
        <v>0.25</v>
      </c>
    </row>
    <row r="557" spans="1:13" x14ac:dyDescent="0.3">
      <c r="A557" t="s">
        <v>55</v>
      </c>
      <c r="B557" t="s">
        <v>43</v>
      </c>
      <c r="C557" s="1">
        <v>43449</v>
      </c>
      <c r="D557" t="s">
        <v>8</v>
      </c>
      <c r="E557">
        <v>40.799999999999997</v>
      </c>
      <c r="F557">
        <f t="shared" si="100"/>
        <v>12.987012987012987</v>
      </c>
      <c r="G557">
        <f t="shared" si="98"/>
        <v>61.997383164072843</v>
      </c>
      <c r="H557">
        <f t="shared" si="99"/>
        <v>70.342516510233622</v>
      </c>
      <c r="I557">
        <f t="shared" si="96"/>
        <v>4.3216771499647111</v>
      </c>
      <c r="J557">
        <f t="shared" si="97"/>
        <v>75.305039072900669</v>
      </c>
      <c r="K557">
        <v>0</v>
      </c>
      <c r="L557">
        <f t="shared" si="91"/>
        <v>75.305039072900669</v>
      </c>
      <c r="M557">
        <v>0.25</v>
      </c>
    </row>
    <row r="558" spans="1:13" x14ac:dyDescent="0.3">
      <c r="A558" t="s">
        <v>55</v>
      </c>
      <c r="B558" t="s">
        <v>43</v>
      </c>
      <c r="C558" s="1">
        <v>43449</v>
      </c>
      <c r="D558" t="s">
        <v>8</v>
      </c>
      <c r="E558">
        <v>45</v>
      </c>
      <c r="F558">
        <f t="shared" si="100"/>
        <v>14.323911382734913</v>
      </c>
      <c r="G558">
        <f t="shared" si="98"/>
        <v>79.205298594142889</v>
      </c>
      <c r="H558">
        <f t="shared" si="99"/>
        <v>87.489604794222245</v>
      </c>
      <c r="I558">
        <f t="shared" si="96"/>
        <v>4.5617291504472108</v>
      </c>
      <c r="J558">
        <f t="shared" si="97"/>
        <v>95.735753321284449</v>
      </c>
      <c r="K558">
        <v>0</v>
      </c>
      <c r="L558">
        <f t="shared" si="91"/>
        <v>95.735753321284449</v>
      </c>
      <c r="M558">
        <v>0.25</v>
      </c>
    </row>
    <row r="559" spans="1:13" x14ac:dyDescent="0.3">
      <c r="A559" t="s">
        <v>55</v>
      </c>
      <c r="B559" t="s">
        <v>43</v>
      </c>
      <c r="C559" s="1">
        <v>43449</v>
      </c>
      <c r="D559" t="s">
        <v>8</v>
      </c>
      <c r="E559">
        <v>13.6</v>
      </c>
      <c r="F559">
        <f t="shared" si="100"/>
        <v>4.329004329004329</v>
      </c>
      <c r="G559">
        <f t="shared" si="98"/>
        <v>3.977133984314428</v>
      </c>
      <c r="H559">
        <f t="shared" si="99"/>
        <v>6.0947393855490191</v>
      </c>
      <c r="I559">
        <f t="shared" si="96"/>
        <v>1.6300770427278422</v>
      </c>
      <c r="J559">
        <f t="shared" si="97"/>
        <v>5.1040174849295825</v>
      </c>
      <c r="K559">
        <v>0</v>
      </c>
      <c r="L559">
        <f t="shared" si="91"/>
        <v>5.1040174849295825</v>
      </c>
      <c r="M559">
        <v>0.25</v>
      </c>
    </row>
    <row r="560" spans="1:13" x14ac:dyDescent="0.3">
      <c r="A560" t="s">
        <v>55</v>
      </c>
      <c r="B560" t="s">
        <v>43</v>
      </c>
      <c r="C560" s="1">
        <v>43449</v>
      </c>
      <c r="D560" t="s">
        <v>8</v>
      </c>
      <c r="E560">
        <v>48.7</v>
      </c>
      <c r="F560">
        <f t="shared" si="100"/>
        <v>15.501655207537562</v>
      </c>
      <c r="G560">
        <f t="shared" si="98"/>
        <v>96.504008739041211</v>
      </c>
      <c r="H560">
        <f t="shared" si="99"/>
        <v>104.31784176049406</v>
      </c>
      <c r="I560">
        <f t="shared" si="96"/>
        <v>4.7553196742268602</v>
      </c>
      <c r="J560">
        <f t="shared" si="97"/>
        <v>116.18416048989444</v>
      </c>
      <c r="K560">
        <v>0</v>
      </c>
      <c r="L560">
        <f t="shared" si="91"/>
        <v>116.18416048989444</v>
      </c>
      <c r="M560">
        <v>0.25</v>
      </c>
    </row>
    <row r="561" spans="1:13" x14ac:dyDescent="0.3">
      <c r="A561" t="s">
        <v>55</v>
      </c>
      <c r="B561" t="s">
        <v>43</v>
      </c>
      <c r="C561" s="1">
        <v>43449</v>
      </c>
      <c r="D561" t="s">
        <v>8</v>
      </c>
      <c r="E561">
        <v>40</v>
      </c>
      <c r="F561">
        <f t="shared" si="100"/>
        <v>12.732365673542144</v>
      </c>
      <c r="G561">
        <f t="shared" si="98"/>
        <v>59.002841802085889</v>
      </c>
      <c r="H561">
        <f t="shared" si="99"/>
        <v>67.308587807011861</v>
      </c>
      <c r="I561">
        <f t="shared" si="96"/>
        <v>4.2731607130890703</v>
      </c>
      <c r="J561">
        <f t="shared" si="97"/>
        <v>71.73882376480168</v>
      </c>
      <c r="K561">
        <v>0</v>
      </c>
      <c r="L561">
        <f t="shared" si="91"/>
        <v>71.73882376480168</v>
      </c>
      <c r="M561">
        <v>0.25</v>
      </c>
    </row>
    <row r="562" spans="1:13" x14ac:dyDescent="0.3">
      <c r="A562" t="s">
        <v>55</v>
      </c>
      <c r="B562" t="s">
        <v>43</v>
      </c>
      <c r="C562" s="1">
        <v>43449</v>
      </c>
      <c r="D562" t="s">
        <v>8</v>
      </c>
      <c r="E562">
        <v>43</v>
      </c>
      <c r="F562">
        <f t="shared" si="100"/>
        <v>13.687293099057806</v>
      </c>
      <c r="G562">
        <f t="shared" si="98"/>
        <v>70.695877598195366</v>
      </c>
      <c r="H562">
        <f t="shared" si="99"/>
        <v>79.067550309151869</v>
      </c>
      <c r="I562">
        <f t="shared" si="96"/>
        <v>4.4503463339591542</v>
      </c>
      <c r="J562">
        <f t="shared" si="97"/>
        <v>85.645129939184727</v>
      </c>
      <c r="K562">
        <v>0</v>
      </c>
      <c r="L562">
        <f t="shared" si="91"/>
        <v>85.645129939184727</v>
      </c>
      <c r="M562">
        <v>0.25</v>
      </c>
    </row>
    <row r="563" spans="1:13" x14ac:dyDescent="0.3">
      <c r="A563" t="s">
        <v>55</v>
      </c>
      <c r="B563" t="s">
        <v>43</v>
      </c>
      <c r="C563" s="1">
        <v>43449</v>
      </c>
      <c r="D563" t="s">
        <v>8</v>
      </c>
      <c r="E563">
        <v>41</v>
      </c>
      <c r="F563">
        <f t="shared" si="100"/>
        <v>13.050674815380697</v>
      </c>
      <c r="G563">
        <f t="shared" si="98"/>
        <v>62.759950576137527</v>
      </c>
      <c r="H563">
        <f t="shared" si="99"/>
        <v>71.112523891196261</v>
      </c>
      <c r="I563">
        <f t="shared" si="96"/>
        <v>4.3336576139354808</v>
      </c>
      <c r="J563">
        <f t="shared" si="97"/>
        <v>76.212626864123109</v>
      </c>
      <c r="K563">
        <v>0</v>
      </c>
      <c r="L563">
        <f t="shared" si="91"/>
        <v>76.212626864123109</v>
      </c>
      <c r="M563">
        <v>0.25</v>
      </c>
    </row>
    <row r="564" spans="1:13" x14ac:dyDescent="0.3">
      <c r="A564" t="s">
        <v>55</v>
      </c>
      <c r="B564" t="s">
        <v>43</v>
      </c>
      <c r="C564" s="1">
        <v>43449</v>
      </c>
      <c r="D564" t="s">
        <v>8</v>
      </c>
      <c r="E564">
        <v>42.6</v>
      </c>
      <c r="F564">
        <f t="shared" si="100"/>
        <v>13.559969442322384</v>
      </c>
      <c r="G564">
        <f t="shared" si="98"/>
        <v>69.063240013777744</v>
      </c>
      <c r="H564">
        <f t="shared" si="99"/>
        <v>77.439340465958509</v>
      </c>
      <c r="I564">
        <f t="shared" si="96"/>
        <v>4.4274489710344724</v>
      </c>
      <c r="J564">
        <f t="shared" si="97"/>
        <v>83.706421040858046</v>
      </c>
      <c r="K564">
        <v>0</v>
      </c>
      <c r="L564">
        <f t="shared" si="91"/>
        <v>83.706421040858046</v>
      </c>
      <c r="M564">
        <v>0.25</v>
      </c>
    </row>
    <row r="565" spans="1:13" x14ac:dyDescent="0.3">
      <c r="A565" t="s">
        <v>55</v>
      </c>
      <c r="B565" t="s">
        <v>43</v>
      </c>
      <c r="C565" s="1">
        <v>43449</v>
      </c>
      <c r="D565" t="s">
        <v>8</v>
      </c>
      <c r="E565">
        <v>16.399999999999999</v>
      </c>
      <c r="F565">
        <f t="shared" si="100"/>
        <v>5.2202699261522785</v>
      </c>
      <c r="G565">
        <f t="shared" si="98"/>
        <v>6.3508604691261183</v>
      </c>
      <c r="H565">
        <f t="shared" si="99"/>
        <v>9.2463953214531553</v>
      </c>
      <c r="I565">
        <f t="shared" si="96"/>
        <v>2.0887453208437998</v>
      </c>
      <c r="J565">
        <f t="shared" si="97"/>
        <v>8.0742698371850476</v>
      </c>
      <c r="K565">
        <v>0</v>
      </c>
      <c r="L565">
        <f t="shared" si="91"/>
        <v>8.0742698371850476</v>
      </c>
      <c r="M565">
        <v>0.25</v>
      </c>
    </row>
    <row r="566" spans="1:13" x14ac:dyDescent="0.3">
      <c r="A566" t="s">
        <v>55</v>
      </c>
      <c r="B566" t="s">
        <v>43</v>
      </c>
      <c r="C566" s="1">
        <v>43449</v>
      </c>
      <c r="D566" t="s">
        <v>8</v>
      </c>
      <c r="E566">
        <v>13.6</v>
      </c>
      <c r="F566">
        <f t="shared" si="100"/>
        <v>4.329004329004329</v>
      </c>
      <c r="G566">
        <f t="shared" si="98"/>
        <v>3.977133984314428</v>
      </c>
      <c r="H566">
        <f t="shared" si="99"/>
        <v>6.0947393855490191</v>
      </c>
      <c r="I566">
        <f t="shared" si="96"/>
        <v>1.6300770427278422</v>
      </c>
      <c r="J566">
        <f t="shared" si="97"/>
        <v>5.1040174849295825</v>
      </c>
      <c r="K566">
        <v>0</v>
      </c>
      <c r="L566">
        <f t="shared" si="91"/>
        <v>5.1040174849295825</v>
      </c>
      <c r="M566">
        <v>0.25</v>
      </c>
    </row>
    <row r="567" spans="1:13" x14ac:dyDescent="0.3">
      <c r="A567" t="s">
        <v>55</v>
      </c>
      <c r="B567" t="s">
        <v>43</v>
      </c>
      <c r="C567" s="1">
        <v>43449</v>
      </c>
      <c r="D567" t="s">
        <v>8</v>
      </c>
      <c r="E567">
        <v>24.5</v>
      </c>
      <c r="F567">
        <f t="shared" si="100"/>
        <v>7.7985739750445635</v>
      </c>
      <c r="G567">
        <f t="shared" si="98"/>
        <v>17.323600584579182</v>
      </c>
      <c r="H567">
        <f t="shared" si="99"/>
        <v>22.598701426985365</v>
      </c>
      <c r="I567">
        <f t="shared" si="96"/>
        <v>3.0721551885090959</v>
      </c>
      <c r="J567">
        <f t="shared" si="97"/>
        <v>21.58638314631721</v>
      </c>
      <c r="K567">
        <v>0</v>
      </c>
      <c r="L567">
        <f t="shared" si="91"/>
        <v>21.58638314631721</v>
      </c>
      <c r="M567">
        <v>0.25</v>
      </c>
    </row>
    <row r="568" spans="1:13" x14ac:dyDescent="0.3">
      <c r="A568" t="s">
        <v>55</v>
      </c>
      <c r="B568" t="s">
        <v>43</v>
      </c>
      <c r="C568" s="1">
        <v>43449</v>
      </c>
      <c r="D568" t="s">
        <v>8</v>
      </c>
      <c r="E568">
        <v>20.5</v>
      </c>
      <c r="F568">
        <f t="shared" si="100"/>
        <v>6.5253374076903485</v>
      </c>
      <c r="G568">
        <f t="shared" si="98"/>
        <v>11.094496659829861</v>
      </c>
      <c r="H568">
        <f t="shared" si="99"/>
        <v>15.196126855461848</v>
      </c>
      <c r="I568">
        <f t="shared" si="96"/>
        <v>2.635447021563615</v>
      </c>
      <c r="J568">
        <f t="shared" si="97"/>
        <v>13.948440159432064</v>
      </c>
      <c r="K568">
        <v>0</v>
      </c>
      <c r="L568">
        <f t="shared" si="91"/>
        <v>13.948440159432064</v>
      </c>
      <c r="M568">
        <v>0.25</v>
      </c>
    </row>
    <row r="569" spans="1:13" x14ac:dyDescent="0.3">
      <c r="A569" t="s">
        <v>55</v>
      </c>
      <c r="B569" t="s">
        <v>43</v>
      </c>
      <c r="C569" s="1">
        <v>43449</v>
      </c>
      <c r="D569" t="s">
        <v>8</v>
      </c>
      <c r="E569">
        <v>32</v>
      </c>
      <c r="F569">
        <f t="shared" si="100"/>
        <v>10.185892538833716</v>
      </c>
      <c r="G569">
        <f t="shared" si="98"/>
        <v>33.775197474593355</v>
      </c>
      <c r="H569">
        <f t="shared" si="99"/>
        <v>40.955291918261551</v>
      </c>
      <c r="I569">
        <f t="shared" si="96"/>
        <v>3.726459012369256</v>
      </c>
      <c r="J569">
        <f t="shared" si="97"/>
        <v>41.527125202425317</v>
      </c>
      <c r="K569">
        <v>0</v>
      </c>
      <c r="L569">
        <f t="shared" si="91"/>
        <v>41.527125202425317</v>
      </c>
      <c r="M569">
        <v>0.25</v>
      </c>
    </row>
    <row r="570" spans="1:13" x14ac:dyDescent="0.3">
      <c r="A570" t="s">
        <v>55</v>
      </c>
      <c r="B570" t="s">
        <v>43</v>
      </c>
      <c r="C570" s="1">
        <v>43449</v>
      </c>
      <c r="D570" t="s">
        <v>8</v>
      </c>
      <c r="E570">
        <v>13.1</v>
      </c>
      <c r="F570">
        <f t="shared" si="100"/>
        <v>4.1698497580850518</v>
      </c>
      <c r="G570">
        <f t="shared" si="98"/>
        <v>3.6216059103695737</v>
      </c>
      <c r="H570">
        <f t="shared" si="99"/>
        <v>5.6070822492443577</v>
      </c>
      <c r="I570">
        <f t="shared" si="96"/>
        <v>1.5383060145173353</v>
      </c>
      <c r="J570">
        <f t="shared" si="97"/>
        <v>4.6564795729237112</v>
      </c>
      <c r="K570">
        <v>0</v>
      </c>
      <c r="L570">
        <f t="shared" si="91"/>
        <v>4.6564795729237112</v>
      </c>
      <c r="M570">
        <v>0.25</v>
      </c>
    </row>
    <row r="571" spans="1:13" x14ac:dyDescent="0.3">
      <c r="A571" t="s">
        <v>55</v>
      </c>
      <c r="B571" t="s">
        <v>43</v>
      </c>
      <c r="C571" s="1">
        <v>43449</v>
      </c>
      <c r="D571" t="s">
        <v>8</v>
      </c>
      <c r="E571">
        <v>32</v>
      </c>
      <c r="F571">
        <f t="shared" si="100"/>
        <v>10.185892538833716</v>
      </c>
      <c r="G571">
        <f t="shared" si="98"/>
        <v>33.775197474593355</v>
      </c>
      <c r="H571">
        <f t="shared" si="99"/>
        <v>40.955291918261551</v>
      </c>
      <c r="I571">
        <f t="shared" si="96"/>
        <v>3.726459012369256</v>
      </c>
      <c r="J571">
        <f t="shared" si="97"/>
        <v>41.527125202425317</v>
      </c>
      <c r="K571">
        <v>0</v>
      </c>
      <c r="L571">
        <f t="shared" si="91"/>
        <v>41.527125202425317</v>
      </c>
      <c r="M571">
        <v>0.25</v>
      </c>
    </row>
    <row r="572" spans="1:13" x14ac:dyDescent="0.3">
      <c r="A572" t="s">
        <v>55</v>
      </c>
      <c r="B572" t="s">
        <v>43</v>
      </c>
      <c r="C572" s="1">
        <v>43449</v>
      </c>
      <c r="D572" t="s">
        <v>8</v>
      </c>
      <c r="E572">
        <v>35.6</v>
      </c>
      <c r="F572">
        <f t="shared" si="100"/>
        <v>11.331805449452508</v>
      </c>
      <c r="G572">
        <f>0.102*((F572)^2.5)</f>
        <v>44.090796663812064</v>
      </c>
      <c r="H572">
        <f>0.2334*((F572)^2.2264)</f>
        <v>51.926899196511592</v>
      </c>
      <c r="I572">
        <f t="shared" si="96"/>
        <v>3.9876528632619896</v>
      </c>
      <c r="J572">
        <f t="shared" si="97"/>
        <v>53.921690661464275</v>
      </c>
      <c r="K572">
        <v>0</v>
      </c>
      <c r="L572">
        <f t="shared" si="91"/>
        <v>53.921690661464275</v>
      </c>
      <c r="M572">
        <v>0.25</v>
      </c>
    </row>
    <row r="573" spans="1:13" x14ac:dyDescent="0.3">
      <c r="A573" t="s">
        <v>55</v>
      </c>
      <c r="B573" t="s">
        <v>43</v>
      </c>
      <c r="C573" s="1">
        <v>43449</v>
      </c>
      <c r="D573" t="s">
        <v>2</v>
      </c>
      <c r="E573">
        <v>40</v>
      </c>
      <c r="F573">
        <f t="shared" si="100"/>
        <v>12.732365673542144</v>
      </c>
      <c r="G573">
        <f t="shared" ref="G573:G581" si="101">0.102*((F573)^2.5)</f>
        <v>59.002841802085889</v>
      </c>
      <c r="H573">
        <f t="shared" ref="H573:H581" si="102">0.2334*((F573)^2.2264)</f>
        <v>67.308587807011861</v>
      </c>
      <c r="I573">
        <f t="shared" si="96"/>
        <v>4.2731607130890703</v>
      </c>
      <c r="J573">
        <f t="shared" si="97"/>
        <v>71.73882376480168</v>
      </c>
      <c r="K573">
        <v>0</v>
      </c>
      <c r="L573">
        <f t="shared" si="91"/>
        <v>71.73882376480168</v>
      </c>
      <c r="M573">
        <v>0.25</v>
      </c>
    </row>
    <row r="574" spans="1:13" x14ac:dyDescent="0.3">
      <c r="A574" t="s">
        <v>55</v>
      </c>
      <c r="B574" t="s">
        <v>43</v>
      </c>
      <c r="C574" s="1">
        <v>43449</v>
      </c>
      <c r="D574" t="s">
        <v>8</v>
      </c>
      <c r="E574">
        <v>39.5</v>
      </c>
      <c r="F574">
        <f t="shared" si="100"/>
        <v>12.573211102622867</v>
      </c>
      <c r="G574">
        <f t="shared" si="101"/>
        <v>57.176252915621639</v>
      </c>
      <c r="H574">
        <f t="shared" si="102"/>
        <v>65.449734293673686</v>
      </c>
      <c r="I574">
        <f t="shared" si="96"/>
        <v>4.2423426966822628</v>
      </c>
      <c r="J574">
        <f t="shared" si="97"/>
        <v>69.561759751050559</v>
      </c>
      <c r="K574">
        <v>0</v>
      </c>
      <c r="L574">
        <f t="shared" si="91"/>
        <v>69.561759751050559</v>
      </c>
      <c r="M574">
        <v>0.25</v>
      </c>
    </row>
    <row r="575" spans="1:13" x14ac:dyDescent="0.3">
      <c r="A575" t="s">
        <v>55</v>
      </c>
      <c r="B575" t="s">
        <v>43</v>
      </c>
      <c r="C575" s="1">
        <v>43449</v>
      </c>
      <c r="D575" t="s">
        <v>8</v>
      </c>
      <c r="E575">
        <v>45.5</v>
      </c>
      <c r="F575">
        <f t="shared" si="100"/>
        <v>14.483065953654188</v>
      </c>
      <c r="G575">
        <f t="shared" si="101"/>
        <v>81.423814243061543</v>
      </c>
      <c r="H575">
        <f t="shared" si="102"/>
        <v>89.668661620327953</v>
      </c>
      <c r="I575">
        <f t="shared" si="96"/>
        <v>4.5888012491043435</v>
      </c>
      <c r="J575">
        <f t="shared" si="97"/>
        <v>98.362841952347537</v>
      </c>
      <c r="K575">
        <v>0</v>
      </c>
      <c r="L575">
        <f t="shared" si="91"/>
        <v>98.362841952347537</v>
      </c>
      <c r="M575">
        <v>0.25</v>
      </c>
    </row>
    <row r="576" spans="1:13" x14ac:dyDescent="0.3">
      <c r="A576" t="s">
        <v>55</v>
      </c>
      <c r="B576" t="s">
        <v>43</v>
      </c>
      <c r="C576" s="1">
        <v>43449</v>
      </c>
      <c r="D576" t="s">
        <v>8</v>
      </c>
      <c r="E576">
        <v>43</v>
      </c>
      <c r="F576">
        <f t="shared" si="100"/>
        <v>13.687293099057806</v>
      </c>
      <c r="G576">
        <f t="shared" si="101"/>
        <v>70.695877598195366</v>
      </c>
      <c r="H576">
        <f t="shared" si="102"/>
        <v>79.067550309151869</v>
      </c>
      <c r="I576">
        <f t="shared" si="96"/>
        <v>4.4503463339591542</v>
      </c>
      <c r="J576">
        <f t="shared" si="97"/>
        <v>85.645129939184727</v>
      </c>
      <c r="K576">
        <v>0</v>
      </c>
      <c r="L576">
        <f t="shared" si="91"/>
        <v>85.645129939184727</v>
      </c>
      <c r="M576">
        <v>0.25</v>
      </c>
    </row>
    <row r="577" spans="1:13" x14ac:dyDescent="0.3">
      <c r="A577" t="s">
        <v>55</v>
      </c>
      <c r="B577" t="s">
        <v>43</v>
      </c>
      <c r="C577" s="1">
        <v>43449</v>
      </c>
      <c r="D577" t="s">
        <v>8</v>
      </c>
      <c r="E577">
        <v>43</v>
      </c>
      <c r="F577">
        <f t="shared" si="100"/>
        <v>13.687293099057806</v>
      </c>
      <c r="G577">
        <f t="shared" si="101"/>
        <v>70.695877598195366</v>
      </c>
      <c r="H577">
        <f t="shared" si="102"/>
        <v>79.067550309151869</v>
      </c>
      <c r="I577">
        <f t="shared" si="96"/>
        <v>4.4503463339591542</v>
      </c>
      <c r="J577">
        <f t="shared" si="97"/>
        <v>85.645129939184727</v>
      </c>
      <c r="K577">
        <v>0</v>
      </c>
      <c r="L577">
        <f t="shared" si="91"/>
        <v>85.645129939184727</v>
      </c>
      <c r="M577">
        <v>0.25</v>
      </c>
    </row>
    <row r="578" spans="1:13" x14ac:dyDescent="0.3">
      <c r="A578" t="s">
        <v>55</v>
      </c>
      <c r="B578" t="s">
        <v>43</v>
      </c>
      <c r="C578" s="1">
        <v>43449</v>
      </c>
      <c r="D578" t="s">
        <v>8</v>
      </c>
      <c r="E578">
        <v>36.700000000000003</v>
      </c>
      <c r="F578">
        <f t="shared" si="100"/>
        <v>11.681945505474918</v>
      </c>
      <c r="G578">
        <f t="shared" si="101"/>
        <v>47.57602040273391</v>
      </c>
      <c r="H578">
        <f t="shared" si="102"/>
        <v>55.56696023212875</v>
      </c>
      <c r="I578">
        <f t="shared" si="96"/>
        <v>4.0622091004082117</v>
      </c>
      <c r="J578">
        <f t="shared" si="97"/>
        <v>58.095418995466979</v>
      </c>
      <c r="K578">
        <v>0</v>
      </c>
      <c r="L578">
        <f t="shared" si="91"/>
        <v>58.095418995466979</v>
      </c>
      <c r="M578">
        <v>0.25</v>
      </c>
    </row>
    <row r="579" spans="1:13" x14ac:dyDescent="0.3">
      <c r="A579" t="s">
        <v>55</v>
      </c>
      <c r="B579" t="s">
        <v>43</v>
      </c>
      <c r="C579" s="1">
        <v>43449</v>
      </c>
      <c r="D579" t="s">
        <v>8</v>
      </c>
      <c r="E579">
        <v>17</v>
      </c>
      <c r="F579">
        <f t="shared" si="100"/>
        <v>5.4112554112554117</v>
      </c>
      <c r="G579">
        <f t="shared" si="101"/>
        <v>6.9477671441809727</v>
      </c>
      <c r="H579">
        <f t="shared" si="102"/>
        <v>10.01649071167194</v>
      </c>
      <c r="I579">
        <f t="shared" si="96"/>
        <v>2.176778743447656</v>
      </c>
      <c r="J579">
        <f t="shared" si="97"/>
        <v>8.8172780817113932</v>
      </c>
      <c r="K579">
        <v>0</v>
      </c>
      <c r="L579">
        <f t="shared" ref="L579:L591" si="103">K579+J579</f>
        <v>8.8172780817113932</v>
      </c>
      <c r="M579">
        <v>0.25</v>
      </c>
    </row>
    <row r="580" spans="1:13" x14ac:dyDescent="0.3">
      <c r="A580" t="s">
        <v>55</v>
      </c>
      <c r="B580" t="s">
        <v>43</v>
      </c>
      <c r="C580" s="1">
        <v>43449</v>
      </c>
      <c r="D580" t="s">
        <v>8</v>
      </c>
      <c r="E580">
        <v>30.6</v>
      </c>
      <c r="F580">
        <f t="shared" si="100"/>
        <v>9.7402597402597415</v>
      </c>
      <c r="G580">
        <f t="shared" si="101"/>
        <v>30.201361193387694</v>
      </c>
      <c r="H580">
        <f t="shared" si="102"/>
        <v>37.072706932131418</v>
      </c>
      <c r="I580">
        <f t="shared" si="96"/>
        <v>3.616856072457848</v>
      </c>
      <c r="J580">
        <f t="shared" si="97"/>
        <v>37.216313219967155</v>
      </c>
      <c r="K580">
        <v>0</v>
      </c>
      <c r="L580">
        <f t="shared" si="103"/>
        <v>37.216313219967155</v>
      </c>
      <c r="M580">
        <v>0.25</v>
      </c>
    </row>
    <row r="581" spans="1:13" x14ac:dyDescent="0.3">
      <c r="A581" t="s">
        <v>55</v>
      </c>
      <c r="B581" t="s">
        <v>43</v>
      </c>
      <c r="C581" s="1">
        <v>43449</v>
      </c>
      <c r="D581" t="s">
        <v>8</v>
      </c>
      <c r="E581">
        <v>14.8</v>
      </c>
      <c r="F581">
        <f t="shared" si="100"/>
        <v>4.7109752992105935</v>
      </c>
      <c r="G581">
        <f t="shared" si="101"/>
        <v>4.9133447687863834</v>
      </c>
      <c r="H581">
        <f t="shared" si="102"/>
        <v>7.3572378633504352</v>
      </c>
      <c r="I581">
        <f t="shared" si="96"/>
        <v>1.8372426433965963</v>
      </c>
      <c r="J581">
        <f t="shared" si="97"/>
        <v>6.2788530976226689</v>
      </c>
      <c r="K581">
        <v>0</v>
      </c>
      <c r="L581">
        <f t="shared" si="103"/>
        <v>6.2788530976226689</v>
      </c>
      <c r="M581">
        <v>0.25</v>
      </c>
    </row>
    <row r="582" spans="1:13" x14ac:dyDescent="0.3">
      <c r="A582" t="s">
        <v>55</v>
      </c>
      <c r="B582" t="s">
        <v>43</v>
      </c>
      <c r="C582" s="1">
        <v>43449</v>
      </c>
      <c r="D582" t="s">
        <v>8</v>
      </c>
      <c r="E582">
        <v>44.5</v>
      </c>
      <c r="F582">
        <f t="shared" si="100"/>
        <v>14.164756811815636</v>
      </c>
      <c r="G582">
        <f>0.102*((F582)^2.5)</f>
        <v>77.023451970628642</v>
      </c>
      <c r="H582">
        <f>0.2334*((F582)^2.2264)</f>
        <v>85.340040087855229</v>
      </c>
      <c r="I582">
        <f t="shared" si="96"/>
        <v>4.534354563981803</v>
      </c>
      <c r="J582">
        <f t="shared" si="97"/>
        <v>93.150648994046307</v>
      </c>
      <c r="K582">
        <v>0</v>
      </c>
      <c r="L582">
        <f t="shared" si="103"/>
        <v>93.150648994046307</v>
      </c>
      <c r="M582">
        <v>0.25</v>
      </c>
    </row>
    <row r="583" spans="1:13" x14ac:dyDescent="0.3">
      <c r="A583" t="s">
        <v>55</v>
      </c>
      <c r="B583" t="s">
        <v>43</v>
      </c>
      <c r="C583" s="1">
        <v>43449</v>
      </c>
      <c r="D583" t="s">
        <v>8</v>
      </c>
      <c r="E583">
        <v>20</v>
      </c>
      <c r="F583">
        <f t="shared" si="100"/>
        <v>6.3661828367710722</v>
      </c>
      <c r="G583">
        <f t="shared" ref="G583:G591" si="104">0.102*((F583)^2.5)</f>
        <v>10.430327386883013</v>
      </c>
      <c r="H583">
        <f t="shared" ref="H583:H592" si="105">0.2334*((F583)^2.2264)</f>
        <v>14.383258852439228</v>
      </c>
      <c r="I583">
        <f t="shared" si="96"/>
        <v>2.5749501207172045</v>
      </c>
      <c r="J583">
        <f t="shared" si="97"/>
        <v>13.129644411488332</v>
      </c>
      <c r="K583">
        <v>0</v>
      </c>
      <c r="L583">
        <f t="shared" si="103"/>
        <v>13.129644411488332</v>
      </c>
      <c r="M583">
        <v>0.25</v>
      </c>
    </row>
    <row r="584" spans="1:13" x14ac:dyDescent="0.3">
      <c r="A584" t="s">
        <v>55</v>
      </c>
      <c r="B584" t="s">
        <v>43</v>
      </c>
      <c r="C584" s="1">
        <v>43449</v>
      </c>
      <c r="D584" t="s">
        <v>8</v>
      </c>
      <c r="E584">
        <v>15.5</v>
      </c>
      <c r="F584">
        <f t="shared" si="100"/>
        <v>4.9337916984975809</v>
      </c>
      <c r="G584">
        <f t="shared" si="104"/>
        <v>5.5150848252432416</v>
      </c>
      <c r="H584">
        <f t="shared" si="105"/>
        <v>8.1545238428294571</v>
      </c>
      <c r="I584">
        <f t="shared" si="96"/>
        <v>1.9504641091266688</v>
      </c>
      <c r="J584">
        <f t="shared" si="97"/>
        <v>7.0315375418305281</v>
      </c>
      <c r="K584">
        <v>0</v>
      </c>
      <c r="L584">
        <f t="shared" si="103"/>
        <v>7.0315375418305281</v>
      </c>
      <c r="M584">
        <v>0.25</v>
      </c>
    </row>
    <row r="585" spans="1:13" x14ac:dyDescent="0.3">
      <c r="A585" t="s">
        <v>55</v>
      </c>
      <c r="B585" t="s">
        <v>43</v>
      </c>
      <c r="C585" s="1">
        <v>43449</v>
      </c>
      <c r="D585" t="s">
        <v>8</v>
      </c>
      <c r="E585">
        <v>25.6</v>
      </c>
      <c r="F585">
        <f t="shared" si="100"/>
        <v>8.148714031066973</v>
      </c>
      <c r="G585">
        <f t="shared" si="104"/>
        <v>19.334051201707506</v>
      </c>
      <c r="H585">
        <f t="shared" si="105"/>
        <v>24.920088071366166</v>
      </c>
      <c r="I585">
        <f t="shared" si="96"/>
        <v>3.1797573116494426</v>
      </c>
      <c r="J585">
        <f t="shared" si="97"/>
        <v>24.038617265760472</v>
      </c>
      <c r="K585">
        <v>0</v>
      </c>
      <c r="L585">
        <f t="shared" si="103"/>
        <v>24.038617265760472</v>
      </c>
      <c r="M585">
        <v>0.25</v>
      </c>
    </row>
    <row r="586" spans="1:13" x14ac:dyDescent="0.3">
      <c r="A586" t="s">
        <v>55</v>
      </c>
      <c r="B586" t="s">
        <v>43</v>
      </c>
      <c r="C586" s="1">
        <v>43449</v>
      </c>
      <c r="D586" t="s">
        <v>8</v>
      </c>
      <c r="E586">
        <v>13.4</v>
      </c>
      <c r="F586">
        <f t="shared" si="100"/>
        <v>4.2653425006366188</v>
      </c>
      <c r="G586">
        <f t="shared" si="104"/>
        <v>3.8325245634385472</v>
      </c>
      <c r="H586">
        <f t="shared" si="105"/>
        <v>5.8969879069166975</v>
      </c>
      <c r="I586">
        <f t="shared" si="96"/>
        <v>1.5937800825542476</v>
      </c>
      <c r="J586">
        <f t="shared" si="97"/>
        <v>4.9220844242904951</v>
      </c>
      <c r="K586">
        <v>0</v>
      </c>
      <c r="L586">
        <f t="shared" si="103"/>
        <v>4.9220844242904951</v>
      </c>
      <c r="M586">
        <v>0.25</v>
      </c>
    </row>
    <row r="587" spans="1:13" x14ac:dyDescent="0.3">
      <c r="A587" t="s">
        <v>55</v>
      </c>
      <c r="B587" t="s">
        <v>43</v>
      </c>
      <c r="C587" s="1">
        <v>43449</v>
      </c>
      <c r="D587" t="s">
        <v>8</v>
      </c>
      <c r="E587">
        <v>13</v>
      </c>
      <c r="F587">
        <f t="shared" si="100"/>
        <v>4.1380188439011967</v>
      </c>
      <c r="G587">
        <f t="shared" si="104"/>
        <v>3.5528864842199464</v>
      </c>
      <c r="H587">
        <f t="shared" si="105"/>
        <v>5.5122333415170512</v>
      </c>
      <c r="I587">
        <f t="shared" si="96"/>
        <v>1.5195319762906911</v>
      </c>
      <c r="J587">
        <f t="shared" si="97"/>
        <v>4.5698767405964036</v>
      </c>
      <c r="K587">
        <v>0</v>
      </c>
      <c r="L587">
        <f t="shared" si="103"/>
        <v>4.5698767405964036</v>
      </c>
      <c r="M587">
        <v>0.25</v>
      </c>
    </row>
    <row r="588" spans="1:13" x14ac:dyDescent="0.3">
      <c r="A588" t="s">
        <v>55</v>
      </c>
      <c r="B588" t="s">
        <v>43</v>
      </c>
      <c r="C588" s="1">
        <v>43449</v>
      </c>
      <c r="D588" t="s">
        <v>8</v>
      </c>
      <c r="E588">
        <v>17</v>
      </c>
      <c r="F588">
        <f t="shared" si="100"/>
        <v>5.4112554112554117</v>
      </c>
      <c r="G588">
        <f t="shared" si="104"/>
        <v>6.9477671441809727</v>
      </c>
      <c r="H588">
        <f t="shared" si="105"/>
        <v>10.01649071167194</v>
      </c>
      <c r="I588">
        <f t="shared" si="96"/>
        <v>2.176778743447656</v>
      </c>
      <c r="J588">
        <f t="shared" si="97"/>
        <v>8.8172780817113932</v>
      </c>
      <c r="K588">
        <v>0</v>
      </c>
      <c r="L588">
        <f t="shared" si="103"/>
        <v>8.8172780817113932</v>
      </c>
      <c r="M588">
        <v>0.25</v>
      </c>
    </row>
    <row r="589" spans="1:13" x14ac:dyDescent="0.3">
      <c r="A589" t="s">
        <v>55</v>
      </c>
      <c r="B589" t="s">
        <v>43</v>
      </c>
      <c r="C589" s="1">
        <v>43449</v>
      </c>
      <c r="D589" t="s">
        <v>8</v>
      </c>
      <c r="E589">
        <v>48.7</v>
      </c>
      <c r="F589">
        <f t="shared" si="100"/>
        <v>15.501655207537562</v>
      </c>
      <c r="G589">
        <f t="shared" si="104"/>
        <v>96.504008739041211</v>
      </c>
      <c r="H589">
        <f t="shared" si="105"/>
        <v>104.31784176049406</v>
      </c>
      <c r="I589">
        <f t="shared" si="96"/>
        <v>4.7553196742268602</v>
      </c>
      <c r="J589">
        <f t="shared" si="97"/>
        <v>116.18416048989444</v>
      </c>
      <c r="K589">
        <v>0</v>
      </c>
      <c r="L589">
        <f t="shared" si="103"/>
        <v>116.18416048989444</v>
      </c>
      <c r="M589">
        <v>0.25</v>
      </c>
    </row>
    <row r="590" spans="1:13" x14ac:dyDescent="0.3">
      <c r="A590" t="s">
        <v>55</v>
      </c>
      <c r="B590" t="s">
        <v>43</v>
      </c>
      <c r="C590" s="1">
        <v>43449</v>
      </c>
      <c r="D590" t="s">
        <v>8</v>
      </c>
      <c r="E590">
        <v>41</v>
      </c>
      <c r="F590">
        <f t="shared" si="100"/>
        <v>13.050674815380697</v>
      </c>
      <c r="G590">
        <f t="shared" si="104"/>
        <v>62.759950576137527</v>
      </c>
      <c r="H590">
        <f t="shared" si="105"/>
        <v>71.112523891196261</v>
      </c>
      <c r="I590">
        <f t="shared" si="96"/>
        <v>4.3336576139354808</v>
      </c>
      <c r="J590">
        <f t="shared" si="97"/>
        <v>76.212626864123109</v>
      </c>
      <c r="K590">
        <v>0</v>
      </c>
      <c r="L590">
        <f t="shared" si="103"/>
        <v>76.212626864123109</v>
      </c>
      <c r="M590">
        <v>0.25</v>
      </c>
    </row>
    <row r="591" spans="1:13" ht="15" thickBot="1" x14ac:dyDescent="0.35">
      <c r="A591" t="s">
        <v>55</v>
      </c>
      <c r="B591" t="s">
        <v>43</v>
      </c>
      <c r="C591" s="1">
        <v>43449</v>
      </c>
      <c r="D591" t="s">
        <v>8</v>
      </c>
      <c r="E591">
        <v>40</v>
      </c>
      <c r="F591">
        <f t="shared" si="100"/>
        <v>12.732365673542144</v>
      </c>
      <c r="G591">
        <f t="shared" si="104"/>
        <v>59.002841802085889</v>
      </c>
      <c r="H591">
        <f t="shared" si="105"/>
        <v>67.308587807011861</v>
      </c>
      <c r="I591">
        <f t="shared" si="96"/>
        <v>4.2731607130890703</v>
      </c>
      <c r="J591">
        <f t="shared" si="97"/>
        <v>71.73882376480168</v>
      </c>
      <c r="K591">
        <v>0</v>
      </c>
      <c r="L591">
        <f t="shared" si="103"/>
        <v>71.73882376480168</v>
      </c>
      <c r="M591">
        <v>0.25</v>
      </c>
    </row>
    <row r="592" spans="1:13" x14ac:dyDescent="0.3">
      <c r="A592" s="25" t="s">
        <v>56</v>
      </c>
      <c r="B592" s="26" t="s">
        <v>57</v>
      </c>
      <c r="C592" s="35">
        <v>44629</v>
      </c>
      <c r="D592" s="41" t="s">
        <v>58</v>
      </c>
      <c r="E592" s="46">
        <v>23</v>
      </c>
      <c r="F592" s="29">
        <f>E592/3.1416</f>
        <v>7.3211102622867328</v>
      </c>
      <c r="M592">
        <v>0.1</v>
      </c>
    </row>
    <row r="593" spans="1:13" x14ac:dyDescent="0.3">
      <c r="A593" s="25" t="s">
        <v>56</v>
      </c>
      <c r="B593" s="26" t="s">
        <v>57</v>
      </c>
      <c r="C593" s="35">
        <v>44629</v>
      </c>
      <c r="D593" s="42" t="s">
        <v>58</v>
      </c>
      <c r="E593" s="47">
        <v>19</v>
      </c>
      <c r="F593" s="25">
        <f t="shared" ref="F593:F656" si="106">E593/3.1416</f>
        <v>6.0478736949325187</v>
      </c>
      <c r="M593">
        <v>0.1</v>
      </c>
    </row>
    <row r="594" spans="1:13" x14ac:dyDescent="0.3">
      <c r="A594" s="25" t="s">
        <v>56</v>
      </c>
      <c r="B594" s="26" t="s">
        <v>57</v>
      </c>
      <c r="C594" s="35">
        <v>44629</v>
      </c>
      <c r="D594" s="42" t="s">
        <v>58</v>
      </c>
      <c r="E594" s="47">
        <v>44</v>
      </c>
      <c r="F594" s="25">
        <f t="shared" si="106"/>
        <v>14.005602240896359</v>
      </c>
      <c r="M594">
        <v>0.1</v>
      </c>
    </row>
    <row r="595" spans="1:13" x14ac:dyDescent="0.3">
      <c r="A595" s="25" t="s">
        <v>56</v>
      </c>
      <c r="B595" s="26" t="s">
        <v>57</v>
      </c>
      <c r="C595" s="35">
        <v>44629</v>
      </c>
      <c r="D595" s="42" t="s">
        <v>58</v>
      </c>
      <c r="E595" s="47">
        <v>38</v>
      </c>
      <c r="F595" s="25">
        <f t="shared" si="106"/>
        <v>12.095747389865037</v>
      </c>
      <c r="M595">
        <v>0.1</v>
      </c>
    </row>
    <row r="596" spans="1:13" x14ac:dyDescent="0.3">
      <c r="A596" s="25" t="s">
        <v>56</v>
      </c>
      <c r="B596" s="26" t="s">
        <v>57</v>
      </c>
      <c r="C596" s="35">
        <v>44629</v>
      </c>
      <c r="D596" s="42" t="s">
        <v>59</v>
      </c>
      <c r="E596" s="47">
        <v>21</v>
      </c>
      <c r="F596" s="25">
        <f t="shared" si="106"/>
        <v>6.6844919786096257</v>
      </c>
      <c r="M596">
        <v>0.1</v>
      </c>
    </row>
    <row r="597" spans="1:13" x14ac:dyDescent="0.3">
      <c r="A597" s="25" t="s">
        <v>56</v>
      </c>
      <c r="B597" s="26" t="s">
        <v>57</v>
      </c>
      <c r="C597" s="35">
        <v>44629</v>
      </c>
      <c r="D597" s="42" t="s">
        <v>59</v>
      </c>
      <c r="E597" s="47">
        <v>26</v>
      </c>
      <c r="F597" s="25">
        <f t="shared" si="106"/>
        <v>8.2760376878023934</v>
      </c>
      <c r="M597">
        <v>0.1</v>
      </c>
    </row>
    <row r="598" spans="1:13" x14ac:dyDescent="0.3">
      <c r="A598" s="25" t="s">
        <v>56</v>
      </c>
      <c r="B598" s="26" t="s">
        <v>57</v>
      </c>
      <c r="C598" s="35">
        <v>44629</v>
      </c>
      <c r="D598" s="42" t="s">
        <v>58</v>
      </c>
      <c r="E598" s="47">
        <v>18</v>
      </c>
      <c r="F598" s="25">
        <f t="shared" si="106"/>
        <v>5.7295645530939652</v>
      </c>
      <c r="M598">
        <v>0.1</v>
      </c>
    </row>
    <row r="599" spans="1:13" x14ac:dyDescent="0.3">
      <c r="A599" s="25" t="s">
        <v>56</v>
      </c>
      <c r="B599" s="26" t="s">
        <v>57</v>
      </c>
      <c r="C599" s="35">
        <v>44629</v>
      </c>
      <c r="D599" s="42" t="s">
        <v>58</v>
      </c>
      <c r="E599" s="47">
        <v>30</v>
      </c>
      <c r="F599" s="25">
        <f t="shared" si="106"/>
        <v>9.5492742551566074</v>
      </c>
      <c r="M599">
        <v>0.1</v>
      </c>
    </row>
    <row r="600" spans="1:13" x14ac:dyDescent="0.3">
      <c r="A600" s="25" t="s">
        <v>56</v>
      </c>
      <c r="B600" s="26" t="s">
        <v>57</v>
      </c>
      <c r="C600" s="35">
        <v>44629</v>
      </c>
      <c r="D600" s="42" t="s">
        <v>58</v>
      </c>
      <c r="E600" s="47">
        <v>44</v>
      </c>
      <c r="F600" s="25">
        <f t="shared" si="106"/>
        <v>14.005602240896359</v>
      </c>
      <c r="M600">
        <v>0.1</v>
      </c>
    </row>
    <row r="601" spans="1:13" x14ac:dyDescent="0.3">
      <c r="A601" s="25" t="s">
        <v>56</v>
      </c>
      <c r="B601" s="26" t="s">
        <v>57</v>
      </c>
      <c r="C601" s="35">
        <v>44629</v>
      </c>
      <c r="D601" s="42" t="s">
        <v>58</v>
      </c>
      <c r="E601" s="47">
        <v>20</v>
      </c>
      <c r="F601" s="25">
        <f t="shared" si="106"/>
        <v>6.3661828367710722</v>
      </c>
      <c r="M601">
        <v>0.1</v>
      </c>
    </row>
    <row r="602" spans="1:13" x14ac:dyDescent="0.3">
      <c r="A602" s="25" t="s">
        <v>56</v>
      </c>
      <c r="B602" s="26" t="s">
        <v>57</v>
      </c>
      <c r="C602" s="35">
        <v>44629</v>
      </c>
      <c r="D602" s="42" t="s">
        <v>58</v>
      </c>
      <c r="E602" s="47">
        <v>14</v>
      </c>
      <c r="F602" s="25">
        <f t="shared" si="106"/>
        <v>4.4563279857397502</v>
      </c>
      <c r="M602">
        <v>0.1</v>
      </c>
    </row>
    <row r="603" spans="1:13" x14ac:dyDescent="0.3">
      <c r="A603" s="25" t="s">
        <v>56</v>
      </c>
      <c r="B603" s="26" t="s">
        <v>57</v>
      </c>
      <c r="C603" s="35">
        <v>44629</v>
      </c>
      <c r="D603" s="42" t="s">
        <v>58</v>
      </c>
      <c r="E603" s="47">
        <v>31</v>
      </c>
      <c r="F603" s="25">
        <f t="shared" si="106"/>
        <v>9.8675833969951618</v>
      </c>
      <c r="M603">
        <v>0.1</v>
      </c>
    </row>
    <row r="604" spans="1:13" x14ac:dyDescent="0.3">
      <c r="A604" s="25" t="s">
        <v>56</v>
      </c>
      <c r="B604" s="26" t="s">
        <v>57</v>
      </c>
      <c r="C604" s="35">
        <v>44629</v>
      </c>
      <c r="D604" s="42" t="s">
        <v>58</v>
      </c>
      <c r="E604" s="47">
        <v>23</v>
      </c>
      <c r="F604" s="25">
        <f t="shared" si="106"/>
        <v>7.3211102622867328</v>
      </c>
      <c r="M604">
        <v>0.1</v>
      </c>
    </row>
    <row r="605" spans="1:13" x14ac:dyDescent="0.3">
      <c r="A605" s="25" t="s">
        <v>56</v>
      </c>
      <c r="B605" s="26" t="s">
        <v>57</v>
      </c>
      <c r="C605" s="35">
        <v>44629</v>
      </c>
      <c r="D605" s="42" t="s">
        <v>58</v>
      </c>
      <c r="E605" s="47">
        <v>15</v>
      </c>
      <c r="F605" s="25">
        <f t="shared" si="106"/>
        <v>4.7746371275783037</v>
      </c>
      <c r="M605">
        <v>0.1</v>
      </c>
    </row>
    <row r="606" spans="1:13" x14ac:dyDescent="0.3">
      <c r="A606" s="25" t="s">
        <v>56</v>
      </c>
      <c r="B606" s="26" t="s">
        <v>57</v>
      </c>
      <c r="C606" s="35">
        <v>44629</v>
      </c>
      <c r="D606" s="42" t="s">
        <v>58</v>
      </c>
      <c r="E606" s="47">
        <v>30</v>
      </c>
      <c r="F606" s="25">
        <f t="shared" si="106"/>
        <v>9.5492742551566074</v>
      </c>
      <c r="M606">
        <v>0.1</v>
      </c>
    </row>
    <row r="607" spans="1:13" x14ac:dyDescent="0.3">
      <c r="A607" s="25" t="s">
        <v>56</v>
      </c>
      <c r="B607" s="26" t="s">
        <v>57</v>
      </c>
      <c r="C607" s="35">
        <v>44629</v>
      </c>
      <c r="D607" s="42" t="s">
        <v>58</v>
      </c>
      <c r="E607" s="47">
        <v>31</v>
      </c>
      <c r="F607" s="25">
        <f t="shared" si="106"/>
        <v>9.8675833969951618</v>
      </c>
      <c r="M607">
        <v>0.1</v>
      </c>
    </row>
    <row r="608" spans="1:13" x14ac:dyDescent="0.3">
      <c r="A608" s="25" t="s">
        <v>56</v>
      </c>
      <c r="B608" s="26" t="s">
        <v>57</v>
      </c>
      <c r="C608" s="35">
        <v>44629</v>
      </c>
      <c r="D608" s="42" t="s">
        <v>58</v>
      </c>
      <c r="E608" s="47">
        <v>24</v>
      </c>
      <c r="F608" s="25">
        <f t="shared" si="106"/>
        <v>7.6394194041252863</v>
      </c>
      <c r="M608">
        <v>0.1</v>
      </c>
    </row>
    <row r="609" spans="1:13" x14ac:dyDescent="0.3">
      <c r="A609" s="25" t="s">
        <v>56</v>
      </c>
      <c r="B609" s="26" t="s">
        <v>57</v>
      </c>
      <c r="C609" s="35">
        <v>44629</v>
      </c>
      <c r="D609" s="42" t="s">
        <v>58</v>
      </c>
      <c r="E609" s="47">
        <v>24</v>
      </c>
      <c r="F609" s="25">
        <f t="shared" si="106"/>
        <v>7.6394194041252863</v>
      </c>
      <c r="M609">
        <v>0.1</v>
      </c>
    </row>
    <row r="610" spans="1:13" x14ac:dyDescent="0.3">
      <c r="A610" s="25" t="s">
        <v>56</v>
      </c>
      <c r="B610" s="26" t="s">
        <v>57</v>
      </c>
      <c r="C610" s="35">
        <v>44629</v>
      </c>
      <c r="D610" s="42" t="s">
        <v>58</v>
      </c>
      <c r="E610" s="47">
        <v>17.5</v>
      </c>
      <c r="F610" s="25">
        <f t="shared" si="106"/>
        <v>5.570409982174688</v>
      </c>
      <c r="M610">
        <v>0.1</v>
      </c>
    </row>
    <row r="611" spans="1:13" x14ac:dyDescent="0.3">
      <c r="A611" s="25" t="s">
        <v>56</v>
      </c>
      <c r="B611" s="26" t="s">
        <v>57</v>
      </c>
      <c r="C611" s="35">
        <v>44629</v>
      </c>
      <c r="D611" s="42" t="s">
        <v>58</v>
      </c>
      <c r="E611" s="47">
        <v>17</v>
      </c>
      <c r="F611" s="25">
        <f t="shared" si="106"/>
        <v>5.4112554112554117</v>
      </c>
      <c r="M611">
        <v>0.1</v>
      </c>
    </row>
    <row r="612" spans="1:13" x14ac:dyDescent="0.3">
      <c r="A612" s="25" t="s">
        <v>56</v>
      </c>
      <c r="B612" s="26" t="s">
        <v>57</v>
      </c>
      <c r="C612" s="35">
        <v>44629</v>
      </c>
      <c r="D612" s="42" t="s">
        <v>58</v>
      </c>
      <c r="E612" s="47">
        <v>17</v>
      </c>
      <c r="F612" s="25">
        <f t="shared" si="106"/>
        <v>5.4112554112554117</v>
      </c>
      <c r="M612">
        <v>0.1</v>
      </c>
    </row>
    <row r="613" spans="1:13" x14ac:dyDescent="0.3">
      <c r="A613" s="25" t="s">
        <v>56</v>
      </c>
      <c r="B613" s="26" t="s">
        <v>57</v>
      </c>
      <c r="C613" s="35">
        <v>44629</v>
      </c>
      <c r="D613" s="42" t="s">
        <v>58</v>
      </c>
      <c r="E613" s="47">
        <v>41</v>
      </c>
      <c r="F613" s="25">
        <f t="shared" si="106"/>
        <v>13.050674815380697</v>
      </c>
      <c r="M613">
        <v>0.1</v>
      </c>
    </row>
    <row r="614" spans="1:13" x14ac:dyDescent="0.3">
      <c r="A614" s="25" t="s">
        <v>56</v>
      </c>
      <c r="B614" s="26" t="s">
        <v>57</v>
      </c>
      <c r="C614" s="35">
        <v>44629</v>
      </c>
      <c r="D614" s="42" t="s">
        <v>58</v>
      </c>
      <c r="E614" s="47">
        <v>25</v>
      </c>
      <c r="F614" s="25">
        <f t="shared" si="106"/>
        <v>7.9577285459638398</v>
      </c>
      <c r="M614">
        <v>0.1</v>
      </c>
    </row>
    <row r="615" spans="1:13" x14ac:dyDescent="0.3">
      <c r="A615" s="25" t="s">
        <v>56</v>
      </c>
      <c r="B615" s="26" t="s">
        <v>57</v>
      </c>
      <c r="C615" s="35">
        <v>44629</v>
      </c>
      <c r="D615" s="42" t="s">
        <v>58</v>
      </c>
      <c r="E615" s="47">
        <v>23</v>
      </c>
      <c r="F615" s="25">
        <f t="shared" si="106"/>
        <v>7.3211102622867328</v>
      </c>
      <c r="M615">
        <v>0.1</v>
      </c>
    </row>
    <row r="616" spans="1:13" x14ac:dyDescent="0.3">
      <c r="A616" s="25" t="s">
        <v>56</v>
      </c>
      <c r="B616" s="26" t="s">
        <v>57</v>
      </c>
      <c r="C616" s="35">
        <v>44629</v>
      </c>
      <c r="D616" s="42" t="s">
        <v>58</v>
      </c>
      <c r="E616" s="47">
        <v>23</v>
      </c>
      <c r="F616" s="25">
        <f t="shared" si="106"/>
        <v>7.3211102622867328</v>
      </c>
      <c r="M616">
        <v>0.1</v>
      </c>
    </row>
    <row r="617" spans="1:13" x14ac:dyDescent="0.3">
      <c r="A617" s="25" t="s">
        <v>56</v>
      </c>
      <c r="B617" s="26" t="s">
        <v>57</v>
      </c>
      <c r="C617" s="35">
        <v>44629</v>
      </c>
      <c r="D617" s="42" t="s">
        <v>58</v>
      </c>
      <c r="E617" s="47">
        <v>27.5</v>
      </c>
      <c r="F617" s="25">
        <f t="shared" si="106"/>
        <v>8.753501400560225</v>
      </c>
      <c r="M617">
        <v>0.1</v>
      </c>
    </row>
    <row r="618" spans="1:13" ht="15" thickBot="1" x14ac:dyDescent="0.35">
      <c r="A618" s="25" t="s">
        <v>56</v>
      </c>
      <c r="B618" s="26" t="s">
        <v>57</v>
      </c>
      <c r="C618" s="35">
        <v>44629</v>
      </c>
      <c r="D618" s="43" t="s">
        <v>58</v>
      </c>
      <c r="E618" s="48">
        <v>18</v>
      </c>
      <c r="F618" s="31">
        <f t="shared" si="106"/>
        <v>5.7295645530939652</v>
      </c>
      <c r="M618">
        <v>0.1</v>
      </c>
    </row>
    <row r="619" spans="1:13" x14ac:dyDescent="0.3">
      <c r="A619" s="25" t="s">
        <v>56</v>
      </c>
      <c r="B619" s="26" t="s">
        <v>57</v>
      </c>
      <c r="C619" s="35">
        <v>44629</v>
      </c>
      <c r="D619" s="41" t="s">
        <v>58</v>
      </c>
      <c r="E619" s="46">
        <v>38</v>
      </c>
      <c r="F619" s="29">
        <f t="shared" si="106"/>
        <v>12.095747389865037</v>
      </c>
      <c r="M619">
        <v>0.1</v>
      </c>
    </row>
    <row r="620" spans="1:13" x14ac:dyDescent="0.3">
      <c r="A620" s="25" t="s">
        <v>56</v>
      </c>
      <c r="B620" s="26" t="s">
        <v>57</v>
      </c>
      <c r="C620" s="35">
        <v>44629</v>
      </c>
      <c r="D620" s="42" t="s">
        <v>58</v>
      </c>
      <c r="E620" s="47">
        <v>16.5</v>
      </c>
      <c r="F620" s="25">
        <f t="shared" si="106"/>
        <v>5.2521008403361344</v>
      </c>
      <c r="M620">
        <v>0.1</v>
      </c>
    </row>
    <row r="621" spans="1:13" x14ac:dyDescent="0.3">
      <c r="A621" s="25" t="s">
        <v>56</v>
      </c>
      <c r="B621" s="26" t="s">
        <v>57</v>
      </c>
      <c r="C621" s="35">
        <v>44629</v>
      </c>
      <c r="D621" s="42" t="s">
        <v>60</v>
      </c>
      <c r="E621" s="47">
        <v>32.5</v>
      </c>
      <c r="F621" s="25">
        <f t="shared" si="106"/>
        <v>10.345047109752992</v>
      </c>
      <c r="M621">
        <v>0.1</v>
      </c>
    </row>
    <row r="622" spans="1:13" x14ac:dyDescent="0.3">
      <c r="A622" s="25" t="s">
        <v>56</v>
      </c>
      <c r="B622" s="26" t="s">
        <v>57</v>
      </c>
      <c r="C622" s="35">
        <v>44629</v>
      </c>
      <c r="D622" s="42" t="s">
        <v>58</v>
      </c>
      <c r="E622" s="47">
        <v>8.5</v>
      </c>
      <c r="F622" s="25">
        <f t="shared" si="106"/>
        <v>2.7056277056277058</v>
      </c>
      <c r="M622">
        <v>0.1</v>
      </c>
    </row>
    <row r="623" spans="1:13" x14ac:dyDescent="0.3">
      <c r="A623" s="25" t="s">
        <v>56</v>
      </c>
      <c r="B623" s="26" t="s">
        <v>57</v>
      </c>
      <c r="C623" s="35">
        <v>44629</v>
      </c>
      <c r="D623" s="42" t="s">
        <v>58</v>
      </c>
      <c r="E623" s="47">
        <v>19.5</v>
      </c>
      <c r="F623" s="25">
        <f t="shared" si="106"/>
        <v>6.207028265851795</v>
      </c>
      <c r="M623">
        <v>0.1</v>
      </c>
    </row>
    <row r="624" spans="1:13" x14ac:dyDescent="0.3">
      <c r="A624" s="25" t="s">
        <v>56</v>
      </c>
      <c r="B624" s="26" t="s">
        <v>57</v>
      </c>
      <c r="C624" s="35">
        <v>44629</v>
      </c>
      <c r="D624" s="42" t="s">
        <v>60</v>
      </c>
      <c r="E624" s="47">
        <v>33.6</v>
      </c>
      <c r="F624" s="25">
        <f t="shared" si="106"/>
        <v>10.695187165775401</v>
      </c>
      <c r="M624">
        <v>0.1</v>
      </c>
    </row>
    <row r="625" spans="1:13" x14ac:dyDescent="0.3">
      <c r="A625" s="25" t="s">
        <v>56</v>
      </c>
      <c r="B625" s="26" t="s">
        <v>57</v>
      </c>
      <c r="C625" s="35">
        <v>44629</v>
      </c>
      <c r="D625" s="42" t="s">
        <v>60</v>
      </c>
      <c r="E625" s="47">
        <v>23</v>
      </c>
      <c r="F625" s="25">
        <f t="shared" si="106"/>
        <v>7.3211102622867328</v>
      </c>
      <c r="M625">
        <v>0.1</v>
      </c>
    </row>
    <row r="626" spans="1:13" x14ac:dyDescent="0.3">
      <c r="A626" s="25" t="s">
        <v>56</v>
      </c>
      <c r="B626" s="26" t="s">
        <v>57</v>
      </c>
      <c r="C626" s="35">
        <v>44629</v>
      </c>
      <c r="D626" s="42" t="s">
        <v>60</v>
      </c>
      <c r="E626" s="47">
        <v>13.1</v>
      </c>
      <c r="F626" s="25">
        <f t="shared" si="106"/>
        <v>4.1698497580850518</v>
      </c>
      <c r="M626">
        <v>0.1</v>
      </c>
    </row>
    <row r="627" spans="1:13" x14ac:dyDescent="0.3">
      <c r="A627" s="25" t="s">
        <v>56</v>
      </c>
      <c r="B627" s="26" t="s">
        <v>57</v>
      </c>
      <c r="C627" s="35">
        <v>44629</v>
      </c>
      <c r="D627" s="42" t="s">
        <v>60</v>
      </c>
      <c r="E627" s="47">
        <v>54.1</v>
      </c>
      <c r="F627" s="25">
        <f t="shared" si="106"/>
        <v>17.220524573465752</v>
      </c>
      <c r="M627">
        <v>0.1</v>
      </c>
    </row>
    <row r="628" spans="1:13" x14ac:dyDescent="0.3">
      <c r="A628" s="25" t="s">
        <v>56</v>
      </c>
      <c r="B628" s="26" t="s">
        <v>57</v>
      </c>
      <c r="C628" s="35">
        <v>44629</v>
      </c>
      <c r="D628" s="42" t="s">
        <v>60</v>
      </c>
      <c r="E628" s="47">
        <v>35.6</v>
      </c>
      <c r="F628" s="25">
        <f t="shared" si="106"/>
        <v>11.331805449452508</v>
      </c>
      <c r="M628">
        <v>0.1</v>
      </c>
    </row>
    <row r="629" spans="1:13" x14ac:dyDescent="0.3">
      <c r="A629" s="25" t="s">
        <v>56</v>
      </c>
      <c r="B629" s="26" t="s">
        <v>57</v>
      </c>
      <c r="C629" s="35">
        <v>44629</v>
      </c>
      <c r="D629" s="42" t="s">
        <v>60</v>
      </c>
      <c r="E629" s="47">
        <v>35.1</v>
      </c>
      <c r="F629" s="25">
        <f t="shared" si="106"/>
        <v>11.172650878533233</v>
      </c>
      <c r="M629">
        <v>0.1</v>
      </c>
    </row>
    <row r="630" spans="1:13" x14ac:dyDescent="0.3">
      <c r="A630" s="25" t="s">
        <v>56</v>
      </c>
      <c r="B630" s="26" t="s">
        <v>57</v>
      </c>
      <c r="C630" s="35">
        <v>44629</v>
      </c>
      <c r="D630" s="42" t="s">
        <v>59</v>
      </c>
      <c r="E630" s="47">
        <v>23</v>
      </c>
      <c r="F630" s="25">
        <f t="shared" si="106"/>
        <v>7.3211102622867328</v>
      </c>
      <c r="M630">
        <v>0.1</v>
      </c>
    </row>
    <row r="631" spans="1:13" x14ac:dyDescent="0.3">
      <c r="A631" s="25" t="s">
        <v>56</v>
      </c>
      <c r="B631" s="26" t="s">
        <v>57</v>
      </c>
      <c r="C631" s="35">
        <v>44629</v>
      </c>
      <c r="D631" s="42" t="s">
        <v>58</v>
      </c>
      <c r="E631" s="47">
        <v>6.9</v>
      </c>
      <c r="F631" s="25">
        <f t="shared" si="106"/>
        <v>2.19633307868602</v>
      </c>
      <c r="M631">
        <v>0.1</v>
      </c>
    </row>
    <row r="632" spans="1:13" x14ac:dyDescent="0.3">
      <c r="A632" s="25" t="s">
        <v>56</v>
      </c>
      <c r="B632" s="26" t="s">
        <v>57</v>
      </c>
      <c r="C632" s="35">
        <v>44629</v>
      </c>
      <c r="D632" s="42" t="s">
        <v>60</v>
      </c>
      <c r="E632" s="47">
        <v>24.5</v>
      </c>
      <c r="F632" s="25">
        <f t="shared" si="106"/>
        <v>7.7985739750445635</v>
      </c>
      <c r="M632">
        <v>0.1</v>
      </c>
    </row>
    <row r="633" spans="1:13" x14ac:dyDescent="0.3">
      <c r="A633" s="25" t="s">
        <v>56</v>
      </c>
      <c r="B633" s="26" t="s">
        <v>57</v>
      </c>
      <c r="C633" s="35">
        <v>44629</v>
      </c>
      <c r="D633" s="42" t="s">
        <v>60</v>
      </c>
      <c r="E633" s="47">
        <v>33</v>
      </c>
      <c r="F633" s="25">
        <f t="shared" si="106"/>
        <v>10.504201680672269</v>
      </c>
      <c r="M633">
        <v>0.1</v>
      </c>
    </row>
    <row r="634" spans="1:13" x14ac:dyDescent="0.3">
      <c r="A634" s="25" t="s">
        <v>56</v>
      </c>
      <c r="B634" s="26" t="s">
        <v>57</v>
      </c>
      <c r="C634" s="35">
        <v>44629</v>
      </c>
      <c r="D634" s="42" t="s">
        <v>60</v>
      </c>
      <c r="E634" s="47">
        <v>12.6</v>
      </c>
      <c r="F634" s="25">
        <f t="shared" si="106"/>
        <v>4.0106951871657754</v>
      </c>
      <c r="M634">
        <v>0.1</v>
      </c>
    </row>
    <row r="635" spans="1:13" x14ac:dyDescent="0.3">
      <c r="A635" s="25" t="s">
        <v>56</v>
      </c>
      <c r="B635" s="26" t="s">
        <v>57</v>
      </c>
      <c r="C635" s="35">
        <v>44629</v>
      </c>
      <c r="D635" s="42" t="s">
        <v>58</v>
      </c>
      <c r="E635" s="47">
        <v>7.3</v>
      </c>
      <c r="F635" s="25">
        <f t="shared" si="106"/>
        <v>2.3236567354214412</v>
      </c>
      <c r="M635">
        <v>0.1</v>
      </c>
    </row>
    <row r="636" spans="1:13" x14ac:dyDescent="0.3">
      <c r="A636" s="25" t="s">
        <v>56</v>
      </c>
      <c r="B636" s="26" t="s">
        <v>57</v>
      </c>
      <c r="C636" s="35">
        <v>44629</v>
      </c>
      <c r="D636" s="42" t="s">
        <v>58</v>
      </c>
      <c r="E636" s="47">
        <v>12.7</v>
      </c>
      <c r="F636" s="25">
        <f t="shared" si="106"/>
        <v>4.0425261013496305</v>
      </c>
      <c r="M636">
        <v>0.1</v>
      </c>
    </row>
    <row r="637" spans="1:13" x14ac:dyDescent="0.3">
      <c r="A637" s="25" t="s">
        <v>56</v>
      </c>
      <c r="B637" s="26" t="s">
        <v>57</v>
      </c>
      <c r="C637" s="35">
        <v>44629</v>
      </c>
      <c r="D637" s="42" t="s">
        <v>60</v>
      </c>
      <c r="E637" s="47">
        <v>27.5</v>
      </c>
      <c r="F637" s="25">
        <f t="shared" si="106"/>
        <v>8.753501400560225</v>
      </c>
      <c r="M637">
        <v>0.1</v>
      </c>
    </row>
    <row r="638" spans="1:13" x14ac:dyDescent="0.3">
      <c r="A638" s="25" t="s">
        <v>56</v>
      </c>
      <c r="B638" s="26" t="s">
        <v>57</v>
      </c>
      <c r="C638" s="35">
        <v>44629</v>
      </c>
      <c r="D638" s="42" t="s">
        <v>58</v>
      </c>
      <c r="E638" s="47">
        <v>9.5</v>
      </c>
      <c r="F638" s="25">
        <f t="shared" si="106"/>
        <v>3.0239368474662593</v>
      </c>
      <c r="M638">
        <v>0.1</v>
      </c>
    </row>
    <row r="639" spans="1:13" x14ac:dyDescent="0.3">
      <c r="A639" s="25" t="s">
        <v>56</v>
      </c>
      <c r="B639" s="26" t="s">
        <v>57</v>
      </c>
      <c r="C639" s="35">
        <v>44629</v>
      </c>
      <c r="D639" s="42" t="s">
        <v>60</v>
      </c>
      <c r="E639" s="47">
        <v>9</v>
      </c>
      <c r="F639" s="25">
        <f t="shared" si="106"/>
        <v>2.8647822765469826</v>
      </c>
      <c r="M639">
        <v>0.1</v>
      </c>
    </row>
    <row r="640" spans="1:13" x14ac:dyDescent="0.3">
      <c r="A640" s="25" t="s">
        <v>56</v>
      </c>
      <c r="B640" s="26" t="s">
        <v>57</v>
      </c>
      <c r="C640" s="35">
        <v>44629</v>
      </c>
      <c r="D640" s="42" t="s">
        <v>60</v>
      </c>
      <c r="E640" s="47">
        <v>9.6</v>
      </c>
      <c r="F640" s="25">
        <f t="shared" si="106"/>
        <v>3.0557677616501144</v>
      </c>
      <c r="M640">
        <v>0.1</v>
      </c>
    </row>
    <row r="641" spans="1:13" x14ac:dyDescent="0.3">
      <c r="A641" s="25" t="s">
        <v>56</v>
      </c>
      <c r="B641" s="26" t="s">
        <v>57</v>
      </c>
      <c r="C641" s="35">
        <v>44629</v>
      </c>
      <c r="D641" s="42" t="s">
        <v>60</v>
      </c>
      <c r="E641" s="47">
        <v>8.1999999999999993</v>
      </c>
      <c r="F641" s="25">
        <f t="shared" si="106"/>
        <v>2.6101349630761392</v>
      </c>
      <c r="M641">
        <v>0.1</v>
      </c>
    </row>
    <row r="642" spans="1:13" x14ac:dyDescent="0.3">
      <c r="A642" s="25" t="s">
        <v>56</v>
      </c>
      <c r="B642" s="26" t="s">
        <v>57</v>
      </c>
      <c r="C642" s="35">
        <v>44629</v>
      </c>
      <c r="D642" s="42" t="s">
        <v>58</v>
      </c>
      <c r="E642" s="47">
        <v>10.5</v>
      </c>
      <c r="F642" s="25">
        <f t="shared" si="106"/>
        <v>3.3422459893048129</v>
      </c>
      <c r="M642">
        <v>0.1</v>
      </c>
    </row>
    <row r="643" spans="1:13" x14ac:dyDescent="0.3">
      <c r="A643" s="25" t="s">
        <v>56</v>
      </c>
      <c r="B643" s="26" t="s">
        <v>57</v>
      </c>
      <c r="C643" s="35">
        <v>44629</v>
      </c>
      <c r="D643" s="42" t="s">
        <v>60</v>
      </c>
      <c r="E643" s="47">
        <v>25.7</v>
      </c>
      <c r="F643" s="25">
        <f t="shared" si="106"/>
        <v>8.1805449452508281</v>
      </c>
      <c r="M643">
        <v>0.1</v>
      </c>
    </row>
    <row r="644" spans="1:13" x14ac:dyDescent="0.3">
      <c r="A644" s="25" t="s">
        <v>56</v>
      </c>
      <c r="B644" s="26" t="s">
        <v>57</v>
      </c>
      <c r="C644" s="35">
        <v>44629</v>
      </c>
      <c r="D644" s="42" t="s">
        <v>60</v>
      </c>
      <c r="E644" s="47">
        <v>29</v>
      </c>
      <c r="F644" s="25">
        <f t="shared" si="106"/>
        <v>9.2309651133180548</v>
      </c>
      <c r="M644">
        <v>0.1</v>
      </c>
    </row>
    <row r="645" spans="1:13" x14ac:dyDescent="0.3">
      <c r="A645" s="25" t="s">
        <v>56</v>
      </c>
      <c r="B645" s="26" t="s">
        <v>57</v>
      </c>
      <c r="C645" s="35">
        <v>44629</v>
      </c>
      <c r="D645" s="42" t="s">
        <v>60</v>
      </c>
      <c r="E645" s="47">
        <v>16.899999999999999</v>
      </c>
      <c r="F645" s="25">
        <f t="shared" si="106"/>
        <v>5.3794244970715557</v>
      </c>
      <c r="M645">
        <v>0.1</v>
      </c>
    </row>
    <row r="646" spans="1:13" x14ac:dyDescent="0.3">
      <c r="A646" s="25" t="s">
        <v>56</v>
      </c>
      <c r="B646" s="26" t="s">
        <v>57</v>
      </c>
      <c r="C646" s="35">
        <v>44629</v>
      </c>
      <c r="D646" s="42" t="s">
        <v>60</v>
      </c>
      <c r="E646" s="47">
        <v>14.5</v>
      </c>
      <c r="F646" s="25">
        <f t="shared" si="106"/>
        <v>4.6154825566590274</v>
      </c>
      <c r="M646">
        <v>0.1</v>
      </c>
    </row>
    <row r="647" spans="1:13" x14ac:dyDescent="0.3">
      <c r="A647" s="25" t="s">
        <v>56</v>
      </c>
      <c r="B647" s="26" t="s">
        <v>57</v>
      </c>
      <c r="C647" s="35">
        <v>44629</v>
      </c>
      <c r="D647" s="42" t="s">
        <v>60</v>
      </c>
      <c r="E647" s="47">
        <v>12.8</v>
      </c>
      <c r="F647" s="25">
        <f t="shared" si="106"/>
        <v>4.0743570155334865</v>
      </c>
      <c r="M647">
        <v>0.1</v>
      </c>
    </row>
    <row r="648" spans="1:13" x14ac:dyDescent="0.3">
      <c r="A648" s="25" t="s">
        <v>56</v>
      </c>
      <c r="B648" s="26" t="s">
        <v>57</v>
      </c>
      <c r="C648" s="35">
        <v>44629</v>
      </c>
      <c r="D648" s="42" t="s">
        <v>60</v>
      </c>
      <c r="E648" s="47">
        <v>8.5</v>
      </c>
      <c r="F648" s="25">
        <f t="shared" si="106"/>
        <v>2.7056277056277058</v>
      </c>
      <c r="M648">
        <v>0.1</v>
      </c>
    </row>
    <row r="649" spans="1:13" x14ac:dyDescent="0.3">
      <c r="A649" s="25" t="s">
        <v>56</v>
      </c>
      <c r="B649" s="26" t="s">
        <v>57</v>
      </c>
      <c r="C649" s="35">
        <v>44629</v>
      </c>
      <c r="D649" s="42" t="s">
        <v>60</v>
      </c>
      <c r="E649" s="47">
        <v>9</v>
      </c>
      <c r="F649" s="25">
        <f t="shared" si="106"/>
        <v>2.8647822765469826</v>
      </c>
      <c r="M649">
        <v>0.1</v>
      </c>
    </row>
    <row r="650" spans="1:13" x14ac:dyDescent="0.3">
      <c r="A650" s="25" t="s">
        <v>56</v>
      </c>
      <c r="B650" s="26" t="s">
        <v>57</v>
      </c>
      <c r="C650" s="35">
        <v>44629</v>
      </c>
      <c r="D650" s="42" t="s">
        <v>60</v>
      </c>
      <c r="E650" s="47">
        <v>7.2</v>
      </c>
      <c r="F650" s="25">
        <f t="shared" si="106"/>
        <v>2.2918258212375862</v>
      </c>
      <c r="M650">
        <v>0.1</v>
      </c>
    </row>
    <row r="651" spans="1:13" x14ac:dyDescent="0.3">
      <c r="A651" s="25" t="s">
        <v>56</v>
      </c>
      <c r="B651" s="26" t="s">
        <v>57</v>
      </c>
      <c r="C651" s="35">
        <v>44629</v>
      </c>
      <c r="D651" s="42" t="s">
        <v>58</v>
      </c>
      <c r="E651" s="47">
        <v>8</v>
      </c>
      <c r="F651" s="25">
        <f t="shared" si="106"/>
        <v>2.5464731347084291</v>
      </c>
      <c r="M651">
        <v>0.1</v>
      </c>
    </row>
    <row r="652" spans="1:13" x14ac:dyDescent="0.3">
      <c r="A652" s="25" t="s">
        <v>56</v>
      </c>
      <c r="B652" s="26" t="s">
        <v>57</v>
      </c>
      <c r="C652" s="35">
        <v>44629</v>
      </c>
      <c r="D652" s="42" t="s">
        <v>58</v>
      </c>
      <c r="E652" s="47">
        <v>14.5</v>
      </c>
      <c r="F652" s="25">
        <f t="shared" si="106"/>
        <v>4.6154825566590274</v>
      </c>
      <c r="M652">
        <v>0.1</v>
      </c>
    </row>
    <row r="653" spans="1:13" x14ac:dyDescent="0.3">
      <c r="A653" s="25" t="s">
        <v>56</v>
      </c>
      <c r="B653" s="26" t="s">
        <v>57</v>
      </c>
      <c r="C653" s="35">
        <v>44629</v>
      </c>
      <c r="D653" s="42" t="s">
        <v>60</v>
      </c>
      <c r="E653" s="47">
        <v>27.2</v>
      </c>
      <c r="F653" s="25">
        <f t="shared" si="106"/>
        <v>8.6580086580086579</v>
      </c>
      <c r="M653">
        <v>0.1</v>
      </c>
    </row>
    <row r="654" spans="1:13" x14ac:dyDescent="0.3">
      <c r="A654" s="25" t="s">
        <v>56</v>
      </c>
      <c r="B654" s="26" t="s">
        <v>57</v>
      </c>
      <c r="C654" s="35">
        <v>44629</v>
      </c>
      <c r="D654" s="42" t="s">
        <v>60</v>
      </c>
      <c r="E654" s="47">
        <v>22.5</v>
      </c>
      <c r="F654" s="25">
        <f t="shared" si="106"/>
        <v>7.1619556913674565</v>
      </c>
      <c r="M654">
        <v>0.1</v>
      </c>
    </row>
    <row r="655" spans="1:13" x14ac:dyDescent="0.3">
      <c r="A655" s="25" t="s">
        <v>56</v>
      </c>
      <c r="B655" s="26" t="s">
        <v>57</v>
      </c>
      <c r="C655" s="35">
        <v>44629</v>
      </c>
      <c r="D655" s="42" t="s">
        <v>60</v>
      </c>
      <c r="E655" s="47">
        <v>12.8</v>
      </c>
      <c r="F655" s="25">
        <f t="shared" si="106"/>
        <v>4.0743570155334865</v>
      </c>
      <c r="M655">
        <v>0.1</v>
      </c>
    </row>
    <row r="656" spans="1:13" x14ac:dyDescent="0.3">
      <c r="A656" s="25" t="s">
        <v>56</v>
      </c>
      <c r="B656" s="26" t="s">
        <v>57</v>
      </c>
      <c r="C656" s="35">
        <v>44629</v>
      </c>
      <c r="D656" s="42" t="s">
        <v>60</v>
      </c>
      <c r="E656" s="47">
        <v>11.4</v>
      </c>
      <c r="F656" s="25">
        <f t="shared" si="106"/>
        <v>3.6287242169595113</v>
      </c>
      <c r="M656">
        <v>0.1</v>
      </c>
    </row>
    <row r="657" spans="1:13" x14ac:dyDescent="0.3">
      <c r="A657" s="25" t="s">
        <v>56</v>
      </c>
      <c r="B657" s="26" t="s">
        <v>57</v>
      </c>
      <c r="C657" s="35">
        <v>44629</v>
      </c>
      <c r="D657" s="42" t="s">
        <v>58</v>
      </c>
      <c r="E657" s="47">
        <v>9</v>
      </c>
      <c r="F657" s="25">
        <f t="shared" ref="F657:F720" si="107">E657/3.1416</f>
        <v>2.8647822765469826</v>
      </c>
      <c r="M657">
        <v>0.1</v>
      </c>
    </row>
    <row r="658" spans="1:13" x14ac:dyDescent="0.3">
      <c r="A658" s="25" t="s">
        <v>56</v>
      </c>
      <c r="B658" s="26" t="s">
        <v>57</v>
      </c>
      <c r="C658" s="35">
        <v>44629</v>
      </c>
      <c r="D658" s="42" t="s">
        <v>58</v>
      </c>
      <c r="E658" s="47">
        <v>12.9</v>
      </c>
      <c r="F658" s="25">
        <f t="shared" si="107"/>
        <v>4.1061879297173416</v>
      </c>
      <c r="M658">
        <v>0.1</v>
      </c>
    </row>
    <row r="659" spans="1:13" x14ac:dyDescent="0.3">
      <c r="A659" s="25" t="s">
        <v>56</v>
      </c>
      <c r="B659" s="26" t="s">
        <v>57</v>
      </c>
      <c r="C659" s="35">
        <v>44629</v>
      </c>
      <c r="D659" s="42" t="s">
        <v>60</v>
      </c>
      <c r="E659" s="47">
        <v>7.5</v>
      </c>
      <c r="F659" s="25">
        <f t="shared" si="107"/>
        <v>2.3873185637891519</v>
      </c>
      <c r="M659">
        <v>0.1</v>
      </c>
    </row>
    <row r="660" spans="1:13" x14ac:dyDescent="0.3">
      <c r="A660" s="25" t="s">
        <v>56</v>
      </c>
      <c r="B660" s="26" t="s">
        <v>57</v>
      </c>
      <c r="C660" s="35">
        <v>44629</v>
      </c>
      <c r="D660" s="42" t="s">
        <v>58</v>
      </c>
      <c r="E660" s="47">
        <v>21.5</v>
      </c>
      <c r="F660" s="25">
        <f t="shared" si="107"/>
        <v>6.8436465495289029</v>
      </c>
      <c r="M660">
        <v>0.1</v>
      </c>
    </row>
    <row r="661" spans="1:13" x14ac:dyDescent="0.3">
      <c r="A661" s="25" t="s">
        <v>56</v>
      </c>
      <c r="B661" s="26" t="s">
        <v>57</v>
      </c>
      <c r="C661" s="35">
        <v>44629</v>
      </c>
      <c r="D661" s="42" t="s">
        <v>60</v>
      </c>
      <c r="E661" s="47">
        <v>15</v>
      </c>
      <c r="F661" s="25">
        <f t="shared" si="107"/>
        <v>4.7746371275783037</v>
      </c>
      <c r="M661">
        <v>0.1</v>
      </c>
    </row>
    <row r="662" spans="1:13" x14ac:dyDescent="0.3">
      <c r="A662" s="25" t="s">
        <v>56</v>
      </c>
      <c r="B662" s="26" t="s">
        <v>57</v>
      </c>
      <c r="C662" s="35">
        <v>44629</v>
      </c>
      <c r="D662" s="42" t="s">
        <v>58</v>
      </c>
      <c r="E662" s="47">
        <v>9.5</v>
      </c>
      <c r="F662" s="25">
        <f t="shared" si="107"/>
        <v>3.0239368474662593</v>
      </c>
      <c r="M662">
        <v>0.1</v>
      </c>
    </row>
    <row r="663" spans="1:13" x14ac:dyDescent="0.3">
      <c r="A663" s="25" t="s">
        <v>56</v>
      </c>
      <c r="B663" s="26" t="s">
        <v>57</v>
      </c>
      <c r="C663" s="35">
        <v>44629</v>
      </c>
      <c r="D663" s="42" t="s">
        <v>60</v>
      </c>
      <c r="E663" s="47">
        <v>8.5</v>
      </c>
      <c r="F663" s="25">
        <f t="shared" si="107"/>
        <v>2.7056277056277058</v>
      </c>
      <c r="M663">
        <v>0.1</v>
      </c>
    </row>
    <row r="664" spans="1:13" x14ac:dyDescent="0.3">
      <c r="A664" s="25" t="s">
        <v>56</v>
      </c>
      <c r="B664" s="26" t="s">
        <v>57</v>
      </c>
      <c r="C664" s="35">
        <v>44629</v>
      </c>
      <c r="D664" s="42" t="s">
        <v>58</v>
      </c>
      <c r="E664" s="47">
        <v>7.8</v>
      </c>
      <c r="F664" s="25">
        <f t="shared" si="107"/>
        <v>2.482811306340718</v>
      </c>
      <c r="M664">
        <v>0.1</v>
      </c>
    </row>
    <row r="665" spans="1:13" x14ac:dyDescent="0.3">
      <c r="A665" s="25" t="s">
        <v>56</v>
      </c>
      <c r="B665" s="26" t="s">
        <v>57</v>
      </c>
      <c r="C665" s="35">
        <v>44629</v>
      </c>
      <c r="D665" s="42" t="s">
        <v>60</v>
      </c>
      <c r="E665" s="47">
        <v>33.799999999999997</v>
      </c>
      <c r="F665" s="25">
        <f t="shared" si="107"/>
        <v>10.758848994143111</v>
      </c>
      <c r="M665">
        <v>0.1</v>
      </c>
    </row>
    <row r="666" spans="1:13" x14ac:dyDescent="0.3">
      <c r="A666" s="25" t="s">
        <v>56</v>
      </c>
      <c r="B666" s="26" t="s">
        <v>57</v>
      </c>
      <c r="C666" s="35">
        <v>44629</v>
      </c>
      <c r="D666" s="42" t="s">
        <v>58</v>
      </c>
      <c r="E666" s="47">
        <v>9.6</v>
      </c>
      <c r="F666" s="25">
        <f t="shared" si="107"/>
        <v>3.0557677616501144</v>
      </c>
      <c r="M666">
        <v>0.1</v>
      </c>
    </row>
    <row r="667" spans="1:13" x14ac:dyDescent="0.3">
      <c r="A667" s="25" t="s">
        <v>56</v>
      </c>
      <c r="B667" s="26" t="s">
        <v>57</v>
      </c>
      <c r="C667" s="35">
        <v>44629</v>
      </c>
      <c r="D667" s="42" t="s">
        <v>60</v>
      </c>
      <c r="E667" s="47">
        <v>31.9</v>
      </c>
      <c r="F667" s="25">
        <f t="shared" si="107"/>
        <v>10.154061624649859</v>
      </c>
      <c r="M667">
        <v>0.1</v>
      </c>
    </row>
    <row r="668" spans="1:13" x14ac:dyDescent="0.3">
      <c r="A668" s="25" t="s">
        <v>56</v>
      </c>
      <c r="B668" s="26" t="s">
        <v>57</v>
      </c>
      <c r="C668" s="35">
        <v>44629</v>
      </c>
      <c r="D668" s="42" t="s">
        <v>58</v>
      </c>
      <c r="E668" s="47">
        <v>9.5</v>
      </c>
      <c r="F668" s="25">
        <f t="shared" si="107"/>
        <v>3.0239368474662593</v>
      </c>
      <c r="M668">
        <v>0.1</v>
      </c>
    </row>
    <row r="669" spans="1:13" x14ac:dyDescent="0.3">
      <c r="A669" s="25" t="s">
        <v>56</v>
      </c>
      <c r="B669" s="26" t="s">
        <v>57</v>
      </c>
      <c r="C669" s="35">
        <v>44629</v>
      </c>
      <c r="D669" s="42" t="s">
        <v>58</v>
      </c>
      <c r="E669" s="47">
        <v>8.6999999999999993</v>
      </c>
      <c r="F669" s="25">
        <f t="shared" si="107"/>
        <v>2.769289533995416</v>
      </c>
      <c r="M669">
        <v>0.1</v>
      </c>
    </row>
    <row r="670" spans="1:13" ht="15" thickBot="1" x14ac:dyDescent="0.35">
      <c r="A670" s="25" t="s">
        <v>56</v>
      </c>
      <c r="B670" s="26" t="s">
        <v>57</v>
      </c>
      <c r="C670" s="35">
        <v>44629</v>
      </c>
      <c r="D670" s="43" t="s">
        <v>60</v>
      </c>
      <c r="E670" s="48">
        <v>27</v>
      </c>
      <c r="F670" s="31">
        <f t="shared" si="107"/>
        <v>8.5943468296409478</v>
      </c>
      <c r="M670">
        <v>0.1</v>
      </c>
    </row>
    <row r="671" spans="1:13" x14ac:dyDescent="0.3">
      <c r="A671" s="25" t="s">
        <v>56</v>
      </c>
      <c r="B671" s="26" t="s">
        <v>57</v>
      </c>
      <c r="C671" s="35">
        <v>44629</v>
      </c>
      <c r="D671" s="44" t="s">
        <v>60</v>
      </c>
      <c r="E671" s="49">
        <v>8.9</v>
      </c>
      <c r="F671" s="33">
        <f t="shared" si="107"/>
        <v>2.8329513623631271</v>
      </c>
      <c r="M671">
        <v>0.1</v>
      </c>
    </row>
    <row r="672" spans="1:13" x14ac:dyDescent="0.3">
      <c r="A672" s="25" t="s">
        <v>56</v>
      </c>
      <c r="B672" s="26" t="s">
        <v>57</v>
      </c>
      <c r="C672" s="35">
        <v>44629</v>
      </c>
      <c r="D672" s="42" t="s">
        <v>60</v>
      </c>
      <c r="E672" s="47">
        <v>29.6</v>
      </c>
      <c r="F672" s="25">
        <f t="shared" si="107"/>
        <v>9.4219505984211871</v>
      </c>
      <c r="M672">
        <v>0.1</v>
      </c>
    </row>
    <row r="673" spans="1:13" x14ac:dyDescent="0.3">
      <c r="A673" s="25" t="s">
        <v>56</v>
      </c>
      <c r="B673" s="26" t="s">
        <v>57</v>
      </c>
      <c r="C673" s="35">
        <v>44629</v>
      </c>
      <c r="D673" s="42" t="s">
        <v>60</v>
      </c>
      <c r="E673" s="47">
        <v>20.5</v>
      </c>
      <c r="F673" s="25">
        <f t="shared" si="107"/>
        <v>6.5253374076903485</v>
      </c>
      <c r="M673">
        <v>0.1</v>
      </c>
    </row>
    <row r="674" spans="1:13" x14ac:dyDescent="0.3">
      <c r="A674" s="25" t="s">
        <v>56</v>
      </c>
      <c r="B674" s="26" t="s">
        <v>57</v>
      </c>
      <c r="C674" s="35">
        <v>44629</v>
      </c>
      <c r="D674" s="42" t="s">
        <v>60</v>
      </c>
      <c r="E674" s="47">
        <v>46.8</v>
      </c>
      <c r="F674" s="25">
        <f t="shared" si="107"/>
        <v>14.896867838044308</v>
      </c>
      <c r="M674">
        <v>0.1</v>
      </c>
    </row>
    <row r="675" spans="1:13" x14ac:dyDescent="0.3">
      <c r="A675" s="25" t="s">
        <v>56</v>
      </c>
      <c r="B675" s="26" t="s">
        <v>57</v>
      </c>
      <c r="C675" s="35">
        <v>44629</v>
      </c>
      <c r="D675" s="42" t="s">
        <v>60</v>
      </c>
      <c r="E675" s="47">
        <v>18.5</v>
      </c>
      <c r="F675" s="25">
        <f t="shared" si="107"/>
        <v>5.8887191240132415</v>
      </c>
      <c r="M675">
        <v>0.1</v>
      </c>
    </row>
    <row r="676" spans="1:13" x14ac:dyDescent="0.3">
      <c r="A676" s="25" t="s">
        <v>56</v>
      </c>
      <c r="B676" s="26" t="s">
        <v>57</v>
      </c>
      <c r="C676" s="35">
        <v>44629</v>
      </c>
      <c r="D676" s="42" t="s">
        <v>60</v>
      </c>
      <c r="E676" s="47">
        <v>14.9</v>
      </c>
      <c r="F676" s="25">
        <f t="shared" si="107"/>
        <v>4.7428062133944486</v>
      </c>
      <c r="M676">
        <v>0.1</v>
      </c>
    </row>
    <row r="677" spans="1:13" x14ac:dyDescent="0.3">
      <c r="A677" s="25" t="s">
        <v>56</v>
      </c>
      <c r="B677" s="26" t="s">
        <v>57</v>
      </c>
      <c r="C677" s="35">
        <v>44629</v>
      </c>
      <c r="D677" s="42" t="s">
        <v>60</v>
      </c>
      <c r="E677" s="47">
        <v>11.8</v>
      </c>
      <c r="F677" s="25">
        <f t="shared" si="107"/>
        <v>3.756047873694933</v>
      </c>
      <c r="M677">
        <v>0.1</v>
      </c>
    </row>
    <row r="678" spans="1:13" x14ac:dyDescent="0.3">
      <c r="A678" s="25" t="s">
        <v>56</v>
      </c>
      <c r="B678" s="26" t="s">
        <v>57</v>
      </c>
      <c r="C678" s="35">
        <v>44629</v>
      </c>
      <c r="D678" s="42" t="s">
        <v>60</v>
      </c>
      <c r="E678" s="47">
        <v>9.1999999999999993</v>
      </c>
      <c r="F678" s="25">
        <f t="shared" si="107"/>
        <v>2.9284441049146928</v>
      </c>
      <c r="M678">
        <v>0.1</v>
      </c>
    </row>
    <row r="679" spans="1:13" x14ac:dyDescent="0.3">
      <c r="A679" s="25" t="s">
        <v>56</v>
      </c>
      <c r="B679" s="26" t="s">
        <v>57</v>
      </c>
      <c r="C679" s="35">
        <v>44629</v>
      </c>
      <c r="D679" s="42" t="s">
        <v>60</v>
      </c>
      <c r="E679" s="47">
        <v>11.2</v>
      </c>
      <c r="F679" s="25">
        <f t="shared" si="107"/>
        <v>3.5650623885918002</v>
      </c>
      <c r="M679">
        <v>0.1</v>
      </c>
    </row>
    <row r="680" spans="1:13" x14ac:dyDescent="0.3">
      <c r="A680" s="25" t="s">
        <v>56</v>
      </c>
      <c r="B680" s="26" t="s">
        <v>57</v>
      </c>
      <c r="C680" s="35">
        <v>44629</v>
      </c>
      <c r="D680" s="42" t="s">
        <v>60</v>
      </c>
      <c r="E680" s="47">
        <v>11.4</v>
      </c>
      <c r="F680" s="25">
        <f t="shared" si="107"/>
        <v>3.6287242169595113</v>
      </c>
      <c r="M680">
        <v>0.1</v>
      </c>
    </row>
    <row r="681" spans="1:13" x14ac:dyDescent="0.3">
      <c r="A681" s="25" t="s">
        <v>56</v>
      </c>
      <c r="B681" s="26" t="s">
        <v>57</v>
      </c>
      <c r="C681" s="35">
        <v>44629</v>
      </c>
      <c r="D681" s="42" t="s">
        <v>60</v>
      </c>
      <c r="E681" s="47">
        <v>18.899999999999999</v>
      </c>
      <c r="F681" s="25">
        <f t="shared" si="107"/>
        <v>6.0160427807486627</v>
      </c>
      <c r="M681">
        <v>0.1</v>
      </c>
    </row>
    <row r="682" spans="1:13" x14ac:dyDescent="0.3">
      <c r="A682" s="25" t="s">
        <v>56</v>
      </c>
      <c r="B682" s="26" t="s">
        <v>57</v>
      </c>
      <c r="C682" s="35">
        <v>44629</v>
      </c>
      <c r="D682" s="42" t="s">
        <v>60</v>
      </c>
      <c r="E682" s="47">
        <v>15.8</v>
      </c>
      <c r="F682" s="25">
        <f t="shared" si="107"/>
        <v>5.0292844410491471</v>
      </c>
      <c r="M682">
        <v>0.1</v>
      </c>
    </row>
    <row r="683" spans="1:13" x14ac:dyDescent="0.3">
      <c r="A683" s="25" t="s">
        <v>56</v>
      </c>
      <c r="B683" s="26" t="s">
        <v>57</v>
      </c>
      <c r="C683" s="35">
        <v>44629</v>
      </c>
      <c r="D683" s="42" t="s">
        <v>60</v>
      </c>
      <c r="E683" s="47">
        <v>21.9</v>
      </c>
      <c r="F683" s="25">
        <f t="shared" si="107"/>
        <v>6.9709702062643233</v>
      </c>
      <c r="M683">
        <v>0.1</v>
      </c>
    </row>
    <row r="684" spans="1:13" x14ac:dyDescent="0.3">
      <c r="A684" s="25" t="s">
        <v>56</v>
      </c>
      <c r="B684" s="26" t="s">
        <v>57</v>
      </c>
      <c r="C684" s="35">
        <v>44629</v>
      </c>
      <c r="D684" s="42" t="s">
        <v>60</v>
      </c>
      <c r="E684" s="47">
        <v>10.199999999999999</v>
      </c>
      <c r="F684" s="25">
        <f t="shared" si="107"/>
        <v>3.2467532467532467</v>
      </c>
      <c r="M684">
        <v>0.1</v>
      </c>
    </row>
    <row r="685" spans="1:13" x14ac:dyDescent="0.3">
      <c r="A685" s="25" t="s">
        <v>56</v>
      </c>
      <c r="B685" s="26" t="s">
        <v>57</v>
      </c>
      <c r="C685" s="35">
        <v>44629</v>
      </c>
      <c r="D685" s="42" t="s">
        <v>60</v>
      </c>
      <c r="E685" s="47">
        <v>11.7</v>
      </c>
      <c r="F685" s="25">
        <f t="shared" si="107"/>
        <v>3.724216959511077</v>
      </c>
      <c r="M685">
        <v>0.1</v>
      </c>
    </row>
    <row r="686" spans="1:13" x14ac:dyDescent="0.3">
      <c r="A686" s="25" t="s">
        <v>56</v>
      </c>
      <c r="B686" s="26" t="s">
        <v>57</v>
      </c>
      <c r="C686" s="35">
        <v>44629</v>
      </c>
      <c r="D686" s="42" t="s">
        <v>60</v>
      </c>
      <c r="E686" s="47">
        <v>17.5</v>
      </c>
      <c r="F686" s="25">
        <f t="shared" si="107"/>
        <v>5.570409982174688</v>
      </c>
      <c r="M686">
        <v>0.1</v>
      </c>
    </row>
    <row r="687" spans="1:13" x14ac:dyDescent="0.3">
      <c r="A687" s="25" t="s">
        <v>56</v>
      </c>
      <c r="B687" s="26" t="s">
        <v>57</v>
      </c>
      <c r="C687" s="35">
        <v>44629</v>
      </c>
      <c r="D687" s="42" t="s">
        <v>60</v>
      </c>
      <c r="E687" s="47">
        <v>41.5</v>
      </c>
      <c r="F687" s="25">
        <f t="shared" si="107"/>
        <v>13.209829386299974</v>
      </c>
      <c r="M687">
        <v>0.1</v>
      </c>
    </row>
    <row r="688" spans="1:13" x14ac:dyDescent="0.3">
      <c r="A688" s="25" t="s">
        <v>56</v>
      </c>
      <c r="B688" s="26" t="s">
        <v>57</v>
      </c>
      <c r="C688" s="35">
        <v>44629</v>
      </c>
      <c r="D688" s="42" t="s">
        <v>60</v>
      </c>
      <c r="E688" s="47">
        <v>9</v>
      </c>
      <c r="F688" s="25">
        <f t="shared" si="107"/>
        <v>2.8647822765469826</v>
      </c>
      <c r="M688">
        <v>0.1</v>
      </c>
    </row>
    <row r="689" spans="1:13" x14ac:dyDescent="0.3">
      <c r="A689" s="25" t="s">
        <v>56</v>
      </c>
      <c r="B689" s="26" t="s">
        <v>57</v>
      </c>
      <c r="C689" s="35">
        <v>44629</v>
      </c>
      <c r="D689" s="42" t="s">
        <v>60</v>
      </c>
      <c r="E689" s="47">
        <v>45.2</v>
      </c>
      <c r="F689" s="25">
        <f t="shared" si="107"/>
        <v>14.387573211102625</v>
      </c>
      <c r="M689">
        <v>0.1</v>
      </c>
    </row>
    <row r="690" spans="1:13" x14ac:dyDescent="0.3">
      <c r="A690" s="25" t="s">
        <v>56</v>
      </c>
      <c r="B690" s="26" t="s">
        <v>57</v>
      </c>
      <c r="C690" s="35">
        <v>44629</v>
      </c>
      <c r="D690" s="42" t="s">
        <v>60</v>
      </c>
      <c r="E690" s="47">
        <v>26.5</v>
      </c>
      <c r="F690" s="25">
        <f t="shared" si="107"/>
        <v>8.4351922587216706</v>
      </c>
      <c r="M690">
        <v>0.1</v>
      </c>
    </row>
    <row r="691" spans="1:13" x14ac:dyDescent="0.3">
      <c r="A691" s="25" t="s">
        <v>56</v>
      </c>
      <c r="B691" s="26" t="s">
        <v>57</v>
      </c>
      <c r="C691" s="35">
        <v>44629</v>
      </c>
      <c r="D691" s="42" t="s">
        <v>60</v>
      </c>
      <c r="E691" s="47">
        <v>33.6</v>
      </c>
      <c r="F691" s="25">
        <f t="shared" si="107"/>
        <v>10.695187165775401</v>
      </c>
      <c r="M691">
        <v>0.1</v>
      </c>
    </row>
    <row r="692" spans="1:13" x14ac:dyDescent="0.3">
      <c r="A692" s="25" t="s">
        <v>56</v>
      </c>
      <c r="B692" s="26" t="s">
        <v>57</v>
      </c>
      <c r="C692" s="35">
        <v>44629</v>
      </c>
      <c r="D692" s="42" t="s">
        <v>60</v>
      </c>
      <c r="E692" s="47">
        <v>33.200000000000003</v>
      </c>
      <c r="F692" s="25">
        <f t="shared" si="107"/>
        <v>10.567863509039981</v>
      </c>
      <c r="M692">
        <v>0.1</v>
      </c>
    </row>
    <row r="693" spans="1:13" x14ac:dyDescent="0.3">
      <c r="A693" s="25" t="s">
        <v>56</v>
      </c>
      <c r="B693" s="26" t="s">
        <v>57</v>
      </c>
      <c r="C693" s="35">
        <v>44629</v>
      </c>
      <c r="D693" s="42" t="s">
        <v>60</v>
      </c>
      <c r="E693" s="47">
        <v>10.199999999999999</v>
      </c>
      <c r="F693" s="25">
        <f t="shared" si="107"/>
        <v>3.2467532467532467</v>
      </c>
      <c r="M693">
        <v>0.1</v>
      </c>
    </row>
    <row r="694" spans="1:13" x14ac:dyDescent="0.3">
      <c r="A694" s="25" t="s">
        <v>56</v>
      </c>
      <c r="B694" s="26" t="s">
        <v>57</v>
      </c>
      <c r="C694" s="35">
        <v>44629</v>
      </c>
      <c r="D694" s="42" t="s">
        <v>60</v>
      </c>
      <c r="E694" s="47">
        <v>14.6</v>
      </c>
      <c r="F694" s="25">
        <f t="shared" si="107"/>
        <v>4.6473134708428825</v>
      </c>
      <c r="M694">
        <v>0.1</v>
      </c>
    </row>
    <row r="695" spans="1:13" x14ac:dyDescent="0.3">
      <c r="A695" s="25" t="s">
        <v>56</v>
      </c>
      <c r="B695" s="26" t="s">
        <v>57</v>
      </c>
      <c r="C695" s="35">
        <v>44629</v>
      </c>
      <c r="D695" s="42" t="s">
        <v>60</v>
      </c>
      <c r="E695" s="47">
        <v>20.399999999999999</v>
      </c>
      <c r="F695" s="25">
        <f t="shared" si="107"/>
        <v>6.4935064935064934</v>
      </c>
      <c r="M695">
        <v>0.1</v>
      </c>
    </row>
    <row r="696" spans="1:13" x14ac:dyDescent="0.3">
      <c r="A696" s="25" t="s">
        <v>56</v>
      </c>
      <c r="B696" s="26" t="s">
        <v>57</v>
      </c>
      <c r="C696" s="35">
        <v>44629</v>
      </c>
      <c r="D696" s="42" t="s">
        <v>60</v>
      </c>
      <c r="E696" s="47">
        <v>10.9</v>
      </c>
      <c r="F696" s="25">
        <f t="shared" si="107"/>
        <v>3.4695696460402345</v>
      </c>
      <c r="M696">
        <v>0.1</v>
      </c>
    </row>
    <row r="697" spans="1:13" x14ac:dyDescent="0.3">
      <c r="A697" s="25" t="s">
        <v>56</v>
      </c>
      <c r="B697" s="26" t="s">
        <v>57</v>
      </c>
      <c r="C697" s="35">
        <v>44629</v>
      </c>
      <c r="D697" s="42" t="s">
        <v>60</v>
      </c>
      <c r="E697" s="47">
        <v>13.2</v>
      </c>
      <c r="F697" s="25">
        <f t="shared" si="107"/>
        <v>4.2016806722689077</v>
      </c>
      <c r="M697">
        <v>0.1</v>
      </c>
    </row>
    <row r="698" spans="1:13" x14ac:dyDescent="0.3">
      <c r="A698" s="25" t="s">
        <v>56</v>
      </c>
      <c r="B698" s="26" t="s">
        <v>57</v>
      </c>
      <c r="C698" s="35">
        <v>44629</v>
      </c>
      <c r="D698" s="42" t="s">
        <v>60</v>
      </c>
      <c r="E698" s="47">
        <v>9.6</v>
      </c>
      <c r="F698" s="25">
        <f t="shared" si="107"/>
        <v>3.0557677616501144</v>
      </c>
      <c r="M698">
        <v>0.1</v>
      </c>
    </row>
    <row r="699" spans="1:13" x14ac:dyDescent="0.3">
      <c r="A699" s="25" t="s">
        <v>56</v>
      </c>
      <c r="B699" s="26" t="s">
        <v>57</v>
      </c>
      <c r="C699" s="35">
        <v>44629</v>
      </c>
      <c r="D699" s="42" t="s">
        <v>60</v>
      </c>
      <c r="E699" s="47">
        <v>13.2</v>
      </c>
      <c r="F699" s="25">
        <f t="shared" si="107"/>
        <v>4.2016806722689077</v>
      </c>
      <c r="M699">
        <v>0.1</v>
      </c>
    </row>
    <row r="700" spans="1:13" x14ac:dyDescent="0.3">
      <c r="A700" s="25" t="s">
        <v>56</v>
      </c>
      <c r="B700" s="26" t="s">
        <v>57</v>
      </c>
      <c r="C700" s="35">
        <v>44629</v>
      </c>
      <c r="D700" s="42" t="s">
        <v>60</v>
      </c>
      <c r="E700" s="47">
        <v>8.6</v>
      </c>
      <c r="F700" s="25">
        <f t="shared" si="107"/>
        <v>2.7374586198115609</v>
      </c>
      <c r="M700">
        <v>0.1</v>
      </c>
    </row>
    <row r="701" spans="1:13" x14ac:dyDescent="0.3">
      <c r="A701" s="25" t="s">
        <v>56</v>
      </c>
      <c r="B701" s="26" t="s">
        <v>57</v>
      </c>
      <c r="C701" s="35">
        <v>44629</v>
      </c>
      <c r="D701" s="42" t="s">
        <v>60</v>
      </c>
      <c r="E701" s="47">
        <v>17.899999999999999</v>
      </c>
      <c r="F701" s="25">
        <f t="shared" si="107"/>
        <v>5.6977336389101092</v>
      </c>
      <c r="M701">
        <v>0.1</v>
      </c>
    </row>
    <row r="702" spans="1:13" x14ac:dyDescent="0.3">
      <c r="A702" s="25" t="s">
        <v>56</v>
      </c>
      <c r="B702" s="26" t="s">
        <v>57</v>
      </c>
      <c r="C702" s="35">
        <v>44629</v>
      </c>
      <c r="D702" s="42" t="s">
        <v>60</v>
      </c>
      <c r="E702" s="47">
        <v>46.4</v>
      </c>
      <c r="F702" s="25">
        <f t="shared" si="107"/>
        <v>14.769544181308888</v>
      </c>
      <c r="M702">
        <v>0.1</v>
      </c>
    </row>
    <row r="703" spans="1:13" x14ac:dyDescent="0.3">
      <c r="A703" s="25" t="s">
        <v>56</v>
      </c>
      <c r="B703" s="26" t="s">
        <v>57</v>
      </c>
      <c r="C703" s="35">
        <v>44629</v>
      </c>
      <c r="D703" s="42" t="s">
        <v>60</v>
      </c>
      <c r="E703" s="47">
        <v>27.3</v>
      </c>
      <c r="F703" s="25">
        <f t="shared" si="107"/>
        <v>8.689839572192513</v>
      </c>
      <c r="M703">
        <v>0.1</v>
      </c>
    </row>
    <row r="704" spans="1:13" x14ac:dyDescent="0.3">
      <c r="A704" s="25" t="s">
        <v>56</v>
      </c>
      <c r="B704" s="26" t="s">
        <v>57</v>
      </c>
      <c r="C704" s="35">
        <v>44629</v>
      </c>
      <c r="D704" s="42" t="s">
        <v>60</v>
      </c>
      <c r="E704" s="47">
        <v>28.4</v>
      </c>
      <c r="F704" s="25">
        <f t="shared" si="107"/>
        <v>9.0399796282149225</v>
      </c>
      <c r="M704">
        <v>0.1</v>
      </c>
    </row>
    <row r="705" spans="1:13" x14ac:dyDescent="0.3">
      <c r="A705" s="25" t="s">
        <v>56</v>
      </c>
      <c r="B705" s="26" t="s">
        <v>57</v>
      </c>
      <c r="C705" s="35">
        <v>44629</v>
      </c>
      <c r="D705" s="42" t="s">
        <v>60</v>
      </c>
      <c r="E705" s="47">
        <v>57.6</v>
      </c>
      <c r="F705" s="25">
        <f t="shared" si="107"/>
        <v>18.334606569900689</v>
      </c>
      <c r="M705">
        <v>0.1</v>
      </c>
    </row>
    <row r="706" spans="1:13" x14ac:dyDescent="0.3">
      <c r="A706" s="25" t="s">
        <v>56</v>
      </c>
      <c r="B706" s="26" t="s">
        <v>57</v>
      </c>
      <c r="C706" s="35">
        <v>44629</v>
      </c>
      <c r="D706" s="42" t="s">
        <v>60</v>
      </c>
      <c r="E706" s="47">
        <v>16.8</v>
      </c>
      <c r="F706" s="25">
        <f t="shared" si="107"/>
        <v>5.3475935828877006</v>
      </c>
      <c r="M706">
        <v>0.1</v>
      </c>
    </row>
    <row r="707" spans="1:13" x14ac:dyDescent="0.3">
      <c r="A707" s="25" t="s">
        <v>56</v>
      </c>
      <c r="B707" s="26" t="s">
        <v>57</v>
      </c>
      <c r="C707" s="35">
        <v>44629</v>
      </c>
      <c r="D707" s="42" t="s">
        <v>60</v>
      </c>
      <c r="E707" s="47">
        <v>10.199999999999999</v>
      </c>
      <c r="F707" s="25">
        <f t="shared" si="107"/>
        <v>3.2467532467532467</v>
      </c>
      <c r="M707">
        <v>0.1</v>
      </c>
    </row>
    <row r="708" spans="1:13" x14ac:dyDescent="0.3">
      <c r="A708" s="25" t="s">
        <v>56</v>
      </c>
      <c r="B708" s="26" t="s">
        <v>57</v>
      </c>
      <c r="C708" s="35">
        <v>44629</v>
      </c>
      <c r="D708" s="42" t="s">
        <v>60</v>
      </c>
      <c r="E708" s="47">
        <v>17.899999999999999</v>
      </c>
      <c r="F708" s="25">
        <f t="shared" si="107"/>
        <v>5.6977336389101092</v>
      </c>
      <c r="M708">
        <v>0.1</v>
      </c>
    </row>
    <row r="709" spans="1:13" x14ac:dyDescent="0.3">
      <c r="A709" s="25" t="s">
        <v>56</v>
      </c>
      <c r="B709" s="26" t="s">
        <v>57</v>
      </c>
      <c r="C709" s="35">
        <v>44629</v>
      </c>
      <c r="D709" s="42" t="s">
        <v>58</v>
      </c>
      <c r="E709" s="47">
        <v>8.5</v>
      </c>
      <c r="F709" s="25">
        <f t="shared" si="107"/>
        <v>2.7056277056277058</v>
      </c>
      <c r="M709">
        <v>0.1</v>
      </c>
    </row>
    <row r="710" spans="1:13" x14ac:dyDescent="0.3">
      <c r="A710" s="25" t="s">
        <v>56</v>
      </c>
      <c r="B710" s="26" t="s">
        <v>57</v>
      </c>
      <c r="C710" s="35">
        <v>44629</v>
      </c>
      <c r="D710" s="42" t="s">
        <v>60</v>
      </c>
      <c r="E710" s="47">
        <v>28.3</v>
      </c>
      <c r="F710" s="25">
        <f t="shared" si="107"/>
        <v>9.0081487140310674</v>
      </c>
      <c r="M710">
        <v>0.1</v>
      </c>
    </row>
    <row r="711" spans="1:13" x14ac:dyDescent="0.3">
      <c r="A711" s="25" t="s">
        <v>56</v>
      </c>
      <c r="B711" s="26" t="s">
        <v>57</v>
      </c>
      <c r="C711" s="35">
        <v>44629</v>
      </c>
      <c r="D711" s="42" t="s">
        <v>60</v>
      </c>
      <c r="E711" s="47">
        <v>14.6</v>
      </c>
      <c r="F711" s="25">
        <f t="shared" si="107"/>
        <v>4.6473134708428825</v>
      </c>
      <c r="M711">
        <v>0.1</v>
      </c>
    </row>
    <row r="712" spans="1:13" x14ac:dyDescent="0.3">
      <c r="A712" s="25" t="s">
        <v>56</v>
      </c>
      <c r="B712" s="26" t="s">
        <v>57</v>
      </c>
      <c r="C712" s="35">
        <v>44629</v>
      </c>
      <c r="D712" s="42" t="s">
        <v>60</v>
      </c>
      <c r="E712" s="47">
        <v>18.899999999999999</v>
      </c>
      <c r="F712" s="25">
        <f t="shared" si="107"/>
        <v>6.0160427807486627</v>
      </c>
      <c r="M712">
        <v>0.1</v>
      </c>
    </row>
    <row r="713" spans="1:13" x14ac:dyDescent="0.3">
      <c r="A713" s="25" t="s">
        <v>56</v>
      </c>
      <c r="B713" s="26" t="s">
        <v>57</v>
      </c>
      <c r="C713" s="35">
        <v>44629</v>
      </c>
      <c r="D713" s="42" t="s">
        <v>60</v>
      </c>
      <c r="E713" s="47">
        <v>23.4</v>
      </c>
      <c r="F713" s="25">
        <f t="shared" si="107"/>
        <v>7.448433919022154</v>
      </c>
      <c r="M713">
        <v>0.1</v>
      </c>
    </row>
    <row r="714" spans="1:13" x14ac:dyDescent="0.3">
      <c r="A714" s="25" t="s">
        <v>56</v>
      </c>
      <c r="B714" s="26" t="s">
        <v>57</v>
      </c>
      <c r="C714" s="35">
        <v>44629</v>
      </c>
      <c r="D714" s="42" t="s">
        <v>60</v>
      </c>
      <c r="E714" s="47">
        <v>15.4</v>
      </c>
      <c r="F714" s="25">
        <f t="shared" si="107"/>
        <v>4.9019607843137258</v>
      </c>
      <c r="M714">
        <v>0.1</v>
      </c>
    </row>
    <row r="715" spans="1:13" x14ac:dyDescent="0.3">
      <c r="A715" s="25" t="s">
        <v>56</v>
      </c>
      <c r="B715" s="26" t="s">
        <v>57</v>
      </c>
      <c r="C715" s="35">
        <v>44629</v>
      </c>
      <c r="D715" s="42" t="s">
        <v>60</v>
      </c>
      <c r="E715" s="47">
        <v>11.8</v>
      </c>
      <c r="F715" s="25">
        <f t="shared" si="107"/>
        <v>3.756047873694933</v>
      </c>
      <c r="M715">
        <v>0.1</v>
      </c>
    </row>
    <row r="716" spans="1:13" x14ac:dyDescent="0.3">
      <c r="A716" s="25" t="s">
        <v>56</v>
      </c>
      <c r="B716" s="26" t="s">
        <v>57</v>
      </c>
      <c r="C716" s="35">
        <v>44629</v>
      </c>
      <c r="D716" s="42" t="s">
        <v>60</v>
      </c>
      <c r="E716" s="47">
        <v>17.2</v>
      </c>
      <c r="F716" s="25">
        <f t="shared" si="107"/>
        <v>5.4749172396231218</v>
      </c>
      <c r="M716">
        <v>0.1</v>
      </c>
    </row>
    <row r="717" spans="1:13" x14ac:dyDescent="0.3">
      <c r="A717" s="25" t="s">
        <v>56</v>
      </c>
      <c r="B717" s="26" t="s">
        <v>57</v>
      </c>
      <c r="C717" s="35">
        <v>44629</v>
      </c>
      <c r="D717" s="42" t="s">
        <v>60</v>
      </c>
      <c r="E717" s="47">
        <v>14.3</v>
      </c>
      <c r="F717" s="25">
        <f t="shared" si="107"/>
        <v>4.5518207282913172</v>
      </c>
      <c r="M717">
        <v>0.1</v>
      </c>
    </row>
    <row r="718" spans="1:13" ht="15" thickBot="1" x14ac:dyDescent="0.35">
      <c r="A718" s="27" t="s">
        <v>56</v>
      </c>
      <c r="B718" s="28" t="s">
        <v>57</v>
      </c>
      <c r="C718" s="36">
        <v>44629</v>
      </c>
      <c r="D718" s="45" t="s">
        <v>60</v>
      </c>
      <c r="E718" s="50">
        <v>35.9</v>
      </c>
      <c r="F718" s="27">
        <f t="shared" si="107"/>
        <v>11.427298192004073</v>
      </c>
      <c r="M718">
        <v>0.1</v>
      </c>
    </row>
    <row r="719" spans="1:13" x14ac:dyDescent="0.3">
      <c r="A719" s="29" t="s">
        <v>56</v>
      </c>
      <c r="B719" s="30" t="s">
        <v>57</v>
      </c>
      <c r="C719" s="37">
        <v>44630</v>
      </c>
      <c r="D719" s="41" t="s">
        <v>58</v>
      </c>
      <c r="E719" s="46">
        <v>8</v>
      </c>
      <c r="F719" s="29">
        <f t="shared" si="107"/>
        <v>2.5464731347084291</v>
      </c>
      <c r="M719">
        <v>0.1</v>
      </c>
    </row>
    <row r="720" spans="1:13" x14ac:dyDescent="0.3">
      <c r="A720" s="25" t="s">
        <v>56</v>
      </c>
      <c r="B720" s="26" t="s">
        <v>57</v>
      </c>
      <c r="C720" s="38">
        <v>44630</v>
      </c>
      <c r="D720" s="42" t="s">
        <v>58</v>
      </c>
      <c r="E720" s="47">
        <v>22.5</v>
      </c>
      <c r="F720" s="25">
        <f t="shared" si="107"/>
        <v>7.1619556913674565</v>
      </c>
      <c r="M720">
        <v>0.1</v>
      </c>
    </row>
    <row r="721" spans="1:13" x14ac:dyDescent="0.3">
      <c r="A721" s="25" t="s">
        <v>56</v>
      </c>
      <c r="B721" s="26" t="s">
        <v>57</v>
      </c>
      <c r="C721" s="38">
        <v>44630</v>
      </c>
      <c r="D721" s="42" t="s">
        <v>58</v>
      </c>
      <c r="E721" s="47">
        <v>28.7</v>
      </c>
      <c r="F721" s="25">
        <f t="shared" ref="F721:F784" si="108">E721/3.1416</f>
        <v>9.1354723707664878</v>
      </c>
      <c r="M721">
        <v>0.1</v>
      </c>
    </row>
    <row r="722" spans="1:13" x14ac:dyDescent="0.3">
      <c r="A722" s="25" t="s">
        <v>56</v>
      </c>
      <c r="B722" s="26" t="s">
        <v>57</v>
      </c>
      <c r="C722" s="38">
        <v>44630</v>
      </c>
      <c r="D722" s="42" t="s">
        <v>60</v>
      </c>
      <c r="E722" s="47">
        <v>23.1</v>
      </c>
      <c r="F722" s="25">
        <f t="shared" si="108"/>
        <v>7.3529411764705888</v>
      </c>
      <c r="M722">
        <v>0.1</v>
      </c>
    </row>
    <row r="723" spans="1:13" x14ac:dyDescent="0.3">
      <c r="A723" s="25" t="s">
        <v>56</v>
      </c>
      <c r="B723" s="26" t="s">
        <v>57</v>
      </c>
      <c r="C723" s="38">
        <v>44630</v>
      </c>
      <c r="D723" s="42" t="s">
        <v>59</v>
      </c>
      <c r="E723" s="47">
        <v>38</v>
      </c>
      <c r="F723" s="25">
        <f t="shared" si="108"/>
        <v>12.095747389865037</v>
      </c>
      <c r="M723">
        <v>0.1</v>
      </c>
    </row>
    <row r="724" spans="1:13" x14ac:dyDescent="0.3">
      <c r="A724" s="25" t="s">
        <v>56</v>
      </c>
      <c r="B724" s="26" t="s">
        <v>57</v>
      </c>
      <c r="C724" s="38">
        <v>44630</v>
      </c>
      <c r="D724" s="42" t="s">
        <v>59</v>
      </c>
      <c r="E724" s="47">
        <v>38.200000000000003</v>
      </c>
      <c r="F724" s="25">
        <f t="shared" si="108"/>
        <v>12.159409218232749</v>
      </c>
      <c r="M724">
        <v>0.1</v>
      </c>
    </row>
    <row r="725" spans="1:13" x14ac:dyDescent="0.3">
      <c r="A725" s="25" t="s">
        <v>56</v>
      </c>
      <c r="B725" s="26" t="s">
        <v>57</v>
      </c>
      <c r="C725" s="38">
        <v>44630</v>
      </c>
      <c r="D725" s="42" t="s">
        <v>58</v>
      </c>
      <c r="E725" s="47">
        <v>19</v>
      </c>
      <c r="F725" s="25">
        <f t="shared" si="108"/>
        <v>6.0478736949325187</v>
      </c>
      <c r="M725">
        <v>0.1</v>
      </c>
    </row>
    <row r="726" spans="1:13" x14ac:dyDescent="0.3">
      <c r="A726" s="25" t="s">
        <v>56</v>
      </c>
      <c r="B726" s="26" t="s">
        <v>57</v>
      </c>
      <c r="C726" s="38">
        <v>44630</v>
      </c>
      <c r="D726" s="42" t="s">
        <v>58</v>
      </c>
      <c r="E726" s="47">
        <v>47</v>
      </c>
      <c r="F726" s="25">
        <f t="shared" si="108"/>
        <v>14.96052966641202</v>
      </c>
      <c r="M726">
        <v>0.1</v>
      </c>
    </row>
    <row r="727" spans="1:13" x14ac:dyDescent="0.3">
      <c r="A727" s="25" t="s">
        <v>56</v>
      </c>
      <c r="B727" s="26" t="s">
        <v>57</v>
      </c>
      <c r="C727" s="38">
        <v>44630</v>
      </c>
      <c r="D727" s="42" t="s">
        <v>58</v>
      </c>
      <c r="E727" s="47">
        <v>3.9</v>
      </c>
      <c r="F727" s="25">
        <f t="shared" si="108"/>
        <v>1.241405653170359</v>
      </c>
      <c r="M727">
        <v>0.1</v>
      </c>
    </row>
    <row r="728" spans="1:13" x14ac:dyDescent="0.3">
      <c r="A728" s="25" t="s">
        <v>56</v>
      </c>
      <c r="B728" s="26" t="s">
        <v>57</v>
      </c>
      <c r="C728" s="38">
        <v>44630</v>
      </c>
      <c r="D728" s="42" t="s">
        <v>58</v>
      </c>
      <c r="E728" s="47">
        <v>42.5</v>
      </c>
      <c r="F728" s="25">
        <f t="shared" si="108"/>
        <v>13.528138528138529</v>
      </c>
      <c r="M728">
        <v>0.1</v>
      </c>
    </row>
    <row r="729" spans="1:13" x14ac:dyDescent="0.3">
      <c r="A729" s="25" t="s">
        <v>56</v>
      </c>
      <c r="B729" s="26" t="s">
        <v>57</v>
      </c>
      <c r="C729" s="38">
        <v>44630</v>
      </c>
      <c r="D729" s="42" t="s">
        <v>58</v>
      </c>
      <c r="E729" s="47">
        <v>31.5</v>
      </c>
      <c r="F729" s="25">
        <f t="shared" si="108"/>
        <v>10.026737967914439</v>
      </c>
      <c r="M729">
        <v>0.1</v>
      </c>
    </row>
    <row r="730" spans="1:13" x14ac:dyDescent="0.3">
      <c r="A730" s="25" t="s">
        <v>56</v>
      </c>
      <c r="B730" s="26" t="s">
        <v>57</v>
      </c>
      <c r="C730" s="38">
        <v>44630</v>
      </c>
      <c r="D730" s="42" t="s">
        <v>58</v>
      </c>
      <c r="E730" s="47">
        <v>22.5</v>
      </c>
      <c r="F730" s="25">
        <f t="shared" si="108"/>
        <v>7.1619556913674565</v>
      </c>
      <c r="M730">
        <v>0.1</v>
      </c>
    </row>
    <row r="731" spans="1:13" x14ac:dyDescent="0.3">
      <c r="A731" s="25" t="s">
        <v>56</v>
      </c>
      <c r="B731" s="26" t="s">
        <v>57</v>
      </c>
      <c r="C731" s="38">
        <v>44630</v>
      </c>
      <c r="D731" s="42" t="s">
        <v>59</v>
      </c>
      <c r="E731" s="47">
        <v>49.4</v>
      </c>
      <c r="F731" s="25">
        <f t="shared" si="108"/>
        <v>15.724471606824547</v>
      </c>
      <c r="M731">
        <v>0.1</v>
      </c>
    </row>
    <row r="732" spans="1:13" x14ac:dyDescent="0.3">
      <c r="A732" s="25" t="s">
        <v>56</v>
      </c>
      <c r="B732" s="26" t="s">
        <v>57</v>
      </c>
      <c r="C732" s="38">
        <v>44630</v>
      </c>
      <c r="D732" s="42" t="s">
        <v>58</v>
      </c>
      <c r="E732" s="47">
        <v>39</v>
      </c>
      <c r="F732" s="25">
        <f t="shared" si="108"/>
        <v>12.41405653170359</v>
      </c>
      <c r="M732">
        <v>0.1</v>
      </c>
    </row>
    <row r="733" spans="1:13" x14ac:dyDescent="0.3">
      <c r="A733" s="25" t="s">
        <v>56</v>
      </c>
      <c r="B733" s="26" t="s">
        <v>57</v>
      </c>
      <c r="C733" s="38">
        <v>44630</v>
      </c>
      <c r="D733" s="42" t="s">
        <v>60</v>
      </c>
      <c r="E733" s="47">
        <v>33.200000000000003</v>
      </c>
      <c r="F733" s="25">
        <f t="shared" si="108"/>
        <v>10.567863509039981</v>
      </c>
      <c r="M733">
        <v>0.1</v>
      </c>
    </row>
    <row r="734" spans="1:13" ht="15" thickBot="1" x14ac:dyDescent="0.35">
      <c r="A734" s="31" t="s">
        <v>56</v>
      </c>
      <c r="B734" s="32" t="s">
        <v>57</v>
      </c>
      <c r="C734" s="39">
        <v>44630</v>
      </c>
      <c r="D734" s="43" t="s">
        <v>58</v>
      </c>
      <c r="E734" s="48">
        <v>10.199999999999999</v>
      </c>
      <c r="F734" s="31">
        <f t="shared" si="108"/>
        <v>3.2467532467532467</v>
      </c>
      <c r="M734">
        <v>0.1</v>
      </c>
    </row>
    <row r="735" spans="1:13" x14ac:dyDescent="0.3">
      <c r="A735" s="33" t="s">
        <v>56</v>
      </c>
      <c r="B735" s="34" t="s">
        <v>57</v>
      </c>
      <c r="C735" s="40">
        <v>44630</v>
      </c>
      <c r="D735" s="44" t="s">
        <v>60</v>
      </c>
      <c r="E735" s="49">
        <v>15.1</v>
      </c>
      <c r="F735" s="33">
        <f t="shared" si="108"/>
        <v>4.8064680417621597</v>
      </c>
      <c r="M735">
        <v>0.1</v>
      </c>
    </row>
    <row r="736" spans="1:13" x14ac:dyDescent="0.3">
      <c r="A736" s="25" t="s">
        <v>56</v>
      </c>
      <c r="B736" s="26" t="s">
        <v>57</v>
      </c>
      <c r="C736" s="35">
        <v>44630</v>
      </c>
      <c r="D736" s="42" t="s">
        <v>58</v>
      </c>
      <c r="E736" s="47">
        <v>10.7</v>
      </c>
      <c r="F736" s="25">
        <f t="shared" si="108"/>
        <v>3.4059078176725235</v>
      </c>
      <c r="M736">
        <v>0.1</v>
      </c>
    </row>
    <row r="737" spans="1:13" x14ac:dyDescent="0.3">
      <c r="A737" s="25" t="s">
        <v>56</v>
      </c>
      <c r="B737" s="26" t="s">
        <v>57</v>
      </c>
      <c r="C737" s="35">
        <v>44630</v>
      </c>
      <c r="D737" s="42" t="s">
        <v>60</v>
      </c>
      <c r="E737" s="47">
        <v>23.4</v>
      </c>
      <c r="F737" s="25">
        <f t="shared" si="108"/>
        <v>7.448433919022154</v>
      </c>
      <c r="M737">
        <v>0.1</v>
      </c>
    </row>
    <row r="738" spans="1:13" x14ac:dyDescent="0.3">
      <c r="A738" s="25" t="s">
        <v>56</v>
      </c>
      <c r="B738" s="26" t="s">
        <v>57</v>
      </c>
      <c r="C738" s="35">
        <v>44630</v>
      </c>
      <c r="D738" s="42" t="s">
        <v>60</v>
      </c>
      <c r="E738" s="47">
        <v>39.4</v>
      </c>
      <c r="F738" s="25">
        <f t="shared" si="108"/>
        <v>12.541380188439012</v>
      </c>
      <c r="M738">
        <v>0.1</v>
      </c>
    </row>
    <row r="739" spans="1:13" x14ac:dyDescent="0.3">
      <c r="A739" s="25" t="s">
        <v>56</v>
      </c>
      <c r="B739" s="26" t="s">
        <v>57</v>
      </c>
      <c r="C739" s="35">
        <v>44630</v>
      </c>
      <c r="D739" s="42" t="s">
        <v>60</v>
      </c>
      <c r="E739" s="47">
        <v>45.6</v>
      </c>
      <c r="F739" s="25">
        <f t="shared" si="108"/>
        <v>14.514896867838045</v>
      </c>
      <c r="M739">
        <v>0.1</v>
      </c>
    </row>
    <row r="740" spans="1:13" x14ac:dyDescent="0.3">
      <c r="A740" s="25" t="s">
        <v>56</v>
      </c>
      <c r="B740" s="26" t="s">
        <v>57</v>
      </c>
      <c r="C740" s="35">
        <v>44630</v>
      </c>
      <c r="D740" s="42" t="s">
        <v>60</v>
      </c>
      <c r="E740" s="47">
        <v>13.8</v>
      </c>
      <c r="F740" s="25">
        <f t="shared" si="108"/>
        <v>4.39266615737204</v>
      </c>
      <c r="M740">
        <v>0.1</v>
      </c>
    </row>
    <row r="741" spans="1:13" x14ac:dyDescent="0.3">
      <c r="A741" s="25" t="s">
        <v>56</v>
      </c>
      <c r="B741" s="26" t="s">
        <v>57</v>
      </c>
      <c r="C741" s="35">
        <v>44630</v>
      </c>
      <c r="D741" s="42" t="s">
        <v>60</v>
      </c>
      <c r="E741" s="47">
        <v>21.2</v>
      </c>
      <c r="F741" s="25">
        <f t="shared" si="108"/>
        <v>6.7481538069773359</v>
      </c>
      <c r="M741">
        <v>0.1</v>
      </c>
    </row>
    <row r="742" spans="1:13" x14ac:dyDescent="0.3">
      <c r="A742" s="25" t="s">
        <v>56</v>
      </c>
      <c r="B742" s="26" t="s">
        <v>57</v>
      </c>
      <c r="C742" s="35">
        <v>44630</v>
      </c>
      <c r="D742" s="42" t="s">
        <v>60</v>
      </c>
      <c r="E742" s="47">
        <v>35.799999999999997</v>
      </c>
      <c r="F742" s="25">
        <f t="shared" si="108"/>
        <v>11.395467277820218</v>
      </c>
      <c r="M742">
        <v>0.1</v>
      </c>
    </row>
    <row r="743" spans="1:13" x14ac:dyDescent="0.3">
      <c r="A743" s="25" t="s">
        <v>56</v>
      </c>
      <c r="B743" s="26" t="s">
        <v>57</v>
      </c>
      <c r="C743" s="35">
        <v>44630</v>
      </c>
      <c r="D743" s="42" t="s">
        <v>60</v>
      </c>
      <c r="E743" s="47">
        <v>9.3000000000000007</v>
      </c>
      <c r="F743" s="25">
        <f t="shared" si="108"/>
        <v>2.9602750190985487</v>
      </c>
      <c r="M743">
        <v>0.1</v>
      </c>
    </row>
    <row r="744" spans="1:13" x14ac:dyDescent="0.3">
      <c r="A744" s="25" t="s">
        <v>56</v>
      </c>
      <c r="B744" s="26" t="s">
        <v>57</v>
      </c>
      <c r="C744" s="35">
        <v>44630</v>
      </c>
      <c r="D744" s="42" t="s">
        <v>60</v>
      </c>
      <c r="E744" s="47">
        <v>19.600000000000001</v>
      </c>
      <c r="F744" s="25">
        <f t="shared" si="108"/>
        <v>6.238859180035651</v>
      </c>
      <c r="M744">
        <v>0.1</v>
      </c>
    </row>
    <row r="745" spans="1:13" x14ac:dyDescent="0.3">
      <c r="A745" s="25" t="s">
        <v>56</v>
      </c>
      <c r="B745" s="26" t="s">
        <v>57</v>
      </c>
      <c r="C745" s="35">
        <v>44630</v>
      </c>
      <c r="D745" s="42" t="s">
        <v>60</v>
      </c>
      <c r="E745" s="47">
        <v>48.4</v>
      </c>
      <c r="F745" s="25">
        <f t="shared" si="108"/>
        <v>15.406162464985995</v>
      </c>
      <c r="M745">
        <v>0.1</v>
      </c>
    </row>
    <row r="746" spans="1:13" x14ac:dyDescent="0.3">
      <c r="A746" s="25" t="s">
        <v>56</v>
      </c>
      <c r="B746" s="26" t="s">
        <v>57</v>
      </c>
      <c r="C746" s="35">
        <v>44630</v>
      </c>
      <c r="D746" s="42" t="s">
        <v>60</v>
      </c>
      <c r="E746" s="47">
        <v>35.799999999999997</v>
      </c>
      <c r="F746" s="25">
        <f t="shared" si="108"/>
        <v>11.395467277820218</v>
      </c>
      <c r="M746">
        <v>0.1</v>
      </c>
    </row>
    <row r="747" spans="1:13" x14ac:dyDescent="0.3">
      <c r="A747" s="25" t="s">
        <v>56</v>
      </c>
      <c r="B747" s="26" t="s">
        <v>57</v>
      </c>
      <c r="C747" s="35">
        <v>44630</v>
      </c>
      <c r="D747" s="42" t="s">
        <v>60</v>
      </c>
      <c r="E747" s="47">
        <v>9.1999999999999993</v>
      </c>
      <c r="F747" s="25">
        <f t="shared" si="108"/>
        <v>2.9284441049146928</v>
      </c>
      <c r="M747">
        <v>0.1</v>
      </c>
    </row>
    <row r="748" spans="1:13" x14ac:dyDescent="0.3">
      <c r="A748" s="25" t="s">
        <v>56</v>
      </c>
      <c r="B748" s="26" t="s">
        <v>57</v>
      </c>
      <c r="C748" s="35">
        <v>44630</v>
      </c>
      <c r="D748" s="42" t="s">
        <v>60</v>
      </c>
      <c r="E748" s="47">
        <v>14.6</v>
      </c>
      <c r="F748" s="25">
        <f t="shared" si="108"/>
        <v>4.6473134708428825</v>
      </c>
      <c r="M748">
        <v>0.1</v>
      </c>
    </row>
    <row r="749" spans="1:13" x14ac:dyDescent="0.3">
      <c r="A749" s="25" t="s">
        <v>56</v>
      </c>
      <c r="B749" s="26" t="s">
        <v>57</v>
      </c>
      <c r="C749" s="35">
        <v>44630</v>
      </c>
      <c r="D749" s="42" t="s">
        <v>60</v>
      </c>
      <c r="E749" s="47">
        <v>9.1999999999999993</v>
      </c>
      <c r="F749" s="25">
        <f t="shared" si="108"/>
        <v>2.9284441049146928</v>
      </c>
      <c r="M749">
        <v>0.1</v>
      </c>
    </row>
    <row r="750" spans="1:13" x14ac:dyDescent="0.3">
      <c r="A750" s="25" t="s">
        <v>56</v>
      </c>
      <c r="B750" s="26" t="s">
        <v>57</v>
      </c>
      <c r="C750" s="35">
        <v>44630</v>
      </c>
      <c r="D750" s="42" t="s">
        <v>58</v>
      </c>
      <c r="E750" s="47">
        <v>10.9</v>
      </c>
      <c r="F750" s="25">
        <f t="shared" si="108"/>
        <v>3.4695696460402345</v>
      </c>
      <c r="M750">
        <v>0.1</v>
      </c>
    </row>
    <row r="751" spans="1:13" x14ac:dyDescent="0.3">
      <c r="A751" s="25" t="s">
        <v>56</v>
      </c>
      <c r="B751" s="26" t="s">
        <v>57</v>
      </c>
      <c r="C751" s="35">
        <v>44630</v>
      </c>
      <c r="D751" s="42" t="s">
        <v>58</v>
      </c>
      <c r="E751" s="47">
        <v>9.4</v>
      </c>
      <c r="F751" s="25">
        <f t="shared" si="108"/>
        <v>2.9921059332824038</v>
      </c>
      <c r="M751">
        <v>0.1</v>
      </c>
    </row>
    <row r="752" spans="1:13" x14ac:dyDescent="0.3">
      <c r="A752" s="25" t="s">
        <v>56</v>
      </c>
      <c r="B752" s="26" t="s">
        <v>57</v>
      </c>
      <c r="C752" s="35">
        <v>44630</v>
      </c>
      <c r="D752" s="42" t="s">
        <v>60</v>
      </c>
      <c r="E752" s="47">
        <v>18.899999999999999</v>
      </c>
      <c r="F752" s="25">
        <f t="shared" si="108"/>
        <v>6.0160427807486627</v>
      </c>
      <c r="M752">
        <v>0.1</v>
      </c>
    </row>
    <row r="753" spans="1:13" x14ac:dyDescent="0.3">
      <c r="A753" s="25" t="s">
        <v>56</v>
      </c>
      <c r="B753" s="26" t="s">
        <v>57</v>
      </c>
      <c r="C753" s="35">
        <v>44630</v>
      </c>
      <c r="D753" s="42" t="s">
        <v>60</v>
      </c>
      <c r="E753" s="47">
        <v>20.6</v>
      </c>
      <c r="F753" s="25">
        <f t="shared" si="108"/>
        <v>6.5571683218742045</v>
      </c>
      <c r="M753">
        <v>0.1</v>
      </c>
    </row>
    <row r="754" spans="1:13" x14ac:dyDescent="0.3">
      <c r="A754" s="25" t="s">
        <v>56</v>
      </c>
      <c r="B754" s="26" t="s">
        <v>57</v>
      </c>
      <c r="C754" s="35">
        <v>44630</v>
      </c>
      <c r="D754" s="42" t="s">
        <v>60</v>
      </c>
      <c r="E754" s="47">
        <v>56.1</v>
      </c>
      <c r="F754" s="25">
        <f t="shared" si="108"/>
        <v>17.857142857142858</v>
      </c>
      <c r="M754">
        <v>0.1</v>
      </c>
    </row>
    <row r="755" spans="1:13" x14ac:dyDescent="0.3">
      <c r="A755" s="25" t="s">
        <v>56</v>
      </c>
      <c r="B755" s="26" t="s">
        <v>57</v>
      </c>
      <c r="C755" s="35">
        <v>44630</v>
      </c>
      <c r="D755" s="42" t="s">
        <v>60</v>
      </c>
      <c r="E755" s="47">
        <v>8.6</v>
      </c>
      <c r="F755" s="25">
        <f t="shared" si="108"/>
        <v>2.7374586198115609</v>
      </c>
      <c r="M755">
        <v>0.1</v>
      </c>
    </row>
    <row r="756" spans="1:13" x14ac:dyDescent="0.3">
      <c r="A756" s="25" t="s">
        <v>56</v>
      </c>
      <c r="B756" s="26" t="s">
        <v>57</v>
      </c>
      <c r="C756" s="35">
        <v>44630</v>
      </c>
      <c r="D756" s="42" t="s">
        <v>60</v>
      </c>
      <c r="E756" s="47">
        <v>11.7</v>
      </c>
      <c r="F756" s="25">
        <f t="shared" si="108"/>
        <v>3.724216959511077</v>
      </c>
      <c r="M756">
        <v>0.1</v>
      </c>
    </row>
    <row r="757" spans="1:13" x14ac:dyDescent="0.3">
      <c r="A757" s="25" t="s">
        <v>56</v>
      </c>
      <c r="B757" s="26" t="s">
        <v>57</v>
      </c>
      <c r="C757" s="35">
        <v>44630</v>
      </c>
      <c r="D757" s="42" t="s">
        <v>58</v>
      </c>
      <c r="E757" s="47">
        <v>7.8</v>
      </c>
      <c r="F757" s="25">
        <f t="shared" si="108"/>
        <v>2.482811306340718</v>
      </c>
      <c r="M757">
        <v>0.1</v>
      </c>
    </row>
    <row r="758" spans="1:13" x14ac:dyDescent="0.3">
      <c r="A758" s="25" t="s">
        <v>56</v>
      </c>
      <c r="B758" s="26" t="s">
        <v>57</v>
      </c>
      <c r="C758" s="35">
        <v>44630</v>
      </c>
      <c r="D758" s="42" t="s">
        <v>58</v>
      </c>
      <c r="E758" s="47">
        <v>9</v>
      </c>
      <c r="F758" s="25">
        <f t="shared" si="108"/>
        <v>2.8647822765469826</v>
      </c>
      <c r="M758">
        <v>0.1</v>
      </c>
    </row>
    <row r="759" spans="1:13" x14ac:dyDescent="0.3">
      <c r="A759" s="25" t="s">
        <v>56</v>
      </c>
      <c r="B759" s="26" t="s">
        <v>57</v>
      </c>
      <c r="C759" s="35">
        <v>44630</v>
      </c>
      <c r="D759" s="42" t="s">
        <v>60</v>
      </c>
      <c r="E759" s="47">
        <v>9.6999999999999993</v>
      </c>
      <c r="F759" s="25">
        <f t="shared" si="108"/>
        <v>3.08759867583397</v>
      </c>
      <c r="M759">
        <v>0.1</v>
      </c>
    </row>
    <row r="760" spans="1:13" x14ac:dyDescent="0.3">
      <c r="A760" s="25" t="s">
        <v>56</v>
      </c>
      <c r="B760" s="26" t="s">
        <v>57</v>
      </c>
      <c r="C760" s="35">
        <v>44630</v>
      </c>
      <c r="D760" s="42" t="s">
        <v>60</v>
      </c>
      <c r="E760" s="47">
        <v>15.4</v>
      </c>
      <c r="F760" s="25">
        <f t="shared" si="108"/>
        <v>4.9019607843137258</v>
      </c>
      <c r="M760">
        <v>0.1</v>
      </c>
    </row>
    <row r="761" spans="1:13" x14ac:dyDescent="0.3">
      <c r="A761" s="25" t="s">
        <v>56</v>
      </c>
      <c r="B761" s="26" t="s">
        <v>57</v>
      </c>
      <c r="C761" s="35">
        <v>44630</v>
      </c>
      <c r="D761" s="42" t="s">
        <v>60</v>
      </c>
      <c r="E761" s="47">
        <v>7.9</v>
      </c>
      <c r="F761" s="25">
        <f t="shared" si="108"/>
        <v>2.5146422205245735</v>
      </c>
      <c r="M761">
        <v>0.1</v>
      </c>
    </row>
    <row r="762" spans="1:13" x14ac:dyDescent="0.3">
      <c r="A762" s="25" t="s">
        <v>56</v>
      </c>
      <c r="B762" s="26" t="s">
        <v>57</v>
      </c>
      <c r="C762" s="35">
        <v>44630</v>
      </c>
      <c r="D762" s="42" t="s">
        <v>60</v>
      </c>
      <c r="E762" s="47">
        <v>15.1</v>
      </c>
      <c r="F762" s="25">
        <f t="shared" si="108"/>
        <v>4.8064680417621597</v>
      </c>
      <c r="M762">
        <v>0.1</v>
      </c>
    </row>
    <row r="763" spans="1:13" x14ac:dyDescent="0.3">
      <c r="A763" s="25" t="s">
        <v>56</v>
      </c>
      <c r="B763" s="26" t="s">
        <v>57</v>
      </c>
      <c r="C763" s="35">
        <v>44630</v>
      </c>
      <c r="D763" s="42" t="s">
        <v>60</v>
      </c>
      <c r="E763" s="47">
        <v>8.4</v>
      </c>
      <c r="F763" s="25">
        <f t="shared" si="108"/>
        <v>2.6737967914438503</v>
      </c>
      <c r="M763">
        <v>0.1</v>
      </c>
    </row>
    <row r="764" spans="1:13" x14ac:dyDescent="0.3">
      <c r="A764" s="25" t="s">
        <v>56</v>
      </c>
      <c r="B764" s="26" t="s">
        <v>57</v>
      </c>
      <c r="C764" s="35">
        <v>44630</v>
      </c>
      <c r="D764" s="42" t="s">
        <v>60</v>
      </c>
      <c r="E764" s="47">
        <v>13.7</v>
      </c>
      <c r="F764" s="25">
        <f t="shared" si="108"/>
        <v>4.3608352431881841</v>
      </c>
      <c r="M764">
        <v>0.1</v>
      </c>
    </row>
    <row r="765" spans="1:13" x14ac:dyDescent="0.3">
      <c r="A765" s="25" t="s">
        <v>56</v>
      </c>
      <c r="B765" s="26" t="s">
        <v>57</v>
      </c>
      <c r="C765" s="35">
        <v>44630</v>
      </c>
      <c r="D765" s="42" t="s">
        <v>60</v>
      </c>
      <c r="E765" s="47">
        <v>27.8</v>
      </c>
      <c r="F765" s="25">
        <f t="shared" si="108"/>
        <v>8.8489941431117902</v>
      </c>
      <c r="M765">
        <v>0.1</v>
      </c>
    </row>
    <row r="766" spans="1:13" x14ac:dyDescent="0.3">
      <c r="A766" s="25" t="s">
        <v>56</v>
      </c>
      <c r="B766" s="26" t="s">
        <v>57</v>
      </c>
      <c r="C766" s="35">
        <v>44630</v>
      </c>
      <c r="D766" s="42" t="s">
        <v>58</v>
      </c>
      <c r="E766" s="47">
        <v>9.6999999999999993</v>
      </c>
      <c r="F766" s="25">
        <f t="shared" si="108"/>
        <v>3.08759867583397</v>
      </c>
      <c r="M766">
        <v>0.1</v>
      </c>
    </row>
    <row r="767" spans="1:13" x14ac:dyDescent="0.3">
      <c r="A767" s="25" t="s">
        <v>56</v>
      </c>
      <c r="B767" s="26" t="s">
        <v>57</v>
      </c>
      <c r="C767" s="35">
        <v>44630</v>
      </c>
      <c r="D767" s="42" t="s">
        <v>60</v>
      </c>
      <c r="E767" s="47">
        <v>28</v>
      </c>
      <c r="F767" s="25">
        <f t="shared" si="108"/>
        <v>8.9126559714795004</v>
      </c>
      <c r="M767">
        <v>0.1</v>
      </c>
    </row>
    <row r="768" spans="1:13" x14ac:dyDescent="0.3">
      <c r="A768" s="25" t="s">
        <v>56</v>
      </c>
      <c r="B768" s="26" t="s">
        <v>57</v>
      </c>
      <c r="C768" s="35">
        <v>44630</v>
      </c>
      <c r="D768" s="42" t="s">
        <v>58</v>
      </c>
      <c r="E768" s="47">
        <v>7.9</v>
      </c>
      <c r="F768" s="25">
        <f t="shared" si="108"/>
        <v>2.5146422205245735</v>
      </c>
      <c r="M768">
        <v>0.1</v>
      </c>
    </row>
    <row r="769" spans="1:13" x14ac:dyDescent="0.3">
      <c r="A769" s="25" t="s">
        <v>56</v>
      </c>
      <c r="B769" s="26" t="s">
        <v>57</v>
      </c>
      <c r="C769" s="35">
        <v>44630</v>
      </c>
      <c r="D769" s="42" t="s">
        <v>58</v>
      </c>
      <c r="E769" s="47">
        <v>10.6</v>
      </c>
      <c r="F769" s="25">
        <f t="shared" si="108"/>
        <v>3.374076903488668</v>
      </c>
      <c r="M769">
        <v>0.1</v>
      </c>
    </row>
    <row r="770" spans="1:13" x14ac:dyDescent="0.3">
      <c r="A770" s="25" t="s">
        <v>56</v>
      </c>
      <c r="B770" s="26" t="s">
        <v>57</v>
      </c>
      <c r="C770" s="35">
        <v>44630</v>
      </c>
      <c r="D770" s="42" t="s">
        <v>60</v>
      </c>
      <c r="E770" s="47">
        <v>12.2</v>
      </c>
      <c r="F770" s="25">
        <f t="shared" si="108"/>
        <v>3.8833715304303538</v>
      </c>
      <c r="M770">
        <v>0.1</v>
      </c>
    </row>
    <row r="771" spans="1:13" x14ac:dyDescent="0.3">
      <c r="A771" s="25" t="s">
        <v>56</v>
      </c>
      <c r="B771" s="26" t="s">
        <v>57</v>
      </c>
      <c r="C771" s="35">
        <v>44630</v>
      </c>
      <c r="D771" s="42" t="s">
        <v>60</v>
      </c>
      <c r="E771" s="47">
        <v>8</v>
      </c>
      <c r="F771" s="25">
        <f t="shared" si="108"/>
        <v>2.5464731347084291</v>
      </c>
      <c r="M771">
        <v>0.1</v>
      </c>
    </row>
    <row r="772" spans="1:13" x14ac:dyDescent="0.3">
      <c r="A772" s="25" t="s">
        <v>56</v>
      </c>
      <c r="B772" s="26" t="s">
        <v>57</v>
      </c>
      <c r="C772" s="35">
        <v>44630</v>
      </c>
      <c r="D772" s="42" t="s">
        <v>58</v>
      </c>
      <c r="E772" s="47">
        <v>8.1999999999999993</v>
      </c>
      <c r="F772" s="25">
        <f t="shared" si="108"/>
        <v>2.6101349630761392</v>
      </c>
      <c r="M772">
        <v>0.1</v>
      </c>
    </row>
    <row r="773" spans="1:13" x14ac:dyDescent="0.3">
      <c r="A773" s="25" t="s">
        <v>56</v>
      </c>
      <c r="B773" s="26" t="s">
        <v>57</v>
      </c>
      <c r="C773" s="35">
        <v>44630</v>
      </c>
      <c r="D773" s="42" t="s">
        <v>60</v>
      </c>
      <c r="E773" s="47">
        <v>21.2</v>
      </c>
      <c r="F773" s="25">
        <f t="shared" si="108"/>
        <v>6.7481538069773359</v>
      </c>
      <c r="M773">
        <v>0.1</v>
      </c>
    </row>
    <row r="774" spans="1:13" x14ac:dyDescent="0.3">
      <c r="A774" s="25" t="s">
        <v>56</v>
      </c>
      <c r="B774" s="26" t="s">
        <v>57</v>
      </c>
      <c r="C774" s="35">
        <v>44630</v>
      </c>
      <c r="D774" s="42" t="s">
        <v>58</v>
      </c>
      <c r="E774" s="47">
        <v>8.3000000000000007</v>
      </c>
      <c r="F774" s="25">
        <f t="shared" si="108"/>
        <v>2.6419658772599952</v>
      </c>
      <c r="M774">
        <v>0.1</v>
      </c>
    </row>
    <row r="775" spans="1:13" x14ac:dyDescent="0.3">
      <c r="A775" s="25" t="s">
        <v>56</v>
      </c>
      <c r="B775" s="26" t="s">
        <v>57</v>
      </c>
      <c r="C775" s="35">
        <v>44630</v>
      </c>
      <c r="D775" s="42" t="s">
        <v>58</v>
      </c>
      <c r="E775" s="47">
        <v>9.1999999999999993</v>
      </c>
      <c r="F775" s="25">
        <f t="shared" si="108"/>
        <v>2.9284441049146928</v>
      </c>
      <c r="M775">
        <v>0.1</v>
      </c>
    </row>
    <row r="776" spans="1:13" x14ac:dyDescent="0.3">
      <c r="A776" s="25" t="s">
        <v>56</v>
      </c>
      <c r="B776" s="26" t="s">
        <v>57</v>
      </c>
      <c r="C776" s="35">
        <v>44630</v>
      </c>
      <c r="D776" s="42" t="s">
        <v>58</v>
      </c>
      <c r="E776" s="47">
        <v>10.4</v>
      </c>
      <c r="F776" s="25">
        <f t="shared" si="108"/>
        <v>3.3104150751209578</v>
      </c>
      <c r="M776">
        <v>0.1</v>
      </c>
    </row>
    <row r="777" spans="1:13" x14ac:dyDescent="0.3">
      <c r="A777" s="25" t="s">
        <v>56</v>
      </c>
      <c r="B777" s="26" t="s">
        <v>57</v>
      </c>
      <c r="C777" s="35">
        <v>44630</v>
      </c>
      <c r="D777" s="42" t="s">
        <v>60</v>
      </c>
      <c r="E777" s="47">
        <v>15.8</v>
      </c>
      <c r="F777" s="25">
        <f t="shared" si="108"/>
        <v>5.0292844410491471</v>
      </c>
      <c r="M777">
        <v>0.1</v>
      </c>
    </row>
    <row r="778" spans="1:13" x14ac:dyDescent="0.3">
      <c r="A778" s="25" t="s">
        <v>56</v>
      </c>
      <c r="B778" s="26" t="s">
        <v>57</v>
      </c>
      <c r="C778" s="35">
        <v>44630</v>
      </c>
      <c r="D778" s="42" t="s">
        <v>60</v>
      </c>
      <c r="E778" s="47">
        <v>9.1</v>
      </c>
      <c r="F778" s="25">
        <f t="shared" si="108"/>
        <v>2.8966131907308377</v>
      </c>
      <c r="M778">
        <v>0.1</v>
      </c>
    </row>
    <row r="779" spans="1:13" x14ac:dyDescent="0.3">
      <c r="A779" s="25" t="s">
        <v>56</v>
      </c>
      <c r="B779" s="26" t="s">
        <v>57</v>
      </c>
      <c r="C779" s="35">
        <v>44630</v>
      </c>
      <c r="D779" s="42" t="s">
        <v>58</v>
      </c>
      <c r="E779" s="47">
        <v>8.6</v>
      </c>
      <c r="F779" s="25">
        <f t="shared" si="108"/>
        <v>2.7374586198115609</v>
      </c>
      <c r="M779">
        <v>0.1</v>
      </c>
    </row>
    <row r="780" spans="1:13" x14ac:dyDescent="0.3">
      <c r="A780" s="25" t="s">
        <v>56</v>
      </c>
      <c r="B780" s="26" t="s">
        <v>57</v>
      </c>
      <c r="C780" s="35">
        <v>44630</v>
      </c>
      <c r="D780" s="42" t="s">
        <v>58</v>
      </c>
      <c r="E780" s="47">
        <v>79</v>
      </c>
      <c r="F780" s="25">
        <f t="shared" si="108"/>
        <v>25.146422205245734</v>
      </c>
      <c r="M780">
        <v>0.1</v>
      </c>
    </row>
    <row r="781" spans="1:13" x14ac:dyDescent="0.3">
      <c r="A781" s="25" t="s">
        <v>56</v>
      </c>
      <c r="B781" s="26" t="s">
        <v>57</v>
      </c>
      <c r="C781" s="35">
        <v>44630</v>
      </c>
      <c r="D781" s="42" t="s">
        <v>58</v>
      </c>
      <c r="E781" s="47">
        <v>88</v>
      </c>
      <c r="F781" s="25">
        <f t="shared" si="108"/>
        <v>28.011204481792717</v>
      </c>
      <c r="M781">
        <v>0.1</v>
      </c>
    </row>
    <row r="782" spans="1:13" x14ac:dyDescent="0.3">
      <c r="A782" s="25" t="s">
        <v>56</v>
      </c>
      <c r="B782" s="26" t="s">
        <v>57</v>
      </c>
      <c r="C782" s="35">
        <v>44630</v>
      </c>
      <c r="D782" s="42" t="s">
        <v>60</v>
      </c>
      <c r="E782" s="47">
        <v>18.899999999999999</v>
      </c>
      <c r="F782" s="25">
        <f t="shared" si="108"/>
        <v>6.0160427807486627</v>
      </c>
      <c r="M782">
        <v>0.1</v>
      </c>
    </row>
    <row r="783" spans="1:13" x14ac:dyDescent="0.3">
      <c r="A783" s="25" t="s">
        <v>56</v>
      </c>
      <c r="B783" s="26" t="s">
        <v>57</v>
      </c>
      <c r="C783" s="35">
        <v>44630</v>
      </c>
      <c r="D783" s="42" t="s">
        <v>58</v>
      </c>
      <c r="E783" s="47">
        <v>7.9</v>
      </c>
      <c r="F783" s="25">
        <f t="shared" si="108"/>
        <v>2.5146422205245735</v>
      </c>
      <c r="M783">
        <v>0.1</v>
      </c>
    </row>
    <row r="784" spans="1:13" x14ac:dyDescent="0.3">
      <c r="A784" s="25" t="s">
        <v>56</v>
      </c>
      <c r="B784" s="26" t="s">
        <v>57</v>
      </c>
      <c r="C784" s="35">
        <v>44630</v>
      </c>
      <c r="D784" s="42" t="s">
        <v>60</v>
      </c>
      <c r="E784" s="47">
        <v>11.6</v>
      </c>
      <c r="F784" s="25">
        <f t="shared" si="108"/>
        <v>3.6923860453272219</v>
      </c>
      <c r="M784">
        <v>0.1</v>
      </c>
    </row>
    <row r="785" spans="1:13" x14ac:dyDescent="0.3">
      <c r="A785" s="25" t="s">
        <v>56</v>
      </c>
      <c r="B785" s="26" t="s">
        <v>57</v>
      </c>
      <c r="C785" s="35">
        <v>44630</v>
      </c>
      <c r="D785" s="42" t="s">
        <v>58</v>
      </c>
      <c r="E785" s="47">
        <v>9.6</v>
      </c>
      <c r="F785" s="25">
        <f t="shared" ref="F785:F848" si="109">E785/3.1416</f>
        <v>3.0557677616501144</v>
      </c>
      <c r="M785">
        <v>0.1</v>
      </c>
    </row>
    <row r="786" spans="1:13" x14ac:dyDescent="0.3">
      <c r="A786" s="25" t="s">
        <v>56</v>
      </c>
      <c r="B786" s="26" t="s">
        <v>57</v>
      </c>
      <c r="C786" s="35">
        <v>44630</v>
      </c>
      <c r="D786" s="42" t="s">
        <v>58</v>
      </c>
      <c r="E786" s="47">
        <v>8.4</v>
      </c>
      <c r="F786" s="25">
        <f t="shared" si="109"/>
        <v>2.6737967914438503</v>
      </c>
      <c r="M786">
        <v>0.1</v>
      </c>
    </row>
    <row r="787" spans="1:13" x14ac:dyDescent="0.3">
      <c r="A787" s="25" t="s">
        <v>56</v>
      </c>
      <c r="B787" s="26" t="s">
        <v>57</v>
      </c>
      <c r="C787" s="35">
        <v>44630</v>
      </c>
      <c r="D787" s="42" t="s">
        <v>58</v>
      </c>
      <c r="E787" s="47">
        <v>12.4</v>
      </c>
      <c r="F787" s="25">
        <f t="shared" si="109"/>
        <v>3.9470333587980648</v>
      </c>
      <c r="M787">
        <v>0.1</v>
      </c>
    </row>
    <row r="788" spans="1:13" x14ac:dyDescent="0.3">
      <c r="A788" s="25" t="s">
        <v>56</v>
      </c>
      <c r="B788" s="26" t="s">
        <v>57</v>
      </c>
      <c r="C788" s="35">
        <v>44630</v>
      </c>
      <c r="D788" s="42" t="s">
        <v>58</v>
      </c>
      <c r="E788" s="47">
        <v>9.5</v>
      </c>
      <c r="F788" s="25">
        <f t="shared" si="109"/>
        <v>3.0239368474662593</v>
      </c>
      <c r="M788">
        <v>0.1</v>
      </c>
    </row>
    <row r="789" spans="1:13" x14ac:dyDescent="0.3">
      <c r="A789" s="25" t="s">
        <v>56</v>
      </c>
      <c r="B789" s="26" t="s">
        <v>57</v>
      </c>
      <c r="C789" s="35">
        <v>44630</v>
      </c>
      <c r="D789" s="42" t="s">
        <v>60</v>
      </c>
      <c r="E789" s="47">
        <v>14.9</v>
      </c>
      <c r="F789" s="25">
        <f t="shared" si="109"/>
        <v>4.7428062133944486</v>
      </c>
      <c r="M789">
        <v>0.1</v>
      </c>
    </row>
    <row r="790" spans="1:13" x14ac:dyDescent="0.3">
      <c r="A790" s="25" t="s">
        <v>56</v>
      </c>
      <c r="B790" s="26" t="s">
        <v>57</v>
      </c>
      <c r="C790" s="35">
        <v>44630</v>
      </c>
      <c r="D790" s="42" t="s">
        <v>58</v>
      </c>
      <c r="E790" s="47">
        <v>10.3</v>
      </c>
      <c r="F790" s="25">
        <f t="shared" si="109"/>
        <v>3.2785841609371023</v>
      </c>
      <c r="M790">
        <v>0.1</v>
      </c>
    </row>
    <row r="791" spans="1:13" x14ac:dyDescent="0.3">
      <c r="A791" s="25" t="s">
        <v>56</v>
      </c>
      <c r="B791" s="26" t="s">
        <v>57</v>
      </c>
      <c r="C791" s="35">
        <v>44630</v>
      </c>
      <c r="D791" s="42" t="s">
        <v>58</v>
      </c>
      <c r="E791" s="47">
        <v>7.9</v>
      </c>
      <c r="F791" s="25">
        <f t="shared" si="109"/>
        <v>2.5146422205245735</v>
      </c>
      <c r="M791">
        <v>0.1</v>
      </c>
    </row>
    <row r="792" spans="1:13" x14ac:dyDescent="0.3">
      <c r="A792" s="25" t="s">
        <v>56</v>
      </c>
      <c r="B792" s="26" t="s">
        <v>57</v>
      </c>
      <c r="C792" s="35">
        <v>44630</v>
      </c>
      <c r="D792" s="42" t="s">
        <v>58</v>
      </c>
      <c r="E792" s="47">
        <v>7.9</v>
      </c>
      <c r="F792" s="25">
        <f t="shared" si="109"/>
        <v>2.5146422205245735</v>
      </c>
      <c r="M792">
        <v>0.1</v>
      </c>
    </row>
    <row r="793" spans="1:13" x14ac:dyDescent="0.3">
      <c r="A793" s="25" t="s">
        <v>56</v>
      </c>
      <c r="B793" s="26" t="s">
        <v>57</v>
      </c>
      <c r="C793" s="35">
        <v>44630</v>
      </c>
      <c r="D793" s="42" t="s">
        <v>58</v>
      </c>
      <c r="E793" s="47">
        <v>8.5</v>
      </c>
      <c r="F793" s="25">
        <f t="shared" si="109"/>
        <v>2.7056277056277058</v>
      </c>
      <c r="M793">
        <v>0.1</v>
      </c>
    </row>
    <row r="794" spans="1:13" x14ac:dyDescent="0.3">
      <c r="A794" s="25" t="s">
        <v>56</v>
      </c>
      <c r="B794" s="26" t="s">
        <v>57</v>
      </c>
      <c r="C794" s="35">
        <v>44630</v>
      </c>
      <c r="D794" s="42" t="s">
        <v>60</v>
      </c>
      <c r="E794" s="47">
        <v>14.4</v>
      </c>
      <c r="F794" s="25">
        <f t="shared" si="109"/>
        <v>4.5836516424751723</v>
      </c>
      <c r="M794">
        <v>0.1</v>
      </c>
    </row>
    <row r="795" spans="1:13" x14ac:dyDescent="0.3">
      <c r="A795" s="25" t="s">
        <v>56</v>
      </c>
      <c r="B795" s="26" t="s">
        <v>57</v>
      </c>
      <c r="C795" s="35">
        <v>44630</v>
      </c>
      <c r="D795" s="42" t="s">
        <v>58</v>
      </c>
      <c r="E795" s="47">
        <v>8.6999999999999993</v>
      </c>
      <c r="F795" s="25">
        <f t="shared" si="109"/>
        <v>2.769289533995416</v>
      </c>
      <c r="M795">
        <v>0.1</v>
      </c>
    </row>
    <row r="796" spans="1:13" x14ac:dyDescent="0.3">
      <c r="A796" s="25" t="s">
        <v>56</v>
      </c>
      <c r="B796" s="26" t="s">
        <v>57</v>
      </c>
      <c r="C796" s="35">
        <v>44630</v>
      </c>
      <c r="D796" s="42" t="s">
        <v>58</v>
      </c>
      <c r="E796" s="47">
        <v>8.4</v>
      </c>
      <c r="F796" s="25">
        <f t="shared" si="109"/>
        <v>2.6737967914438503</v>
      </c>
      <c r="M796">
        <v>0.1</v>
      </c>
    </row>
    <row r="797" spans="1:13" x14ac:dyDescent="0.3">
      <c r="A797" s="25" t="s">
        <v>56</v>
      </c>
      <c r="B797" s="26" t="s">
        <v>57</v>
      </c>
      <c r="C797" s="35">
        <v>44630</v>
      </c>
      <c r="D797" s="42" t="s">
        <v>58</v>
      </c>
      <c r="E797" s="47">
        <v>8.1999999999999993</v>
      </c>
      <c r="F797" s="25">
        <f t="shared" si="109"/>
        <v>2.6101349630761392</v>
      </c>
      <c r="M797">
        <v>0.1</v>
      </c>
    </row>
    <row r="798" spans="1:13" x14ac:dyDescent="0.3">
      <c r="A798" s="25" t="s">
        <v>56</v>
      </c>
      <c r="B798" s="26" t="s">
        <v>57</v>
      </c>
      <c r="C798" s="35">
        <v>44630</v>
      </c>
      <c r="D798" s="42" t="s">
        <v>58</v>
      </c>
      <c r="E798" s="47">
        <v>12.1</v>
      </c>
      <c r="F798" s="25">
        <f t="shared" si="109"/>
        <v>3.8515406162464987</v>
      </c>
      <c r="M798">
        <v>0.1</v>
      </c>
    </row>
    <row r="799" spans="1:13" x14ac:dyDescent="0.3">
      <c r="A799" s="25" t="s">
        <v>56</v>
      </c>
      <c r="B799" s="26" t="s">
        <v>57</v>
      </c>
      <c r="C799" s="35">
        <v>44630</v>
      </c>
      <c r="D799" s="42" t="s">
        <v>58</v>
      </c>
      <c r="E799" s="47">
        <v>8.1999999999999993</v>
      </c>
      <c r="F799" s="25">
        <f t="shared" si="109"/>
        <v>2.6101349630761392</v>
      </c>
      <c r="M799">
        <v>0.1</v>
      </c>
    </row>
    <row r="800" spans="1:13" x14ac:dyDescent="0.3">
      <c r="A800" s="25" t="s">
        <v>56</v>
      </c>
      <c r="B800" s="26" t="s">
        <v>57</v>
      </c>
      <c r="C800" s="35">
        <v>44630</v>
      </c>
      <c r="D800" s="42" t="s">
        <v>58</v>
      </c>
      <c r="E800" s="47">
        <v>12.1</v>
      </c>
      <c r="F800" s="25">
        <f t="shared" si="109"/>
        <v>3.8515406162464987</v>
      </c>
      <c r="M800">
        <v>0.1</v>
      </c>
    </row>
    <row r="801" spans="1:13" x14ac:dyDescent="0.3">
      <c r="A801" s="25" t="s">
        <v>56</v>
      </c>
      <c r="B801" s="26" t="s">
        <v>57</v>
      </c>
      <c r="C801" s="35">
        <v>44630</v>
      </c>
      <c r="D801" s="42" t="s">
        <v>58</v>
      </c>
      <c r="E801" s="47">
        <v>8.1999999999999993</v>
      </c>
      <c r="F801" s="25">
        <f t="shared" si="109"/>
        <v>2.6101349630761392</v>
      </c>
      <c r="M801">
        <v>0.1</v>
      </c>
    </row>
    <row r="802" spans="1:13" x14ac:dyDescent="0.3">
      <c r="A802" s="25" t="s">
        <v>56</v>
      </c>
      <c r="B802" s="26" t="s">
        <v>57</v>
      </c>
      <c r="C802" s="35">
        <v>44630</v>
      </c>
      <c r="D802" s="42" t="s">
        <v>58</v>
      </c>
      <c r="E802" s="47">
        <v>8.8000000000000007</v>
      </c>
      <c r="F802" s="25">
        <f t="shared" si="109"/>
        <v>2.801120448179272</v>
      </c>
      <c r="M802">
        <v>0.1</v>
      </c>
    </row>
    <row r="803" spans="1:13" x14ac:dyDescent="0.3">
      <c r="A803" s="25" t="s">
        <v>56</v>
      </c>
      <c r="B803" s="26" t="s">
        <v>57</v>
      </c>
      <c r="C803" s="35">
        <v>44630</v>
      </c>
      <c r="D803" s="42" t="s">
        <v>58</v>
      </c>
      <c r="E803" s="47">
        <v>8.1999999999999993</v>
      </c>
      <c r="F803" s="25">
        <f t="shared" si="109"/>
        <v>2.6101349630761392</v>
      </c>
      <c r="M803">
        <v>0.1</v>
      </c>
    </row>
    <row r="804" spans="1:13" x14ac:dyDescent="0.3">
      <c r="A804" s="25" t="s">
        <v>56</v>
      </c>
      <c r="B804" s="26" t="s">
        <v>57</v>
      </c>
      <c r="C804" s="35">
        <v>44630</v>
      </c>
      <c r="D804" s="42" t="s">
        <v>60</v>
      </c>
      <c r="E804" s="47">
        <v>14.4</v>
      </c>
      <c r="F804" s="25">
        <f t="shared" si="109"/>
        <v>4.5836516424751723</v>
      </c>
      <c r="M804">
        <v>0.1</v>
      </c>
    </row>
    <row r="805" spans="1:13" x14ac:dyDescent="0.3">
      <c r="A805" s="25" t="s">
        <v>56</v>
      </c>
      <c r="B805" s="26" t="s">
        <v>57</v>
      </c>
      <c r="C805" s="35">
        <v>44630</v>
      </c>
      <c r="D805" s="42" t="s">
        <v>60</v>
      </c>
      <c r="E805" s="47">
        <v>31.7</v>
      </c>
      <c r="F805" s="25">
        <f t="shared" si="109"/>
        <v>10.090399796282149</v>
      </c>
      <c r="M805">
        <v>0.1</v>
      </c>
    </row>
    <row r="806" spans="1:13" x14ac:dyDescent="0.3">
      <c r="A806" s="25" t="s">
        <v>56</v>
      </c>
      <c r="B806" s="26" t="s">
        <v>57</v>
      </c>
      <c r="C806" s="35">
        <v>44630</v>
      </c>
      <c r="D806" s="42" t="s">
        <v>58</v>
      </c>
      <c r="E806" s="47">
        <v>8.1999999999999993</v>
      </c>
      <c r="F806" s="25">
        <f t="shared" si="109"/>
        <v>2.6101349630761392</v>
      </c>
      <c r="M806">
        <v>0.1</v>
      </c>
    </row>
    <row r="807" spans="1:13" x14ac:dyDescent="0.3">
      <c r="A807" s="25" t="s">
        <v>56</v>
      </c>
      <c r="B807" s="26" t="s">
        <v>57</v>
      </c>
      <c r="C807" s="35">
        <v>44630</v>
      </c>
      <c r="D807" s="42" t="s">
        <v>58</v>
      </c>
      <c r="E807" s="47">
        <v>8.4</v>
      </c>
      <c r="F807" s="25">
        <f t="shared" si="109"/>
        <v>2.6737967914438503</v>
      </c>
      <c r="M807">
        <v>0.1</v>
      </c>
    </row>
    <row r="808" spans="1:13" x14ac:dyDescent="0.3">
      <c r="A808" s="25" t="s">
        <v>56</v>
      </c>
      <c r="B808" s="26" t="s">
        <v>57</v>
      </c>
      <c r="C808" s="35">
        <v>44630</v>
      </c>
      <c r="D808" s="42" t="s">
        <v>60</v>
      </c>
      <c r="E808" s="47">
        <v>32.6</v>
      </c>
      <c r="F808" s="25">
        <f t="shared" si="109"/>
        <v>10.376878023936849</v>
      </c>
      <c r="M808">
        <v>0.1</v>
      </c>
    </row>
    <row r="809" spans="1:13" x14ac:dyDescent="0.3">
      <c r="A809" s="25" t="s">
        <v>56</v>
      </c>
      <c r="B809" s="26" t="s">
        <v>57</v>
      </c>
      <c r="C809" s="35">
        <v>44630</v>
      </c>
      <c r="D809" s="42" t="s">
        <v>60</v>
      </c>
      <c r="E809" s="47">
        <v>17.2</v>
      </c>
      <c r="F809" s="25">
        <f t="shared" si="109"/>
        <v>5.4749172396231218</v>
      </c>
      <c r="M809">
        <v>0.1</v>
      </c>
    </row>
    <row r="810" spans="1:13" x14ac:dyDescent="0.3">
      <c r="A810" s="25" t="s">
        <v>56</v>
      </c>
      <c r="B810" s="26" t="s">
        <v>57</v>
      </c>
      <c r="C810" s="35">
        <v>44630</v>
      </c>
      <c r="D810" s="42" t="s">
        <v>58</v>
      </c>
      <c r="E810" s="47">
        <v>7.9</v>
      </c>
      <c r="F810" s="25">
        <f t="shared" si="109"/>
        <v>2.5146422205245735</v>
      </c>
      <c r="M810">
        <v>0.1</v>
      </c>
    </row>
    <row r="811" spans="1:13" ht="15" thickBot="1" x14ac:dyDescent="0.35">
      <c r="A811" s="27" t="s">
        <v>56</v>
      </c>
      <c r="B811" s="28" t="s">
        <v>57</v>
      </c>
      <c r="C811" s="36">
        <v>44630</v>
      </c>
      <c r="D811" s="45" t="s">
        <v>58</v>
      </c>
      <c r="E811" s="50">
        <v>79</v>
      </c>
      <c r="F811" s="27">
        <f t="shared" si="109"/>
        <v>25.146422205245734</v>
      </c>
      <c r="M811">
        <v>0.1</v>
      </c>
    </row>
    <row r="812" spans="1:13" x14ac:dyDescent="0.3">
      <c r="A812" s="29" t="s">
        <v>56</v>
      </c>
      <c r="B812" s="30" t="s">
        <v>57</v>
      </c>
      <c r="C812" s="37">
        <v>44630</v>
      </c>
      <c r="D812" s="41" t="s">
        <v>60</v>
      </c>
      <c r="E812" s="46">
        <v>17.3</v>
      </c>
      <c r="F812" s="29">
        <f t="shared" si="109"/>
        <v>5.5067481538069778</v>
      </c>
      <c r="M812">
        <v>0.1</v>
      </c>
    </row>
    <row r="813" spans="1:13" x14ac:dyDescent="0.3">
      <c r="A813" s="25" t="s">
        <v>56</v>
      </c>
      <c r="B813" s="26" t="s">
        <v>57</v>
      </c>
      <c r="C813" s="38">
        <v>44630</v>
      </c>
      <c r="D813" s="42" t="s">
        <v>60</v>
      </c>
      <c r="E813" s="47">
        <v>11.4</v>
      </c>
      <c r="F813" s="25">
        <f t="shared" si="109"/>
        <v>3.6287242169595113</v>
      </c>
      <c r="M813">
        <v>0.1</v>
      </c>
    </row>
    <row r="814" spans="1:13" x14ac:dyDescent="0.3">
      <c r="A814" s="25" t="s">
        <v>56</v>
      </c>
      <c r="B814" s="26" t="s">
        <v>57</v>
      </c>
      <c r="C814" s="38">
        <v>44630</v>
      </c>
      <c r="D814" s="42" t="s">
        <v>60</v>
      </c>
      <c r="E814" s="47">
        <v>17.5</v>
      </c>
      <c r="F814" s="25">
        <f t="shared" si="109"/>
        <v>5.570409982174688</v>
      </c>
      <c r="M814">
        <v>0.1</v>
      </c>
    </row>
    <row r="815" spans="1:13" x14ac:dyDescent="0.3">
      <c r="A815" s="25" t="s">
        <v>56</v>
      </c>
      <c r="B815" s="26" t="s">
        <v>57</v>
      </c>
      <c r="C815" s="38">
        <v>44630</v>
      </c>
      <c r="D815" s="42" t="s">
        <v>60</v>
      </c>
      <c r="E815" s="47">
        <v>27.3</v>
      </c>
      <c r="F815" s="25">
        <f t="shared" si="109"/>
        <v>8.689839572192513</v>
      </c>
      <c r="M815">
        <v>0.1</v>
      </c>
    </row>
    <row r="816" spans="1:13" x14ac:dyDescent="0.3">
      <c r="A816" s="25" t="s">
        <v>56</v>
      </c>
      <c r="B816" s="26" t="s">
        <v>57</v>
      </c>
      <c r="C816" s="38">
        <v>44630</v>
      </c>
      <c r="D816" s="42" t="s">
        <v>60</v>
      </c>
      <c r="E816" s="47">
        <v>24.3</v>
      </c>
      <c r="F816" s="25">
        <f t="shared" si="109"/>
        <v>7.7349121466768533</v>
      </c>
      <c r="M816">
        <v>0.1</v>
      </c>
    </row>
    <row r="817" spans="1:13" x14ac:dyDescent="0.3">
      <c r="A817" s="25" t="s">
        <v>56</v>
      </c>
      <c r="B817" s="26" t="s">
        <v>57</v>
      </c>
      <c r="C817" s="38">
        <v>44630</v>
      </c>
      <c r="D817" s="42" t="s">
        <v>60</v>
      </c>
      <c r="E817" s="47">
        <v>52</v>
      </c>
      <c r="F817" s="25">
        <f t="shared" si="109"/>
        <v>16.552075375604787</v>
      </c>
      <c r="M817">
        <v>0.1</v>
      </c>
    </row>
    <row r="818" spans="1:13" x14ac:dyDescent="0.3">
      <c r="A818" s="25" t="s">
        <v>56</v>
      </c>
      <c r="B818" s="26" t="s">
        <v>57</v>
      </c>
      <c r="C818" s="38">
        <v>44630</v>
      </c>
      <c r="D818" s="42" t="s">
        <v>60</v>
      </c>
      <c r="E818" s="47">
        <v>39.5</v>
      </c>
      <c r="F818" s="25">
        <f t="shared" si="109"/>
        <v>12.573211102622867</v>
      </c>
      <c r="M818">
        <v>0.1</v>
      </c>
    </row>
    <row r="819" spans="1:13" x14ac:dyDescent="0.3">
      <c r="A819" s="25" t="s">
        <v>56</v>
      </c>
      <c r="B819" s="26" t="s">
        <v>57</v>
      </c>
      <c r="C819" s="38">
        <v>44630</v>
      </c>
      <c r="D819" s="42" t="s">
        <v>60</v>
      </c>
      <c r="E819" s="47">
        <v>23.8</v>
      </c>
      <c r="F819" s="25">
        <f t="shared" si="109"/>
        <v>7.5757575757575761</v>
      </c>
      <c r="M819">
        <v>0.1</v>
      </c>
    </row>
    <row r="820" spans="1:13" x14ac:dyDescent="0.3">
      <c r="A820" s="25" t="s">
        <v>56</v>
      </c>
      <c r="B820" s="26" t="s">
        <v>57</v>
      </c>
      <c r="C820" s="38">
        <v>44630</v>
      </c>
      <c r="D820" s="42" t="s">
        <v>58</v>
      </c>
      <c r="E820" s="47">
        <v>111.2</v>
      </c>
      <c r="F820" s="25">
        <f t="shared" si="109"/>
        <v>35.395976572447161</v>
      </c>
      <c r="M820">
        <v>0.1</v>
      </c>
    </row>
    <row r="821" spans="1:13" x14ac:dyDescent="0.3">
      <c r="A821" s="25" t="s">
        <v>56</v>
      </c>
      <c r="B821" s="26" t="s">
        <v>57</v>
      </c>
      <c r="C821" s="38">
        <v>44630</v>
      </c>
      <c r="D821" s="42" t="s">
        <v>58</v>
      </c>
      <c r="E821" s="47">
        <v>29.4</v>
      </c>
      <c r="F821" s="25">
        <f t="shared" si="109"/>
        <v>9.3582887700534751</v>
      </c>
      <c r="M821">
        <v>0.1</v>
      </c>
    </row>
    <row r="822" spans="1:13" x14ac:dyDescent="0.3">
      <c r="A822" s="25" t="s">
        <v>56</v>
      </c>
      <c r="B822" s="26" t="s">
        <v>57</v>
      </c>
      <c r="C822" s="38">
        <v>44630</v>
      </c>
      <c r="D822" s="42" t="s">
        <v>58</v>
      </c>
      <c r="E822" s="47">
        <v>28.4</v>
      </c>
      <c r="F822" s="25">
        <f t="shared" si="109"/>
        <v>9.0399796282149225</v>
      </c>
      <c r="M822">
        <v>0.1</v>
      </c>
    </row>
    <row r="823" spans="1:13" x14ac:dyDescent="0.3">
      <c r="A823" s="25" t="s">
        <v>56</v>
      </c>
      <c r="B823" s="26" t="s">
        <v>57</v>
      </c>
      <c r="C823" s="38">
        <v>44630</v>
      </c>
      <c r="D823" s="42" t="s">
        <v>58</v>
      </c>
      <c r="E823" s="47">
        <v>27.2</v>
      </c>
      <c r="F823" s="25">
        <f t="shared" si="109"/>
        <v>8.6580086580086579</v>
      </c>
      <c r="M823">
        <v>0.1</v>
      </c>
    </row>
    <row r="824" spans="1:13" x14ac:dyDescent="0.3">
      <c r="A824" s="25" t="s">
        <v>56</v>
      </c>
      <c r="B824" s="26" t="s">
        <v>57</v>
      </c>
      <c r="C824" s="38">
        <v>44630</v>
      </c>
      <c r="D824" s="42" t="s">
        <v>58</v>
      </c>
      <c r="E824" s="47">
        <v>15.4</v>
      </c>
      <c r="F824" s="25">
        <f t="shared" si="109"/>
        <v>4.9019607843137258</v>
      </c>
      <c r="M824">
        <v>0.1</v>
      </c>
    </row>
    <row r="825" spans="1:13" x14ac:dyDescent="0.3">
      <c r="A825" s="25" t="s">
        <v>56</v>
      </c>
      <c r="B825" s="26" t="s">
        <v>57</v>
      </c>
      <c r="C825" s="38">
        <v>44630</v>
      </c>
      <c r="D825" s="42" t="s">
        <v>58</v>
      </c>
      <c r="E825" s="47">
        <v>32</v>
      </c>
      <c r="F825" s="25">
        <f t="shared" si="109"/>
        <v>10.185892538833716</v>
      </c>
      <c r="M825">
        <v>0.1</v>
      </c>
    </row>
    <row r="826" spans="1:13" x14ac:dyDescent="0.3">
      <c r="A826" s="25" t="s">
        <v>56</v>
      </c>
      <c r="B826" s="26" t="s">
        <v>57</v>
      </c>
      <c r="C826" s="38">
        <v>44630</v>
      </c>
      <c r="D826" s="42" t="s">
        <v>58</v>
      </c>
      <c r="E826" s="47">
        <v>25.2</v>
      </c>
      <c r="F826" s="25">
        <f t="shared" si="109"/>
        <v>8.0213903743315509</v>
      </c>
      <c r="M826">
        <v>0.1</v>
      </c>
    </row>
    <row r="827" spans="1:13" x14ac:dyDescent="0.3">
      <c r="A827" s="25" t="s">
        <v>56</v>
      </c>
      <c r="B827" s="26" t="s">
        <v>57</v>
      </c>
      <c r="C827" s="38">
        <v>44630</v>
      </c>
      <c r="D827" s="42" t="s">
        <v>58</v>
      </c>
      <c r="E827" s="47">
        <v>25.7</v>
      </c>
      <c r="F827" s="25">
        <f t="shared" si="109"/>
        <v>8.1805449452508281</v>
      </c>
      <c r="M827">
        <v>0.1</v>
      </c>
    </row>
    <row r="828" spans="1:13" x14ac:dyDescent="0.3">
      <c r="A828" s="25" t="s">
        <v>56</v>
      </c>
      <c r="B828" s="26" t="s">
        <v>57</v>
      </c>
      <c r="C828" s="38">
        <v>44630</v>
      </c>
      <c r="D828" s="42" t="s">
        <v>58</v>
      </c>
      <c r="E828" s="47">
        <v>9</v>
      </c>
      <c r="F828" s="25">
        <f t="shared" si="109"/>
        <v>2.8647822765469826</v>
      </c>
      <c r="M828">
        <v>0.1</v>
      </c>
    </row>
    <row r="829" spans="1:13" x14ac:dyDescent="0.3">
      <c r="A829" s="25" t="s">
        <v>56</v>
      </c>
      <c r="B829" s="26" t="s">
        <v>57</v>
      </c>
      <c r="C829" s="38">
        <v>44630</v>
      </c>
      <c r="D829" s="42" t="s">
        <v>58</v>
      </c>
      <c r="E829" s="47">
        <v>10.8</v>
      </c>
      <c r="F829" s="25">
        <f t="shared" si="109"/>
        <v>3.437738731856379</v>
      </c>
      <c r="M829">
        <v>0.1</v>
      </c>
    </row>
    <row r="830" spans="1:13" x14ac:dyDescent="0.3">
      <c r="A830" s="25" t="s">
        <v>56</v>
      </c>
      <c r="B830" s="26" t="s">
        <v>57</v>
      </c>
      <c r="C830" s="38">
        <v>44630</v>
      </c>
      <c r="D830" s="42" t="s">
        <v>58</v>
      </c>
      <c r="E830" s="47">
        <v>13.2</v>
      </c>
      <c r="F830" s="25">
        <f t="shared" si="109"/>
        <v>4.2016806722689077</v>
      </c>
      <c r="M830">
        <v>0.1</v>
      </c>
    </row>
    <row r="831" spans="1:13" x14ac:dyDescent="0.3">
      <c r="A831" s="25" t="s">
        <v>56</v>
      </c>
      <c r="B831" s="26" t="s">
        <v>57</v>
      </c>
      <c r="C831" s="38">
        <v>44630</v>
      </c>
      <c r="D831" s="42" t="s">
        <v>60</v>
      </c>
      <c r="E831" s="47">
        <v>11.6</v>
      </c>
      <c r="F831" s="25">
        <f t="shared" si="109"/>
        <v>3.6923860453272219</v>
      </c>
      <c r="M831">
        <v>0.1</v>
      </c>
    </row>
    <row r="832" spans="1:13" x14ac:dyDescent="0.3">
      <c r="A832" s="25" t="s">
        <v>56</v>
      </c>
      <c r="B832" s="26" t="s">
        <v>57</v>
      </c>
      <c r="C832" s="38">
        <v>44630</v>
      </c>
      <c r="D832" s="42" t="s">
        <v>60</v>
      </c>
      <c r="E832" s="47">
        <v>13.4</v>
      </c>
      <c r="F832" s="25">
        <f t="shared" si="109"/>
        <v>4.2653425006366188</v>
      </c>
      <c r="M832">
        <v>0.1</v>
      </c>
    </row>
    <row r="833" spans="1:13" x14ac:dyDescent="0.3">
      <c r="A833" s="25" t="s">
        <v>56</v>
      </c>
      <c r="B833" s="26" t="s">
        <v>57</v>
      </c>
      <c r="C833" s="38">
        <v>44630</v>
      </c>
      <c r="D833" s="42" t="s">
        <v>60</v>
      </c>
      <c r="E833" s="47">
        <v>45.4</v>
      </c>
      <c r="F833" s="25">
        <f t="shared" si="109"/>
        <v>14.451235039470333</v>
      </c>
      <c r="M833">
        <v>0.1</v>
      </c>
    </row>
    <row r="834" spans="1:13" x14ac:dyDescent="0.3">
      <c r="A834" s="25" t="s">
        <v>56</v>
      </c>
      <c r="B834" s="26" t="s">
        <v>57</v>
      </c>
      <c r="C834" s="38">
        <v>44630</v>
      </c>
      <c r="D834" s="42" t="s">
        <v>60</v>
      </c>
      <c r="E834" s="47">
        <v>16.899999999999999</v>
      </c>
      <c r="F834" s="25">
        <f t="shared" si="109"/>
        <v>5.3794244970715557</v>
      </c>
      <c r="M834">
        <v>0.1</v>
      </c>
    </row>
    <row r="835" spans="1:13" x14ac:dyDescent="0.3">
      <c r="A835" s="25" t="s">
        <v>56</v>
      </c>
      <c r="B835" s="26" t="s">
        <v>57</v>
      </c>
      <c r="C835" s="38">
        <v>44630</v>
      </c>
      <c r="D835" s="42" t="s">
        <v>58</v>
      </c>
      <c r="E835" s="47">
        <v>9.8000000000000007</v>
      </c>
      <c r="F835" s="25">
        <f t="shared" si="109"/>
        <v>3.1194295900178255</v>
      </c>
      <c r="M835">
        <v>0.1</v>
      </c>
    </row>
    <row r="836" spans="1:13" x14ac:dyDescent="0.3">
      <c r="A836" s="25" t="s">
        <v>56</v>
      </c>
      <c r="B836" s="26" t="s">
        <v>57</v>
      </c>
      <c r="C836" s="38">
        <v>44630</v>
      </c>
      <c r="D836" s="42" t="s">
        <v>60</v>
      </c>
      <c r="E836" s="47">
        <v>30</v>
      </c>
      <c r="F836" s="25">
        <f t="shared" si="109"/>
        <v>9.5492742551566074</v>
      </c>
      <c r="M836">
        <v>0.1</v>
      </c>
    </row>
    <row r="837" spans="1:13" x14ac:dyDescent="0.3">
      <c r="A837" s="25" t="s">
        <v>56</v>
      </c>
      <c r="B837" s="26" t="s">
        <v>57</v>
      </c>
      <c r="C837" s="38">
        <v>44630</v>
      </c>
      <c r="D837" s="42" t="s">
        <v>60</v>
      </c>
      <c r="E837" s="47">
        <v>12.4</v>
      </c>
      <c r="F837" s="25">
        <f t="shared" si="109"/>
        <v>3.9470333587980648</v>
      </c>
      <c r="M837">
        <v>0.1</v>
      </c>
    </row>
    <row r="838" spans="1:13" x14ac:dyDescent="0.3">
      <c r="A838" s="25" t="s">
        <v>56</v>
      </c>
      <c r="B838" s="26" t="s">
        <v>57</v>
      </c>
      <c r="C838" s="38">
        <v>44630</v>
      </c>
      <c r="D838" s="42" t="s">
        <v>60</v>
      </c>
      <c r="E838" s="47">
        <v>71.099999999999994</v>
      </c>
      <c r="F838" s="25">
        <f t="shared" si="109"/>
        <v>22.63177998472116</v>
      </c>
      <c r="M838">
        <v>0.1</v>
      </c>
    </row>
    <row r="839" spans="1:13" x14ac:dyDescent="0.3">
      <c r="A839" s="25" t="s">
        <v>56</v>
      </c>
      <c r="B839" s="26" t="s">
        <v>57</v>
      </c>
      <c r="C839" s="38">
        <v>44630</v>
      </c>
      <c r="D839" s="42" t="s">
        <v>60</v>
      </c>
      <c r="E839" s="47">
        <v>35.6</v>
      </c>
      <c r="F839" s="25">
        <f t="shared" si="109"/>
        <v>11.331805449452508</v>
      </c>
      <c r="M839">
        <v>0.1</v>
      </c>
    </row>
    <row r="840" spans="1:13" ht="15" thickBot="1" x14ac:dyDescent="0.35">
      <c r="A840" s="31" t="s">
        <v>56</v>
      </c>
      <c r="B840" s="32" t="s">
        <v>57</v>
      </c>
      <c r="C840" s="39">
        <v>44630</v>
      </c>
      <c r="D840" s="43" t="s">
        <v>58</v>
      </c>
      <c r="E840" s="48">
        <v>28.7</v>
      </c>
      <c r="F840" s="31">
        <f t="shared" si="109"/>
        <v>9.1354723707664878</v>
      </c>
      <c r="M840">
        <v>0.1</v>
      </c>
    </row>
    <row r="841" spans="1:13" x14ac:dyDescent="0.3">
      <c r="A841" s="33" t="s">
        <v>56</v>
      </c>
      <c r="B841" s="34" t="s">
        <v>57</v>
      </c>
      <c r="C841" s="40">
        <v>44630</v>
      </c>
      <c r="D841" s="41" t="s">
        <v>58</v>
      </c>
      <c r="E841" s="46">
        <v>29</v>
      </c>
      <c r="F841" s="29">
        <f t="shared" si="109"/>
        <v>9.2309651133180548</v>
      </c>
      <c r="M841">
        <v>0.1</v>
      </c>
    </row>
    <row r="842" spans="1:13" x14ac:dyDescent="0.3">
      <c r="A842" s="25" t="s">
        <v>56</v>
      </c>
      <c r="B842" s="26" t="s">
        <v>57</v>
      </c>
      <c r="C842" s="35">
        <v>44630</v>
      </c>
      <c r="D842" s="42" t="s">
        <v>59</v>
      </c>
      <c r="E842" s="47">
        <v>49.3</v>
      </c>
      <c r="F842" s="25">
        <f t="shared" si="109"/>
        <v>15.692640692640692</v>
      </c>
      <c r="M842">
        <v>0.1</v>
      </c>
    </row>
    <row r="843" spans="1:13" x14ac:dyDescent="0.3">
      <c r="A843" s="25" t="s">
        <v>56</v>
      </c>
      <c r="B843" s="26" t="s">
        <v>57</v>
      </c>
      <c r="C843" s="35">
        <v>44630</v>
      </c>
      <c r="D843" s="42" t="s">
        <v>59</v>
      </c>
      <c r="E843" s="47">
        <v>51</v>
      </c>
      <c r="F843" s="25">
        <f t="shared" si="109"/>
        <v>16.233766233766232</v>
      </c>
      <c r="M843">
        <v>0.1</v>
      </c>
    </row>
    <row r="844" spans="1:13" x14ac:dyDescent="0.3">
      <c r="A844" s="25" t="s">
        <v>56</v>
      </c>
      <c r="B844" s="26" t="s">
        <v>57</v>
      </c>
      <c r="C844" s="35">
        <v>44630</v>
      </c>
      <c r="D844" s="42" t="s">
        <v>59</v>
      </c>
      <c r="E844" s="47">
        <v>83</v>
      </c>
      <c r="F844" s="25">
        <f t="shared" si="109"/>
        <v>26.419658772599949</v>
      </c>
      <c r="M844">
        <v>0.1</v>
      </c>
    </row>
    <row r="845" spans="1:13" x14ac:dyDescent="0.3">
      <c r="A845" s="25" t="s">
        <v>56</v>
      </c>
      <c r="B845" s="26" t="s">
        <v>57</v>
      </c>
      <c r="C845" s="35">
        <v>44630</v>
      </c>
      <c r="D845" s="42" t="s">
        <v>58</v>
      </c>
      <c r="E845" s="47">
        <v>41.4</v>
      </c>
      <c r="F845" s="25">
        <f t="shared" si="109"/>
        <v>13.177998472116119</v>
      </c>
      <c r="M845">
        <v>0.1</v>
      </c>
    </row>
    <row r="846" spans="1:13" x14ac:dyDescent="0.3">
      <c r="A846" s="25" t="s">
        <v>56</v>
      </c>
      <c r="B846" s="26" t="s">
        <v>57</v>
      </c>
      <c r="C846" s="35">
        <v>44630</v>
      </c>
      <c r="D846" s="42" t="s">
        <v>59</v>
      </c>
      <c r="E846" s="47">
        <v>85</v>
      </c>
      <c r="F846" s="25">
        <f t="shared" si="109"/>
        <v>27.056277056277057</v>
      </c>
      <c r="M846">
        <v>0.1</v>
      </c>
    </row>
    <row r="847" spans="1:13" x14ac:dyDescent="0.3">
      <c r="A847" s="25" t="s">
        <v>56</v>
      </c>
      <c r="B847" s="26" t="s">
        <v>57</v>
      </c>
      <c r="C847" s="35">
        <v>44630</v>
      </c>
      <c r="D847" s="42" t="s">
        <v>58</v>
      </c>
      <c r="E847" s="47">
        <v>41.3</v>
      </c>
      <c r="F847" s="25">
        <f t="shared" si="109"/>
        <v>13.146167557932262</v>
      </c>
      <c r="M847">
        <v>0.1</v>
      </c>
    </row>
    <row r="848" spans="1:13" x14ac:dyDescent="0.3">
      <c r="A848" s="25" t="s">
        <v>56</v>
      </c>
      <c r="B848" s="26" t="s">
        <v>57</v>
      </c>
      <c r="C848" s="35">
        <v>44630</v>
      </c>
      <c r="D848" s="42" t="s">
        <v>58</v>
      </c>
      <c r="E848" s="47">
        <v>23.5</v>
      </c>
      <c r="F848" s="25">
        <f t="shared" si="109"/>
        <v>7.48026483320601</v>
      </c>
      <c r="M848">
        <v>0.1</v>
      </c>
    </row>
    <row r="849" spans="1:13" x14ac:dyDescent="0.3">
      <c r="A849" s="25" t="s">
        <v>56</v>
      </c>
      <c r="B849" s="26" t="s">
        <v>57</v>
      </c>
      <c r="C849" s="35">
        <v>44630</v>
      </c>
      <c r="D849" s="42" t="s">
        <v>60</v>
      </c>
      <c r="E849" s="47">
        <v>42</v>
      </c>
      <c r="F849" s="25">
        <f t="shared" ref="F849:F912" si="110">E849/3.1416</f>
        <v>13.368983957219251</v>
      </c>
      <c r="M849">
        <v>0.1</v>
      </c>
    </row>
    <row r="850" spans="1:13" x14ac:dyDescent="0.3">
      <c r="A850" s="25" t="s">
        <v>56</v>
      </c>
      <c r="B850" s="26" t="s">
        <v>57</v>
      </c>
      <c r="C850" s="35">
        <v>44630</v>
      </c>
      <c r="D850" s="42" t="s">
        <v>58</v>
      </c>
      <c r="E850" s="47">
        <v>38.200000000000003</v>
      </c>
      <c r="F850" s="25">
        <f t="shared" si="110"/>
        <v>12.159409218232749</v>
      </c>
      <c r="M850">
        <v>0.1</v>
      </c>
    </row>
    <row r="851" spans="1:13" x14ac:dyDescent="0.3">
      <c r="A851" s="25" t="s">
        <v>56</v>
      </c>
      <c r="B851" s="26" t="s">
        <v>57</v>
      </c>
      <c r="C851" s="35">
        <v>44630</v>
      </c>
      <c r="D851" s="42" t="s">
        <v>58</v>
      </c>
      <c r="E851" s="47">
        <v>19.600000000000001</v>
      </c>
      <c r="F851" s="25">
        <f t="shared" si="110"/>
        <v>6.238859180035651</v>
      </c>
      <c r="M851">
        <v>0.1</v>
      </c>
    </row>
    <row r="852" spans="1:13" x14ac:dyDescent="0.3">
      <c r="A852" s="25" t="s">
        <v>56</v>
      </c>
      <c r="B852" s="26" t="s">
        <v>57</v>
      </c>
      <c r="C852" s="35">
        <v>44630</v>
      </c>
      <c r="D852" s="42" t="s">
        <v>58</v>
      </c>
      <c r="E852" s="47">
        <v>36</v>
      </c>
      <c r="F852" s="25">
        <f t="shared" si="110"/>
        <v>11.45912910618793</v>
      </c>
      <c r="M852">
        <v>0.1</v>
      </c>
    </row>
    <row r="853" spans="1:13" x14ac:dyDescent="0.3">
      <c r="A853" s="25" t="s">
        <v>56</v>
      </c>
      <c r="B853" s="26" t="s">
        <v>57</v>
      </c>
      <c r="C853" s="35">
        <v>44630</v>
      </c>
      <c r="D853" s="42" t="s">
        <v>58</v>
      </c>
      <c r="E853" s="47">
        <v>30.3</v>
      </c>
      <c r="F853" s="25">
        <f t="shared" si="110"/>
        <v>9.6447669977081745</v>
      </c>
      <c r="M853">
        <v>0.1</v>
      </c>
    </row>
    <row r="854" spans="1:13" x14ac:dyDescent="0.3">
      <c r="A854" s="25" t="s">
        <v>56</v>
      </c>
      <c r="B854" s="26" t="s">
        <v>57</v>
      </c>
      <c r="C854" s="35">
        <v>44630</v>
      </c>
      <c r="D854" s="42" t="s">
        <v>60</v>
      </c>
      <c r="E854" s="47">
        <v>44.5</v>
      </c>
      <c r="F854" s="25">
        <f t="shared" si="110"/>
        <v>14.164756811815636</v>
      </c>
      <c r="M854">
        <v>0.1</v>
      </c>
    </row>
    <row r="855" spans="1:13" x14ac:dyDescent="0.3">
      <c r="A855" s="25" t="s">
        <v>56</v>
      </c>
      <c r="B855" s="26" t="s">
        <v>57</v>
      </c>
      <c r="C855" s="35">
        <v>44630</v>
      </c>
      <c r="D855" s="42" t="s">
        <v>58</v>
      </c>
      <c r="E855" s="47">
        <v>21.2</v>
      </c>
      <c r="F855" s="25">
        <f t="shared" si="110"/>
        <v>6.7481538069773359</v>
      </c>
      <c r="M855">
        <v>0.1</v>
      </c>
    </row>
    <row r="856" spans="1:13" x14ac:dyDescent="0.3">
      <c r="A856" s="25" t="s">
        <v>56</v>
      </c>
      <c r="B856" s="26" t="s">
        <v>57</v>
      </c>
      <c r="C856" s="35">
        <v>44630</v>
      </c>
      <c r="D856" s="42" t="s">
        <v>58</v>
      </c>
      <c r="E856" s="47">
        <v>38.5</v>
      </c>
      <c r="F856" s="25">
        <f t="shared" si="110"/>
        <v>12.254901960784315</v>
      </c>
      <c r="M856">
        <v>0.1</v>
      </c>
    </row>
    <row r="857" spans="1:13" x14ac:dyDescent="0.3">
      <c r="A857" s="25" t="s">
        <v>56</v>
      </c>
      <c r="B857" s="26" t="s">
        <v>57</v>
      </c>
      <c r="C857" s="35">
        <v>44630</v>
      </c>
      <c r="D857" s="42" t="s">
        <v>58</v>
      </c>
      <c r="E857" s="47">
        <v>47.8</v>
      </c>
      <c r="F857" s="25">
        <f t="shared" si="110"/>
        <v>15.215176979882862</v>
      </c>
      <c r="M857">
        <v>0.1</v>
      </c>
    </row>
    <row r="858" spans="1:13" x14ac:dyDescent="0.3">
      <c r="A858" s="25" t="s">
        <v>56</v>
      </c>
      <c r="B858" s="26" t="s">
        <v>57</v>
      </c>
      <c r="C858" s="35">
        <v>44630</v>
      </c>
      <c r="D858" s="42" t="s">
        <v>59</v>
      </c>
      <c r="E858" s="47">
        <v>9.1</v>
      </c>
      <c r="F858" s="25">
        <f t="shared" si="110"/>
        <v>2.8966131907308377</v>
      </c>
      <c r="M858">
        <v>0.1</v>
      </c>
    </row>
    <row r="859" spans="1:13" x14ac:dyDescent="0.3">
      <c r="A859" s="25" t="s">
        <v>56</v>
      </c>
      <c r="B859" s="26" t="s">
        <v>57</v>
      </c>
      <c r="C859" s="35">
        <v>44630</v>
      </c>
      <c r="D859" s="42" t="s">
        <v>59</v>
      </c>
      <c r="E859" s="47">
        <v>13.5</v>
      </c>
      <c r="F859" s="25">
        <f t="shared" si="110"/>
        <v>4.2971734148204739</v>
      </c>
      <c r="M859">
        <v>0.1</v>
      </c>
    </row>
    <row r="860" spans="1:13" x14ac:dyDescent="0.3">
      <c r="A860" s="25" t="s">
        <v>56</v>
      </c>
      <c r="B860" s="26" t="s">
        <v>57</v>
      </c>
      <c r="C860" s="35">
        <v>44630</v>
      </c>
      <c r="D860" s="42" t="s">
        <v>59</v>
      </c>
      <c r="E860" s="47">
        <v>9</v>
      </c>
      <c r="F860" s="25">
        <f t="shared" si="110"/>
        <v>2.8647822765469826</v>
      </c>
      <c r="M860">
        <v>0.1</v>
      </c>
    </row>
    <row r="861" spans="1:13" x14ac:dyDescent="0.3">
      <c r="A861" s="25" t="s">
        <v>56</v>
      </c>
      <c r="B861" s="26" t="s">
        <v>57</v>
      </c>
      <c r="C861" s="35">
        <v>44630</v>
      </c>
      <c r="D861" s="42" t="s">
        <v>59</v>
      </c>
      <c r="E861" s="47">
        <v>10.199999999999999</v>
      </c>
      <c r="F861" s="25">
        <f t="shared" si="110"/>
        <v>3.2467532467532467</v>
      </c>
      <c r="M861">
        <v>0.1</v>
      </c>
    </row>
    <row r="862" spans="1:13" x14ac:dyDescent="0.3">
      <c r="A862" s="25" t="s">
        <v>56</v>
      </c>
      <c r="B862" s="26" t="s">
        <v>57</v>
      </c>
      <c r="C862" s="35">
        <v>44630</v>
      </c>
      <c r="D862" s="42" t="s">
        <v>59</v>
      </c>
      <c r="E862" s="47">
        <v>11</v>
      </c>
      <c r="F862" s="25">
        <f t="shared" si="110"/>
        <v>3.5014005602240896</v>
      </c>
      <c r="M862">
        <v>0.1</v>
      </c>
    </row>
    <row r="863" spans="1:13" x14ac:dyDescent="0.3">
      <c r="A863" s="25" t="s">
        <v>56</v>
      </c>
      <c r="B863" s="26" t="s">
        <v>57</v>
      </c>
      <c r="C863" s="35">
        <v>44630</v>
      </c>
      <c r="D863" s="42" t="s">
        <v>59</v>
      </c>
      <c r="E863" s="47">
        <v>70.099999999999994</v>
      </c>
      <c r="F863" s="25">
        <f t="shared" si="110"/>
        <v>22.313470842882605</v>
      </c>
      <c r="M863">
        <v>0.1</v>
      </c>
    </row>
    <row r="864" spans="1:13" x14ac:dyDescent="0.3">
      <c r="A864" s="25" t="s">
        <v>56</v>
      </c>
      <c r="B864" s="26" t="s">
        <v>57</v>
      </c>
      <c r="C864" s="35">
        <v>44630</v>
      </c>
      <c r="D864" s="42" t="s">
        <v>58</v>
      </c>
      <c r="E864" s="47">
        <v>15.5</v>
      </c>
      <c r="F864" s="25">
        <f t="shared" si="110"/>
        <v>4.9337916984975809</v>
      </c>
      <c r="M864">
        <v>0.1</v>
      </c>
    </row>
    <row r="865" spans="1:13" x14ac:dyDescent="0.3">
      <c r="A865" s="25" t="s">
        <v>56</v>
      </c>
      <c r="B865" s="26" t="s">
        <v>57</v>
      </c>
      <c r="C865" s="35">
        <v>44630</v>
      </c>
      <c r="D865" s="42" t="s">
        <v>60</v>
      </c>
      <c r="E865" s="47">
        <v>20.5</v>
      </c>
      <c r="F865" s="25">
        <f t="shared" si="110"/>
        <v>6.5253374076903485</v>
      </c>
      <c r="M865">
        <v>0.1</v>
      </c>
    </row>
    <row r="866" spans="1:13" x14ac:dyDescent="0.3">
      <c r="A866" s="25" t="s">
        <v>56</v>
      </c>
      <c r="B866" s="26" t="s">
        <v>57</v>
      </c>
      <c r="C866" s="35">
        <v>44630</v>
      </c>
      <c r="D866" s="42" t="s">
        <v>60</v>
      </c>
      <c r="E866" s="47">
        <v>65.5</v>
      </c>
      <c r="F866" s="25">
        <f t="shared" si="110"/>
        <v>20.849248790425261</v>
      </c>
      <c r="M866">
        <v>0.1</v>
      </c>
    </row>
    <row r="867" spans="1:13" x14ac:dyDescent="0.3">
      <c r="A867" s="25" t="s">
        <v>56</v>
      </c>
      <c r="B867" s="26" t="s">
        <v>57</v>
      </c>
      <c r="C867" s="35">
        <v>44630</v>
      </c>
      <c r="D867" s="42" t="s">
        <v>58</v>
      </c>
      <c r="E867" s="47">
        <v>26</v>
      </c>
      <c r="F867" s="25">
        <f t="shared" si="110"/>
        <v>8.2760376878023934</v>
      </c>
      <c r="M867">
        <v>0.1</v>
      </c>
    </row>
    <row r="868" spans="1:13" x14ac:dyDescent="0.3">
      <c r="A868" s="25" t="s">
        <v>56</v>
      </c>
      <c r="B868" s="26" t="s">
        <v>57</v>
      </c>
      <c r="C868" s="35">
        <v>44630</v>
      </c>
      <c r="D868" s="42" t="s">
        <v>58</v>
      </c>
      <c r="E868" s="47">
        <v>23.8</v>
      </c>
      <c r="F868" s="25">
        <f t="shared" si="110"/>
        <v>7.5757575757575761</v>
      </c>
      <c r="M868">
        <v>0.1</v>
      </c>
    </row>
    <row r="869" spans="1:13" x14ac:dyDescent="0.3">
      <c r="A869" s="25" t="s">
        <v>56</v>
      </c>
      <c r="B869" s="26" t="s">
        <v>57</v>
      </c>
      <c r="C869" s="35">
        <v>44630</v>
      </c>
      <c r="D869" s="42" t="s">
        <v>58</v>
      </c>
      <c r="E869" s="47">
        <v>36.1</v>
      </c>
      <c r="F869" s="25">
        <f t="shared" si="110"/>
        <v>11.490960020371785</v>
      </c>
      <c r="M869">
        <v>0.1</v>
      </c>
    </row>
    <row r="870" spans="1:13" ht="15" thickBot="1" x14ac:dyDescent="0.35">
      <c r="A870" s="25" t="s">
        <v>56</v>
      </c>
      <c r="B870" s="26" t="s">
        <v>57</v>
      </c>
      <c r="C870" s="35">
        <v>44630</v>
      </c>
      <c r="D870" s="45" t="s">
        <v>60</v>
      </c>
      <c r="E870" s="50">
        <v>38.5</v>
      </c>
      <c r="F870" s="27">
        <f t="shared" si="110"/>
        <v>12.254901960784315</v>
      </c>
      <c r="M870">
        <v>0.1</v>
      </c>
    </row>
    <row r="871" spans="1:13" x14ac:dyDescent="0.3">
      <c r="A871" s="25" t="s">
        <v>56</v>
      </c>
      <c r="B871" s="26" t="s">
        <v>57</v>
      </c>
      <c r="C871" s="35">
        <v>44631</v>
      </c>
      <c r="D871" s="41" t="s">
        <v>60</v>
      </c>
      <c r="E871" s="46">
        <v>29</v>
      </c>
      <c r="F871" s="29">
        <f t="shared" si="110"/>
        <v>9.2309651133180548</v>
      </c>
      <c r="M871">
        <v>0.1</v>
      </c>
    </row>
    <row r="872" spans="1:13" x14ac:dyDescent="0.3">
      <c r="A872" s="25" t="s">
        <v>56</v>
      </c>
      <c r="B872" s="26" t="s">
        <v>57</v>
      </c>
      <c r="C872" s="35">
        <v>44631</v>
      </c>
      <c r="D872" s="42" t="s">
        <v>59</v>
      </c>
      <c r="E872" s="47">
        <v>9.3000000000000007</v>
      </c>
      <c r="F872" s="25">
        <f t="shared" si="110"/>
        <v>2.9602750190985487</v>
      </c>
      <c r="M872">
        <v>0.1</v>
      </c>
    </row>
    <row r="873" spans="1:13" x14ac:dyDescent="0.3">
      <c r="A873" s="25" t="s">
        <v>56</v>
      </c>
      <c r="B873" s="26" t="s">
        <v>57</v>
      </c>
      <c r="C873" s="35">
        <v>44631</v>
      </c>
      <c r="D873" s="42" t="s">
        <v>59</v>
      </c>
      <c r="E873" s="47">
        <v>8</v>
      </c>
      <c r="F873" s="25">
        <f t="shared" si="110"/>
        <v>2.5464731347084291</v>
      </c>
      <c r="M873">
        <v>0.1</v>
      </c>
    </row>
    <row r="874" spans="1:13" x14ac:dyDescent="0.3">
      <c r="A874" s="25" t="s">
        <v>56</v>
      </c>
      <c r="B874" s="26" t="s">
        <v>57</v>
      </c>
      <c r="C874" s="35">
        <v>44631</v>
      </c>
      <c r="D874" s="42" t="s">
        <v>59</v>
      </c>
      <c r="E874" s="47">
        <v>8.4</v>
      </c>
      <c r="F874" s="25">
        <f t="shared" si="110"/>
        <v>2.6737967914438503</v>
      </c>
      <c r="M874">
        <v>0.1</v>
      </c>
    </row>
    <row r="875" spans="1:13" x14ac:dyDescent="0.3">
      <c r="A875" s="25" t="s">
        <v>56</v>
      </c>
      <c r="B875" s="26" t="s">
        <v>57</v>
      </c>
      <c r="C875" s="35">
        <v>44631</v>
      </c>
      <c r="D875" s="42" t="s">
        <v>60</v>
      </c>
      <c r="E875" s="47">
        <v>20.2</v>
      </c>
      <c r="F875" s="25">
        <f t="shared" si="110"/>
        <v>6.4298446651387824</v>
      </c>
      <c r="M875">
        <v>0.1</v>
      </c>
    </row>
    <row r="876" spans="1:13" x14ac:dyDescent="0.3">
      <c r="A876" s="25" t="s">
        <v>56</v>
      </c>
      <c r="B876" s="26" t="s">
        <v>57</v>
      </c>
      <c r="C876" s="35">
        <v>44631</v>
      </c>
      <c r="D876" s="42" t="s">
        <v>60</v>
      </c>
      <c r="E876" s="47">
        <v>42.5</v>
      </c>
      <c r="F876" s="25">
        <f t="shared" si="110"/>
        <v>13.528138528138529</v>
      </c>
      <c r="M876">
        <v>0.1</v>
      </c>
    </row>
    <row r="877" spans="1:13" x14ac:dyDescent="0.3">
      <c r="A877" s="25" t="s">
        <v>56</v>
      </c>
      <c r="B877" s="26" t="s">
        <v>57</v>
      </c>
      <c r="C877" s="35">
        <v>44631</v>
      </c>
      <c r="D877" s="42" t="s">
        <v>58</v>
      </c>
      <c r="E877" s="47">
        <v>10.1</v>
      </c>
      <c r="F877" s="25">
        <f t="shared" si="110"/>
        <v>3.2149223325693912</v>
      </c>
      <c r="M877">
        <v>0.1</v>
      </c>
    </row>
    <row r="878" spans="1:13" x14ac:dyDescent="0.3">
      <c r="A878" s="25" t="s">
        <v>56</v>
      </c>
      <c r="B878" s="26" t="s">
        <v>57</v>
      </c>
      <c r="C878" s="35">
        <v>44631</v>
      </c>
      <c r="D878" s="42" t="s">
        <v>60</v>
      </c>
      <c r="E878" s="47">
        <v>44.3</v>
      </c>
      <c r="F878" s="25">
        <f t="shared" si="110"/>
        <v>14.101094983447924</v>
      </c>
      <c r="M878">
        <v>0.1</v>
      </c>
    </row>
    <row r="879" spans="1:13" x14ac:dyDescent="0.3">
      <c r="A879" s="25" t="s">
        <v>56</v>
      </c>
      <c r="B879" s="26" t="s">
        <v>57</v>
      </c>
      <c r="C879" s="35">
        <v>44631</v>
      </c>
      <c r="D879" s="42" t="s">
        <v>60</v>
      </c>
      <c r="E879" s="47">
        <v>32.200000000000003</v>
      </c>
      <c r="F879" s="25">
        <f t="shared" si="110"/>
        <v>10.249554367201426</v>
      </c>
      <c r="M879">
        <v>0.1</v>
      </c>
    </row>
    <row r="880" spans="1:13" x14ac:dyDescent="0.3">
      <c r="A880" s="25" t="s">
        <v>56</v>
      </c>
      <c r="B880" s="26" t="s">
        <v>57</v>
      </c>
      <c r="C880" s="35">
        <v>44631</v>
      </c>
      <c r="D880" s="42" t="s">
        <v>60</v>
      </c>
      <c r="E880" s="47">
        <v>54.7</v>
      </c>
      <c r="F880" s="25">
        <f t="shared" si="110"/>
        <v>17.411510058568883</v>
      </c>
      <c r="M880">
        <v>0.1</v>
      </c>
    </row>
    <row r="881" spans="1:13" x14ac:dyDescent="0.3">
      <c r="A881" s="25" t="s">
        <v>56</v>
      </c>
      <c r="B881" s="26" t="s">
        <v>57</v>
      </c>
      <c r="C881" s="35">
        <v>44631</v>
      </c>
      <c r="D881" s="42" t="s">
        <v>60</v>
      </c>
      <c r="E881" s="47">
        <v>10.3</v>
      </c>
      <c r="F881" s="25">
        <f t="shared" si="110"/>
        <v>3.2785841609371023</v>
      </c>
      <c r="M881">
        <v>0.1</v>
      </c>
    </row>
    <row r="882" spans="1:13" x14ac:dyDescent="0.3">
      <c r="A882" s="25" t="s">
        <v>56</v>
      </c>
      <c r="B882" s="26" t="s">
        <v>57</v>
      </c>
      <c r="C882" s="35">
        <v>44631</v>
      </c>
      <c r="D882" s="42" t="s">
        <v>58</v>
      </c>
      <c r="E882" s="47">
        <v>9.9</v>
      </c>
      <c r="F882" s="25">
        <f t="shared" si="110"/>
        <v>3.151260504201681</v>
      </c>
      <c r="M882">
        <v>0.1</v>
      </c>
    </row>
    <row r="883" spans="1:13" x14ac:dyDescent="0.3">
      <c r="A883" s="25" t="s">
        <v>56</v>
      </c>
      <c r="B883" s="26" t="s">
        <v>57</v>
      </c>
      <c r="C883" s="35">
        <v>44631</v>
      </c>
      <c r="D883" s="42" t="s">
        <v>60</v>
      </c>
      <c r="E883" s="47">
        <v>14.7</v>
      </c>
      <c r="F883" s="25">
        <f t="shared" si="110"/>
        <v>4.6791443850267376</v>
      </c>
      <c r="M883">
        <v>0.1</v>
      </c>
    </row>
    <row r="884" spans="1:13" x14ac:dyDescent="0.3">
      <c r="A884" s="25" t="s">
        <v>56</v>
      </c>
      <c r="B884" s="26" t="s">
        <v>57</v>
      </c>
      <c r="C884" s="35">
        <v>44631</v>
      </c>
      <c r="D884" s="42" t="s">
        <v>58</v>
      </c>
      <c r="E884" s="47">
        <v>19.5</v>
      </c>
      <c r="F884" s="25">
        <f t="shared" si="110"/>
        <v>6.207028265851795</v>
      </c>
      <c r="M884">
        <v>0.1</v>
      </c>
    </row>
    <row r="885" spans="1:13" x14ac:dyDescent="0.3">
      <c r="A885" s="25" t="s">
        <v>56</v>
      </c>
      <c r="B885" s="26" t="s">
        <v>57</v>
      </c>
      <c r="C885" s="35">
        <v>44631</v>
      </c>
      <c r="D885" s="42" t="s">
        <v>58</v>
      </c>
      <c r="E885" s="47">
        <v>12.3</v>
      </c>
      <c r="F885" s="25">
        <f t="shared" si="110"/>
        <v>3.9152024446142097</v>
      </c>
      <c r="M885">
        <v>0.1</v>
      </c>
    </row>
    <row r="886" spans="1:13" x14ac:dyDescent="0.3">
      <c r="A886" s="25" t="s">
        <v>56</v>
      </c>
      <c r="B886" s="26" t="s">
        <v>57</v>
      </c>
      <c r="C886" s="35">
        <v>44631</v>
      </c>
      <c r="D886" s="42" t="s">
        <v>58</v>
      </c>
      <c r="E886" s="47">
        <v>9</v>
      </c>
      <c r="F886" s="25">
        <f t="shared" si="110"/>
        <v>2.8647822765469826</v>
      </c>
      <c r="M886">
        <v>0.1</v>
      </c>
    </row>
    <row r="887" spans="1:13" x14ac:dyDescent="0.3">
      <c r="A887" s="25" t="s">
        <v>56</v>
      </c>
      <c r="B887" s="26" t="s">
        <v>57</v>
      </c>
      <c r="C887" s="35">
        <v>44631</v>
      </c>
      <c r="D887" s="42" t="s">
        <v>58</v>
      </c>
      <c r="E887" s="47">
        <v>11.2</v>
      </c>
      <c r="F887" s="25">
        <f t="shared" si="110"/>
        <v>3.5650623885918002</v>
      </c>
      <c r="M887">
        <v>0.1</v>
      </c>
    </row>
    <row r="888" spans="1:13" x14ac:dyDescent="0.3">
      <c r="A888" s="25" t="s">
        <v>56</v>
      </c>
      <c r="B888" s="26" t="s">
        <v>57</v>
      </c>
      <c r="C888" s="35">
        <v>44631</v>
      </c>
      <c r="D888" s="42" t="s">
        <v>60</v>
      </c>
      <c r="E888" s="47">
        <v>27.9</v>
      </c>
      <c r="F888" s="25">
        <f t="shared" si="110"/>
        <v>8.8808250572956453</v>
      </c>
      <c r="M888">
        <v>0.1</v>
      </c>
    </row>
    <row r="889" spans="1:13" x14ac:dyDescent="0.3">
      <c r="A889" s="25" t="s">
        <v>56</v>
      </c>
      <c r="B889" s="26" t="s">
        <v>57</v>
      </c>
      <c r="C889" s="35">
        <v>44631</v>
      </c>
      <c r="D889" s="42" t="s">
        <v>60</v>
      </c>
      <c r="E889" s="47">
        <v>58.3</v>
      </c>
      <c r="F889" s="25">
        <f t="shared" si="110"/>
        <v>18.557422969187673</v>
      </c>
      <c r="M889">
        <v>0.1</v>
      </c>
    </row>
    <row r="890" spans="1:13" x14ac:dyDescent="0.3">
      <c r="A890" s="25" t="s">
        <v>56</v>
      </c>
      <c r="B890" s="26" t="s">
        <v>57</v>
      </c>
      <c r="C890" s="35">
        <v>44631</v>
      </c>
      <c r="D890" s="42" t="s">
        <v>58</v>
      </c>
      <c r="E890" s="47">
        <v>11.1</v>
      </c>
      <c r="F890" s="25">
        <f t="shared" si="110"/>
        <v>3.5332314744079452</v>
      </c>
      <c r="M890">
        <v>0.1</v>
      </c>
    </row>
    <row r="891" spans="1:13" x14ac:dyDescent="0.3">
      <c r="A891" s="25" t="s">
        <v>56</v>
      </c>
      <c r="B891" s="26" t="s">
        <v>57</v>
      </c>
      <c r="C891" s="35">
        <v>44631</v>
      </c>
      <c r="D891" s="42" t="s">
        <v>58</v>
      </c>
      <c r="E891" s="47">
        <v>10.3</v>
      </c>
      <c r="F891" s="25">
        <f t="shared" si="110"/>
        <v>3.2785841609371023</v>
      </c>
      <c r="M891">
        <v>0.1</v>
      </c>
    </row>
    <row r="892" spans="1:13" x14ac:dyDescent="0.3">
      <c r="A892" s="25" t="s">
        <v>56</v>
      </c>
      <c r="B892" s="26" t="s">
        <v>57</v>
      </c>
      <c r="C892" s="35">
        <v>44631</v>
      </c>
      <c r="D892" s="42" t="s">
        <v>58</v>
      </c>
      <c r="E892" s="47">
        <v>9.1999999999999993</v>
      </c>
      <c r="F892" s="25">
        <f t="shared" si="110"/>
        <v>2.9284441049146928</v>
      </c>
      <c r="M892">
        <v>0.1</v>
      </c>
    </row>
    <row r="893" spans="1:13" x14ac:dyDescent="0.3">
      <c r="A893" s="25" t="s">
        <v>56</v>
      </c>
      <c r="B893" s="26" t="s">
        <v>57</v>
      </c>
      <c r="C893" s="35">
        <v>44631</v>
      </c>
      <c r="D893" s="42" t="s">
        <v>58</v>
      </c>
      <c r="E893" s="47">
        <v>14.1</v>
      </c>
      <c r="F893" s="25">
        <f t="shared" si="110"/>
        <v>4.4881588999236062</v>
      </c>
      <c r="M893">
        <v>0.1</v>
      </c>
    </row>
    <row r="894" spans="1:13" x14ac:dyDescent="0.3">
      <c r="A894" s="25" t="s">
        <v>56</v>
      </c>
      <c r="B894" s="26" t="s">
        <v>57</v>
      </c>
      <c r="C894" s="35">
        <v>44631</v>
      </c>
      <c r="D894" s="42" t="s">
        <v>58</v>
      </c>
      <c r="E894" s="47">
        <v>9.8000000000000007</v>
      </c>
      <c r="F894" s="25">
        <f t="shared" si="110"/>
        <v>3.1194295900178255</v>
      </c>
      <c r="M894">
        <v>0.1</v>
      </c>
    </row>
    <row r="895" spans="1:13" x14ac:dyDescent="0.3">
      <c r="A895" s="25" t="s">
        <v>56</v>
      </c>
      <c r="B895" s="26" t="s">
        <v>57</v>
      </c>
      <c r="C895" s="35">
        <v>44631</v>
      </c>
      <c r="D895" s="42" t="s">
        <v>58</v>
      </c>
      <c r="E895" s="47">
        <v>8</v>
      </c>
      <c r="F895" s="25">
        <f t="shared" si="110"/>
        <v>2.5464731347084291</v>
      </c>
      <c r="M895">
        <v>0.1</v>
      </c>
    </row>
    <row r="896" spans="1:13" x14ac:dyDescent="0.3">
      <c r="A896" s="25" t="s">
        <v>56</v>
      </c>
      <c r="B896" s="26" t="s">
        <v>57</v>
      </c>
      <c r="C896" s="35">
        <v>44631</v>
      </c>
      <c r="D896" s="42" t="s">
        <v>60</v>
      </c>
      <c r="E896" s="47">
        <v>27.6</v>
      </c>
      <c r="F896" s="25">
        <f t="shared" si="110"/>
        <v>8.7853323147440801</v>
      </c>
      <c r="M896">
        <v>0.1</v>
      </c>
    </row>
    <row r="897" spans="1:13" x14ac:dyDescent="0.3">
      <c r="A897" s="25" t="s">
        <v>56</v>
      </c>
      <c r="B897" s="26" t="s">
        <v>57</v>
      </c>
      <c r="C897" s="35">
        <v>44631</v>
      </c>
      <c r="D897" s="42" t="s">
        <v>58</v>
      </c>
      <c r="E897" s="47">
        <v>10.3</v>
      </c>
      <c r="F897" s="25">
        <f t="shared" si="110"/>
        <v>3.2785841609371023</v>
      </c>
      <c r="M897">
        <v>0.1</v>
      </c>
    </row>
    <row r="898" spans="1:13" x14ac:dyDescent="0.3">
      <c r="A898" s="25" t="s">
        <v>56</v>
      </c>
      <c r="B898" s="26" t="s">
        <v>57</v>
      </c>
      <c r="C898" s="35">
        <v>44631</v>
      </c>
      <c r="D898" s="42" t="s">
        <v>58</v>
      </c>
      <c r="E898" s="47">
        <v>10.4</v>
      </c>
      <c r="F898" s="25">
        <f t="shared" si="110"/>
        <v>3.3104150751209578</v>
      </c>
      <c r="M898">
        <v>0.1</v>
      </c>
    </row>
    <row r="899" spans="1:13" x14ac:dyDescent="0.3">
      <c r="A899" s="25" t="s">
        <v>56</v>
      </c>
      <c r="B899" s="26" t="s">
        <v>57</v>
      </c>
      <c r="C899" s="35">
        <v>44631</v>
      </c>
      <c r="D899" s="42" t="s">
        <v>58</v>
      </c>
      <c r="E899" s="47">
        <v>9</v>
      </c>
      <c r="F899" s="25">
        <f t="shared" si="110"/>
        <v>2.8647822765469826</v>
      </c>
      <c r="M899">
        <v>0.1</v>
      </c>
    </row>
    <row r="900" spans="1:13" x14ac:dyDescent="0.3">
      <c r="A900" s="25" t="s">
        <v>56</v>
      </c>
      <c r="B900" s="26" t="s">
        <v>57</v>
      </c>
      <c r="C900" s="35">
        <v>44631</v>
      </c>
      <c r="D900" s="42" t="s">
        <v>58</v>
      </c>
      <c r="E900" s="47">
        <v>7.9</v>
      </c>
      <c r="F900" s="25">
        <f t="shared" si="110"/>
        <v>2.5146422205245735</v>
      </c>
      <c r="M900">
        <v>0.1</v>
      </c>
    </row>
    <row r="901" spans="1:13" x14ac:dyDescent="0.3">
      <c r="A901" s="25" t="s">
        <v>56</v>
      </c>
      <c r="B901" s="26" t="s">
        <v>57</v>
      </c>
      <c r="C901" s="35">
        <v>44631</v>
      </c>
      <c r="D901" s="42" t="s">
        <v>58</v>
      </c>
      <c r="E901" s="47">
        <v>8.4</v>
      </c>
      <c r="F901" s="25">
        <f t="shared" si="110"/>
        <v>2.6737967914438503</v>
      </c>
      <c r="M901">
        <v>0.1</v>
      </c>
    </row>
    <row r="902" spans="1:13" x14ac:dyDescent="0.3">
      <c r="A902" s="25" t="s">
        <v>56</v>
      </c>
      <c r="B902" s="26" t="s">
        <v>57</v>
      </c>
      <c r="C902" s="35">
        <v>44631</v>
      </c>
      <c r="D902" s="42" t="s">
        <v>60</v>
      </c>
      <c r="E902" s="47">
        <v>8.6999999999999993</v>
      </c>
      <c r="F902" s="25">
        <f t="shared" si="110"/>
        <v>2.769289533995416</v>
      </c>
      <c r="M902">
        <v>0.1</v>
      </c>
    </row>
    <row r="903" spans="1:13" x14ac:dyDescent="0.3">
      <c r="A903" s="25" t="s">
        <v>56</v>
      </c>
      <c r="B903" s="26" t="s">
        <v>57</v>
      </c>
      <c r="C903" s="35">
        <v>44631</v>
      </c>
      <c r="D903" s="42" t="s">
        <v>60</v>
      </c>
      <c r="E903" s="47">
        <v>12.2</v>
      </c>
      <c r="F903" s="25">
        <f t="shared" si="110"/>
        <v>3.8833715304303538</v>
      </c>
      <c r="M903">
        <v>0.1</v>
      </c>
    </row>
    <row r="904" spans="1:13" x14ac:dyDescent="0.3">
      <c r="A904" s="25" t="s">
        <v>56</v>
      </c>
      <c r="B904" s="26" t="s">
        <v>57</v>
      </c>
      <c r="C904" s="35">
        <v>44631</v>
      </c>
      <c r="D904" s="42" t="s">
        <v>60</v>
      </c>
      <c r="E904" s="47">
        <v>8.3000000000000007</v>
      </c>
      <c r="F904" s="25">
        <f t="shared" si="110"/>
        <v>2.6419658772599952</v>
      </c>
      <c r="M904">
        <v>0.1</v>
      </c>
    </row>
    <row r="905" spans="1:13" x14ac:dyDescent="0.3">
      <c r="A905" s="25" t="s">
        <v>56</v>
      </c>
      <c r="B905" s="26" t="s">
        <v>57</v>
      </c>
      <c r="C905" s="35">
        <v>44631</v>
      </c>
      <c r="D905" s="42" t="s">
        <v>60</v>
      </c>
      <c r="E905" s="47">
        <v>18</v>
      </c>
      <c r="F905" s="25">
        <f t="shared" si="110"/>
        <v>5.7295645530939652</v>
      </c>
      <c r="M905">
        <v>0.1</v>
      </c>
    </row>
    <row r="906" spans="1:13" x14ac:dyDescent="0.3">
      <c r="A906" s="25" t="s">
        <v>56</v>
      </c>
      <c r="B906" s="26" t="s">
        <v>57</v>
      </c>
      <c r="C906" s="35">
        <v>44631</v>
      </c>
      <c r="D906" s="42" t="s">
        <v>60</v>
      </c>
      <c r="E906" s="47">
        <v>9.8000000000000007</v>
      </c>
      <c r="F906" s="25">
        <f t="shared" si="110"/>
        <v>3.1194295900178255</v>
      </c>
      <c r="M906">
        <v>0.1</v>
      </c>
    </row>
    <row r="907" spans="1:13" x14ac:dyDescent="0.3">
      <c r="A907" s="25" t="s">
        <v>56</v>
      </c>
      <c r="B907" s="26" t="s">
        <v>57</v>
      </c>
      <c r="C907" s="35">
        <v>44631</v>
      </c>
      <c r="D907" s="42" t="s">
        <v>60</v>
      </c>
      <c r="E907" s="47">
        <v>9.5</v>
      </c>
      <c r="F907" s="25">
        <f t="shared" si="110"/>
        <v>3.0239368474662593</v>
      </c>
      <c r="M907">
        <v>0.1</v>
      </c>
    </row>
    <row r="908" spans="1:13" x14ac:dyDescent="0.3">
      <c r="A908" s="25" t="s">
        <v>56</v>
      </c>
      <c r="B908" s="26" t="s">
        <v>57</v>
      </c>
      <c r="C908" s="35">
        <v>44631</v>
      </c>
      <c r="D908" s="42" t="s">
        <v>58</v>
      </c>
      <c r="E908" s="47">
        <v>13.2</v>
      </c>
      <c r="F908" s="25">
        <f t="shared" si="110"/>
        <v>4.2016806722689077</v>
      </c>
      <c r="M908">
        <v>0.1</v>
      </c>
    </row>
    <row r="909" spans="1:13" x14ac:dyDescent="0.3">
      <c r="A909" s="25" t="s">
        <v>56</v>
      </c>
      <c r="B909" s="26" t="s">
        <v>57</v>
      </c>
      <c r="C909" s="35">
        <v>44631</v>
      </c>
      <c r="D909" s="42" t="s">
        <v>58</v>
      </c>
      <c r="E909" s="47">
        <v>11.5</v>
      </c>
      <c r="F909" s="25">
        <f t="shared" si="110"/>
        <v>3.6605551311433664</v>
      </c>
      <c r="M909">
        <v>0.1</v>
      </c>
    </row>
    <row r="910" spans="1:13" x14ac:dyDescent="0.3">
      <c r="A910" s="25" t="s">
        <v>56</v>
      </c>
      <c r="B910" s="26" t="s">
        <v>57</v>
      </c>
      <c r="C910" s="35">
        <v>44631</v>
      </c>
      <c r="D910" s="42" t="s">
        <v>60</v>
      </c>
      <c r="E910" s="47">
        <v>27</v>
      </c>
      <c r="F910" s="25">
        <f t="shared" si="110"/>
        <v>8.5943468296409478</v>
      </c>
      <c r="M910">
        <v>0.1</v>
      </c>
    </row>
    <row r="911" spans="1:13" x14ac:dyDescent="0.3">
      <c r="A911" s="25" t="s">
        <v>56</v>
      </c>
      <c r="B911" s="26" t="s">
        <v>57</v>
      </c>
      <c r="C911" s="35">
        <v>44631</v>
      </c>
      <c r="D911" s="42" t="s">
        <v>60</v>
      </c>
      <c r="E911" s="47">
        <v>14.5</v>
      </c>
      <c r="F911" s="25">
        <f t="shared" si="110"/>
        <v>4.6154825566590274</v>
      </c>
      <c r="M911">
        <v>0.1</v>
      </c>
    </row>
    <row r="912" spans="1:13" x14ac:dyDescent="0.3">
      <c r="A912" s="25" t="s">
        <v>56</v>
      </c>
      <c r="B912" s="26" t="s">
        <v>57</v>
      </c>
      <c r="C912" s="35">
        <v>44631</v>
      </c>
      <c r="D912" s="42" t="s">
        <v>58</v>
      </c>
      <c r="E912" s="47">
        <v>8.6</v>
      </c>
      <c r="F912" s="25">
        <f t="shared" si="110"/>
        <v>2.7374586198115609</v>
      </c>
      <c r="M912">
        <v>0.1</v>
      </c>
    </row>
    <row r="913" spans="1:13" x14ac:dyDescent="0.3">
      <c r="A913" s="25" t="s">
        <v>56</v>
      </c>
      <c r="B913" s="26" t="s">
        <v>57</v>
      </c>
      <c r="C913" s="35">
        <v>44631</v>
      </c>
      <c r="D913" s="42" t="s">
        <v>59</v>
      </c>
      <c r="E913" s="47">
        <v>7.3</v>
      </c>
      <c r="F913" s="25">
        <f t="shared" ref="F913:F956" si="111">E913/3.1416</f>
        <v>2.3236567354214412</v>
      </c>
      <c r="M913">
        <v>0.1</v>
      </c>
    </row>
    <row r="914" spans="1:13" x14ac:dyDescent="0.3">
      <c r="A914" s="25" t="s">
        <v>56</v>
      </c>
      <c r="B914" s="26" t="s">
        <v>57</v>
      </c>
      <c r="C914" s="35">
        <v>44631</v>
      </c>
      <c r="D914" s="42" t="s">
        <v>58</v>
      </c>
      <c r="E914" s="47">
        <v>14.7</v>
      </c>
      <c r="F914" s="25">
        <f t="shared" si="111"/>
        <v>4.6791443850267376</v>
      </c>
      <c r="M914">
        <v>0.1</v>
      </c>
    </row>
    <row r="915" spans="1:13" x14ac:dyDescent="0.3">
      <c r="A915" s="25" t="s">
        <v>56</v>
      </c>
      <c r="B915" s="26" t="s">
        <v>57</v>
      </c>
      <c r="C915" s="35">
        <v>44631</v>
      </c>
      <c r="D915" s="42" t="s">
        <v>58</v>
      </c>
      <c r="E915" s="47">
        <v>8</v>
      </c>
      <c r="F915" s="25">
        <f t="shared" si="111"/>
        <v>2.5464731347084291</v>
      </c>
      <c r="M915">
        <v>0.1</v>
      </c>
    </row>
    <row r="916" spans="1:13" x14ac:dyDescent="0.3">
      <c r="A916" s="25" t="s">
        <v>56</v>
      </c>
      <c r="B916" s="26" t="s">
        <v>57</v>
      </c>
      <c r="C916" s="35">
        <v>44631</v>
      </c>
      <c r="D916" s="42" t="s">
        <v>58</v>
      </c>
      <c r="E916" s="47">
        <v>8.5</v>
      </c>
      <c r="F916" s="25">
        <f t="shared" si="111"/>
        <v>2.7056277056277058</v>
      </c>
      <c r="M916">
        <v>0.1</v>
      </c>
    </row>
    <row r="917" spans="1:13" x14ac:dyDescent="0.3">
      <c r="A917" s="25" t="s">
        <v>56</v>
      </c>
      <c r="B917" s="26" t="s">
        <v>57</v>
      </c>
      <c r="C917" s="35">
        <v>44631</v>
      </c>
      <c r="D917" s="42" t="s">
        <v>58</v>
      </c>
      <c r="E917" s="47">
        <v>15</v>
      </c>
      <c r="F917" s="25">
        <f t="shared" si="111"/>
        <v>4.7746371275783037</v>
      </c>
      <c r="M917">
        <v>0.1</v>
      </c>
    </row>
    <row r="918" spans="1:13" x14ac:dyDescent="0.3">
      <c r="A918" s="25" t="s">
        <v>56</v>
      </c>
      <c r="B918" s="26" t="s">
        <v>57</v>
      </c>
      <c r="C918" s="35">
        <v>44631</v>
      </c>
      <c r="D918" s="42" t="s">
        <v>58</v>
      </c>
      <c r="E918" s="47">
        <v>8.6</v>
      </c>
      <c r="F918" s="25">
        <f t="shared" si="111"/>
        <v>2.7374586198115609</v>
      </c>
      <c r="M918">
        <v>0.1</v>
      </c>
    </row>
    <row r="919" spans="1:13" x14ac:dyDescent="0.3">
      <c r="A919" s="25" t="s">
        <v>56</v>
      </c>
      <c r="B919" s="26" t="s">
        <v>57</v>
      </c>
      <c r="C919" s="35">
        <v>44631</v>
      </c>
      <c r="D919" s="42" t="s">
        <v>60</v>
      </c>
      <c r="E919" s="47">
        <v>41.4</v>
      </c>
      <c r="F919" s="25">
        <f t="shared" si="111"/>
        <v>13.177998472116119</v>
      </c>
      <c r="M919">
        <v>0.1</v>
      </c>
    </row>
    <row r="920" spans="1:13" x14ac:dyDescent="0.3">
      <c r="A920" s="25" t="s">
        <v>56</v>
      </c>
      <c r="B920" s="26" t="s">
        <v>57</v>
      </c>
      <c r="C920" s="35">
        <v>44631</v>
      </c>
      <c r="D920" s="42" t="s">
        <v>60</v>
      </c>
      <c r="E920" s="47">
        <v>16.2</v>
      </c>
      <c r="F920" s="25">
        <f t="shared" si="111"/>
        <v>5.1566080977845683</v>
      </c>
      <c r="M920">
        <v>0.1</v>
      </c>
    </row>
    <row r="921" spans="1:13" x14ac:dyDescent="0.3">
      <c r="A921" s="25" t="s">
        <v>56</v>
      </c>
      <c r="B921" s="26" t="s">
        <v>57</v>
      </c>
      <c r="C921" s="35">
        <v>44631</v>
      </c>
      <c r="D921" s="42" t="s">
        <v>60</v>
      </c>
      <c r="E921" s="47">
        <v>28.9</v>
      </c>
      <c r="F921" s="25">
        <f t="shared" si="111"/>
        <v>9.1991341991341997</v>
      </c>
      <c r="M921">
        <v>0.1</v>
      </c>
    </row>
    <row r="922" spans="1:13" x14ac:dyDescent="0.3">
      <c r="A922" s="25" t="s">
        <v>56</v>
      </c>
      <c r="B922" s="26" t="s">
        <v>57</v>
      </c>
      <c r="C922" s="35">
        <v>44631</v>
      </c>
      <c r="D922" s="42" t="s">
        <v>60</v>
      </c>
      <c r="E922" s="47">
        <v>66.3</v>
      </c>
      <c r="F922" s="25">
        <f t="shared" si="111"/>
        <v>21.103896103896105</v>
      </c>
      <c r="M922">
        <v>0.1</v>
      </c>
    </row>
    <row r="923" spans="1:13" x14ac:dyDescent="0.3">
      <c r="A923" s="25" t="s">
        <v>56</v>
      </c>
      <c r="B923" s="26" t="s">
        <v>57</v>
      </c>
      <c r="C923" s="35">
        <v>44631</v>
      </c>
      <c r="D923" s="42" t="s">
        <v>60</v>
      </c>
      <c r="E923" s="47">
        <v>22.3</v>
      </c>
      <c r="F923" s="25">
        <f t="shared" si="111"/>
        <v>7.0982938629997454</v>
      </c>
      <c r="M923">
        <v>0.1</v>
      </c>
    </row>
    <row r="924" spans="1:13" x14ac:dyDescent="0.3">
      <c r="A924" s="25" t="s">
        <v>56</v>
      </c>
      <c r="B924" s="26" t="s">
        <v>57</v>
      </c>
      <c r="C924" s="35">
        <v>44631</v>
      </c>
      <c r="D924" s="42" t="s">
        <v>58</v>
      </c>
      <c r="E924" s="47">
        <v>11.2</v>
      </c>
      <c r="F924" s="25">
        <f t="shared" si="111"/>
        <v>3.5650623885918002</v>
      </c>
      <c r="M924">
        <v>0.1</v>
      </c>
    </row>
    <row r="925" spans="1:13" ht="15" thickBot="1" x14ac:dyDescent="0.35">
      <c r="A925" s="25" t="s">
        <v>56</v>
      </c>
      <c r="B925" s="26" t="s">
        <v>57</v>
      </c>
      <c r="C925" s="35">
        <v>44631</v>
      </c>
      <c r="D925" s="43" t="s">
        <v>60</v>
      </c>
      <c r="E925" s="48">
        <v>18.3</v>
      </c>
      <c r="F925" s="31">
        <f t="shared" si="111"/>
        <v>5.8250572956455313</v>
      </c>
      <c r="M925">
        <v>0.1</v>
      </c>
    </row>
    <row r="926" spans="1:13" x14ac:dyDescent="0.3">
      <c r="A926" s="25" t="s">
        <v>56</v>
      </c>
      <c r="B926" s="26" t="s">
        <v>57</v>
      </c>
      <c r="C926" s="35">
        <v>44631</v>
      </c>
      <c r="D926" s="41" t="s">
        <v>60</v>
      </c>
      <c r="E926" s="46">
        <v>12.6</v>
      </c>
      <c r="F926" s="29">
        <f t="shared" si="111"/>
        <v>4.0106951871657754</v>
      </c>
      <c r="M926">
        <v>0.1</v>
      </c>
    </row>
    <row r="927" spans="1:13" x14ac:dyDescent="0.3">
      <c r="A927" s="25" t="s">
        <v>56</v>
      </c>
      <c r="B927" s="26" t="s">
        <v>57</v>
      </c>
      <c r="C927" s="35">
        <v>44631</v>
      </c>
      <c r="D927" s="42" t="s">
        <v>60</v>
      </c>
      <c r="E927" s="47">
        <v>39.6</v>
      </c>
      <c r="F927" s="25">
        <f t="shared" si="111"/>
        <v>12.605042016806724</v>
      </c>
      <c r="M927">
        <v>0.1</v>
      </c>
    </row>
    <row r="928" spans="1:13" x14ac:dyDescent="0.3">
      <c r="A928" s="25" t="s">
        <v>56</v>
      </c>
      <c r="B928" s="26" t="s">
        <v>57</v>
      </c>
      <c r="C928" s="35">
        <v>44631</v>
      </c>
      <c r="D928" s="42" t="s">
        <v>60</v>
      </c>
      <c r="E928" s="47">
        <v>25.2</v>
      </c>
      <c r="F928" s="25">
        <f t="shared" si="111"/>
        <v>8.0213903743315509</v>
      </c>
      <c r="M928">
        <v>0.1</v>
      </c>
    </row>
    <row r="929" spans="1:13" x14ac:dyDescent="0.3">
      <c r="A929" s="25" t="s">
        <v>56</v>
      </c>
      <c r="B929" s="26" t="s">
        <v>57</v>
      </c>
      <c r="C929" s="35">
        <v>44631</v>
      </c>
      <c r="D929" s="42" t="s">
        <v>60</v>
      </c>
      <c r="E929" s="47">
        <v>35</v>
      </c>
      <c r="F929" s="25">
        <f t="shared" si="111"/>
        <v>11.140819964349376</v>
      </c>
      <c r="M929">
        <v>0.1</v>
      </c>
    </row>
    <row r="930" spans="1:13" x14ac:dyDescent="0.3">
      <c r="A930" s="25" t="s">
        <v>56</v>
      </c>
      <c r="B930" s="26" t="s">
        <v>57</v>
      </c>
      <c r="C930" s="35">
        <v>44631</v>
      </c>
      <c r="D930" s="42" t="s">
        <v>60</v>
      </c>
      <c r="E930" s="47">
        <v>12.5</v>
      </c>
      <c r="F930" s="25">
        <f t="shared" si="111"/>
        <v>3.9788642729819199</v>
      </c>
      <c r="M930">
        <v>0.1</v>
      </c>
    </row>
    <row r="931" spans="1:13" x14ac:dyDescent="0.3">
      <c r="A931" s="25" t="s">
        <v>56</v>
      </c>
      <c r="B931" s="26" t="s">
        <v>57</v>
      </c>
      <c r="C931" s="35">
        <v>44631</v>
      </c>
      <c r="D931" s="42" t="s">
        <v>60</v>
      </c>
      <c r="E931" s="47">
        <v>12.7</v>
      </c>
      <c r="F931" s="25">
        <f t="shared" si="111"/>
        <v>4.0425261013496305</v>
      </c>
      <c r="M931">
        <v>0.1</v>
      </c>
    </row>
    <row r="932" spans="1:13" x14ac:dyDescent="0.3">
      <c r="A932" s="25" t="s">
        <v>56</v>
      </c>
      <c r="B932" s="26" t="s">
        <v>57</v>
      </c>
      <c r="C932" s="35">
        <v>44631</v>
      </c>
      <c r="D932" s="42" t="s">
        <v>60</v>
      </c>
      <c r="E932" s="47">
        <v>52.3</v>
      </c>
      <c r="F932" s="25">
        <f t="shared" si="111"/>
        <v>16.647568118156354</v>
      </c>
      <c r="M932">
        <v>0.1</v>
      </c>
    </row>
    <row r="933" spans="1:13" x14ac:dyDescent="0.3">
      <c r="A933" s="25" t="s">
        <v>56</v>
      </c>
      <c r="B933" s="26" t="s">
        <v>57</v>
      </c>
      <c r="C933" s="35">
        <v>44631</v>
      </c>
      <c r="D933" s="42" t="s">
        <v>60</v>
      </c>
      <c r="E933" s="47">
        <v>55</v>
      </c>
      <c r="F933" s="25">
        <f t="shared" si="111"/>
        <v>17.50700280112045</v>
      </c>
      <c r="M933">
        <v>0.1</v>
      </c>
    </row>
    <row r="934" spans="1:13" x14ac:dyDescent="0.3">
      <c r="A934" s="25" t="s">
        <v>56</v>
      </c>
      <c r="B934" s="26" t="s">
        <v>57</v>
      </c>
      <c r="C934" s="35">
        <v>44631</v>
      </c>
      <c r="D934" s="42" t="s">
        <v>60</v>
      </c>
      <c r="E934" s="47">
        <v>12.2</v>
      </c>
      <c r="F934" s="25">
        <f t="shared" si="111"/>
        <v>3.8833715304303538</v>
      </c>
      <c r="M934">
        <v>0.1</v>
      </c>
    </row>
    <row r="935" spans="1:13" x14ac:dyDescent="0.3">
      <c r="A935" s="25" t="s">
        <v>56</v>
      </c>
      <c r="B935" s="26" t="s">
        <v>57</v>
      </c>
      <c r="C935" s="35">
        <v>44631</v>
      </c>
      <c r="D935" s="42" t="s">
        <v>60</v>
      </c>
      <c r="E935" s="47">
        <v>15.5</v>
      </c>
      <c r="F935" s="25">
        <f t="shared" si="111"/>
        <v>4.9337916984975809</v>
      </c>
      <c r="M935">
        <v>0.1</v>
      </c>
    </row>
    <row r="936" spans="1:13" x14ac:dyDescent="0.3">
      <c r="A936" s="25" t="s">
        <v>56</v>
      </c>
      <c r="B936" s="26" t="s">
        <v>57</v>
      </c>
      <c r="C936" s="35">
        <v>44631</v>
      </c>
      <c r="D936" s="42" t="s">
        <v>60</v>
      </c>
      <c r="E936" s="47">
        <v>50.5</v>
      </c>
      <c r="F936" s="25">
        <f t="shared" si="111"/>
        <v>16.074611662846959</v>
      </c>
      <c r="M936">
        <v>0.1</v>
      </c>
    </row>
    <row r="937" spans="1:13" x14ac:dyDescent="0.3">
      <c r="A937" s="25" t="s">
        <v>56</v>
      </c>
      <c r="B937" s="26" t="s">
        <v>57</v>
      </c>
      <c r="C937" s="35">
        <v>44631</v>
      </c>
      <c r="D937" s="42" t="s">
        <v>60</v>
      </c>
      <c r="E937" s="47">
        <v>48.1</v>
      </c>
      <c r="F937" s="25">
        <f t="shared" si="111"/>
        <v>15.310669722434429</v>
      </c>
      <c r="M937">
        <v>0.1</v>
      </c>
    </row>
    <row r="938" spans="1:13" x14ac:dyDescent="0.3">
      <c r="A938" s="25" t="s">
        <v>56</v>
      </c>
      <c r="B938" s="26" t="s">
        <v>57</v>
      </c>
      <c r="C938" s="35">
        <v>44631</v>
      </c>
      <c r="D938" s="42" t="s">
        <v>60</v>
      </c>
      <c r="E938" s="47">
        <v>15.7</v>
      </c>
      <c r="F938" s="25">
        <f t="shared" si="111"/>
        <v>4.9974535268652911</v>
      </c>
      <c r="M938">
        <v>0.1</v>
      </c>
    </row>
    <row r="939" spans="1:13" x14ac:dyDescent="0.3">
      <c r="A939" s="25" t="s">
        <v>56</v>
      </c>
      <c r="B939" s="26" t="s">
        <v>57</v>
      </c>
      <c r="C939" s="35">
        <v>44631</v>
      </c>
      <c r="D939" s="42" t="s">
        <v>60</v>
      </c>
      <c r="E939" s="47">
        <v>9.1999999999999993</v>
      </c>
      <c r="F939" s="25">
        <f t="shared" si="111"/>
        <v>2.9284441049146928</v>
      </c>
      <c r="M939">
        <v>0.1</v>
      </c>
    </row>
    <row r="940" spans="1:13" x14ac:dyDescent="0.3">
      <c r="A940" s="25" t="s">
        <v>56</v>
      </c>
      <c r="B940" s="26" t="s">
        <v>57</v>
      </c>
      <c r="C940" s="35">
        <v>44631</v>
      </c>
      <c r="D940" s="42" t="s">
        <v>60</v>
      </c>
      <c r="E940" s="47">
        <v>14.2</v>
      </c>
      <c r="F940" s="25">
        <f t="shared" si="111"/>
        <v>4.5199898141074613</v>
      </c>
      <c r="M940">
        <v>0.1</v>
      </c>
    </row>
    <row r="941" spans="1:13" x14ac:dyDescent="0.3">
      <c r="A941" s="25" t="s">
        <v>56</v>
      </c>
      <c r="B941" s="26" t="s">
        <v>57</v>
      </c>
      <c r="C941" s="35">
        <v>44631</v>
      </c>
      <c r="D941" s="42" t="s">
        <v>60</v>
      </c>
      <c r="E941" s="47">
        <v>23.5</v>
      </c>
      <c r="F941" s="25">
        <f t="shared" si="111"/>
        <v>7.48026483320601</v>
      </c>
      <c r="M941">
        <v>0.1</v>
      </c>
    </row>
    <row r="942" spans="1:13" x14ac:dyDescent="0.3">
      <c r="A942" s="25" t="s">
        <v>56</v>
      </c>
      <c r="B942" s="26" t="s">
        <v>57</v>
      </c>
      <c r="C942" s="35">
        <v>44631</v>
      </c>
      <c r="D942" s="42" t="s">
        <v>60</v>
      </c>
      <c r="E942" s="47">
        <v>47.2</v>
      </c>
      <c r="F942" s="25">
        <f t="shared" si="111"/>
        <v>15.024191494779732</v>
      </c>
      <c r="M942">
        <v>0.1</v>
      </c>
    </row>
    <row r="943" spans="1:13" x14ac:dyDescent="0.3">
      <c r="A943" s="25" t="s">
        <v>56</v>
      </c>
      <c r="B943" s="26" t="s">
        <v>57</v>
      </c>
      <c r="C943" s="35">
        <v>44631</v>
      </c>
      <c r="D943" s="42" t="s">
        <v>60</v>
      </c>
      <c r="E943" s="47">
        <v>8.6</v>
      </c>
      <c r="F943" s="25">
        <f t="shared" si="111"/>
        <v>2.7374586198115609</v>
      </c>
      <c r="M943">
        <v>0.1</v>
      </c>
    </row>
    <row r="944" spans="1:13" x14ac:dyDescent="0.3">
      <c r="A944" s="25" t="s">
        <v>56</v>
      </c>
      <c r="B944" s="26" t="s">
        <v>57</v>
      </c>
      <c r="C944" s="35">
        <v>44631</v>
      </c>
      <c r="D944" s="42" t="s">
        <v>60</v>
      </c>
      <c r="E944" s="47">
        <v>23.4</v>
      </c>
      <c r="F944" s="25">
        <f t="shared" si="111"/>
        <v>7.448433919022154</v>
      </c>
      <c r="M944">
        <v>0.1</v>
      </c>
    </row>
    <row r="945" spans="1:13" x14ac:dyDescent="0.3">
      <c r="A945" s="25" t="s">
        <v>56</v>
      </c>
      <c r="B945" s="26" t="s">
        <v>57</v>
      </c>
      <c r="C945" s="35">
        <v>44631</v>
      </c>
      <c r="D945" s="42" t="s">
        <v>60</v>
      </c>
      <c r="E945" s="47">
        <v>10</v>
      </c>
      <c r="F945" s="25">
        <f t="shared" si="111"/>
        <v>3.1830914183855361</v>
      </c>
      <c r="M945">
        <v>0.1</v>
      </c>
    </row>
    <row r="946" spans="1:13" x14ac:dyDescent="0.3">
      <c r="A946" s="25" t="s">
        <v>56</v>
      </c>
      <c r="B946" s="26" t="s">
        <v>57</v>
      </c>
      <c r="C946" s="35">
        <v>44631</v>
      </c>
      <c r="D946" s="42" t="s">
        <v>60</v>
      </c>
      <c r="E946" s="47">
        <v>15.5</v>
      </c>
      <c r="F946" s="25">
        <f t="shared" si="111"/>
        <v>4.9337916984975809</v>
      </c>
      <c r="M946">
        <v>0.1</v>
      </c>
    </row>
    <row r="947" spans="1:13" x14ac:dyDescent="0.3">
      <c r="A947" s="25" t="s">
        <v>56</v>
      </c>
      <c r="B947" s="26" t="s">
        <v>57</v>
      </c>
      <c r="C947" s="35">
        <v>44631</v>
      </c>
      <c r="D947" s="42" t="s">
        <v>60</v>
      </c>
      <c r="E947" s="47">
        <v>38.299999999999997</v>
      </c>
      <c r="F947" s="25">
        <f t="shared" si="111"/>
        <v>12.191240132416603</v>
      </c>
      <c r="M947">
        <v>0.1</v>
      </c>
    </row>
    <row r="948" spans="1:13" x14ac:dyDescent="0.3">
      <c r="A948" s="25" t="s">
        <v>56</v>
      </c>
      <c r="B948" s="26" t="s">
        <v>57</v>
      </c>
      <c r="C948" s="35">
        <v>44631</v>
      </c>
      <c r="D948" s="42" t="s">
        <v>60</v>
      </c>
      <c r="E948" s="47">
        <v>18.7</v>
      </c>
      <c r="F948" s="25">
        <f t="shared" si="111"/>
        <v>5.9523809523809526</v>
      </c>
      <c r="M948">
        <v>0.1</v>
      </c>
    </row>
    <row r="949" spans="1:13" x14ac:dyDescent="0.3">
      <c r="A949" s="25" t="s">
        <v>56</v>
      </c>
      <c r="B949" s="26" t="s">
        <v>57</v>
      </c>
      <c r="C949" s="35">
        <v>44631</v>
      </c>
      <c r="D949" s="42" t="s">
        <v>60</v>
      </c>
      <c r="E949" s="47">
        <v>17</v>
      </c>
      <c r="F949" s="25">
        <f t="shared" si="111"/>
        <v>5.4112554112554117</v>
      </c>
      <c r="M949">
        <v>0.1</v>
      </c>
    </row>
    <row r="950" spans="1:13" x14ac:dyDescent="0.3">
      <c r="A950" s="25" t="s">
        <v>56</v>
      </c>
      <c r="B950" s="26" t="s">
        <v>57</v>
      </c>
      <c r="C950" s="35">
        <v>44631</v>
      </c>
      <c r="D950" s="42" t="s">
        <v>60</v>
      </c>
      <c r="E950" s="47">
        <v>21</v>
      </c>
      <c r="F950" s="25">
        <f t="shared" si="111"/>
        <v>6.6844919786096257</v>
      </c>
      <c r="M950">
        <v>0.1</v>
      </c>
    </row>
    <row r="951" spans="1:13" x14ac:dyDescent="0.3">
      <c r="A951" s="25" t="s">
        <v>56</v>
      </c>
      <c r="B951" s="26" t="s">
        <v>57</v>
      </c>
      <c r="C951" s="35">
        <v>44631</v>
      </c>
      <c r="D951" s="42" t="s">
        <v>60</v>
      </c>
      <c r="E951" s="47">
        <v>13.5</v>
      </c>
      <c r="F951" s="25">
        <f t="shared" si="111"/>
        <v>4.2971734148204739</v>
      </c>
      <c r="M951">
        <v>0.1</v>
      </c>
    </row>
    <row r="952" spans="1:13" x14ac:dyDescent="0.3">
      <c r="A952" s="25" t="s">
        <v>56</v>
      </c>
      <c r="B952" s="26" t="s">
        <v>57</v>
      </c>
      <c r="C952" s="35">
        <v>44631</v>
      </c>
      <c r="D952" s="42" t="s">
        <v>60</v>
      </c>
      <c r="E952" s="47">
        <v>84</v>
      </c>
      <c r="F952" s="25">
        <f t="shared" si="111"/>
        <v>26.737967914438503</v>
      </c>
      <c r="M952">
        <v>0.1</v>
      </c>
    </row>
    <row r="953" spans="1:13" x14ac:dyDescent="0.3">
      <c r="A953" s="25" t="s">
        <v>56</v>
      </c>
      <c r="B953" s="26" t="s">
        <v>57</v>
      </c>
      <c r="C953" s="35">
        <v>44631</v>
      </c>
      <c r="D953" s="42" t="s">
        <v>60</v>
      </c>
      <c r="E953" s="47">
        <v>50.1</v>
      </c>
      <c r="F953" s="25">
        <f t="shared" si="111"/>
        <v>15.947288006111537</v>
      </c>
      <c r="M953">
        <v>0.1</v>
      </c>
    </row>
    <row r="954" spans="1:13" x14ac:dyDescent="0.3">
      <c r="A954" s="25" t="s">
        <v>56</v>
      </c>
      <c r="B954" s="26" t="s">
        <v>57</v>
      </c>
      <c r="C954" s="35">
        <v>44631</v>
      </c>
      <c r="D954" s="42" t="s">
        <v>58</v>
      </c>
      <c r="E954" s="47">
        <v>31.5</v>
      </c>
      <c r="F954" s="25">
        <f t="shared" si="111"/>
        <v>10.026737967914439</v>
      </c>
      <c r="M954">
        <v>0.1</v>
      </c>
    </row>
    <row r="955" spans="1:13" x14ac:dyDescent="0.3">
      <c r="A955" s="25" t="s">
        <v>56</v>
      </c>
      <c r="B955" s="26" t="s">
        <v>57</v>
      </c>
      <c r="C955" s="35">
        <v>44631</v>
      </c>
      <c r="D955" s="42" t="s">
        <v>60</v>
      </c>
      <c r="E955" s="47">
        <v>50.2</v>
      </c>
      <c r="F955" s="25">
        <f t="shared" si="111"/>
        <v>15.979118920295392</v>
      </c>
      <c r="M955">
        <v>0.1</v>
      </c>
    </row>
    <row r="956" spans="1:13" ht="15" thickBot="1" x14ac:dyDescent="0.35">
      <c r="A956" s="25" t="s">
        <v>56</v>
      </c>
      <c r="B956" s="26" t="s">
        <v>57</v>
      </c>
      <c r="C956" s="35">
        <v>44631</v>
      </c>
      <c r="D956" s="43" t="s">
        <v>60</v>
      </c>
      <c r="E956" s="48">
        <v>21.7</v>
      </c>
      <c r="F956" s="31">
        <f t="shared" si="111"/>
        <v>6.9073083778966131</v>
      </c>
      <c r="M956">
        <v>0.1</v>
      </c>
    </row>
  </sheetData>
  <autoFilter ref="B1:J591" xr:uid="{009B810B-8E9B-491F-A67B-AC7F1FB17EE9}">
    <filterColumn colId="7" showButton="0"/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opLeftCell="A6" zoomScale="70" zoomScaleNormal="70" workbookViewId="0">
      <selection activeCell="K41" sqref="K41"/>
    </sheetView>
  </sheetViews>
  <sheetFormatPr defaultColWidth="11.44140625" defaultRowHeight="14.4" x14ac:dyDescent="0.3"/>
  <cols>
    <col min="3" max="3" width="14.33203125" customWidth="1"/>
    <col min="5" max="5" width="19.6640625" customWidth="1"/>
    <col min="6" max="6" width="21.6640625" customWidth="1"/>
    <col min="7" max="7" width="15.109375" customWidth="1"/>
    <col min="8" max="8" width="16.6640625" customWidth="1"/>
    <col min="10" max="10" width="12.44140625" customWidth="1"/>
    <col min="11" max="11" width="15.109375" customWidth="1"/>
  </cols>
  <sheetData>
    <row r="1" spans="1:9" x14ac:dyDescent="0.3">
      <c r="A1" t="s">
        <v>3</v>
      </c>
    </row>
    <row r="2" spans="1:9" x14ac:dyDescent="0.3">
      <c r="A2" t="s">
        <v>1</v>
      </c>
      <c r="D2" s="9"/>
      <c r="E2" s="9" t="s">
        <v>21</v>
      </c>
    </row>
    <row r="3" spans="1:9" ht="16.2" x14ac:dyDescent="0.3">
      <c r="A3" t="s">
        <v>4</v>
      </c>
      <c r="C3" t="s">
        <v>20</v>
      </c>
      <c r="D3" t="s">
        <v>15</v>
      </c>
      <c r="E3" s="9">
        <f>10000/400</f>
        <v>25</v>
      </c>
    </row>
    <row r="4" spans="1:9" x14ac:dyDescent="0.3">
      <c r="E4" s="23" t="s">
        <v>17</v>
      </c>
      <c r="F4" s="23"/>
      <c r="G4" s="23"/>
      <c r="H4" s="23"/>
    </row>
    <row r="5" spans="1:9" ht="43.2" x14ac:dyDescent="0.3">
      <c r="A5" s="3" t="s">
        <v>0</v>
      </c>
      <c r="B5" s="3" t="s">
        <v>5</v>
      </c>
      <c r="C5" s="3" t="s">
        <v>6</v>
      </c>
      <c r="D5" s="3" t="s">
        <v>14</v>
      </c>
      <c r="E5" s="8" t="s">
        <v>16</v>
      </c>
      <c r="F5" s="3" t="s">
        <v>18</v>
      </c>
      <c r="G5" s="22" t="s">
        <v>32</v>
      </c>
      <c r="H5" s="22"/>
      <c r="I5" s="3"/>
    </row>
    <row r="6" spans="1:9" x14ac:dyDescent="0.3">
      <c r="A6" s="1">
        <v>42793</v>
      </c>
      <c r="B6" t="s">
        <v>2</v>
      </c>
      <c r="C6">
        <v>86</v>
      </c>
      <c r="D6" s="4">
        <f t="shared" ref="D6:D40" si="0">C6/3.1416</f>
        <v>27.374586198115612</v>
      </c>
      <c r="E6">
        <f t="shared" ref="E6:E40" si="1">(0.14*D6^2.4)</f>
        <v>394.24136228073343</v>
      </c>
      <c r="F6">
        <f t="shared" ref="F6:F40" si="2">(0.201*D6^2.4517)</f>
        <v>671.64699740968524</v>
      </c>
      <c r="G6">
        <f t="shared" ref="G6:G40" si="3">(-1.96+2.45*LN(D6))</f>
        <v>6.1485569263310209</v>
      </c>
      <c r="H6">
        <f>2.7182^G6</f>
        <v>467.95485776025259</v>
      </c>
    </row>
    <row r="7" spans="1:9" x14ac:dyDescent="0.3">
      <c r="A7" s="1">
        <v>42793</v>
      </c>
      <c r="B7" t="s">
        <v>2</v>
      </c>
      <c r="C7">
        <v>66.5</v>
      </c>
      <c r="D7" s="4">
        <f t="shared" si="0"/>
        <v>21.167557932263815</v>
      </c>
      <c r="E7">
        <f t="shared" si="1"/>
        <v>212.68548532260246</v>
      </c>
      <c r="F7">
        <f t="shared" si="2"/>
        <v>357.55516212735864</v>
      </c>
      <c r="G7">
        <f t="shared" si="3"/>
        <v>5.5185508222813571</v>
      </c>
      <c r="H7">
        <f t="shared" ref="H7:H40" si="4">2.7182^G7</f>
        <v>249.2321259165887</v>
      </c>
    </row>
    <row r="8" spans="1:9" x14ac:dyDescent="0.3">
      <c r="A8" s="1">
        <v>42793</v>
      </c>
      <c r="B8" t="s">
        <v>2</v>
      </c>
      <c r="C8">
        <v>17</v>
      </c>
      <c r="D8" s="4">
        <f t="shared" si="0"/>
        <v>5.4112554112554117</v>
      </c>
      <c r="E8">
        <f t="shared" si="1"/>
        <v>8.0545877110041086</v>
      </c>
      <c r="F8">
        <f t="shared" si="2"/>
        <v>12.618939123029945</v>
      </c>
      <c r="G8">
        <f t="shared" si="3"/>
        <v>2.176778743447656</v>
      </c>
      <c r="H8">
        <f t="shared" si="4"/>
        <v>8.8172780817113932</v>
      </c>
    </row>
    <row r="9" spans="1:9" x14ac:dyDescent="0.3">
      <c r="A9" s="1">
        <v>42793</v>
      </c>
      <c r="B9" t="s">
        <v>2</v>
      </c>
      <c r="C9">
        <v>114</v>
      </c>
      <c r="D9" s="4">
        <f t="shared" si="0"/>
        <v>36.28724216959511</v>
      </c>
      <c r="E9">
        <f t="shared" si="1"/>
        <v>775.420979708701</v>
      </c>
      <c r="F9">
        <f t="shared" si="2"/>
        <v>1340.4321899198942</v>
      </c>
      <c r="G9">
        <f t="shared" si="3"/>
        <v>6.8390922490764412</v>
      </c>
      <c r="H9">
        <f t="shared" si="4"/>
        <v>933.44903765747449</v>
      </c>
    </row>
    <row r="10" spans="1:9" x14ac:dyDescent="0.3">
      <c r="A10" s="1">
        <v>42793</v>
      </c>
      <c r="B10" t="s">
        <v>2</v>
      </c>
      <c r="C10">
        <v>39</v>
      </c>
      <c r="D10" s="4">
        <f t="shared" si="0"/>
        <v>12.41405653170359</v>
      </c>
      <c r="E10">
        <f t="shared" si="1"/>
        <v>59.090948443754911</v>
      </c>
      <c r="F10">
        <f t="shared" si="2"/>
        <v>96.637196363040658</v>
      </c>
      <c r="G10">
        <f t="shared" si="3"/>
        <v>4.2111320835275601</v>
      </c>
      <c r="H10">
        <f t="shared" si="4"/>
        <v>67.424288322887634</v>
      </c>
    </row>
    <row r="11" spans="1:9" x14ac:dyDescent="0.3">
      <c r="A11" s="1">
        <v>42793</v>
      </c>
      <c r="B11" t="s">
        <v>2</v>
      </c>
      <c r="C11">
        <v>80</v>
      </c>
      <c r="D11" s="4">
        <f t="shared" si="0"/>
        <v>25.464731347084289</v>
      </c>
      <c r="E11">
        <f t="shared" si="1"/>
        <v>331.42241121085067</v>
      </c>
      <c r="F11">
        <f t="shared" si="2"/>
        <v>562.51867584832007</v>
      </c>
      <c r="G11">
        <f t="shared" si="3"/>
        <v>5.971371305460937</v>
      </c>
      <c r="H11">
        <f t="shared" si="4"/>
        <v>391.97244600578625</v>
      </c>
    </row>
    <row r="12" spans="1:9" x14ac:dyDescent="0.3">
      <c r="A12" s="1">
        <v>42793</v>
      </c>
      <c r="B12" t="s">
        <v>2</v>
      </c>
      <c r="C12">
        <v>68</v>
      </c>
      <c r="D12" s="4">
        <f t="shared" si="0"/>
        <v>21.645021645021647</v>
      </c>
      <c r="E12">
        <f t="shared" si="1"/>
        <v>224.38162780584537</v>
      </c>
      <c r="F12">
        <f t="shared" si="2"/>
        <v>377.65333648692518</v>
      </c>
      <c r="G12">
        <f t="shared" si="3"/>
        <v>5.5731999281913884</v>
      </c>
      <c r="H12">
        <f t="shared" si="4"/>
        <v>263.23104788561795</v>
      </c>
    </row>
    <row r="13" spans="1:9" x14ac:dyDescent="0.3">
      <c r="A13" s="1">
        <v>42793</v>
      </c>
      <c r="B13" t="s">
        <v>2</v>
      </c>
      <c r="C13">
        <v>29</v>
      </c>
      <c r="D13" s="4">
        <f t="shared" si="0"/>
        <v>9.2309651133180548</v>
      </c>
      <c r="E13">
        <f t="shared" si="1"/>
        <v>29.021583080192759</v>
      </c>
      <c r="F13">
        <f t="shared" si="2"/>
        <v>46.740396921163956</v>
      </c>
      <c r="G13">
        <f t="shared" si="3"/>
        <v>3.4852808339767885</v>
      </c>
      <c r="H13">
        <f t="shared" si="4"/>
        <v>32.628166387666496</v>
      </c>
    </row>
    <row r="14" spans="1:9" x14ac:dyDescent="0.3">
      <c r="A14" s="1">
        <v>42793</v>
      </c>
      <c r="B14" t="s">
        <v>2</v>
      </c>
      <c r="C14">
        <v>36</v>
      </c>
      <c r="D14" s="4">
        <f t="shared" si="0"/>
        <v>11.45912910618793</v>
      </c>
      <c r="E14">
        <f t="shared" si="1"/>
        <v>48.763167212736739</v>
      </c>
      <c r="F14">
        <f t="shared" si="2"/>
        <v>79.417839052126453</v>
      </c>
      <c r="G14">
        <f t="shared" si="3"/>
        <v>4.0150274497273957</v>
      </c>
      <c r="H14">
        <f t="shared" si="4"/>
        <v>55.418118194350768</v>
      </c>
    </row>
    <row r="15" spans="1:9" x14ac:dyDescent="0.3">
      <c r="A15" s="1">
        <v>42793</v>
      </c>
      <c r="B15" t="s">
        <v>2</v>
      </c>
      <c r="C15">
        <v>16</v>
      </c>
      <c r="D15" s="4">
        <f t="shared" si="0"/>
        <v>5.0929462694168581</v>
      </c>
      <c r="E15">
        <f t="shared" si="1"/>
        <v>6.9639214243827086</v>
      </c>
      <c r="F15">
        <f t="shared" si="2"/>
        <v>10.876074809198775</v>
      </c>
      <c r="G15">
        <f t="shared" si="3"/>
        <v>2.0282484199973907</v>
      </c>
      <c r="H15">
        <f t="shared" si="4"/>
        <v>7.6002972829158342</v>
      </c>
    </row>
    <row r="16" spans="1:9" x14ac:dyDescent="0.3">
      <c r="A16" s="1">
        <v>42793</v>
      </c>
      <c r="B16" t="s">
        <v>2</v>
      </c>
      <c r="C16">
        <v>20</v>
      </c>
      <c r="D16" s="4">
        <f t="shared" si="0"/>
        <v>6.3661828367710722</v>
      </c>
      <c r="E16">
        <f t="shared" si="1"/>
        <v>11.897011830220478</v>
      </c>
      <c r="F16">
        <f t="shared" si="2"/>
        <v>18.796044520960105</v>
      </c>
      <c r="G16">
        <f t="shared" si="3"/>
        <v>2.5749501207172045</v>
      </c>
      <c r="H16">
        <f t="shared" si="4"/>
        <v>13.129644411488332</v>
      </c>
    </row>
    <row r="17" spans="1:8" x14ac:dyDescent="0.3">
      <c r="A17" s="1">
        <v>42793</v>
      </c>
      <c r="B17" t="s">
        <v>2</v>
      </c>
      <c r="C17">
        <v>93</v>
      </c>
      <c r="D17" s="4">
        <f t="shared" si="0"/>
        <v>29.602750190985486</v>
      </c>
      <c r="E17">
        <f t="shared" si="1"/>
        <v>475.69105001739024</v>
      </c>
      <c r="F17">
        <f t="shared" si="2"/>
        <v>813.69354288226589</v>
      </c>
      <c r="G17">
        <f t="shared" si="3"/>
        <v>6.3402748087354039</v>
      </c>
      <c r="H17">
        <f t="shared" si="4"/>
        <v>566.8438928233428</v>
      </c>
    </row>
    <row r="18" spans="1:8" x14ac:dyDescent="0.3">
      <c r="A18" s="1">
        <v>42793</v>
      </c>
      <c r="B18" t="s">
        <v>2</v>
      </c>
      <c r="C18">
        <v>24</v>
      </c>
      <c r="D18" s="4">
        <f t="shared" si="0"/>
        <v>7.6394194041252863</v>
      </c>
      <c r="E18">
        <f t="shared" si="1"/>
        <v>18.427774278884964</v>
      </c>
      <c r="F18">
        <f t="shared" si="2"/>
        <v>29.389698173268748</v>
      </c>
      <c r="G18">
        <f t="shared" si="3"/>
        <v>3.0216379348623938</v>
      </c>
      <c r="H18">
        <f t="shared" si="4"/>
        <v>20.523015693041639</v>
      </c>
    </row>
    <row r="19" spans="1:8" x14ac:dyDescent="0.3">
      <c r="A19" s="1">
        <v>42793</v>
      </c>
      <c r="B19" t="s">
        <v>2</v>
      </c>
      <c r="C19">
        <v>22</v>
      </c>
      <c r="D19" s="4">
        <f t="shared" si="0"/>
        <v>7.0028011204481793</v>
      </c>
      <c r="E19">
        <f t="shared" si="1"/>
        <v>14.954790651343831</v>
      </c>
      <c r="F19">
        <f t="shared" si="2"/>
        <v>23.743728149832926</v>
      </c>
      <c r="G19">
        <f t="shared" si="3"/>
        <v>2.8084600612377999</v>
      </c>
      <c r="H19">
        <f t="shared" si="4"/>
        <v>16.582957591323879</v>
      </c>
    </row>
    <row r="20" spans="1:8" x14ac:dyDescent="0.3">
      <c r="A20" s="1">
        <v>42793</v>
      </c>
      <c r="B20" t="s">
        <v>2</v>
      </c>
      <c r="C20">
        <v>111</v>
      </c>
      <c r="D20" s="4">
        <f t="shared" si="0"/>
        <v>35.332314744079447</v>
      </c>
      <c r="E20">
        <f t="shared" si="1"/>
        <v>727.3459968812241</v>
      </c>
      <c r="F20">
        <f t="shared" si="2"/>
        <v>1255.594983128683</v>
      </c>
      <c r="G20">
        <f t="shared" si="3"/>
        <v>6.7737550437251448</v>
      </c>
      <c r="H20">
        <f t="shared" si="4"/>
        <v>874.41153637874675</v>
      </c>
    </row>
    <row r="21" spans="1:8" x14ac:dyDescent="0.3">
      <c r="A21" s="1">
        <v>42793</v>
      </c>
      <c r="B21" t="s">
        <v>2</v>
      </c>
      <c r="C21">
        <v>90</v>
      </c>
      <c r="D21" s="4">
        <f t="shared" si="0"/>
        <v>28.647822765469826</v>
      </c>
      <c r="E21">
        <f t="shared" si="1"/>
        <v>439.6913546847066</v>
      </c>
      <c r="F21">
        <f t="shared" si="2"/>
        <v>750.84031817304162</v>
      </c>
      <c r="G21">
        <f t="shared" si="3"/>
        <v>6.2599397428190757</v>
      </c>
      <c r="H21">
        <f t="shared" si="4"/>
        <v>523.08883015115998</v>
      </c>
    </row>
    <row r="22" spans="1:8" x14ac:dyDescent="0.3">
      <c r="A22" s="1">
        <v>42793</v>
      </c>
      <c r="B22" t="s">
        <v>2</v>
      </c>
      <c r="C22">
        <v>109</v>
      </c>
      <c r="D22" s="4">
        <f t="shared" si="0"/>
        <v>34.695696460402345</v>
      </c>
      <c r="E22">
        <f t="shared" si="1"/>
        <v>696.2889433678348</v>
      </c>
      <c r="F22">
        <f t="shared" si="2"/>
        <v>1200.8527851430492</v>
      </c>
      <c r="G22">
        <f t="shared" si="3"/>
        <v>6.7292083619713283</v>
      </c>
      <c r="H22">
        <f t="shared" si="4"/>
        <v>836.31537896505267</v>
      </c>
    </row>
    <row r="23" spans="1:8" x14ac:dyDescent="0.3">
      <c r="A23" s="1">
        <v>42793</v>
      </c>
      <c r="B23" t="s">
        <v>2</v>
      </c>
      <c r="C23">
        <v>13</v>
      </c>
      <c r="D23" s="4">
        <f t="shared" si="0"/>
        <v>4.1380188439011967</v>
      </c>
      <c r="E23">
        <f t="shared" si="1"/>
        <v>4.2308726129427976</v>
      </c>
      <c r="F23">
        <f t="shared" si="2"/>
        <v>6.5371152474332233</v>
      </c>
      <c r="G23">
        <f t="shared" si="3"/>
        <v>1.5195319762906911</v>
      </c>
      <c r="H23">
        <f t="shared" si="4"/>
        <v>4.5698767405964036</v>
      </c>
    </row>
    <row r="24" spans="1:8" x14ac:dyDescent="0.3">
      <c r="A24" s="1">
        <v>42793</v>
      </c>
      <c r="B24" t="s">
        <v>2</v>
      </c>
      <c r="C24">
        <v>33</v>
      </c>
      <c r="D24" s="4">
        <f t="shared" si="0"/>
        <v>10.504201680672269</v>
      </c>
      <c r="E24">
        <f t="shared" si="1"/>
        <v>39.573035035410548</v>
      </c>
      <c r="F24">
        <f t="shared" si="2"/>
        <v>64.161107391568308</v>
      </c>
      <c r="G24">
        <f t="shared" si="3"/>
        <v>3.8018495761028026</v>
      </c>
      <c r="H24">
        <f t="shared" si="4"/>
        <v>44.778814066759274</v>
      </c>
    </row>
    <row r="25" spans="1:8" x14ac:dyDescent="0.3">
      <c r="A25" s="1">
        <v>42793</v>
      </c>
      <c r="B25" t="s">
        <v>2</v>
      </c>
      <c r="C25">
        <v>13</v>
      </c>
      <c r="D25" s="4">
        <f t="shared" si="0"/>
        <v>4.1380188439011967</v>
      </c>
      <c r="E25">
        <f t="shared" si="1"/>
        <v>4.2308726129427976</v>
      </c>
      <c r="F25">
        <f t="shared" si="2"/>
        <v>6.5371152474332233</v>
      </c>
      <c r="G25">
        <f t="shared" si="3"/>
        <v>1.5195319762906911</v>
      </c>
      <c r="H25">
        <f t="shared" si="4"/>
        <v>4.5698767405964036</v>
      </c>
    </row>
    <row r="26" spans="1:8" x14ac:dyDescent="0.3">
      <c r="A26" s="1">
        <v>42793</v>
      </c>
      <c r="B26" t="s">
        <v>2</v>
      </c>
      <c r="C26">
        <v>57</v>
      </c>
      <c r="D26" s="4">
        <f t="shared" si="0"/>
        <v>18.143621084797555</v>
      </c>
      <c r="E26">
        <f t="shared" si="1"/>
        <v>146.91480312052502</v>
      </c>
      <c r="F26">
        <f t="shared" si="2"/>
        <v>245.02455454503084</v>
      </c>
      <c r="G26">
        <f t="shared" si="3"/>
        <v>5.1408816567045745</v>
      </c>
      <c r="H26">
        <f t="shared" si="4"/>
        <v>170.83990644828344</v>
      </c>
    </row>
    <row r="27" spans="1:8" x14ac:dyDescent="0.3">
      <c r="A27" s="1">
        <v>42793</v>
      </c>
      <c r="B27" t="s">
        <v>2</v>
      </c>
      <c r="C27">
        <v>45</v>
      </c>
      <c r="D27" s="4">
        <f t="shared" si="0"/>
        <v>14.323911382734913</v>
      </c>
      <c r="E27">
        <f t="shared" si="1"/>
        <v>83.305933805876194</v>
      </c>
      <c r="F27">
        <f t="shared" si="2"/>
        <v>137.24999733540662</v>
      </c>
      <c r="G27">
        <f t="shared" si="3"/>
        <v>4.5617291504472108</v>
      </c>
      <c r="H27">
        <f t="shared" si="4"/>
        <v>95.735753321284449</v>
      </c>
    </row>
    <row r="28" spans="1:8" x14ac:dyDescent="0.3">
      <c r="A28" s="1">
        <v>42793</v>
      </c>
      <c r="B28" t="s">
        <v>2</v>
      </c>
      <c r="C28">
        <v>86</v>
      </c>
      <c r="D28" s="4">
        <f t="shared" si="0"/>
        <v>27.374586198115612</v>
      </c>
      <c r="E28">
        <f t="shared" si="1"/>
        <v>394.24136228073343</v>
      </c>
      <c r="F28">
        <f t="shared" si="2"/>
        <v>671.64699740968524</v>
      </c>
      <c r="G28">
        <f t="shared" si="3"/>
        <v>6.1485569263310209</v>
      </c>
      <c r="H28">
        <f t="shared" si="4"/>
        <v>467.95485776025259</v>
      </c>
    </row>
    <row r="29" spans="1:8" x14ac:dyDescent="0.3">
      <c r="A29" s="1">
        <v>42793</v>
      </c>
      <c r="B29" t="s">
        <v>2</v>
      </c>
      <c r="C29">
        <v>42</v>
      </c>
      <c r="D29" s="4">
        <f t="shared" si="0"/>
        <v>13.368983957219251</v>
      </c>
      <c r="E29">
        <f t="shared" si="1"/>
        <v>70.593416485062193</v>
      </c>
      <c r="F29">
        <f t="shared" si="2"/>
        <v>115.8914802266027</v>
      </c>
      <c r="G29">
        <f t="shared" si="3"/>
        <v>4.3926966153041791</v>
      </c>
      <c r="H29">
        <f t="shared" si="4"/>
        <v>80.847477027014207</v>
      </c>
    </row>
    <row r="30" spans="1:8" x14ac:dyDescent="0.3">
      <c r="A30" s="1">
        <v>42793</v>
      </c>
      <c r="B30" t="s">
        <v>2</v>
      </c>
      <c r="C30">
        <v>26</v>
      </c>
      <c r="D30" s="4">
        <f t="shared" si="0"/>
        <v>8.2760376878023934</v>
      </c>
      <c r="E30">
        <f t="shared" si="1"/>
        <v>22.330679529001621</v>
      </c>
      <c r="F30">
        <f t="shared" si="2"/>
        <v>35.761965665629887</v>
      </c>
      <c r="G30">
        <f t="shared" si="3"/>
        <v>3.2177425686625574</v>
      </c>
      <c r="H30">
        <f t="shared" si="4"/>
        <v>24.969265872399163</v>
      </c>
    </row>
    <row r="31" spans="1:8" x14ac:dyDescent="0.3">
      <c r="A31" s="1">
        <v>42793</v>
      </c>
      <c r="B31" t="s">
        <v>2</v>
      </c>
      <c r="C31">
        <v>75</v>
      </c>
      <c r="D31" s="4">
        <f t="shared" si="0"/>
        <v>23.87318563789152</v>
      </c>
      <c r="E31">
        <f t="shared" si="1"/>
        <v>283.86571102748184</v>
      </c>
      <c r="F31">
        <f t="shared" si="2"/>
        <v>480.19642683328419</v>
      </c>
      <c r="G31">
        <f t="shared" si="3"/>
        <v>5.8132519286738873</v>
      </c>
      <c r="H31">
        <f t="shared" si="4"/>
        <v>334.64722915135474</v>
      </c>
    </row>
    <row r="32" spans="1:8" x14ac:dyDescent="0.3">
      <c r="A32" s="1">
        <v>42793</v>
      </c>
      <c r="B32" t="s">
        <v>2</v>
      </c>
      <c r="C32">
        <v>28</v>
      </c>
      <c r="D32" s="4">
        <f t="shared" si="0"/>
        <v>8.9126559714795004</v>
      </c>
      <c r="E32">
        <f t="shared" si="1"/>
        <v>26.677503101608572</v>
      </c>
      <c r="F32">
        <f t="shared" si="2"/>
        <v>42.887286601661771</v>
      </c>
      <c r="G32">
        <f t="shared" si="3"/>
        <v>3.3993071004391755</v>
      </c>
      <c r="H32">
        <f t="shared" si="4"/>
        <v>29.940281154067971</v>
      </c>
    </row>
    <row r="33" spans="1:13" x14ac:dyDescent="0.3">
      <c r="A33" s="1">
        <v>42793</v>
      </c>
      <c r="B33" t="s">
        <v>2</v>
      </c>
      <c r="C33">
        <v>24</v>
      </c>
      <c r="D33" s="4">
        <f t="shared" si="0"/>
        <v>7.6394194041252863</v>
      </c>
      <c r="E33">
        <f t="shared" si="1"/>
        <v>18.427774278884964</v>
      </c>
      <c r="F33">
        <f t="shared" si="2"/>
        <v>29.389698173268748</v>
      </c>
      <c r="G33">
        <f t="shared" si="3"/>
        <v>3.0216379348623938</v>
      </c>
      <c r="H33">
        <f t="shared" si="4"/>
        <v>20.523015693041639</v>
      </c>
    </row>
    <row r="34" spans="1:13" x14ac:dyDescent="0.3">
      <c r="A34" s="1">
        <v>42793</v>
      </c>
      <c r="B34" t="s">
        <v>2</v>
      </c>
      <c r="C34">
        <v>16</v>
      </c>
      <c r="D34" s="4">
        <f t="shared" si="0"/>
        <v>5.0929462694168581</v>
      </c>
      <c r="E34">
        <f t="shared" si="1"/>
        <v>6.9639214243827086</v>
      </c>
      <c r="F34">
        <f t="shared" si="2"/>
        <v>10.876074809198775</v>
      </c>
      <c r="G34">
        <f t="shared" si="3"/>
        <v>2.0282484199973907</v>
      </c>
      <c r="H34">
        <f t="shared" si="4"/>
        <v>7.6002972829158342</v>
      </c>
    </row>
    <row r="35" spans="1:13" x14ac:dyDescent="0.3">
      <c r="A35" s="1">
        <v>42793</v>
      </c>
      <c r="B35" t="s">
        <v>2</v>
      </c>
      <c r="C35">
        <v>49</v>
      </c>
      <c r="D35" s="4">
        <f t="shared" si="0"/>
        <v>15.597147950089127</v>
      </c>
      <c r="E35">
        <f t="shared" si="1"/>
        <v>102.19661141558909</v>
      </c>
      <c r="F35">
        <f t="shared" si="2"/>
        <v>169.11609972537306</v>
      </c>
      <c r="G35">
        <f t="shared" si="3"/>
        <v>4.7703657808809625</v>
      </c>
      <c r="H35">
        <f t="shared" si="4"/>
        <v>117.94544373937052</v>
      </c>
    </row>
    <row r="36" spans="1:13" x14ac:dyDescent="0.3">
      <c r="A36" s="1">
        <v>42793</v>
      </c>
      <c r="B36" t="s">
        <v>2</v>
      </c>
      <c r="C36">
        <v>123</v>
      </c>
      <c r="D36" s="4">
        <f t="shared" si="0"/>
        <v>39.152024446142093</v>
      </c>
      <c r="E36">
        <f t="shared" si="1"/>
        <v>930.54669567400208</v>
      </c>
      <c r="F36">
        <f t="shared" si="2"/>
        <v>1614.9221317701399</v>
      </c>
      <c r="G36">
        <f t="shared" si="3"/>
        <v>7.0252577211723493</v>
      </c>
      <c r="H36">
        <f>2.7182^G36</f>
        <v>1124.4465483899817</v>
      </c>
    </row>
    <row r="37" spans="1:13" x14ac:dyDescent="0.3">
      <c r="A37" s="1">
        <v>42793</v>
      </c>
      <c r="B37" t="s">
        <v>2</v>
      </c>
      <c r="C37">
        <v>47</v>
      </c>
      <c r="D37" s="4">
        <f t="shared" si="0"/>
        <v>14.96052966641202</v>
      </c>
      <c r="E37">
        <f t="shared" si="1"/>
        <v>92.469979829129954</v>
      </c>
      <c r="F37">
        <f t="shared" si="2"/>
        <v>152.6910364208992</v>
      </c>
      <c r="G37">
        <f t="shared" si="3"/>
        <v>4.668267674699571</v>
      </c>
      <c r="H37">
        <f t="shared" si="4"/>
        <v>106.49809990111112</v>
      </c>
    </row>
    <row r="38" spans="1:13" x14ac:dyDescent="0.3">
      <c r="A38" s="1">
        <v>42793</v>
      </c>
      <c r="B38" t="s">
        <v>2</v>
      </c>
      <c r="C38">
        <v>62</v>
      </c>
      <c r="D38" s="4">
        <f t="shared" si="0"/>
        <v>19.735166793990324</v>
      </c>
      <c r="E38">
        <f t="shared" si="1"/>
        <v>179.76533923572981</v>
      </c>
      <c r="F38">
        <f t="shared" si="2"/>
        <v>301.11884075756865</v>
      </c>
      <c r="G38">
        <f t="shared" si="3"/>
        <v>5.3468852938704012</v>
      </c>
      <c r="H38">
        <f t="shared" si="4"/>
        <v>209.9195441303192</v>
      </c>
    </row>
    <row r="39" spans="1:13" x14ac:dyDescent="0.3">
      <c r="A39" s="1">
        <v>42793</v>
      </c>
      <c r="B39" t="s">
        <v>2</v>
      </c>
      <c r="C39">
        <v>56</v>
      </c>
      <c r="D39" s="4">
        <f t="shared" si="0"/>
        <v>17.825311942959001</v>
      </c>
      <c r="E39">
        <f t="shared" si="1"/>
        <v>140.80470552896378</v>
      </c>
      <c r="F39">
        <f t="shared" si="2"/>
        <v>234.61934093067606</v>
      </c>
      <c r="G39">
        <f t="shared" si="3"/>
        <v>5.0975176928110422</v>
      </c>
      <c r="H39">
        <f t="shared" si="4"/>
        <v>163.59015414773305</v>
      </c>
    </row>
    <row r="40" spans="1:13" x14ac:dyDescent="0.3">
      <c r="A40" s="1">
        <v>42793</v>
      </c>
      <c r="B40" t="s">
        <v>2</v>
      </c>
      <c r="C40">
        <v>22</v>
      </c>
      <c r="D40" s="4">
        <f t="shared" si="0"/>
        <v>7.0028011204481793</v>
      </c>
      <c r="E40">
        <f t="shared" si="1"/>
        <v>14.954790651343831</v>
      </c>
      <c r="F40">
        <f t="shared" si="2"/>
        <v>23.743728149832926</v>
      </c>
      <c r="G40">
        <f t="shared" si="3"/>
        <v>2.8084600612377999</v>
      </c>
      <c r="H40">
        <f t="shared" si="4"/>
        <v>16.582957591323879</v>
      </c>
    </row>
    <row r="41" spans="1:13" x14ac:dyDescent="0.3">
      <c r="A41" s="1"/>
      <c r="D41" s="6"/>
      <c r="E41" s="5">
        <f>SUM(E6:E40)</f>
        <v>7036.4370035620223</v>
      </c>
      <c r="F41" s="5">
        <f>SUM(F6:F40)</f>
        <v>11991.37890547254</v>
      </c>
      <c r="H41" s="10">
        <f>SUM(H6:H40)</f>
        <v>8354.5823186678135</v>
      </c>
      <c r="I41" s="10">
        <f>H41/1000</f>
        <v>8.3545823186678128</v>
      </c>
      <c r="J41" s="15">
        <f>I41*25</f>
        <v>208.86455796669532</v>
      </c>
      <c r="K41" s="10">
        <f>J41*0.48</f>
        <v>100.25498782401375</v>
      </c>
    </row>
    <row r="42" spans="1:13" x14ac:dyDescent="0.3">
      <c r="A42" s="1"/>
      <c r="D42" s="6"/>
      <c r="H42" s="11" t="s">
        <v>22</v>
      </c>
      <c r="I42" s="11" t="s">
        <v>24</v>
      </c>
      <c r="J42" s="16" t="s">
        <v>23</v>
      </c>
      <c r="K42" s="11" t="s">
        <v>27</v>
      </c>
    </row>
    <row r="43" spans="1:13" x14ac:dyDescent="0.3">
      <c r="A43" s="1"/>
      <c r="J43" s="7" t="s">
        <v>26</v>
      </c>
      <c r="K43" s="7" t="s">
        <v>25</v>
      </c>
    </row>
    <row r="44" spans="1:13" x14ac:dyDescent="0.3">
      <c r="A44" s="1"/>
    </row>
    <row r="45" spans="1:13" ht="15" customHeight="1" x14ac:dyDescent="0.3">
      <c r="A45" s="1"/>
      <c r="I45" t="s">
        <v>31</v>
      </c>
      <c r="J45" s="24" t="s">
        <v>28</v>
      </c>
      <c r="K45" s="24"/>
      <c r="L45" s="24"/>
      <c r="M45" s="24"/>
    </row>
    <row r="46" spans="1:13" x14ac:dyDescent="0.3">
      <c r="A46" s="1"/>
      <c r="J46" s="24"/>
      <c r="K46" s="24"/>
      <c r="L46" s="24"/>
      <c r="M46" s="24"/>
    </row>
    <row r="47" spans="1:13" x14ac:dyDescent="0.3">
      <c r="A47" s="1"/>
      <c r="J47" s="24"/>
      <c r="K47" s="24"/>
      <c r="L47" s="24"/>
      <c r="M47" s="24"/>
    </row>
    <row r="48" spans="1:13" x14ac:dyDescent="0.3">
      <c r="A48" s="1"/>
      <c r="J48" s="24"/>
      <c r="K48" s="24"/>
      <c r="L48" s="24"/>
      <c r="M48" s="24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</sheetData>
  <mergeCells count="3">
    <mergeCell ref="G5:H5"/>
    <mergeCell ref="E4:H4"/>
    <mergeCell ref="J45:M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opLeftCell="A5" zoomScale="71" zoomScaleNormal="71" workbookViewId="0">
      <selection activeCell="G40" sqref="G40"/>
    </sheetView>
  </sheetViews>
  <sheetFormatPr defaultColWidth="11.44140625" defaultRowHeight="14.4" x14ac:dyDescent="0.3"/>
  <cols>
    <col min="5" max="5" width="17.33203125" customWidth="1"/>
    <col min="6" max="6" width="14.44140625" customWidth="1"/>
    <col min="11" max="11" width="14.77734375" customWidth="1"/>
  </cols>
  <sheetData>
    <row r="1" spans="1:9" x14ac:dyDescent="0.3">
      <c r="A1" t="s">
        <v>3</v>
      </c>
    </row>
    <row r="2" spans="1:9" x14ac:dyDescent="0.3">
      <c r="A2" t="s">
        <v>1</v>
      </c>
      <c r="E2" s="9"/>
    </row>
    <row r="3" spans="1:9" ht="16.2" x14ac:dyDescent="0.3">
      <c r="A3" t="s">
        <v>4</v>
      </c>
      <c r="C3" t="s">
        <v>20</v>
      </c>
      <c r="D3" t="s">
        <v>15</v>
      </c>
      <c r="E3" s="9"/>
    </row>
    <row r="4" spans="1:9" x14ac:dyDescent="0.3">
      <c r="E4" s="23" t="s">
        <v>17</v>
      </c>
      <c r="F4" s="23"/>
      <c r="G4" s="23"/>
      <c r="H4" s="23"/>
    </row>
    <row r="5" spans="1:9" ht="57.6" x14ac:dyDescent="0.3">
      <c r="A5" s="3" t="s">
        <v>0</v>
      </c>
      <c r="B5" s="3" t="s">
        <v>5</v>
      </c>
      <c r="C5" s="3" t="s">
        <v>29</v>
      </c>
      <c r="D5" s="3" t="s">
        <v>30</v>
      </c>
      <c r="E5" s="8" t="s">
        <v>16</v>
      </c>
      <c r="F5" s="3" t="s">
        <v>18</v>
      </c>
      <c r="G5" s="22" t="s">
        <v>32</v>
      </c>
      <c r="H5" s="22"/>
      <c r="I5" s="3"/>
    </row>
    <row r="6" spans="1:9" x14ac:dyDescent="0.3">
      <c r="A6" s="1">
        <v>43449</v>
      </c>
      <c r="B6" t="s">
        <v>2</v>
      </c>
      <c r="C6">
        <v>100</v>
      </c>
      <c r="D6" s="4">
        <f t="shared" ref="D6:D45" si="0">C6/3.1416</f>
        <v>31.830914183855359</v>
      </c>
      <c r="E6">
        <f t="shared" ref="E6:E45" si="1">(0.14*D6^2.4)</f>
        <v>566.19483573871526</v>
      </c>
      <c r="F6">
        <f t="shared" ref="F6:F45" si="2">(0.201*D6^2.4517)</f>
        <v>972.14539809656389</v>
      </c>
      <c r="G6">
        <f t="shared" ref="G6:G45" si="3">(-1.96+2.45*LN(D6))</f>
        <v>6.5180730061807504</v>
      </c>
      <c r="H6">
        <f>2.7182^G6</f>
        <v>677.13914911271127</v>
      </c>
    </row>
    <row r="7" spans="1:9" x14ac:dyDescent="0.3">
      <c r="A7" s="1">
        <v>43449</v>
      </c>
      <c r="B7" t="s">
        <v>2</v>
      </c>
      <c r="C7">
        <v>23</v>
      </c>
      <c r="D7" s="4">
        <f t="shared" si="0"/>
        <v>7.3211102622867328</v>
      </c>
      <c r="E7">
        <f t="shared" si="1"/>
        <v>16.638444036201172</v>
      </c>
      <c r="F7">
        <f t="shared" si="2"/>
        <v>26.477645315892804</v>
      </c>
      <c r="G7">
        <f t="shared" si="3"/>
        <v>2.9173668795363428</v>
      </c>
      <c r="H7">
        <f>2.7182^G7</f>
        <v>18.490906241099523</v>
      </c>
    </row>
    <row r="8" spans="1:9" x14ac:dyDescent="0.3">
      <c r="A8" s="1">
        <v>43449</v>
      </c>
      <c r="B8" t="s">
        <v>2</v>
      </c>
      <c r="C8">
        <v>63.7</v>
      </c>
      <c r="D8" s="4">
        <f t="shared" si="0"/>
        <v>20.276292335115865</v>
      </c>
      <c r="E8">
        <f t="shared" si="1"/>
        <v>191.82293932619689</v>
      </c>
      <c r="F8">
        <f t="shared" si="2"/>
        <v>321.76579200691862</v>
      </c>
      <c r="G8">
        <f t="shared" si="3"/>
        <v>5.4131582288263154</v>
      </c>
      <c r="H8">
        <f t="shared" ref="H8:H45" si="4">2.7182^G8</f>
        <v>224.30242974360965</v>
      </c>
    </row>
    <row r="9" spans="1:9" x14ac:dyDescent="0.3">
      <c r="A9" s="1">
        <v>43449</v>
      </c>
      <c r="B9" t="s">
        <v>2</v>
      </c>
      <c r="C9">
        <v>43.5</v>
      </c>
      <c r="D9" s="4">
        <f t="shared" si="0"/>
        <v>13.846447669977081</v>
      </c>
      <c r="E9">
        <f t="shared" si="1"/>
        <v>76.796268887411316</v>
      </c>
      <c r="F9">
        <f t="shared" si="2"/>
        <v>126.30348559665563</v>
      </c>
      <c r="G9">
        <f t="shared" si="3"/>
        <v>4.4786703488417903</v>
      </c>
      <c r="H9">
        <f t="shared" si="4"/>
        <v>88.105549807171641</v>
      </c>
    </row>
    <row r="10" spans="1:9" x14ac:dyDescent="0.3">
      <c r="A10" s="1">
        <v>43449</v>
      </c>
      <c r="B10" t="s">
        <v>2</v>
      </c>
      <c r="C10">
        <v>70</v>
      </c>
      <c r="D10" s="4">
        <f t="shared" si="0"/>
        <v>22.281639928698752</v>
      </c>
      <c r="E10">
        <f t="shared" si="1"/>
        <v>240.54769509081297</v>
      </c>
      <c r="F10">
        <f t="shared" si="2"/>
        <v>405.46940463129994</v>
      </c>
      <c r="G10">
        <f t="shared" si="3"/>
        <v>5.6442193935308556</v>
      </c>
      <c r="H10">
        <f t="shared" si="4"/>
        <v>282.6048078419729</v>
      </c>
    </row>
    <row r="11" spans="1:9" x14ac:dyDescent="0.3">
      <c r="A11" s="1">
        <v>43449</v>
      </c>
      <c r="B11" t="s">
        <v>2</v>
      </c>
      <c r="C11">
        <v>19.3</v>
      </c>
      <c r="D11" s="4">
        <f t="shared" si="0"/>
        <v>6.1433664374840848</v>
      </c>
      <c r="E11">
        <f t="shared" si="1"/>
        <v>10.922032021245506</v>
      </c>
      <c r="F11">
        <f t="shared" si="2"/>
        <v>17.223923153368592</v>
      </c>
      <c r="G11">
        <f t="shared" si="3"/>
        <v>2.4876635354914844</v>
      </c>
      <c r="H11">
        <f t="shared" si="4"/>
        <v>12.03222717836136</v>
      </c>
    </row>
    <row r="12" spans="1:9" x14ac:dyDescent="0.3">
      <c r="A12" s="1">
        <v>43449</v>
      </c>
      <c r="B12" t="s">
        <v>2</v>
      </c>
      <c r="C12">
        <v>50</v>
      </c>
      <c r="D12" s="4">
        <f t="shared" si="0"/>
        <v>15.91545709192768</v>
      </c>
      <c r="E12">
        <f t="shared" si="1"/>
        <v>107.27386155022552</v>
      </c>
      <c r="F12">
        <f t="shared" si="2"/>
        <v>177.70350108933681</v>
      </c>
      <c r="G12">
        <f t="shared" si="3"/>
        <v>4.8198624138088837</v>
      </c>
      <c r="H12">
        <f t="shared" si="4"/>
        <v>123.93005318982935</v>
      </c>
    </row>
    <row r="13" spans="1:9" x14ac:dyDescent="0.3">
      <c r="A13" s="1">
        <v>43449</v>
      </c>
      <c r="B13" t="s">
        <v>2</v>
      </c>
      <c r="C13">
        <v>10</v>
      </c>
      <c r="D13" s="4">
        <f t="shared" si="0"/>
        <v>3.1830914183855361</v>
      </c>
      <c r="E13">
        <f t="shared" si="1"/>
        <v>2.2540622403794206</v>
      </c>
      <c r="F13">
        <f t="shared" si="2"/>
        <v>3.435826497297148</v>
      </c>
      <c r="G13">
        <f t="shared" si="3"/>
        <v>0.8767395283453383</v>
      </c>
      <c r="H13">
        <f t="shared" si="4"/>
        <v>2.4029884144365892</v>
      </c>
    </row>
    <row r="14" spans="1:9" x14ac:dyDescent="0.3">
      <c r="A14" s="1">
        <v>43449</v>
      </c>
      <c r="B14" t="s">
        <v>2</v>
      </c>
      <c r="C14">
        <v>45.8</v>
      </c>
      <c r="D14" s="4">
        <f t="shared" si="0"/>
        <v>14.578558696205754</v>
      </c>
      <c r="E14">
        <f t="shared" si="1"/>
        <v>86.904657249447524</v>
      </c>
      <c r="F14">
        <f t="shared" si="2"/>
        <v>143.30954498213598</v>
      </c>
      <c r="G14">
        <f t="shared" si="3"/>
        <v>4.6049020737542685</v>
      </c>
      <c r="H14">
        <f t="shared" si="4"/>
        <v>99.959334698245769</v>
      </c>
    </row>
    <row r="15" spans="1:9" x14ac:dyDescent="0.3">
      <c r="A15" s="1">
        <v>43449</v>
      </c>
      <c r="B15" t="s">
        <v>2</v>
      </c>
      <c r="C15">
        <v>48.8</v>
      </c>
      <c r="D15" s="4">
        <f t="shared" si="0"/>
        <v>15.533486121721415</v>
      </c>
      <c r="E15">
        <f t="shared" si="1"/>
        <v>101.19836050847749</v>
      </c>
      <c r="F15">
        <f t="shared" si="2"/>
        <v>167.4287759863285</v>
      </c>
      <c r="G15">
        <f t="shared" si="3"/>
        <v>4.7603453170147256</v>
      </c>
      <c r="H15">
        <f t="shared" si="4"/>
        <v>116.76951260981308</v>
      </c>
    </row>
    <row r="16" spans="1:9" x14ac:dyDescent="0.3">
      <c r="A16" s="1">
        <v>43449</v>
      </c>
      <c r="B16" t="s">
        <v>2</v>
      </c>
      <c r="C16">
        <v>113</v>
      </c>
      <c r="D16" s="4">
        <f t="shared" si="0"/>
        <v>35.968933027756556</v>
      </c>
      <c r="E16">
        <f t="shared" si="1"/>
        <v>759.19644920338931</v>
      </c>
      <c r="F16">
        <f t="shared" si="2"/>
        <v>1311.7879722698165</v>
      </c>
      <c r="G16">
        <f t="shared" si="3"/>
        <v>6.8175062063551612</v>
      </c>
      <c r="H16">
        <f t="shared" si="4"/>
        <v>913.51607774664399</v>
      </c>
    </row>
    <row r="17" spans="1:8" x14ac:dyDescent="0.3">
      <c r="A17" s="1">
        <v>43449</v>
      </c>
      <c r="B17" t="s">
        <v>2</v>
      </c>
      <c r="C17">
        <v>110</v>
      </c>
      <c r="D17" s="4">
        <f t="shared" si="0"/>
        <v>35.0140056022409</v>
      </c>
      <c r="E17">
        <f t="shared" si="1"/>
        <v>711.71865315255275</v>
      </c>
      <c r="F17">
        <f t="shared" si="2"/>
        <v>1228.0432741461123</v>
      </c>
      <c r="G17">
        <f t="shared" si="3"/>
        <v>6.7515829467013466</v>
      </c>
      <c r="H17">
        <f t="shared" si="4"/>
        <v>855.23792124453723</v>
      </c>
    </row>
    <row r="18" spans="1:8" x14ac:dyDescent="0.3">
      <c r="A18" s="1">
        <v>43449</v>
      </c>
      <c r="B18" t="s">
        <v>2</v>
      </c>
      <c r="C18">
        <v>36</v>
      </c>
      <c r="D18" s="4">
        <f t="shared" si="0"/>
        <v>11.45912910618793</v>
      </c>
      <c r="E18">
        <f t="shared" si="1"/>
        <v>48.763167212736739</v>
      </c>
      <c r="F18">
        <f t="shared" si="2"/>
        <v>79.417839052126453</v>
      </c>
      <c r="G18">
        <f t="shared" si="3"/>
        <v>4.0150274497273957</v>
      </c>
      <c r="H18">
        <f t="shared" si="4"/>
        <v>55.418118194350768</v>
      </c>
    </row>
    <row r="19" spans="1:8" x14ac:dyDescent="0.3">
      <c r="A19" s="1">
        <v>43449</v>
      </c>
      <c r="B19" t="s">
        <v>2</v>
      </c>
      <c r="C19">
        <v>54.8</v>
      </c>
      <c r="D19" s="4">
        <f t="shared" si="0"/>
        <v>17.443340972752736</v>
      </c>
      <c r="E19">
        <f t="shared" si="1"/>
        <v>133.67163009651767</v>
      </c>
      <c r="F19">
        <f t="shared" si="2"/>
        <v>222.48437698038057</v>
      </c>
      <c r="G19">
        <f t="shared" si="3"/>
        <v>5.0444470256971528</v>
      </c>
      <c r="H19">
        <f t="shared" si="4"/>
        <v>155.13491697092218</v>
      </c>
    </row>
    <row r="20" spans="1:8" x14ac:dyDescent="0.3">
      <c r="A20" s="1">
        <v>43449</v>
      </c>
      <c r="B20" t="s">
        <v>2</v>
      </c>
      <c r="C20">
        <v>117</v>
      </c>
      <c r="D20" s="4">
        <f t="shared" si="0"/>
        <v>37.242169595110774</v>
      </c>
      <c r="E20">
        <f t="shared" si="1"/>
        <v>825.30024120811606</v>
      </c>
      <c r="F20">
        <f t="shared" si="2"/>
        <v>1428.5732111845068</v>
      </c>
      <c r="G20">
        <f t="shared" si="3"/>
        <v>6.9027321907644295</v>
      </c>
      <c r="H20">
        <f t="shared" si="4"/>
        <v>994.78277290572942</v>
      </c>
    </row>
    <row r="21" spans="1:8" x14ac:dyDescent="0.3">
      <c r="A21" s="1">
        <v>43449</v>
      </c>
      <c r="B21" t="s">
        <v>2</v>
      </c>
      <c r="C21">
        <v>64</v>
      </c>
      <c r="D21" s="4">
        <f t="shared" si="0"/>
        <v>20.371785077667433</v>
      </c>
      <c r="E21">
        <f t="shared" si="1"/>
        <v>193.99826299988206</v>
      </c>
      <c r="F21">
        <f t="shared" si="2"/>
        <v>325.49375977883983</v>
      </c>
      <c r="G21">
        <f t="shared" si="3"/>
        <v>5.4246696047411227</v>
      </c>
      <c r="H21">
        <f t="shared" si="4"/>
        <v>226.89929924903018</v>
      </c>
    </row>
    <row r="22" spans="1:8" x14ac:dyDescent="0.3">
      <c r="A22" s="1">
        <v>43449</v>
      </c>
      <c r="B22" t="s">
        <v>2</v>
      </c>
      <c r="C22">
        <v>48</v>
      </c>
      <c r="D22" s="4">
        <f t="shared" si="0"/>
        <v>15.278838808250573</v>
      </c>
      <c r="E22">
        <f t="shared" si="1"/>
        <v>97.262375755703928</v>
      </c>
      <c r="F22">
        <f t="shared" si="2"/>
        <v>160.77938619918729</v>
      </c>
      <c r="G22">
        <f t="shared" si="3"/>
        <v>4.7198485272342596</v>
      </c>
      <c r="H22">
        <f t="shared" si="4"/>
        <v>112.13532977611536</v>
      </c>
    </row>
    <row r="23" spans="1:8" x14ac:dyDescent="0.3">
      <c r="A23" s="1">
        <v>43449</v>
      </c>
      <c r="B23" t="s">
        <v>2</v>
      </c>
      <c r="C23">
        <v>46</v>
      </c>
      <c r="D23" s="4">
        <f t="shared" si="0"/>
        <v>14.642220524573466</v>
      </c>
      <c r="E23">
        <f t="shared" si="1"/>
        <v>87.818234114878138</v>
      </c>
      <c r="F23">
        <f t="shared" si="2"/>
        <v>144.84869959505141</v>
      </c>
      <c r="G23">
        <f t="shared" si="3"/>
        <v>4.6155774719082094</v>
      </c>
      <c r="H23">
        <f t="shared" si="4"/>
        <v>101.03212413894626</v>
      </c>
    </row>
    <row r="24" spans="1:8" x14ac:dyDescent="0.3">
      <c r="A24" s="1">
        <v>43449</v>
      </c>
      <c r="B24" t="s">
        <v>2</v>
      </c>
      <c r="C24">
        <v>12.6</v>
      </c>
      <c r="D24" s="4">
        <f t="shared" si="0"/>
        <v>4.0106951871657754</v>
      </c>
      <c r="E24">
        <f t="shared" si="1"/>
        <v>3.9251405474037893</v>
      </c>
      <c r="F24">
        <f t="shared" si="2"/>
        <v>6.0549378553106115</v>
      </c>
      <c r="G24">
        <f t="shared" si="3"/>
        <v>1.4429632447056355</v>
      </c>
      <c r="H24">
        <f t="shared" si="4"/>
        <v>4.2330374409627307</v>
      </c>
    </row>
    <row r="25" spans="1:8" x14ac:dyDescent="0.3">
      <c r="A25" s="1">
        <v>43449</v>
      </c>
      <c r="B25" t="s">
        <v>2</v>
      </c>
      <c r="C25">
        <v>10.3</v>
      </c>
      <c r="D25" s="4">
        <f t="shared" si="0"/>
        <v>3.2785841609371023</v>
      </c>
      <c r="E25">
        <f t="shared" si="1"/>
        <v>2.419776435597452</v>
      </c>
      <c r="F25">
        <f t="shared" si="2"/>
        <v>3.694062580501468</v>
      </c>
      <c r="G25">
        <f t="shared" si="3"/>
        <v>0.94915859383712231</v>
      </c>
      <c r="H25">
        <f t="shared" si="4"/>
        <v>2.5834611241291698</v>
      </c>
    </row>
    <row r="26" spans="1:8" x14ac:dyDescent="0.3">
      <c r="A26" s="1">
        <v>43449</v>
      </c>
      <c r="B26" t="s">
        <v>2</v>
      </c>
      <c r="C26">
        <v>51</v>
      </c>
      <c r="D26" s="4">
        <f t="shared" si="0"/>
        <v>16.233766233766232</v>
      </c>
      <c r="E26">
        <f t="shared" si="1"/>
        <v>112.49528660131296</v>
      </c>
      <c r="F26">
        <f t="shared" si="2"/>
        <v>186.54388851478762</v>
      </c>
      <c r="G26">
        <f t="shared" si="3"/>
        <v>4.8683788506845245</v>
      </c>
      <c r="H26">
        <f t="shared" si="4"/>
        <v>130.09075153453693</v>
      </c>
    </row>
    <row r="27" spans="1:8" x14ac:dyDescent="0.3">
      <c r="A27" s="1">
        <v>43449</v>
      </c>
      <c r="B27" t="s">
        <v>2</v>
      </c>
      <c r="C27">
        <v>12</v>
      </c>
      <c r="D27" s="4">
        <f t="shared" si="0"/>
        <v>3.8197097020626432</v>
      </c>
      <c r="E27">
        <f t="shared" si="1"/>
        <v>3.4914103448025173</v>
      </c>
      <c r="F27">
        <f t="shared" si="2"/>
        <v>5.3722954113392518</v>
      </c>
      <c r="G27">
        <f t="shared" si="3"/>
        <v>1.3234273424905272</v>
      </c>
      <c r="H27">
        <f t="shared" si="4"/>
        <v>3.7561237299410588</v>
      </c>
    </row>
    <row r="28" spans="1:8" x14ac:dyDescent="0.3">
      <c r="A28" s="1">
        <v>43449</v>
      </c>
      <c r="B28" t="s">
        <v>2</v>
      </c>
      <c r="C28">
        <v>43</v>
      </c>
      <c r="D28" s="4">
        <f t="shared" si="0"/>
        <v>13.687293099057806</v>
      </c>
      <c r="E28">
        <f t="shared" si="1"/>
        <v>74.69477050156695</v>
      </c>
      <c r="F28">
        <f t="shared" si="2"/>
        <v>122.77383935523847</v>
      </c>
      <c r="G28">
        <f t="shared" si="3"/>
        <v>4.4503463339591542</v>
      </c>
      <c r="H28">
        <f t="shared" si="4"/>
        <v>85.645129939184727</v>
      </c>
    </row>
    <row r="29" spans="1:8" x14ac:dyDescent="0.3">
      <c r="A29" s="1">
        <v>43449</v>
      </c>
      <c r="B29" t="s">
        <v>2</v>
      </c>
      <c r="C29">
        <v>42</v>
      </c>
      <c r="D29" s="4">
        <f t="shared" si="0"/>
        <v>13.368983957219251</v>
      </c>
      <c r="E29">
        <f t="shared" si="1"/>
        <v>70.593416485062193</v>
      </c>
      <c r="F29">
        <f t="shared" si="2"/>
        <v>115.8914802266027</v>
      </c>
      <c r="G29">
        <f t="shared" si="3"/>
        <v>4.3926966153041791</v>
      </c>
      <c r="H29">
        <f t="shared" si="4"/>
        <v>80.847477027014207</v>
      </c>
    </row>
    <row r="30" spans="1:8" x14ac:dyDescent="0.3">
      <c r="A30" s="1">
        <v>43449</v>
      </c>
      <c r="B30" t="s">
        <v>2</v>
      </c>
      <c r="C30">
        <v>25</v>
      </c>
      <c r="D30" s="4">
        <f t="shared" si="0"/>
        <v>7.9577285459638398</v>
      </c>
      <c r="E30">
        <f t="shared" si="1"/>
        <v>20.324596138152451</v>
      </c>
      <c r="F30">
        <f t="shared" si="2"/>
        <v>32.483344941238137</v>
      </c>
      <c r="G30">
        <f t="shared" si="3"/>
        <v>3.1216518214370179</v>
      </c>
      <c r="H30">
        <f t="shared" si="4"/>
        <v>22.681686775545543</v>
      </c>
    </row>
    <row r="31" spans="1:8" x14ac:dyDescent="0.3">
      <c r="A31" s="1">
        <v>43449</v>
      </c>
      <c r="B31" t="s">
        <v>2</v>
      </c>
      <c r="C31">
        <v>75</v>
      </c>
      <c r="D31" s="4">
        <f t="shared" si="0"/>
        <v>23.87318563789152</v>
      </c>
      <c r="E31">
        <f t="shared" si="1"/>
        <v>283.86571102748184</v>
      </c>
      <c r="F31">
        <f t="shared" si="2"/>
        <v>480.19642683328419</v>
      </c>
      <c r="G31">
        <f t="shared" si="3"/>
        <v>5.8132519286738873</v>
      </c>
      <c r="H31">
        <f t="shared" si="4"/>
        <v>334.64722915135474</v>
      </c>
    </row>
    <row r="32" spans="1:8" x14ac:dyDescent="0.3">
      <c r="A32" s="1">
        <v>43449</v>
      </c>
      <c r="B32" t="s">
        <v>2</v>
      </c>
      <c r="C32">
        <v>22</v>
      </c>
      <c r="D32" s="4">
        <f t="shared" si="0"/>
        <v>7.0028011204481793</v>
      </c>
      <c r="E32">
        <f t="shared" si="1"/>
        <v>14.954790651343831</v>
      </c>
      <c r="F32">
        <f t="shared" si="2"/>
        <v>23.743728149832926</v>
      </c>
      <c r="G32">
        <f t="shared" si="3"/>
        <v>2.8084600612377999</v>
      </c>
      <c r="H32">
        <f t="shared" si="4"/>
        <v>16.582957591323879</v>
      </c>
    </row>
    <row r="33" spans="1:11" x14ac:dyDescent="0.3">
      <c r="A33" s="1">
        <v>43449</v>
      </c>
      <c r="B33" t="s">
        <v>2</v>
      </c>
      <c r="C33">
        <v>38</v>
      </c>
      <c r="D33" s="4">
        <f t="shared" si="0"/>
        <v>12.095747389865037</v>
      </c>
      <c r="E33">
        <f t="shared" si="1"/>
        <v>55.519626490231715</v>
      </c>
      <c r="F33">
        <f t="shared" si="2"/>
        <v>90.674812977365434</v>
      </c>
      <c r="G33">
        <f t="shared" si="3"/>
        <v>4.1474921418395709</v>
      </c>
      <c r="H33">
        <f t="shared" ref="H33:H37" si="5">2.7182^G33</f>
        <v>63.267216485768188</v>
      </c>
    </row>
    <row r="34" spans="1:11" x14ac:dyDescent="0.3">
      <c r="A34" s="1">
        <v>43449</v>
      </c>
      <c r="B34" t="s">
        <v>2</v>
      </c>
      <c r="C34">
        <v>52</v>
      </c>
      <c r="D34" s="4">
        <f t="shared" si="0"/>
        <v>16.552075375604787</v>
      </c>
      <c r="E34">
        <f t="shared" si="1"/>
        <v>117.86203316580792</v>
      </c>
      <c r="F34">
        <f t="shared" si="2"/>
        <v>195.63953515610032</v>
      </c>
      <c r="G34">
        <f t="shared" si="3"/>
        <v>4.915953161034424</v>
      </c>
      <c r="H34">
        <f t="shared" si="5"/>
        <v>136.42911474351735</v>
      </c>
    </row>
    <row r="35" spans="1:11" x14ac:dyDescent="0.3">
      <c r="A35" s="1">
        <v>43449</v>
      </c>
      <c r="B35" t="s">
        <v>2</v>
      </c>
      <c r="C35">
        <v>16</v>
      </c>
      <c r="D35" s="4">
        <f t="shared" si="0"/>
        <v>5.0929462694168581</v>
      </c>
      <c r="E35">
        <f t="shared" si="1"/>
        <v>6.9639214243827086</v>
      </c>
      <c r="F35">
        <f t="shared" si="2"/>
        <v>10.876074809198775</v>
      </c>
      <c r="G35">
        <f t="shared" si="3"/>
        <v>2.0282484199973907</v>
      </c>
      <c r="H35">
        <f t="shared" si="5"/>
        <v>7.6002972829158342</v>
      </c>
    </row>
    <row r="36" spans="1:11" x14ac:dyDescent="0.3">
      <c r="A36" s="1">
        <v>43449</v>
      </c>
      <c r="B36" t="s">
        <v>2</v>
      </c>
      <c r="C36">
        <v>11</v>
      </c>
      <c r="D36" s="4">
        <f t="shared" si="0"/>
        <v>3.5014005602240896</v>
      </c>
      <c r="E36">
        <f t="shared" si="1"/>
        <v>2.8334029923670858</v>
      </c>
      <c r="F36">
        <f t="shared" si="2"/>
        <v>4.3402392578313096</v>
      </c>
      <c r="G36">
        <f t="shared" si="3"/>
        <v>1.1102494688659346</v>
      </c>
      <c r="H36">
        <f t="shared" si="5"/>
        <v>3.0350140278115494</v>
      </c>
    </row>
    <row r="37" spans="1:11" x14ac:dyDescent="0.3">
      <c r="A37" s="1">
        <v>43449</v>
      </c>
      <c r="B37" t="s">
        <v>2</v>
      </c>
      <c r="C37">
        <v>9.5</v>
      </c>
      <c r="D37" s="4">
        <f t="shared" si="0"/>
        <v>3.0239368474662593</v>
      </c>
      <c r="E37">
        <f t="shared" si="1"/>
        <v>1.992978238105594</v>
      </c>
      <c r="F37">
        <f t="shared" si="2"/>
        <v>3.0298155329368188</v>
      </c>
      <c r="G37">
        <f t="shared" si="3"/>
        <v>0.75107095709583982</v>
      </c>
      <c r="H37">
        <f t="shared" si="5"/>
        <v>2.11922053151289</v>
      </c>
    </row>
    <row r="38" spans="1:11" x14ac:dyDescent="0.3">
      <c r="A38" s="1">
        <v>43449</v>
      </c>
      <c r="B38" t="s">
        <v>2</v>
      </c>
      <c r="C38">
        <v>57</v>
      </c>
      <c r="D38" s="4">
        <f t="shared" si="0"/>
        <v>18.143621084797555</v>
      </c>
      <c r="E38">
        <f t="shared" si="1"/>
        <v>146.91480312052502</v>
      </c>
      <c r="F38">
        <f t="shared" si="2"/>
        <v>245.02455454503084</v>
      </c>
      <c r="G38">
        <f t="shared" si="3"/>
        <v>5.1408816567045745</v>
      </c>
      <c r="H38">
        <f t="shared" si="4"/>
        <v>170.83990644828344</v>
      </c>
    </row>
    <row r="39" spans="1:11" x14ac:dyDescent="0.3">
      <c r="A39" s="1">
        <v>43449</v>
      </c>
      <c r="B39" t="s">
        <v>2</v>
      </c>
      <c r="C39">
        <v>15</v>
      </c>
      <c r="D39" s="4">
        <f t="shared" si="0"/>
        <v>4.7746371275783037</v>
      </c>
      <c r="E39">
        <f t="shared" si="1"/>
        <v>5.9646494618442096</v>
      </c>
      <c r="F39">
        <f t="shared" si="2"/>
        <v>9.2844068749763586</v>
      </c>
      <c r="G39">
        <f t="shared" si="3"/>
        <v>1.870129043210341</v>
      </c>
      <c r="H39">
        <f t="shared" si="4"/>
        <v>6.4887684131164898</v>
      </c>
    </row>
    <row r="40" spans="1:11" x14ac:dyDescent="0.3">
      <c r="A40" s="1">
        <v>43449</v>
      </c>
      <c r="B40" t="s">
        <v>2</v>
      </c>
      <c r="C40">
        <v>49</v>
      </c>
      <c r="D40" s="4">
        <f t="shared" si="0"/>
        <v>15.597147950089127</v>
      </c>
      <c r="E40">
        <f t="shared" si="1"/>
        <v>102.19661141558909</v>
      </c>
      <c r="F40">
        <f t="shared" si="2"/>
        <v>169.11609972537306</v>
      </c>
      <c r="G40">
        <f t="shared" si="3"/>
        <v>4.7703657808809625</v>
      </c>
      <c r="H40">
        <f t="shared" si="4"/>
        <v>117.94544373937052</v>
      </c>
    </row>
    <row r="41" spans="1:11" x14ac:dyDescent="0.3">
      <c r="A41" s="1">
        <v>43449</v>
      </c>
      <c r="B41" t="s">
        <v>2</v>
      </c>
      <c r="C41">
        <v>126</v>
      </c>
      <c r="D41" s="4">
        <f t="shared" si="0"/>
        <v>40.106951871657756</v>
      </c>
      <c r="E41">
        <f t="shared" si="1"/>
        <v>985.95072827916533</v>
      </c>
      <c r="F41">
        <f t="shared" si="2"/>
        <v>1713.2064079578622</v>
      </c>
      <c r="G41">
        <f t="shared" si="3"/>
        <v>7.0842967225410485</v>
      </c>
      <c r="H41">
        <f>2.7182^G41</f>
        <v>1192.829459233081</v>
      </c>
    </row>
    <row r="42" spans="1:11" x14ac:dyDescent="0.3">
      <c r="A42" s="1">
        <v>43449</v>
      </c>
      <c r="B42" t="s">
        <v>2</v>
      </c>
      <c r="C42">
        <v>45</v>
      </c>
      <c r="D42" s="4">
        <f t="shared" si="0"/>
        <v>14.323911382734913</v>
      </c>
      <c r="E42">
        <f t="shared" si="1"/>
        <v>83.305933805876194</v>
      </c>
      <c r="F42">
        <f t="shared" si="2"/>
        <v>137.24999733540662</v>
      </c>
      <c r="G42">
        <f t="shared" si="3"/>
        <v>4.5617291504472108</v>
      </c>
      <c r="H42">
        <f t="shared" si="4"/>
        <v>95.735753321284449</v>
      </c>
    </row>
    <row r="43" spans="1:11" x14ac:dyDescent="0.3">
      <c r="A43" s="1">
        <v>43449</v>
      </c>
      <c r="B43" t="s">
        <v>2</v>
      </c>
      <c r="C43">
        <v>63</v>
      </c>
      <c r="D43" s="4">
        <f t="shared" si="0"/>
        <v>20.053475935828878</v>
      </c>
      <c r="E43">
        <f t="shared" si="1"/>
        <v>186.80273157696567</v>
      </c>
      <c r="F43">
        <f t="shared" si="2"/>
        <v>313.16588792056262</v>
      </c>
      <c r="G43">
        <f t="shared" si="3"/>
        <v>5.3860861301691827</v>
      </c>
      <c r="H43">
        <f t="shared" si="4"/>
        <v>218.31172887117333</v>
      </c>
    </row>
    <row r="44" spans="1:11" x14ac:dyDescent="0.3">
      <c r="A44" s="1">
        <v>43449</v>
      </c>
      <c r="B44" t="s">
        <v>2</v>
      </c>
      <c r="C44">
        <v>111</v>
      </c>
      <c r="D44" s="4">
        <f t="shared" si="0"/>
        <v>35.332314744079447</v>
      </c>
      <c r="E44">
        <f t="shared" si="1"/>
        <v>727.3459968812241</v>
      </c>
      <c r="F44">
        <f t="shared" si="2"/>
        <v>1255.594983128683</v>
      </c>
      <c r="G44">
        <f t="shared" si="3"/>
        <v>6.7737550437251448</v>
      </c>
      <c r="H44">
        <f t="shared" si="4"/>
        <v>874.41153637874675</v>
      </c>
    </row>
    <row r="45" spans="1:11" x14ac:dyDescent="0.3">
      <c r="A45" s="1">
        <v>43449</v>
      </c>
      <c r="B45" t="s">
        <v>2</v>
      </c>
      <c r="C45">
        <v>28</v>
      </c>
      <c r="D45" s="4">
        <f t="shared" si="0"/>
        <v>8.9126559714795004</v>
      </c>
      <c r="E45">
        <f t="shared" si="1"/>
        <v>26.677503101608572</v>
      </c>
      <c r="F45">
        <f t="shared" si="2"/>
        <v>42.887286601661771</v>
      </c>
      <c r="G45">
        <f t="shared" si="3"/>
        <v>3.3993071004391755</v>
      </c>
      <c r="H45">
        <f t="shared" si="4"/>
        <v>29.940281154067971</v>
      </c>
    </row>
    <row r="46" spans="1:11" x14ac:dyDescent="0.3">
      <c r="A46" s="1"/>
      <c r="D46" s="6"/>
      <c r="E46" s="5">
        <f>SUM(E6:E45)</f>
        <v>7295.3779890793094</v>
      </c>
      <c r="F46" s="5">
        <f>SUM(F6:F45)</f>
        <v>12429.535922252944</v>
      </c>
      <c r="H46" s="10">
        <f>SUM(H6:H45)</f>
        <v>8659.9151140081703</v>
      </c>
      <c r="I46" s="10">
        <f>H46/1000</f>
        <v>8.6599151140081698</v>
      </c>
      <c r="J46" s="15">
        <f>I46*25</f>
        <v>216.49787785020425</v>
      </c>
      <c r="K46" s="10">
        <f>J46*0.48</f>
        <v>103.91898136809803</v>
      </c>
    </row>
    <row r="47" spans="1:11" x14ac:dyDescent="0.3">
      <c r="A47" s="1"/>
      <c r="D47" s="6"/>
      <c r="H47" s="11" t="s">
        <v>22</v>
      </c>
      <c r="I47" s="11" t="s">
        <v>24</v>
      </c>
      <c r="J47" s="16" t="s">
        <v>23</v>
      </c>
      <c r="K47" s="11" t="s">
        <v>27</v>
      </c>
    </row>
    <row r="48" spans="1:11" x14ac:dyDescent="0.3">
      <c r="A48" s="1"/>
      <c r="J48" s="7" t="s">
        <v>26</v>
      </c>
      <c r="K48" s="7" t="s">
        <v>25</v>
      </c>
    </row>
    <row r="49" spans="1:1" x14ac:dyDescent="0.3">
      <c r="A49" s="1"/>
    </row>
  </sheetData>
  <mergeCells count="2">
    <mergeCell ref="E4:H4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topLeftCell="A30" zoomScale="70" zoomScaleNormal="70" workbookViewId="0">
      <selection activeCell="A68" sqref="A68"/>
    </sheetView>
  </sheetViews>
  <sheetFormatPr defaultColWidth="11.44140625" defaultRowHeight="14.4" x14ac:dyDescent="0.3"/>
  <cols>
    <col min="5" max="5" width="18.88671875" customWidth="1"/>
    <col min="6" max="6" width="18.109375" customWidth="1"/>
    <col min="7" max="7" width="13.44140625" customWidth="1"/>
    <col min="11" max="11" width="16.44140625" customWidth="1"/>
  </cols>
  <sheetData>
    <row r="1" spans="1:8" x14ac:dyDescent="0.3">
      <c r="A1" t="s">
        <v>3</v>
      </c>
    </row>
    <row r="2" spans="1:8" x14ac:dyDescent="0.3">
      <c r="A2" t="s">
        <v>7</v>
      </c>
    </row>
    <row r="3" spans="1:8" x14ac:dyDescent="0.3">
      <c r="A3" t="s">
        <v>4</v>
      </c>
      <c r="C3" t="s">
        <v>9</v>
      </c>
      <c r="D3" t="s">
        <v>15</v>
      </c>
    </row>
    <row r="4" spans="1:8" x14ac:dyDescent="0.3">
      <c r="E4" s="23" t="s">
        <v>17</v>
      </c>
      <c r="F4" s="23"/>
      <c r="G4" s="23"/>
      <c r="H4" s="23"/>
    </row>
    <row r="5" spans="1:8" ht="57.6" x14ac:dyDescent="0.3">
      <c r="A5" s="2" t="s">
        <v>0</v>
      </c>
      <c r="B5" s="2" t="s">
        <v>5</v>
      </c>
      <c r="C5" s="3" t="s">
        <v>6</v>
      </c>
      <c r="D5" s="3" t="s">
        <v>14</v>
      </c>
      <c r="E5" s="8" t="s">
        <v>16</v>
      </c>
      <c r="F5" s="3" t="s">
        <v>18</v>
      </c>
      <c r="G5" s="22" t="s">
        <v>32</v>
      </c>
      <c r="H5" s="22"/>
    </row>
    <row r="6" spans="1:8" x14ac:dyDescent="0.3">
      <c r="A6" s="1">
        <v>42844</v>
      </c>
      <c r="B6" t="s">
        <v>2</v>
      </c>
      <c r="C6">
        <v>70</v>
      </c>
      <c r="D6">
        <f t="shared" ref="D6:D37" si="0">C6/3.1416</f>
        <v>22.281639928698752</v>
      </c>
      <c r="E6">
        <f t="shared" ref="E6:E37" si="1">(0.14*D6^2.4)</f>
        <v>240.54769509081297</v>
      </c>
      <c r="F6">
        <f t="shared" ref="F6:F37" si="2">(0.201*D6^2.4517)</f>
        <v>405.46940463129994</v>
      </c>
      <c r="G6">
        <f t="shared" ref="G6:G37" si="3">(-1.96+2.45*LN(D6))</f>
        <v>5.6442193935308556</v>
      </c>
      <c r="H6">
        <f>2.7182^G6</f>
        <v>282.6048078419729</v>
      </c>
    </row>
    <row r="7" spans="1:8" x14ac:dyDescent="0.3">
      <c r="A7" s="1">
        <v>42844</v>
      </c>
      <c r="B7" t="s">
        <v>2</v>
      </c>
      <c r="C7">
        <v>59</v>
      </c>
      <c r="D7">
        <f t="shared" si="0"/>
        <v>18.780239368474664</v>
      </c>
      <c r="E7">
        <f t="shared" si="1"/>
        <v>159.5918583268602</v>
      </c>
      <c r="F7">
        <f t="shared" si="2"/>
        <v>266.6423336514261</v>
      </c>
      <c r="G7">
        <f t="shared" si="3"/>
        <v>5.22537278807894</v>
      </c>
      <c r="H7">
        <f t="shared" ref="H7:H63" si="4">2.7182^G7</f>
        <v>185.90122537247322</v>
      </c>
    </row>
    <row r="8" spans="1:8" x14ac:dyDescent="0.3">
      <c r="A8" s="1">
        <v>42844</v>
      </c>
      <c r="B8" t="s">
        <v>2</v>
      </c>
      <c r="C8">
        <v>38.5</v>
      </c>
      <c r="D8">
        <f t="shared" si="0"/>
        <v>12.254901960784315</v>
      </c>
      <c r="E8">
        <f t="shared" si="1"/>
        <v>57.289054495685406</v>
      </c>
      <c r="F8">
        <f t="shared" si="2"/>
        <v>93.62790271473375</v>
      </c>
      <c r="G8">
        <f t="shared" si="3"/>
        <v>4.179518741679586</v>
      </c>
      <c r="H8">
        <f t="shared" si="4"/>
        <v>65.326183196316123</v>
      </c>
    </row>
    <row r="9" spans="1:8" x14ac:dyDescent="0.3">
      <c r="A9" s="1">
        <v>42844</v>
      </c>
      <c r="B9" t="s">
        <v>2</v>
      </c>
      <c r="C9">
        <v>65</v>
      </c>
      <c r="D9">
        <f t="shared" si="0"/>
        <v>20.690094219505983</v>
      </c>
      <c r="E9">
        <f t="shared" si="1"/>
        <v>201.35293284584236</v>
      </c>
      <c r="F9">
        <f t="shared" si="2"/>
        <v>338.10446115577065</v>
      </c>
      <c r="G9">
        <f t="shared" si="3"/>
        <v>5.4626548617542374</v>
      </c>
      <c r="H9">
        <f t="shared" si="4"/>
        <v>235.68364463624076</v>
      </c>
    </row>
    <row r="10" spans="1:8" x14ac:dyDescent="0.3">
      <c r="A10" s="1">
        <v>42844</v>
      </c>
      <c r="B10" t="s">
        <v>2</v>
      </c>
      <c r="C10">
        <v>43.5</v>
      </c>
      <c r="D10">
        <f t="shared" si="0"/>
        <v>13.846447669977081</v>
      </c>
      <c r="E10">
        <f t="shared" si="1"/>
        <v>76.796268887411316</v>
      </c>
      <c r="F10">
        <f t="shared" si="2"/>
        <v>126.30348559665563</v>
      </c>
      <c r="G10">
        <f t="shared" si="3"/>
        <v>4.4786703488417903</v>
      </c>
      <c r="H10">
        <f t="shared" si="4"/>
        <v>88.105549807171641</v>
      </c>
    </row>
    <row r="11" spans="1:8" x14ac:dyDescent="0.3">
      <c r="A11" s="1">
        <v>42844</v>
      </c>
      <c r="B11" t="s">
        <v>2</v>
      </c>
      <c r="C11">
        <v>42.5</v>
      </c>
      <c r="D11">
        <f t="shared" si="0"/>
        <v>13.528138528138529</v>
      </c>
      <c r="E11">
        <f t="shared" si="1"/>
        <v>72.62720582991895</v>
      </c>
      <c r="F11">
        <f t="shared" si="2"/>
        <v>119.30327467010517</v>
      </c>
      <c r="G11">
        <f t="shared" si="3"/>
        <v>4.421691036539336</v>
      </c>
      <c r="H11">
        <f t="shared" si="4"/>
        <v>83.225844311509633</v>
      </c>
    </row>
    <row r="12" spans="1:8" x14ac:dyDescent="0.3">
      <c r="A12" s="1">
        <v>42844</v>
      </c>
      <c r="B12" t="s">
        <v>2</v>
      </c>
      <c r="C12">
        <v>52.5</v>
      </c>
      <c r="D12">
        <f t="shared" si="0"/>
        <v>16.711229946524064</v>
      </c>
      <c r="E12">
        <f t="shared" si="1"/>
        <v>120.60025664820192</v>
      </c>
      <c r="F12">
        <f t="shared" si="2"/>
        <v>200.28378437566718</v>
      </c>
      <c r="G12">
        <f t="shared" si="3"/>
        <v>4.9393983160239925</v>
      </c>
      <c r="H12">
        <f t="shared" si="4"/>
        <v>139.66540852510263</v>
      </c>
    </row>
    <row r="13" spans="1:8" x14ac:dyDescent="0.3">
      <c r="A13" s="1">
        <v>42844</v>
      </c>
      <c r="B13" t="s">
        <v>2</v>
      </c>
      <c r="C13">
        <v>20</v>
      </c>
      <c r="D13">
        <f t="shared" si="0"/>
        <v>6.3661828367710722</v>
      </c>
      <c r="E13">
        <f t="shared" si="1"/>
        <v>11.897011830220478</v>
      </c>
      <c r="F13">
        <f t="shared" si="2"/>
        <v>18.796044520960105</v>
      </c>
      <c r="G13">
        <f t="shared" si="3"/>
        <v>2.5749501207172045</v>
      </c>
      <c r="H13">
        <f t="shared" si="4"/>
        <v>13.129644411488332</v>
      </c>
    </row>
    <row r="14" spans="1:8" x14ac:dyDescent="0.3">
      <c r="A14" s="1">
        <v>42844</v>
      </c>
      <c r="B14" t="s">
        <v>2</v>
      </c>
      <c r="C14">
        <v>69</v>
      </c>
      <c r="D14">
        <f t="shared" si="0"/>
        <v>21.963330786860197</v>
      </c>
      <c r="E14">
        <f t="shared" si="1"/>
        <v>232.38266160975459</v>
      </c>
      <c r="F14">
        <f t="shared" si="2"/>
        <v>391.4150680803051</v>
      </c>
      <c r="G14">
        <f t="shared" si="3"/>
        <v>5.6089669867732113</v>
      </c>
      <c r="H14">
        <f t="shared" si="4"/>
        <v>272.81615337149498</v>
      </c>
    </row>
    <row r="15" spans="1:8" x14ac:dyDescent="0.3">
      <c r="A15" s="1">
        <v>42844</v>
      </c>
      <c r="B15" t="s">
        <v>2</v>
      </c>
      <c r="C15">
        <v>9.5</v>
      </c>
      <c r="D15">
        <f t="shared" si="0"/>
        <v>3.0239368474662593</v>
      </c>
      <c r="E15">
        <f t="shared" si="1"/>
        <v>1.992978238105594</v>
      </c>
      <c r="F15">
        <f t="shared" si="2"/>
        <v>3.0298155329368188</v>
      </c>
      <c r="G15">
        <f t="shared" si="3"/>
        <v>0.75107095709583982</v>
      </c>
      <c r="H15">
        <f t="shared" si="4"/>
        <v>2.11922053151289</v>
      </c>
    </row>
    <row r="16" spans="1:8" x14ac:dyDescent="0.3">
      <c r="A16" s="1">
        <v>42844</v>
      </c>
      <c r="B16" t="s">
        <v>2</v>
      </c>
      <c r="C16">
        <v>28.7</v>
      </c>
      <c r="D16">
        <f t="shared" si="0"/>
        <v>9.1354723707664878</v>
      </c>
      <c r="E16">
        <f t="shared" si="1"/>
        <v>28.306257689851588</v>
      </c>
      <c r="F16">
        <f t="shared" si="2"/>
        <v>45.563835042775203</v>
      </c>
      <c r="G16">
        <f t="shared" si="3"/>
        <v>3.459804001285586</v>
      </c>
      <c r="H16">
        <f t="shared" si="4"/>
        <v>31.807428057128064</v>
      </c>
    </row>
    <row r="17" spans="1:8" x14ac:dyDescent="0.3">
      <c r="A17" s="1">
        <v>42844</v>
      </c>
      <c r="B17" t="s">
        <v>2</v>
      </c>
      <c r="C17">
        <v>25</v>
      </c>
      <c r="D17">
        <f t="shared" si="0"/>
        <v>7.9577285459638398</v>
      </c>
      <c r="E17">
        <f t="shared" si="1"/>
        <v>20.324596138152451</v>
      </c>
      <c r="F17">
        <f t="shared" si="2"/>
        <v>32.483344941238137</v>
      </c>
      <c r="G17">
        <f t="shared" si="3"/>
        <v>3.1216518214370179</v>
      </c>
      <c r="H17">
        <f t="shared" si="4"/>
        <v>22.681686775545543</v>
      </c>
    </row>
    <row r="18" spans="1:8" x14ac:dyDescent="0.3">
      <c r="A18" s="1">
        <v>42844</v>
      </c>
      <c r="B18" t="s">
        <v>2</v>
      </c>
      <c r="C18">
        <v>52.3</v>
      </c>
      <c r="D18">
        <f t="shared" si="0"/>
        <v>16.647568118156354</v>
      </c>
      <c r="E18">
        <f t="shared" si="1"/>
        <v>119.50056458502482</v>
      </c>
      <c r="F18">
        <f t="shared" si="2"/>
        <v>198.41834152096067</v>
      </c>
      <c r="G18">
        <f t="shared" si="3"/>
        <v>4.9300471596335758</v>
      </c>
      <c r="H18">
        <f t="shared" si="4"/>
        <v>138.36550186787707</v>
      </c>
    </row>
    <row r="19" spans="1:8" x14ac:dyDescent="0.3">
      <c r="A19" s="1">
        <v>42844</v>
      </c>
      <c r="B19" t="s">
        <v>2</v>
      </c>
      <c r="C19">
        <v>79</v>
      </c>
      <c r="D19">
        <f t="shared" si="0"/>
        <v>25.146422205245734</v>
      </c>
      <c r="E19">
        <f t="shared" si="1"/>
        <v>321.56659198719973</v>
      </c>
      <c r="F19">
        <f t="shared" si="2"/>
        <v>545.4357053911009</v>
      </c>
      <c r="G19">
        <f t="shared" si="3"/>
        <v>5.9405532890541295</v>
      </c>
      <c r="H19">
        <f t="shared" si="4"/>
        <v>380.0772257917086</v>
      </c>
    </row>
    <row r="20" spans="1:8" x14ac:dyDescent="0.3">
      <c r="A20" s="1">
        <v>42844</v>
      </c>
      <c r="B20" t="s">
        <v>2</v>
      </c>
      <c r="C20">
        <v>37</v>
      </c>
      <c r="D20">
        <f t="shared" si="0"/>
        <v>11.777438248026483</v>
      </c>
      <c r="E20">
        <f t="shared" si="1"/>
        <v>52.077489689769536</v>
      </c>
      <c r="F20">
        <f t="shared" si="2"/>
        <v>84.935919270422389</v>
      </c>
      <c r="G20">
        <f t="shared" si="3"/>
        <v>4.0821549364882763</v>
      </c>
      <c r="H20">
        <f t="shared" si="4"/>
        <v>59.265778567364563</v>
      </c>
    </row>
    <row r="21" spans="1:8" x14ac:dyDescent="0.3">
      <c r="A21" s="1">
        <v>42844</v>
      </c>
      <c r="B21" t="s">
        <v>2</v>
      </c>
      <c r="C21">
        <v>53</v>
      </c>
      <c r="D21">
        <f t="shared" si="0"/>
        <v>16.870384517443341</v>
      </c>
      <c r="E21">
        <f t="shared" si="1"/>
        <v>123.37523442785135</v>
      </c>
      <c r="F21">
        <f t="shared" si="2"/>
        <v>204.992689855538</v>
      </c>
      <c r="G21">
        <f t="shared" si="3"/>
        <v>4.9626212387126252</v>
      </c>
      <c r="H21">
        <f t="shared" si="4"/>
        <v>142.94670187705427</v>
      </c>
    </row>
    <row r="22" spans="1:8" x14ac:dyDescent="0.3">
      <c r="A22" s="1">
        <v>42844</v>
      </c>
      <c r="B22" t="s">
        <v>2</v>
      </c>
      <c r="C22">
        <v>15.5</v>
      </c>
      <c r="D22">
        <f t="shared" si="0"/>
        <v>4.9337916984975809</v>
      </c>
      <c r="E22">
        <f t="shared" si="1"/>
        <v>6.4530046707989621</v>
      </c>
      <c r="F22">
        <f t="shared" si="2"/>
        <v>10.061609294026896</v>
      </c>
      <c r="G22">
        <f t="shared" si="3"/>
        <v>1.9504641091266688</v>
      </c>
      <c r="H22">
        <f t="shared" si="4"/>
        <v>7.0315375418305281</v>
      </c>
    </row>
    <row r="23" spans="1:8" x14ac:dyDescent="0.3">
      <c r="A23" s="1">
        <v>42844</v>
      </c>
      <c r="B23" t="s">
        <v>2</v>
      </c>
      <c r="C23">
        <v>12.2</v>
      </c>
      <c r="D23">
        <f t="shared" si="0"/>
        <v>3.8833715304303538</v>
      </c>
      <c r="E23">
        <f t="shared" si="1"/>
        <v>3.6326996951401567</v>
      </c>
      <c r="F23">
        <f t="shared" si="2"/>
        <v>5.5944786593671347</v>
      </c>
      <c r="G23">
        <f t="shared" si="3"/>
        <v>1.3639241322709927</v>
      </c>
      <c r="H23">
        <f t="shared" si="4"/>
        <v>3.9113519184637187</v>
      </c>
    </row>
    <row r="24" spans="1:8" x14ac:dyDescent="0.3">
      <c r="A24" s="1">
        <v>42844</v>
      </c>
      <c r="B24" t="s">
        <v>2</v>
      </c>
      <c r="C24">
        <v>44</v>
      </c>
      <c r="D24">
        <f t="shared" si="0"/>
        <v>14.005602240896359</v>
      </c>
      <c r="E24">
        <f t="shared" si="1"/>
        <v>78.931858273602856</v>
      </c>
      <c r="F24">
        <f t="shared" si="2"/>
        <v>129.89252273038628</v>
      </c>
      <c r="G24">
        <f t="shared" si="3"/>
        <v>4.5066706536096657</v>
      </c>
      <c r="H24">
        <f t="shared" si="4"/>
        <v>90.607318435999446</v>
      </c>
    </row>
    <row r="25" spans="1:8" x14ac:dyDescent="0.3">
      <c r="A25" s="1">
        <v>42844</v>
      </c>
      <c r="B25" t="s">
        <v>2</v>
      </c>
      <c r="C25">
        <v>9</v>
      </c>
      <c r="D25">
        <f t="shared" si="0"/>
        <v>2.8647822765469826</v>
      </c>
      <c r="E25">
        <f t="shared" si="1"/>
        <v>1.7504428113036279</v>
      </c>
      <c r="F25">
        <f t="shared" si="2"/>
        <v>2.653674095941879</v>
      </c>
      <c r="G25">
        <f t="shared" si="3"/>
        <v>0.61860626498366411</v>
      </c>
      <c r="H25">
        <f t="shared" si="4"/>
        <v>1.8563044246097791</v>
      </c>
    </row>
    <row r="26" spans="1:8" x14ac:dyDescent="0.3">
      <c r="A26" s="1">
        <v>42844</v>
      </c>
      <c r="B26" t="s">
        <v>2</v>
      </c>
      <c r="C26">
        <v>7.5</v>
      </c>
      <c r="D26">
        <f t="shared" si="0"/>
        <v>2.3873185637891519</v>
      </c>
      <c r="E26">
        <f t="shared" si="1"/>
        <v>1.1300897503430751</v>
      </c>
      <c r="F26">
        <f t="shared" si="2"/>
        <v>1.6971449028629</v>
      </c>
      <c r="G26">
        <f t="shared" si="3"/>
        <v>0.17191845083847479</v>
      </c>
      <c r="H26">
        <f t="shared" si="4"/>
        <v>1.187574836911635</v>
      </c>
    </row>
    <row r="27" spans="1:8" x14ac:dyDescent="0.3">
      <c r="A27" s="1">
        <v>42844</v>
      </c>
      <c r="B27" t="s">
        <v>2</v>
      </c>
      <c r="C27">
        <v>29</v>
      </c>
      <c r="D27">
        <f t="shared" si="0"/>
        <v>9.2309651133180548</v>
      </c>
      <c r="E27">
        <f t="shared" si="1"/>
        <v>29.021583080192759</v>
      </c>
      <c r="F27">
        <f t="shared" si="2"/>
        <v>46.740396921163956</v>
      </c>
      <c r="G27">
        <f t="shared" si="3"/>
        <v>3.4852808339767885</v>
      </c>
      <c r="H27">
        <f t="shared" si="4"/>
        <v>32.628166387666496</v>
      </c>
    </row>
    <row r="28" spans="1:8" x14ac:dyDescent="0.3">
      <c r="A28" s="1">
        <v>42844</v>
      </c>
      <c r="B28" t="s">
        <v>2</v>
      </c>
      <c r="C28">
        <v>13</v>
      </c>
      <c r="D28">
        <f t="shared" si="0"/>
        <v>4.1380188439011967</v>
      </c>
      <c r="E28">
        <f t="shared" si="1"/>
        <v>4.2308726129427976</v>
      </c>
      <c r="F28">
        <f t="shared" si="2"/>
        <v>6.5371152474332233</v>
      </c>
      <c r="G28">
        <f t="shared" si="3"/>
        <v>1.5195319762906911</v>
      </c>
      <c r="H28">
        <f t="shared" si="4"/>
        <v>4.5698767405964036</v>
      </c>
    </row>
    <row r="29" spans="1:8" x14ac:dyDescent="0.3">
      <c r="A29" s="1">
        <v>42844</v>
      </c>
      <c r="B29" t="s">
        <v>2</v>
      </c>
      <c r="C29">
        <v>17</v>
      </c>
      <c r="D29">
        <f t="shared" si="0"/>
        <v>5.4112554112554117</v>
      </c>
      <c r="E29">
        <f t="shared" si="1"/>
        <v>8.0545877110041086</v>
      </c>
      <c r="F29">
        <f t="shared" si="2"/>
        <v>12.618939123029945</v>
      </c>
      <c r="G29">
        <f t="shared" si="3"/>
        <v>2.176778743447656</v>
      </c>
      <c r="H29">
        <f t="shared" si="4"/>
        <v>8.8172780817113932</v>
      </c>
    </row>
    <row r="30" spans="1:8" x14ac:dyDescent="0.3">
      <c r="A30" s="1">
        <v>42844</v>
      </c>
      <c r="B30" t="s">
        <v>2</v>
      </c>
      <c r="C30">
        <v>28</v>
      </c>
      <c r="D30">
        <f t="shared" si="0"/>
        <v>8.9126559714795004</v>
      </c>
      <c r="E30">
        <f t="shared" si="1"/>
        <v>26.677503101608572</v>
      </c>
      <c r="F30">
        <f t="shared" si="2"/>
        <v>42.887286601661771</v>
      </c>
      <c r="G30">
        <f t="shared" si="3"/>
        <v>3.3993071004391755</v>
      </c>
      <c r="H30">
        <f t="shared" si="4"/>
        <v>29.940281154067971</v>
      </c>
    </row>
    <row r="31" spans="1:8" x14ac:dyDescent="0.3">
      <c r="A31" s="1">
        <v>42844</v>
      </c>
      <c r="B31" t="s">
        <v>2</v>
      </c>
      <c r="C31">
        <v>13</v>
      </c>
      <c r="D31">
        <f t="shared" si="0"/>
        <v>4.1380188439011967</v>
      </c>
      <c r="E31">
        <f t="shared" si="1"/>
        <v>4.2308726129427976</v>
      </c>
      <c r="F31">
        <f t="shared" si="2"/>
        <v>6.5371152474332233</v>
      </c>
      <c r="G31">
        <f t="shared" si="3"/>
        <v>1.5195319762906911</v>
      </c>
      <c r="H31">
        <f>2.7182^G31</f>
        <v>4.5698767405964036</v>
      </c>
    </row>
    <row r="32" spans="1:8" x14ac:dyDescent="0.3">
      <c r="A32" s="1">
        <v>42844</v>
      </c>
      <c r="B32" t="s">
        <v>2</v>
      </c>
      <c r="C32">
        <v>14</v>
      </c>
      <c r="D32">
        <f t="shared" si="0"/>
        <v>4.4563279857397502</v>
      </c>
      <c r="E32">
        <f t="shared" si="1"/>
        <v>5.0544416755300814</v>
      </c>
      <c r="F32">
        <f t="shared" si="2"/>
        <v>7.8395896295546557</v>
      </c>
      <c r="G32">
        <f t="shared" si="3"/>
        <v>1.7010965080673097</v>
      </c>
      <c r="H32">
        <f t="shared" si="4"/>
        <v>5.4796722960179514</v>
      </c>
    </row>
    <row r="33" spans="1:8" x14ac:dyDescent="0.3">
      <c r="A33" s="1">
        <v>42844</v>
      </c>
      <c r="B33" t="s">
        <v>2</v>
      </c>
      <c r="C33">
        <v>62</v>
      </c>
      <c r="D33">
        <f t="shared" si="0"/>
        <v>19.735166793990324</v>
      </c>
      <c r="E33">
        <f t="shared" si="1"/>
        <v>179.76533923572981</v>
      </c>
      <c r="F33">
        <f t="shared" si="2"/>
        <v>301.11884075756865</v>
      </c>
      <c r="G33">
        <f t="shared" si="3"/>
        <v>5.3468852938704012</v>
      </c>
      <c r="H33">
        <f t="shared" si="4"/>
        <v>209.9195441303192</v>
      </c>
    </row>
    <row r="34" spans="1:8" x14ac:dyDescent="0.3">
      <c r="A34" s="1">
        <v>42844</v>
      </c>
      <c r="B34" t="s">
        <v>2</v>
      </c>
      <c r="C34">
        <v>108.5</v>
      </c>
      <c r="D34">
        <f t="shared" si="0"/>
        <v>34.536541889483068</v>
      </c>
      <c r="E34">
        <f t="shared" si="1"/>
        <v>688.64797615777206</v>
      </c>
      <c r="F34">
        <f t="shared" si="2"/>
        <v>1187.392533729856</v>
      </c>
      <c r="G34">
        <f t="shared" si="3"/>
        <v>6.7179439743121874</v>
      </c>
      <c r="H34">
        <f t="shared" si="4"/>
        <v>826.94793861856772</v>
      </c>
    </row>
    <row r="35" spans="1:8" x14ac:dyDescent="0.3">
      <c r="A35" s="1">
        <v>42844</v>
      </c>
      <c r="B35" t="s">
        <v>2</v>
      </c>
      <c r="C35">
        <v>31.5</v>
      </c>
      <c r="D35">
        <f t="shared" si="0"/>
        <v>10.026737967914439</v>
      </c>
      <c r="E35">
        <f t="shared" si="1"/>
        <v>35.392499365075231</v>
      </c>
      <c r="F35">
        <f t="shared" si="2"/>
        <v>57.245217448128059</v>
      </c>
      <c r="G35">
        <f t="shared" si="3"/>
        <v>3.687875537797316</v>
      </c>
      <c r="H35">
        <f t="shared" si="4"/>
        <v>39.955427486979751</v>
      </c>
    </row>
    <row r="36" spans="1:8" x14ac:dyDescent="0.3">
      <c r="A36" s="1">
        <v>42844</v>
      </c>
      <c r="B36" t="s">
        <v>2</v>
      </c>
      <c r="C36">
        <v>63.3</v>
      </c>
      <c r="D36">
        <f t="shared" si="0"/>
        <v>20.148968678380442</v>
      </c>
      <c r="E36">
        <f t="shared" si="1"/>
        <v>188.94474074744102</v>
      </c>
      <c r="F36">
        <f t="shared" si="2"/>
        <v>316.8346713304814</v>
      </c>
      <c r="G36">
        <f t="shared" si="3"/>
        <v>5.3977251069277461</v>
      </c>
      <c r="H36">
        <f t="shared" si="4"/>
        <v>220.86742104322494</v>
      </c>
    </row>
    <row r="37" spans="1:8" x14ac:dyDescent="0.3">
      <c r="A37" s="1">
        <v>42844</v>
      </c>
      <c r="B37" t="s">
        <v>2</v>
      </c>
      <c r="C37">
        <v>60</v>
      </c>
      <c r="D37">
        <f t="shared" si="0"/>
        <v>19.098548510313215</v>
      </c>
      <c r="E37">
        <f t="shared" si="1"/>
        <v>166.16092636391687</v>
      </c>
      <c r="F37">
        <f t="shared" si="2"/>
        <v>277.85911315142857</v>
      </c>
      <c r="G37">
        <f t="shared" si="3"/>
        <v>5.2665502279540739</v>
      </c>
      <c r="H37">
        <f t="shared" si="4"/>
        <v>193.71571283597623</v>
      </c>
    </row>
    <row r="38" spans="1:8" x14ac:dyDescent="0.3">
      <c r="A38" s="1">
        <v>42844</v>
      </c>
      <c r="B38" t="s">
        <v>2</v>
      </c>
      <c r="C38">
        <v>14</v>
      </c>
      <c r="D38">
        <f t="shared" ref="D38:D63" si="5">C38/3.1416</f>
        <v>4.4563279857397502</v>
      </c>
      <c r="E38">
        <f t="shared" ref="E38:E63" si="6">(0.14*D38^2.4)</f>
        <v>5.0544416755300814</v>
      </c>
      <c r="F38">
        <f t="shared" ref="F38:F63" si="7">(0.201*D38^2.4517)</f>
        <v>7.8395896295546557</v>
      </c>
      <c r="G38">
        <f t="shared" ref="G38:G63" si="8">(-1.96+2.45*LN(D38))</f>
        <v>1.7010965080673097</v>
      </c>
      <c r="H38">
        <f t="shared" si="4"/>
        <v>5.4796722960179514</v>
      </c>
    </row>
    <row r="39" spans="1:8" x14ac:dyDescent="0.3">
      <c r="A39" s="1">
        <v>42844</v>
      </c>
      <c r="B39" t="s">
        <v>2</v>
      </c>
      <c r="C39">
        <v>53</v>
      </c>
      <c r="D39">
        <f t="shared" si="5"/>
        <v>16.870384517443341</v>
      </c>
      <c r="E39">
        <f t="shared" si="6"/>
        <v>123.37523442785135</v>
      </c>
      <c r="F39">
        <f t="shared" si="7"/>
        <v>204.992689855538</v>
      </c>
      <c r="G39">
        <f t="shared" si="8"/>
        <v>4.9626212387126252</v>
      </c>
      <c r="H39">
        <f t="shared" si="4"/>
        <v>142.94670187705427</v>
      </c>
    </row>
    <row r="40" spans="1:8" x14ac:dyDescent="0.3">
      <c r="A40" s="1">
        <v>42844</v>
      </c>
      <c r="B40" t="s">
        <v>2</v>
      </c>
      <c r="C40">
        <v>62.8</v>
      </c>
      <c r="D40">
        <f t="shared" si="5"/>
        <v>19.989814107461164</v>
      </c>
      <c r="E40">
        <f t="shared" si="6"/>
        <v>185.38263412789567</v>
      </c>
      <c r="F40">
        <f t="shared" si="7"/>
        <v>310.73407697242305</v>
      </c>
      <c r="G40">
        <f t="shared" si="8"/>
        <v>5.3782959805216013</v>
      </c>
      <c r="H40">
        <f t="shared" si="4"/>
        <v>216.617705744522</v>
      </c>
    </row>
    <row r="41" spans="1:8" x14ac:dyDescent="0.3">
      <c r="A41" s="1">
        <v>42844</v>
      </c>
      <c r="B41" t="s">
        <v>2</v>
      </c>
      <c r="C41">
        <v>18.3</v>
      </c>
      <c r="D41">
        <f t="shared" si="5"/>
        <v>5.8250572956455313</v>
      </c>
      <c r="E41">
        <f t="shared" si="6"/>
        <v>9.6127692898187611</v>
      </c>
      <c r="F41">
        <f t="shared" si="7"/>
        <v>15.117589950423104</v>
      </c>
      <c r="G41">
        <f t="shared" si="8"/>
        <v>2.3573136471359959</v>
      </c>
      <c r="H41">
        <f t="shared" si="4"/>
        <v>10.561789074235135</v>
      </c>
    </row>
    <row r="42" spans="1:8" x14ac:dyDescent="0.3">
      <c r="A42" s="1">
        <v>42844</v>
      </c>
      <c r="B42" t="s">
        <v>2</v>
      </c>
      <c r="C42">
        <v>17</v>
      </c>
      <c r="D42">
        <f t="shared" si="5"/>
        <v>5.4112554112554117</v>
      </c>
      <c r="E42">
        <f t="shared" si="6"/>
        <v>8.0545877110041086</v>
      </c>
      <c r="F42">
        <f t="shared" si="7"/>
        <v>12.618939123029945</v>
      </c>
      <c r="G42">
        <f t="shared" si="8"/>
        <v>2.176778743447656</v>
      </c>
      <c r="H42">
        <f t="shared" si="4"/>
        <v>8.8172780817113932</v>
      </c>
    </row>
    <row r="43" spans="1:8" x14ac:dyDescent="0.3">
      <c r="A43" s="1">
        <v>42844</v>
      </c>
      <c r="B43" t="s">
        <v>2</v>
      </c>
      <c r="C43">
        <v>96</v>
      </c>
      <c r="D43">
        <f t="shared" si="5"/>
        <v>30.557677616501145</v>
      </c>
      <c r="E43">
        <f t="shared" si="6"/>
        <v>513.35389692086756</v>
      </c>
      <c r="F43">
        <f t="shared" si="7"/>
        <v>879.56027565125385</v>
      </c>
      <c r="G43">
        <f t="shared" si="8"/>
        <v>6.4180591196061245</v>
      </c>
      <c r="H43">
        <f t="shared" si="4"/>
        <v>612.69417575222496</v>
      </c>
    </row>
    <row r="44" spans="1:8" x14ac:dyDescent="0.3">
      <c r="A44" s="1">
        <v>42844</v>
      </c>
      <c r="B44" t="s">
        <v>2</v>
      </c>
      <c r="C44">
        <v>88.5</v>
      </c>
      <c r="D44">
        <f t="shared" si="5"/>
        <v>28.170359052711994</v>
      </c>
      <c r="E44">
        <f t="shared" si="6"/>
        <v>422.3084326738869</v>
      </c>
      <c r="F44">
        <f t="shared" si="7"/>
        <v>720.52995623048093</v>
      </c>
      <c r="G44">
        <f t="shared" si="8"/>
        <v>6.2187623029439427</v>
      </c>
      <c r="H44">
        <f t="shared" si="4"/>
        <v>501.98743860335225</v>
      </c>
    </row>
    <row r="45" spans="1:8" x14ac:dyDescent="0.3">
      <c r="A45" s="1">
        <v>42844</v>
      </c>
      <c r="B45" t="s">
        <v>2</v>
      </c>
      <c r="C45">
        <v>25.5</v>
      </c>
      <c r="D45">
        <f t="shared" si="5"/>
        <v>8.1168831168831161</v>
      </c>
      <c r="E45">
        <f t="shared" si="6"/>
        <v>21.313871194493153</v>
      </c>
      <c r="F45">
        <f t="shared" si="7"/>
        <v>34.099325225221008</v>
      </c>
      <c r="G45">
        <f t="shared" si="8"/>
        <v>3.1701682583126578</v>
      </c>
      <c r="H45">
        <f>2.7182^G45</f>
        <v>23.809218206192462</v>
      </c>
    </row>
    <row r="46" spans="1:8" x14ac:dyDescent="0.3">
      <c r="A46" s="1">
        <v>42844</v>
      </c>
      <c r="B46" t="s">
        <v>2</v>
      </c>
      <c r="C46">
        <v>20</v>
      </c>
      <c r="D46">
        <f t="shared" si="5"/>
        <v>6.3661828367710722</v>
      </c>
      <c r="E46">
        <f t="shared" si="6"/>
        <v>11.897011830220478</v>
      </c>
      <c r="F46">
        <f t="shared" si="7"/>
        <v>18.796044520960105</v>
      </c>
      <c r="G46">
        <f t="shared" si="8"/>
        <v>2.5749501207172045</v>
      </c>
      <c r="H46">
        <f t="shared" si="4"/>
        <v>13.129644411488332</v>
      </c>
    </row>
    <row r="47" spans="1:8" x14ac:dyDescent="0.3">
      <c r="A47" s="1">
        <v>42844</v>
      </c>
      <c r="B47" t="s">
        <v>2</v>
      </c>
      <c r="C47">
        <v>14</v>
      </c>
      <c r="D47">
        <f t="shared" si="5"/>
        <v>4.4563279857397502</v>
      </c>
      <c r="E47">
        <f t="shared" si="6"/>
        <v>5.0544416755300814</v>
      </c>
      <c r="F47">
        <f t="shared" si="7"/>
        <v>7.8395896295546557</v>
      </c>
      <c r="G47">
        <f t="shared" si="8"/>
        <v>1.7010965080673097</v>
      </c>
      <c r="H47">
        <f t="shared" si="4"/>
        <v>5.4796722960179514</v>
      </c>
    </row>
    <row r="48" spans="1:8" x14ac:dyDescent="0.3">
      <c r="A48" s="1">
        <v>42844</v>
      </c>
      <c r="B48" t="s">
        <v>2</v>
      </c>
      <c r="C48">
        <v>46</v>
      </c>
      <c r="D48">
        <f t="shared" si="5"/>
        <v>14.642220524573466</v>
      </c>
      <c r="E48">
        <f t="shared" si="6"/>
        <v>87.818234114878138</v>
      </c>
      <c r="F48">
        <f t="shared" si="7"/>
        <v>144.84869959505141</v>
      </c>
      <c r="G48">
        <f t="shared" si="8"/>
        <v>4.6155774719082094</v>
      </c>
      <c r="H48">
        <f t="shared" si="4"/>
        <v>101.03212413894626</v>
      </c>
    </row>
    <row r="49" spans="1:11" x14ac:dyDescent="0.3">
      <c r="A49" s="1">
        <v>42844</v>
      </c>
      <c r="B49" t="s">
        <v>2</v>
      </c>
      <c r="C49">
        <v>91.5</v>
      </c>
      <c r="D49">
        <f t="shared" si="5"/>
        <v>29.125286478227654</v>
      </c>
      <c r="E49">
        <f t="shared" si="6"/>
        <v>457.48465301326303</v>
      </c>
      <c r="F49">
        <f t="shared" si="7"/>
        <v>781.89299265736986</v>
      </c>
      <c r="G49">
        <f t="shared" si="8"/>
        <v>6.3004365325995417</v>
      </c>
      <c r="H49">
        <f t="shared" si="4"/>
        <v>544.70636391171001</v>
      </c>
    </row>
    <row r="50" spans="1:11" x14ac:dyDescent="0.3">
      <c r="A50" s="1">
        <v>42844</v>
      </c>
      <c r="B50" t="s">
        <v>2</v>
      </c>
      <c r="C50">
        <v>59.3</v>
      </c>
      <c r="D50">
        <f t="shared" si="5"/>
        <v>18.875732111026227</v>
      </c>
      <c r="E50">
        <f t="shared" si="6"/>
        <v>161.54635668301191</v>
      </c>
      <c r="F50">
        <f t="shared" si="7"/>
        <v>269.97864690524204</v>
      </c>
      <c r="G50">
        <f t="shared" si="8"/>
        <v>5.2377988502189421</v>
      </c>
      <c r="H50">
        <f t="shared" si="4"/>
        <v>188.22558700126709</v>
      </c>
    </row>
    <row r="51" spans="1:11" x14ac:dyDescent="0.3">
      <c r="A51" s="1">
        <v>42844</v>
      </c>
      <c r="B51" t="s">
        <v>2</v>
      </c>
      <c r="C51">
        <v>18.5</v>
      </c>
      <c r="D51">
        <f t="shared" si="5"/>
        <v>5.8887191240132415</v>
      </c>
      <c r="E51">
        <f t="shared" si="6"/>
        <v>9.8668392331322732</v>
      </c>
      <c r="F51">
        <f t="shared" si="7"/>
        <v>15.525877355535336</v>
      </c>
      <c r="G51">
        <f t="shared" si="8"/>
        <v>2.3839443441164105</v>
      </c>
      <c r="H51">
        <f t="shared" si="4"/>
        <v>10.846826829927657</v>
      </c>
    </row>
    <row r="52" spans="1:11" x14ac:dyDescent="0.3">
      <c r="A52" s="1">
        <v>42844</v>
      </c>
      <c r="B52" t="s">
        <v>2</v>
      </c>
      <c r="C52">
        <v>10.199999999999999</v>
      </c>
      <c r="D52">
        <f t="shared" si="5"/>
        <v>3.2467532467532467</v>
      </c>
      <c r="E52">
        <f t="shared" si="6"/>
        <v>2.3637759849817535</v>
      </c>
      <c r="F52">
        <f t="shared" si="7"/>
        <v>3.6067518711729623</v>
      </c>
      <c r="G52">
        <f t="shared" si="8"/>
        <v>0.92525596522097864</v>
      </c>
      <c r="H52">
        <f t="shared" si="4"/>
        <v>2.5224435939199292</v>
      </c>
    </row>
    <row r="53" spans="1:11" x14ac:dyDescent="0.3">
      <c r="A53" s="1">
        <v>42844</v>
      </c>
      <c r="B53" t="s">
        <v>2</v>
      </c>
      <c r="C53">
        <v>19.3</v>
      </c>
      <c r="D53">
        <f t="shared" si="5"/>
        <v>6.1433664374840848</v>
      </c>
      <c r="E53">
        <f t="shared" si="6"/>
        <v>10.922032021245506</v>
      </c>
      <c r="F53">
        <f t="shared" si="7"/>
        <v>17.223923153368592</v>
      </c>
      <c r="G53">
        <f t="shared" si="8"/>
        <v>2.4876635354914844</v>
      </c>
      <c r="H53">
        <f t="shared" si="4"/>
        <v>12.03222717836136</v>
      </c>
    </row>
    <row r="54" spans="1:11" x14ac:dyDescent="0.3">
      <c r="A54" s="1">
        <v>42844</v>
      </c>
      <c r="B54" t="s">
        <v>2</v>
      </c>
      <c r="C54">
        <v>22.2</v>
      </c>
      <c r="D54">
        <f t="shared" si="5"/>
        <v>7.0664629488158903</v>
      </c>
      <c r="E54">
        <f t="shared" si="6"/>
        <v>15.2831558738425</v>
      </c>
      <c r="F54">
        <f t="shared" si="7"/>
        <v>24.276429482039955</v>
      </c>
      <c r="G54">
        <f t="shared" si="8"/>
        <v>2.830632158261599</v>
      </c>
      <c r="H54">
        <f t="shared" si="4"/>
        <v>16.954731619047394</v>
      </c>
    </row>
    <row r="55" spans="1:11" x14ac:dyDescent="0.3">
      <c r="A55" s="1">
        <v>42844</v>
      </c>
      <c r="B55" t="s">
        <v>2</v>
      </c>
      <c r="C55">
        <v>85.5</v>
      </c>
      <c r="D55">
        <f t="shared" si="5"/>
        <v>27.215431627196335</v>
      </c>
      <c r="E55">
        <f t="shared" si="6"/>
        <v>388.76269060888211</v>
      </c>
      <c r="F55">
        <f t="shared" si="7"/>
        <v>662.11366043817964</v>
      </c>
      <c r="G55">
        <f t="shared" si="8"/>
        <v>6.1342711715695772</v>
      </c>
      <c r="H55">
        <f t="shared" si="4"/>
        <v>461.31749200351805</v>
      </c>
    </row>
    <row r="56" spans="1:11" x14ac:dyDescent="0.3">
      <c r="A56" s="1">
        <v>42844</v>
      </c>
      <c r="B56" t="s">
        <v>2</v>
      </c>
      <c r="C56">
        <v>9.1999999999999993</v>
      </c>
      <c r="D56">
        <f t="shared" si="5"/>
        <v>2.9284441049146928</v>
      </c>
      <c r="E56">
        <f t="shared" si="6"/>
        <v>1.8452562690909342</v>
      </c>
      <c r="F56">
        <f t="shared" si="7"/>
        <v>2.8005919811198092</v>
      </c>
      <c r="G56">
        <f t="shared" si="8"/>
        <v>0.67245458644466272</v>
      </c>
      <c r="H56">
        <f t="shared" si="4"/>
        <v>1.9590004001687236</v>
      </c>
    </row>
    <row r="57" spans="1:11" x14ac:dyDescent="0.3">
      <c r="A57" s="1">
        <v>42844</v>
      </c>
      <c r="B57" t="s">
        <v>2</v>
      </c>
      <c r="C57">
        <v>18.5</v>
      </c>
      <c r="D57">
        <f t="shared" si="5"/>
        <v>5.8887191240132415</v>
      </c>
      <c r="E57">
        <f t="shared" si="6"/>
        <v>9.8668392331322732</v>
      </c>
      <c r="F57">
        <f t="shared" si="7"/>
        <v>15.525877355535336</v>
      </c>
      <c r="G57">
        <f t="shared" si="8"/>
        <v>2.3839443441164105</v>
      </c>
      <c r="H57">
        <f t="shared" si="4"/>
        <v>10.846826829927657</v>
      </c>
    </row>
    <row r="58" spans="1:11" x14ac:dyDescent="0.3">
      <c r="A58" s="1">
        <v>42844</v>
      </c>
      <c r="B58" t="s">
        <v>2</v>
      </c>
      <c r="C58">
        <v>9.6</v>
      </c>
      <c r="D58">
        <f t="shared" si="5"/>
        <v>3.0557677616501144</v>
      </c>
      <c r="E58">
        <f t="shared" si="6"/>
        <v>2.0436986739577852</v>
      </c>
      <c r="F58">
        <f t="shared" si="7"/>
        <v>3.1086054688625739</v>
      </c>
      <c r="G58">
        <f t="shared" si="8"/>
        <v>0.77672564177071335</v>
      </c>
      <c r="H58">
        <f>2.7182^G58</f>
        <v>2.1742901851925058</v>
      </c>
    </row>
    <row r="59" spans="1:11" x14ac:dyDescent="0.3">
      <c r="A59" s="1">
        <v>42844</v>
      </c>
      <c r="B59" t="s">
        <v>2</v>
      </c>
      <c r="C59">
        <v>14</v>
      </c>
      <c r="D59">
        <f t="shared" si="5"/>
        <v>4.4563279857397502</v>
      </c>
      <c r="E59">
        <f t="shared" si="6"/>
        <v>5.0544416755300814</v>
      </c>
      <c r="F59">
        <f t="shared" si="7"/>
        <v>7.8395896295546557</v>
      </c>
      <c r="G59">
        <f t="shared" si="8"/>
        <v>1.7010965080673097</v>
      </c>
      <c r="H59">
        <f t="shared" si="4"/>
        <v>5.4796722960179514</v>
      </c>
    </row>
    <row r="60" spans="1:11" x14ac:dyDescent="0.3">
      <c r="A60" s="1">
        <v>42844</v>
      </c>
      <c r="B60" t="s">
        <v>2</v>
      </c>
      <c r="C60">
        <v>56.5</v>
      </c>
      <c r="D60">
        <f t="shared" si="5"/>
        <v>17.984466513878278</v>
      </c>
      <c r="E60">
        <f t="shared" si="6"/>
        <v>143.84082941168086</v>
      </c>
      <c r="F60">
        <f t="shared" si="7"/>
        <v>239.78852938629404</v>
      </c>
      <c r="G60">
        <f t="shared" si="8"/>
        <v>5.1192956139832955</v>
      </c>
      <c r="H60">
        <f t="shared" si="4"/>
        <v>167.19177476779072</v>
      </c>
    </row>
    <row r="61" spans="1:11" x14ac:dyDescent="0.3">
      <c r="A61" s="1">
        <v>42844</v>
      </c>
      <c r="B61" t="s">
        <v>2</v>
      </c>
      <c r="C61">
        <v>34</v>
      </c>
      <c r="D61">
        <f t="shared" si="5"/>
        <v>10.822510822510823</v>
      </c>
      <c r="E61">
        <f t="shared" si="6"/>
        <v>42.512368810736248</v>
      </c>
      <c r="F61">
        <f t="shared" si="7"/>
        <v>69.033212751092876</v>
      </c>
      <c r="G61">
        <f t="shared" si="8"/>
        <v>3.8749893358195227</v>
      </c>
      <c r="H61">
        <f t="shared" si="4"/>
        <v>48.176564312410051</v>
      </c>
    </row>
    <row r="62" spans="1:11" x14ac:dyDescent="0.3">
      <c r="A62" s="1">
        <v>42844</v>
      </c>
      <c r="B62" t="s">
        <v>2</v>
      </c>
      <c r="C62">
        <v>9.4</v>
      </c>
      <c r="D62">
        <f t="shared" si="5"/>
        <v>2.9921059332824038</v>
      </c>
      <c r="E62">
        <f t="shared" si="6"/>
        <v>1.9429997847509231</v>
      </c>
      <c r="F62">
        <f t="shared" si="7"/>
        <v>2.9522204437094737</v>
      </c>
      <c r="G62">
        <f t="shared" si="8"/>
        <v>0.72514478923602432</v>
      </c>
      <c r="H62">
        <f t="shared" si="4"/>
        <v>2.06498499463956</v>
      </c>
    </row>
    <row r="63" spans="1:11" x14ac:dyDescent="0.3">
      <c r="A63" s="1">
        <v>42844</v>
      </c>
      <c r="B63" t="s">
        <v>2</v>
      </c>
      <c r="C63">
        <v>11.3</v>
      </c>
      <c r="D63">
        <f t="shared" si="5"/>
        <v>3.5968933027756562</v>
      </c>
      <c r="E63">
        <f t="shared" si="6"/>
        <v>3.0224155028662327</v>
      </c>
      <c r="F63">
        <f t="shared" si="7"/>
        <v>4.6362158199638381</v>
      </c>
      <c r="G63">
        <f t="shared" si="8"/>
        <v>1.1761727285197492</v>
      </c>
      <c r="H63">
        <f t="shared" si="4"/>
        <v>3.2418278489778296</v>
      </c>
    </row>
    <row r="64" spans="1:11" x14ac:dyDescent="0.3">
      <c r="D64" s="5"/>
      <c r="E64" s="5">
        <f t="shared" ref="E64:F64" si="9">SUM(E6:E63)</f>
        <v>5917.8920046080884</v>
      </c>
      <c r="F64" s="5">
        <f t="shared" si="9"/>
        <v>9965.595560904756</v>
      </c>
      <c r="G64" s="5"/>
      <c r="H64" s="10">
        <f>SUM(H6:H63)</f>
        <v>6946.0233218701387</v>
      </c>
      <c r="I64" s="10">
        <f>H64/1000</f>
        <v>6.9460233218701388</v>
      </c>
      <c r="J64" s="10">
        <f>I64*25</f>
        <v>173.65058304675347</v>
      </c>
      <c r="K64" s="10">
        <f>J64*0.48</f>
        <v>83.352279862441662</v>
      </c>
    </row>
    <row r="65" spans="4:11" x14ac:dyDescent="0.3">
      <c r="D65" s="5"/>
      <c r="H65" s="11" t="s">
        <v>22</v>
      </c>
      <c r="I65" s="11" t="s">
        <v>24</v>
      </c>
      <c r="J65" s="11" t="s">
        <v>23</v>
      </c>
      <c r="K65" s="11" t="s">
        <v>27</v>
      </c>
    </row>
    <row r="66" spans="4:11" x14ac:dyDescent="0.3">
      <c r="J66" s="7" t="s">
        <v>26</v>
      </c>
      <c r="K66" s="7" t="s">
        <v>25</v>
      </c>
    </row>
  </sheetData>
  <mergeCells count="2">
    <mergeCell ref="G5:H5"/>
    <mergeCell ref="E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topLeftCell="A22" zoomScale="66" zoomScaleNormal="66" workbookViewId="0">
      <selection activeCell="G57" sqref="G57"/>
    </sheetView>
  </sheetViews>
  <sheetFormatPr defaultColWidth="11.44140625" defaultRowHeight="14.4" x14ac:dyDescent="0.3"/>
  <cols>
    <col min="5" max="5" width="17" customWidth="1"/>
    <col min="6" max="6" width="18.109375" customWidth="1"/>
    <col min="7" max="7" width="13.44140625" customWidth="1"/>
    <col min="11" max="11" width="16.44140625" customWidth="1"/>
  </cols>
  <sheetData>
    <row r="1" spans="1:8" x14ac:dyDescent="0.3">
      <c r="A1" t="s">
        <v>3</v>
      </c>
    </row>
    <row r="2" spans="1:8" x14ac:dyDescent="0.3">
      <c r="A2" t="s">
        <v>7</v>
      </c>
    </row>
    <row r="3" spans="1:8" x14ac:dyDescent="0.3">
      <c r="A3" t="s">
        <v>4</v>
      </c>
      <c r="C3" t="s">
        <v>9</v>
      </c>
      <c r="D3" t="s">
        <v>15</v>
      </c>
    </row>
    <row r="4" spans="1:8" x14ac:dyDescent="0.3">
      <c r="E4" s="23" t="s">
        <v>17</v>
      </c>
      <c r="F4" s="23"/>
      <c r="G4" s="23"/>
      <c r="H4" s="23"/>
    </row>
    <row r="5" spans="1:8" ht="57.6" x14ac:dyDescent="0.3">
      <c r="A5" s="2" t="s">
        <v>0</v>
      </c>
      <c r="B5" s="2" t="s">
        <v>5</v>
      </c>
      <c r="C5" s="3" t="s">
        <v>6</v>
      </c>
      <c r="D5" s="3" t="s">
        <v>14</v>
      </c>
      <c r="E5" s="8" t="s">
        <v>16</v>
      </c>
      <c r="F5" s="3" t="s">
        <v>18</v>
      </c>
      <c r="G5" s="22" t="s">
        <v>19</v>
      </c>
      <c r="H5" s="22"/>
    </row>
    <row r="6" spans="1:8" x14ac:dyDescent="0.3">
      <c r="A6" s="1">
        <v>43449</v>
      </c>
      <c r="B6" t="s">
        <v>2</v>
      </c>
      <c r="C6">
        <v>76</v>
      </c>
      <c r="D6">
        <f t="shared" ref="D6:D37" si="0">C6/3.1416</f>
        <v>24.191494779730075</v>
      </c>
      <c r="E6">
        <f t="shared" ref="E6:E37" si="1">(0.14*D6^2.4)</f>
        <v>293.03434542806809</v>
      </c>
      <c r="F6">
        <f t="shared" ref="F6:F37" si="2">(0.201*D6^2.4517)</f>
        <v>496.04595080485871</v>
      </c>
      <c r="G6">
        <f t="shared" ref="G6:G37" si="3">(-1.96+2.45*LN(D6))</f>
        <v>5.8457027342114376</v>
      </c>
      <c r="H6">
        <f>2.7182^G6</f>
        <v>345.68458606470284</v>
      </c>
    </row>
    <row r="7" spans="1:8" x14ac:dyDescent="0.3">
      <c r="A7" s="1">
        <v>43449</v>
      </c>
      <c r="B7" t="s">
        <v>2</v>
      </c>
      <c r="C7">
        <v>33</v>
      </c>
      <c r="D7">
        <f t="shared" si="0"/>
        <v>10.504201680672269</v>
      </c>
      <c r="E7">
        <f t="shared" si="1"/>
        <v>39.573035035410548</v>
      </c>
      <c r="F7">
        <f t="shared" si="2"/>
        <v>64.161107391568308</v>
      </c>
      <c r="G7">
        <f t="shared" si="3"/>
        <v>3.8018495761028026</v>
      </c>
      <c r="H7">
        <f t="shared" ref="H7:H63" si="4">2.7182^G7</f>
        <v>44.778814066759274</v>
      </c>
    </row>
    <row r="8" spans="1:8" x14ac:dyDescent="0.3">
      <c r="A8" s="1">
        <v>43449</v>
      </c>
      <c r="B8" t="s">
        <v>2</v>
      </c>
      <c r="C8">
        <v>49</v>
      </c>
      <c r="D8">
        <f t="shared" si="0"/>
        <v>15.597147950089127</v>
      </c>
      <c r="E8">
        <f t="shared" si="1"/>
        <v>102.19661141558909</v>
      </c>
      <c r="F8">
        <f t="shared" si="2"/>
        <v>169.11609972537306</v>
      </c>
      <c r="G8">
        <f t="shared" si="3"/>
        <v>4.7703657808809625</v>
      </c>
      <c r="H8">
        <f t="shared" si="4"/>
        <v>117.94544373937052</v>
      </c>
    </row>
    <row r="9" spans="1:8" x14ac:dyDescent="0.3">
      <c r="A9" s="1">
        <v>43449</v>
      </c>
      <c r="B9" t="s">
        <v>2</v>
      </c>
      <c r="C9">
        <v>41</v>
      </c>
      <c r="D9">
        <f t="shared" si="0"/>
        <v>13.050674815380697</v>
      </c>
      <c r="E9">
        <f t="shared" si="1"/>
        <v>66.626524594354194</v>
      </c>
      <c r="F9">
        <f t="shared" si="2"/>
        <v>109.2429466946902</v>
      </c>
      <c r="G9">
        <f t="shared" si="3"/>
        <v>4.3336576139354808</v>
      </c>
      <c r="H9">
        <f t="shared" si="4"/>
        <v>76.212626864123109</v>
      </c>
    </row>
    <row r="10" spans="1:8" x14ac:dyDescent="0.3">
      <c r="A10" s="1">
        <v>43449</v>
      </c>
      <c r="B10" t="s">
        <v>2</v>
      </c>
      <c r="C10">
        <v>27.2</v>
      </c>
      <c r="D10">
        <f t="shared" si="0"/>
        <v>8.6580086580086579</v>
      </c>
      <c r="E10">
        <f t="shared" si="1"/>
        <v>24.884634913980666</v>
      </c>
      <c r="F10">
        <f t="shared" si="2"/>
        <v>39.945127037923704</v>
      </c>
      <c r="G10">
        <f t="shared" si="3"/>
        <v>3.3282876350997084</v>
      </c>
      <c r="H10">
        <f t="shared" si="4"/>
        <v>27.887747708037406</v>
      </c>
    </row>
    <row r="11" spans="1:8" x14ac:dyDescent="0.3">
      <c r="A11" s="1">
        <v>43449</v>
      </c>
      <c r="B11" t="s">
        <v>2</v>
      </c>
      <c r="C11">
        <v>39</v>
      </c>
      <c r="D11">
        <f t="shared" si="0"/>
        <v>12.41405653170359</v>
      </c>
      <c r="E11">
        <f t="shared" si="1"/>
        <v>59.090948443754911</v>
      </c>
      <c r="F11">
        <f t="shared" si="2"/>
        <v>96.637196363040658</v>
      </c>
      <c r="G11">
        <f t="shared" si="3"/>
        <v>4.2111320835275601</v>
      </c>
      <c r="H11">
        <f t="shared" si="4"/>
        <v>67.424288322887634</v>
      </c>
    </row>
    <row r="12" spans="1:8" x14ac:dyDescent="0.3">
      <c r="A12" s="1">
        <v>43449</v>
      </c>
      <c r="B12" t="s">
        <v>2</v>
      </c>
      <c r="C12">
        <v>58.5</v>
      </c>
      <c r="D12">
        <f t="shared" si="0"/>
        <v>18.621084797555387</v>
      </c>
      <c r="E12">
        <f t="shared" si="1"/>
        <v>156.3651559930212</v>
      </c>
      <c r="F12">
        <f t="shared" si="2"/>
        <v>261.1363091230794</v>
      </c>
      <c r="G12">
        <f t="shared" si="3"/>
        <v>5.2045215983925628</v>
      </c>
      <c r="H12">
        <f t="shared" si="4"/>
        <v>182.06521085079379</v>
      </c>
    </row>
    <row r="13" spans="1:8" x14ac:dyDescent="0.3">
      <c r="A13" s="1">
        <v>43449</v>
      </c>
      <c r="B13" t="s">
        <v>2</v>
      </c>
      <c r="C13">
        <v>32.4</v>
      </c>
      <c r="D13">
        <f t="shared" si="0"/>
        <v>10.313216195569137</v>
      </c>
      <c r="E13">
        <f t="shared" si="1"/>
        <v>37.868136014542259</v>
      </c>
      <c r="F13">
        <f t="shared" si="2"/>
        <v>61.338680056777754</v>
      </c>
      <c r="G13">
        <f t="shared" si="3"/>
        <v>3.756894186365721</v>
      </c>
      <c r="H13">
        <f t="shared" si="4"/>
        <v>42.810401161189482</v>
      </c>
    </row>
    <row r="14" spans="1:8" x14ac:dyDescent="0.3">
      <c r="A14" s="1">
        <v>43449</v>
      </c>
      <c r="B14" t="s">
        <v>2</v>
      </c>
      <c r="C14">
        <v>37.700000000000003</v>
      </c>
      <c r="D14">
        <f t="shared" si="0"/>
        <v>12.000254647313472</v>
      </c>
      <c r="E14">
        <f t="shared" si="1"/>
        <v>54.473482958289267</v>
      </c>
      <c r="F14">
        <f t="shared" si="2"/>
        <v>88.929799460125864</v>
      </c>
      <c r="G14">
        <f t="shared" si="3"/>
        <v>4.1280732819221413</v>
      </c>
      <c r="H14">
        <f t="shared" si="4"/>
        <v>62.050527487984752</v>
      </c>
    </row>
    <row r="15" spans="1:8" x14ac:dyDescent="0.3">
      <c r="A15" s="1">
        <v>43449</v>
      </c>
      <c r="B15" t="s">
        <v>2</v>
      </c>
      <c r="C15">
        <v>20.6</v>
      </c>
      <c r="D15">
        <f t="shared" si="0"/>
        <v>6.5571683218742045</v>
      </c>
      <c r="E15">
        <f t="shared" si="1"/>
        <v>12.771656596290702</v>
      </c>
      <c r="F15">
        <f t="shared" si="2"/>
        <v>20.208751746032473</v>
      </c>
      <c r="G15">
        <f t="shared" si="3"/>
        <v>2.6473691862089881</v>
      </c>
      <c r="H15">
        <f t="shared" si="4"/>
        <v>14.115725946466062</v>
      </c>
    </row>
    <row r="16" spans="1:8" x14ac:dyDescent="0.3">
      <c r="A16" s="1">
        <v>43449</v>
      </c>
      <c r="B16" t="s">
        <v>2</v>
      </c>
      <c r="C16">
        <v>21.4</v>
      </c>
      <c r="D16">
        <f t="shared" si="0"/>
        <v>6.811815635345047</v>
      </c>
      <c r="E16">
        <f t="shared" si="1"/>
        <v>13.994550701243003</v>
      </c>
      <c r="F16">
        <f t="shared" si="2"/>
        <v>22.187413271573302</v>
      </c>
      <c r="G16">
        <f t="shared" si="3"/>
        <v>2.7407138094780512</v>
      </c>
      <c r="H16">
        <f t="shared" si="4"/>
        <v>15.496765186614999</v>
      </c>
    </row>
    <row r="17" spans="1:8" x14ac:dyDescent="0.3">
      <c r="A17" s="1">
        <v>43449</v>
      </c>
      <c r="B17" t="s">
        <v>2</v>
      </c>
      <c r="C17">
        <v>32.6</v>
      </c>
      <c r="D17">
        <f t="shared" si="0"/>
        <v>10.376878023936849</v>
      </c>
      <c r="E17">
        <f t="shared" si="1"/>
        <v>38.43157154508075</v>
      </c>
      <c r="F17">
        <f t="shared" si="2"/>
        <v>62.271139758446161</v>
      </c>
      <c r="G17">
        <f t="shared" si="3"/>
        <v>3.7719711570229491</v>
      </c>
      <c r="H17">
        <f t="shared" si="4"/>
        <v>43.460722867867368</v>
      </c>
    </row>
    <row r="18" spans="1:8" x14ac:dyDescent="0.3">
      <c r="A18" s="1">
        <v>43449</v>
      </c>
      <c r="B18" t="s">
        <v>2</v>
      </c>
      <c r="C18">
        <v>31</v>
      </c>
      <c r="D18">
        <f t="shared" si="0"/>
        <v>9.8675833969951618</v>
      </c>
      <c r="E18">
        <f t="shared" si="1"/>
        <v>34.059162845494662</v>
      </c>
      <c r="F18">
        <f t="shared" si="2"/>
        <v>55.043075193642238</v>
      </c>
      <c r="G18">
        <f t="shared" si="3"/>
        <v>3.6486747014985346</v>
      </c>
      <c r="H18">
        <f t="shared" si="4"/>
        <v>38.41948926412595</v>
      </c>
    </row>
    <row r="19" spans="1:8" x14ac:dyDescent="0.3">
      <c r="A19" s="1">
        <v>43449</v>
      </c>
      <c r="B19" t="s">
        <v>2</v>
      </c>
      <c r="C19">
        <v>41</v>
      </c>
      <c r="D19">
        <f t="shared" si="0"/>
        <v>13.050674815380697</v>
      </c>
      <c r="E19">
        <f t="shared" si="1"/>
        <v>66.626524594354194</v>
      </c>
      <c r="F19">
        <f t="shared" si="2"/>
        <v>109.2429466946902</v>
      </c>
      <c r="G19">
        <f t="shared" si="3"/>
        <v>4.3336576139354808</v>
      </c>
      <c r="H19">
        <f t="shared" si="4"/>
        <v>76.212626864123109</v>
      </c>
    </row>
    <row r="20" spans="1:8" x14ac:dyDescent="0.3">
      <c r="A20" s="1">
        <v>43449</v>
      </c>
      <c r="B20" t="s">
        <v>2</v>
      </c>
      <c r="C20">
        <v>25.6</v>
      </c>
      <c r="D20">
        <f t="shared" si="0"/>
        <v>8.148714031066973</v>
      </c>
      <c r="E20">
        <f t="shared" si="1"/>
        <v>21.515023292707859</v>
      </c>
      <c r="F20">
        <f t="shared" si="2"/>
        <v>34.428107283165261</v>
      </c>
      <c r="G20">
        <f t="shared" si="3"/>
        <v>3.1797573116494426</v>
      </c>
      <c r="H20">
        <f t="shared" si="4"/>
        <v>24.038617265760472</v>
      </c>
    </row>
    <row r="21" spans="1:8" x14ac:dyDescent="0.3">
      <c r="A21" s="1">
        <v>43449</v>
      </c>
      <c r="B21" t="s">
        <v>2</v>
      </c>
      <c r="C21">
        <v>58.2</v>
      </c>
      <c r="D21">
        <f t="shared" si="0"/>
        <v>18.52559205500382</v>
      </c>
      <c r="E21">
        <f t="shared" si="1"/>
        <v>154.44756547887204</v>
      </c>
      <c r="F21">
        <f t="shared" si="2"/>
        <v>257.86530089090104</v>
      </c>
      <c r="G21">
        <f t="shared" si="3"/>
        <v>5.191925169616538</v>
      </c>
      <c r="H21">
        <f t="shared" si="4"/>
        <v>179.78629125139327</v>
      </c>
    </row>
    <row r="22" spans="1:8" x14ac:dyDescent="0.3">
      <c r="A22" s="1">
        <v>43449</v>
      </c>
      <c r="B22" t="s">
        <v>2</v>
      </c>
      <c r="C22">
        <v>30.2</v>
      </c>
      <c r="D22">
        <f t="shared" si="0"/>
        <v>9.6129360835243194</v>
      </c>
      <c r="E22">
        <f t="shared" si="1"/>
        <v>31.987667051292384</v>
      </c>
      <c r="F22">
        <f t="shared" si="2"/>
        <v>51.62549712682074</v>
      </c>
      <c r="G22">
        <f t="shared" si="3"/>
        <v>3.5846187652429453</v>
      </c>
      <c r="H22">
        <f t="shared" si="4"/>
        <v>36.035726740874949</v>
      </c>
    </row>
    <row r="23" spans="1:8" x14ac:dyDescent="0.3">
      <c r="A23" s="1">
        <v>43449</v>
      </c>
      <c r="B23" t="s">
        <v>2</v>
      </c>
      <c r="C23">
        <v>47</v>
      </c>
      <c r="D23">
        <f t="shared" si="0"/>
        <v>14.96052966641202</v>
      </c>
      <c r="E23">
        <f t="shared" si="1"/>
        <v>92.469979829129954</v>
      </c>
      <c r="F23">
        <f t="shared" si="2"/>
        <v>152.6910364208992</v>
      </c>
      <c r="G23">
        <f t="shared" si="3"/>
        <v>4.668267674699571</v>
      </c>
      <c r="H23">
        <f t="shared" si="4"/>
        <v>106.49809990111112</v>
      </c>
    </row>
    <row r="24" spans="1:8" x14ac:dyDescent="0.3">
      <c r="A24" s="1">
        <v>43449</v>
      </c>
      <c r="B24" t="s">
        <v>2</v>
      </c>
      <c r="C24">
        <v>25.3</v>
      </c>
      <c r="D24">
        <f t="shared" si="0"/>
        <v>8.053221288515406</v>
      </c>
      <c r="E24">
        <f t="shared" si="1"/>
        <v>20.914869286204411</v>
      </c>
      <c r="F24">
        <f t="shared" si="2"/>
        <v>33.447357061066533</v>
      </c>
      <c r="G24">
        <f t="shared" si="3"/>
        <v>3.150876820056939</v>
      </c>
      <c r="H24">
        <f t="shared" si="4"/>
        <v>23.354319767639517</v>
      </c>
    </row>
    <row r="25" spans="1:8" x14ac:dyDescent="0.3">
      <c r="A25" s="1">
        <v>43449</v>
      </c>
      <c r="B25" t="s">
        <v>2</v>
      </c>
      <c r="C25">
        <v>40.5</v>
      </c>
      <c r="D25">
        <f t="shared" si="0"/>
        <v>12.891520244461422</v>
      </c>
      <c r="E25">
        <f t="shared" si="1"/>
        <v>64.693099576915813</v>
      </c>
      <c r="F25">
        <f t="shared" si="2"/>
        <v>106.00557475285132</v>
      </c>
      <c r="G25">
        <f t="shared" si="3"/>
        <v>4.3035958870855362</v>
      </c>
      <c r="H25">
        <f t="shared" si="4"/>
        <v>73.955705077886535</v>
      </c>
    </row>
    <row r="26" spans="1:8" x14ac:dyDescent="0.3">
      <c r="A26" s="1">
        <v>43449</v>
      </c>
      <c r="B26" t="s">
        <v>2</v>
      </c>
      <c r="C26">
        <v>73.2</v>
      </c>
      <c r="D26">
        <f t="shared" si="0"/>
        <v>23.300229182582125</v>
      </c>
      <c r="E26">
        <f t="shared" si="1"/>
        <v>267.78885504279691</v>
      </c>
      <c r="F26">
        <f t="shared" si="2"/>
        <v>452.43171622874434</v>
      </c>
      <c r="G26">
        <f t="shared" si="3"/>
        <v>5.7537348318797275</v>
      </c>
      <c r="H26">
        <f t="shared" si="4"/>
        <v>315.31168460302882</v>
      </c>
    </row>
    <row r="27" spans="1:8" x14ac:dyDescent="0.3">
      <c r="A27" s="1">
        <v>43449</v>
      </c>
      <c r="B27" t="s">
        <v>2</v>
      </c>
      <c r="C27">
        <v>30.6</v>
      </c>
      <c r="D27">
        <f t="shared" si="0"/>
        <v>9.7402597402597415</v>
      </c>
      <c r="E27">
        <f t="shared" si="1"/>
        <v>33.013937700192173</v>
      </c>
      <c r="F27">
        <f t="shared" si="2"/>
        <v>53.31807312777012</v>
      </c>
      <c r="G27">
        <f t="shared" si="3"/>
        <v>3.616856072457848</v>
      </c>
      <c r="H27">
        <f t="shared" si="4"/>
        <v>37.216313219967155</v>
      </c>
    </row>
    <row r="28" spans="1:8" x14ac:dyDescent="0.3">
      <c r="A28" s="1">
        <v>43449</v>
      </c>
      <c r="B28" t="s">
        <v>2</v>
      </c>
      <c r="C28">
        <v>31</v>
      </c>
      <c r="D28">
        <f t="shared" si="0"/>
        <v>9.8675833969951618</v>
      </c>
      <c r="E28">
        <f t="shared" si="1"/>
        <v>34.059162845494662</v>
      </c>
      <c r="F28">
        <f t="shared" si="2"/>
        <v>55.043075193642238</v>
      </c>
      <c r="G28">
        <f t="shared" si="3"/>
        <v>3.6486747014985346</v>
      </c>
      <c r="H28">
        <f t="shared" si="4"/>
        <v>38.41948926412595</v>
      </c>
    </row>
    <row r="29" spans="1:8" x14ac:dyDescent="0.3">
      <c r="A29" s="1">
        <v>43449</v>
      </c>
      <c r="B29" t="s">
        <v>2</v>
      </c>
      <c r="C29">
        <v>48</v>
      </c>
      <c r="D29">
        <f t="shared" si="0"/>
        <v>15.278838808250573</v>
      </c>
      <c r="E29">
        <f t="shared" si="1"/>
        <v>97.262375755703928</v>
      </c>
      <c r="F29">
        <f t="shared" si="2"/>
        <v>160.77938619918729</v>
      </c>
      <c r="G29">
        <f t="shared" si="3"/>
        <v>4.7198485272342596</v>
      </c>
      <c r="H29">
        <f t="shared" si="4"/>
        <v>112.13532977611536</v>
      </c>
    </row>
    <row r="30" spans="1:8" x14ac:dyDescent="0.3">
      <c r="A30" s="1">
        <v>43449</v>
      </c>
      <c r="B30" t="s">
        <v>2</v>
      </c>
      <c r="C30">
        <v>40.200000000000003</v>
      </c>
      <c r="D30">
        <f t="shared" si="0"/>
        <v>12.796027501909856</v>
      </c>
      <c r="E30">
        <f t="shared" si="1"/>
        <v>63.548957611603946</v>
      </c>
      <c r="F30">
        <f t="shared" si="2"/>
        <v>104.09077427134444</v>
      </c>
      <c r="G30">
        <f t="shared" si="3"/>
        <v>4.285380189791117</v>
      </c>
      <c r="H30">
        <f t="shared" si="4"/>
        <v>72.620785682207654</v>
      </c>
    </row>
    <row r="31" spans="1:8" x14ac:dyDescent="0.3">
      <c r="A31" s="1">
        <v>43449</v>
      </c>
      <c r="B31" t="s">
        <v>2</v>
      </c>
      <c r="C31">
        <v>22.5</v>
      </c>
      <c r="D31">
        <f t="shared" si="0"/>
        <v>7.1619556913674565</v>
      </c>
      <c r="E31">
        <f t="shared" si="1"/>
        <v>15.783522994773142</v>
      </c>
      <c r="F31">
        <f t="shared" si="2"/>
        <v>25.088639105589063</v>
      </c>
      <c r="G31">
        <f t="shared" si="3"/>
        <v>2.8635185580753442</v>
      </c>
      <c r="H31">
        <f>2.7182^G31</f>
        <v>17.521564093320922</v>
      </c>
    </row>
    <row r="32" spans="1:8" x14ac:dyDescent="0.3">
      <c r="A32" s="1">
        <v>43449</v>
      </c>
      <c r="B32" t="s">
        <v>2</v>
      </c>
      <c r="C32">
        <v>44.5</v>
      </c>
      <c r="D32">
        <f t="shared" si="0"/>
        <v>14.164756811815636</v>
      </c>
      <c r="E32">
        <f t="shared" si="1"/>
        <v>81.101694865223237</v>
      </c>
      <c r="F32">
        <f t="shared" si="2"/>
        <v>133.54125814894155</v>
      </c>
      <c r="G32">
        <f t="shared" si="3"/>
        <v>4.534354563981803</v>
      </c>
      <c r="H32">
        <f t="shared" si="4"/>
        <v>93.150648994046307</v>
      </c>
    </row>
    <row r="33" spans="1:8" x14ac:dyDescent="0.3">
      <c r="A33" s="1">
        <v>43449</v>
      </c>
      <c r="B33" t="s">
        <v>2</v>
      </c>
      <c r="C33">
        <v>80</v>
      </c>
      <c r="D33">
        <f t="shared" si="0"/>
        <v>25.464731347084289</v>
      </c>
      <c r="E33">
        <f t="shared" si="1"/>
        <v>331.42241121085067</v>
      </c>
      <c r="F33">
        <f t="shared" si="2"/>
        <v>562.51867584832007</v>
      </c>
      <c r="G33">
        <f t="shared" si="3"/>
        <v>5.971371305460937</v>
      </c>
      <c r="H33">
        <f t="shared" si="4"/>
        <v>391.97244600578625</v>
      </c>
    </row>
    <row r="34" spans="1:8" x14ac:dyDescent="0.3">
      <c r="A34" s="1">
        <v>43449</v>
      </c>
      <c r="B34" t="s">
        <v>2</v>
      </c>
      <c r="C34">
        <v>32.299999999999997</v>
      </c>
      <c r="D34">
        <f t="shared" si="0"/>
        <v>10.281385281385282</v>
      </c>
      <c r="E34">
        <f t="shared" si="1"/>
        <v>37.588237082510453</v>
      </c>
      <c r="F34">
        <f t="shared" si="2"/>
        <v>60.875571116973127</v>
      </c>
      <c r="G34">
        <f t="shared" si="3"/>
        <v>3.7493207645700233</v>
      </c>
      <c r="H34">
        <f t="shared" si="4"/>
        <v>42.487414261024789</v>
      </c>
    </row>
    <row r="35" spans="1:8" x14ac:dyDescent="0.3">
      <c r="A35" s="1">
        <v>43449</v>
      </c>
      <c r="B35" t="s">
        <v>2</v>
      </c>
      <c r="C35">
        <v>9.8000000000000007</v>
      </c>
      <c r="D35">
        <f t="shared" si="0"/>
        <v>3.1194295900178255</v>
      </c>
      <c r="E35">
        <f t="shared" si="1"/>
        <v>2.1473779311911376</v>
      </c>
      <c r="F35">
        <f t="shared" si="2"/>
        <v>3.269792508274052</v>
      </c>
      <c r="G35">
        <f t="shared" si="3"/>
        <v>0.8272428954174158</v>
      </c>
      <c r="H35">
        <f t="shared" si="4"/>
        <v>2.2869475768493355</v>
      </c>
    </row>
    <row r="36" spans="1:8" x14ac:dyDescent="0.3">
      <c r="A36" s="1">
        <v>43449</v>
      </c>
      <c r="B36" t="s">
        <v>2</v>
      </c>
      <c r="C36">
        <v>57.4</v>
      </c>
      <c r="D36">
        <f t="shared" si="0"/>
        <v>18.270944741532976</v>
      </c>
      <c r="E36">
        <f t="shared" si="1"/>
        <v>149.40132378454098</v>
      </c>
      <c r="F36">
        <f t="shared" si="2"/>
        <v>249.26167624686582</v>
      </c>
      <c r="G36">
        <f t="shared" si="3"/>
        <v>5.1580145936574526</v>
      </c>
      <c r="H36">
        <f t="shared" si="4"/>
        <v>173.79202393366725</v>
      </c>
    </row>
    <row r="37" spans="1:8" x14ac:dyDescent="0.3">
      <c r="A37" s="1">
        <v>43449</v>
      </c>
      <c r="B37" t="s">
        <v>2</v>
      </c>
      <c r="C37">
        <v>39.700000000000003</v>
      </c>
      <c r="D37">
        <f t="shared" si="0"/>
        <v>12.636872930990579</v>
      </c>
      <c r="E37">
        <f t="shared" si="1"/>
        <v>61.668462389423091</v>
      </c>
      <c r="F37">
        <f t="shared" si="2"/>
        <v>100.94525514998277</v>
      </c>
      <c r="G37">
        <f t="shared" si="3"/>
        <v>4.2547164603581313</v>
      </c>
      <c r="H37">
        <f t="shared" si="4"/>
        <v>70.427821627467679</v>
      </c>
    </row>
    <row r="38" spans="1:8" x14ac:dyDescent="0.3">
      <c r="A38" s="1">
        <v>43449</v>
      </c>
      <c r="B38" t="s">
        <v>2</v>
      </c>
      <c r="C38">
        <v>19</v>
      </c>
      <c r="D38">
        <f t="shared" ref="D38:D63" si="5">C38/3.1416</f>
        <v>6.0478736949325187</v>
      </c>
      <c r="E38">
        <f t="shared" ref="E38:E63" si="6">(0.14*D38^2.4)</f>
        <v>10.519002204714218</v>
      </c>
      <c r="F38">
        <f t="shared" ref="F38:F63" si="7">(0.201*D38^2.4517)</f>
        <v>16.57491951126649</v>
      </c>
      <c r="G38">
        <f t="shared" ref="G38:G63" si="8">(-1.96+2.45*LN(D38))</f>
        <v>2.4492815494677052</v>
      </c>
      <c r="H38">
        <f t="shared" si="4"/>
        <v>11.579170270287532</v>
      </c>
    </row>
    <row r="39" spans="1:8" x14ac:dyDescent="0.3">
      <c r="A39" s="1">
        <v>43449</v>
      </c>
      <c r="B39" t="s">
        <v>2</v>
      </c>
      <c r="C39">
        <v>11.8</v>
      </c>
      <c r="D39">
        <f t="shared" si="5"/>
        <v>3.756047873694933</v>
      </c>
      <c r="E39">
        <f t="shared" si="6"/>
        <v>3.3533796260157205</v>
      </c>
      <c r="F39">
        <f t="shared" si="7"/>
        <v>5.1554234421084741</v>
      </c>
      <c r="G39">
        <f t="shared" si="8"/>
        <v>1.2822499026153933</v>
      </c>
      <c r="H39">
        <f t="shared" si="4"/>
        <v>3.604601783841396</v>
      </c>
    </row>
    <row r="40" spans="1:8" x14ac:dyDescent="0.3">
      <c r="A40" s="1">
        <v>43449</v>
      </c>
      <c r="B40" t="s">
        <v>2</v>
      </c>
      <c r="C40">
        <v>15.4</v>
      </c>
      <c r="D40">
        <f t="shared" si="5"/>
        <v>4.9019607843137258</v>
      </c>
      <c r="E40">
        <f t="shared" si="6"/>
        <v>6.3535380308669609</v>
      </c>
      <c r="F40">
        <f t="shared" si="7"/>
        <v>9.9032051537664127</v>
      </c>
      <c r="G40">
        <f t="shared" si="8"/>
        <v>1.934606448587906</v>
      </c>
      <c r="H40">
        <f t="shared" si="4"/>
        <v>6.9209165497055141</v>
      </c>
    </row>
    <row r="41" spans="1:8" x14ac:dyDescent="0.3">
      <c r="A41" s="1">
        <v>43449</v>
      </c>
      <c r="B41" t="s">
        <v>2</v>
      </c>
      <c r="C41">
        <v>20.2</v>
      </c>
      <c r="D41">
        <f t="shared" si="5"/>
        <v>6.4298446651387824</v>
      </c>
      <c r="E41">
        <f t="shared" si="6"/>
        <v>12.184541473079241</v>
      </c>
      <c r="F41">
        <f t="shared" si="7"/>
        <v>19.260217054886976</v>
      </c>
      <c r="G41">
        <f t="shared" si="8"/>
        <v>2.599328431307466</v>
      </c>
      <c r="H41">
        <f t="shared" si="4"/>
        <v>13.453646472841195</v>
      </c>
    </row>
    <row r="42" spans="1:8" x14ac:dyDescent="0.3">
      <c r="A42" s="1">
        <v>43449</v>
      </c>
      <c r="B42" t="s">
        <v>2</v>
      </c>
      <c r="C42">
        <v>13.5</v>
      </c>
      <c r="D42">
        <f t="shared" si="5"/>
        <v>4.2971734148204739</v>
      </c>
      <c r="E42">
        <f t="shared" si="6"/>
        <v>4.6319829086324535</v>
      </c>
      <c r="F42">
        <f t="shared" si="7"/>
        <v>7.1708481320844326</v>
      </c>
      <c r="G42">
        <f t="shared" si="8"/>
        <v>1.6119957798486668</v>
      </c>
      <c r="H42">
        <f t="shared" si="4"/>
        <v>5.0125624589665145</v>
      </c>
    </row>
    <row r="43" spans="1:8" x14ac:dyDescent="0.3">
      <c r="A43" s="1">
        <v>43449</v>
      </c>
      <c r="B43" t="s">
        <v>2</v>
      </c>
      <c r="C43">
        <v>8.1999999999999993</v>
      </c>
      <c r="D43">
        <f t="shared" si="5"/>
        <v>2.6101349630761392</v>
      </c>
      <c r="E43">
        <f t="shared" si="6"/>
        <v>1.3999713548629009</v>
      </c>
      <c r="F43">
        <f t="shared" si="7"/>
        <v>2.1121689139244451</v>
      </c>
      <c r="G43">
        <f t="shared" si="8"/>
        <v>0.39053472847193405</v>
      </c>
      <c r="H43">
        <f t="shared" si="4"/>
        <v>1.477753415531464</v>
      </c>
    </row>
    <row r="44" spans="1:8" x14ac:dyDescent="0.3">
      <c r="A44" s="1">
        <v>43449</v>
      </c>
      <c r="B44" t="s">
        <v>2</v>
      </c>
      <c r="C44">
        <v>10.6</v>
      </c>
      <c r="D44">
        <f t="shared" si="5"/>
        <v>3.374076903488668</v>
      </c>
      <c r="E44">
        <f t="shared" si="6"/>
        <v>2.5923878687966759</v>
      </c>
      <c r="F44">
        <f t="shared" si="7"/>
        <v>3.9634521055597598</v>
      </c>
      <c r="G44">
        <f t="shared" si="8"/>
        <v>1.0194983532490789</v>
      </c>
      <c r="H44">
        <f t="shared" si="4"/>
        <v>2.7717188821530532</v>
      </c>
    </row>
    <row r="45" spans="1:8" x14ac:dyDescent="0.3">
      <c r="A45" s="1">
        <v>43449</v>
      </c>
      <c r="B45" t="s">
        <v>2</v>
      </c>
      <c r="C45">
        <v>20</v>
      </c>
      <c r="D45">
        <f t="shared" si="5"/>
        <v>6.3661828367710722</v>
      </c>
      <c r="E45">
        <f t="shared" si="6"/>
        <v>11.897011830220478</v>
      </c>
      <c r="F45">
        <f t="shared" si="7"/>
        <v>18.796044520960105</v>
      </c>
      <c r="G45">
        <f t="shared" si="8"/>
        <v>2.5749501207172045</v>
      </c>
      <c r="H45">
        <f>2.7182^G45</f>
        <v>13.129644411488332</v>
      </c>
    </row>
    <row r="46" spans="1:8" x14ac:dyDescent="0.3">
      <c r="A46" s="1">
        <v>43449</v>
      </c>
      <c r="B46" t="s">
        <v>2</v>
      </c>
      <c r="C46">
        <v>22.9</v>
      </c>
      <c r="D46">
        <f t="shared" si="5"/>
        <v>7.2892793481028768</v>
      </c>
      <c r="E46">
        <f t="shared" si="6"/>
        <v>16.465353587486927</v>
      </c>
      <c r="F46">
        <f t="shared" si="7"/>
        <v>26.196295258619063</v>
      </c>
      <c r="G46">
        <f t="shared" si="8"/>
        <v>2.906691481382401</v>
      </c>
      <c r="H46">
        <f t="shared" si="4"/>
        <v>18.294564244595957</v>
      </c>
    </row>
    <row r="47" spans="1:8" x14ac:dyDescent="0.3">
      <c r="A47" s="1">
        <v>43449</v>
      </c>
      <c r="B47" t="s">
        <v>2</v>
      </c>
      <c r="C47">
        <v>16.100000000000001</v>
      </c>
      <c r="D47">
        <f t="shared" si="5"/>
        <v>5.1247771836007132</v>
      </c>
      <c r="E47">
        <f t="shared" si="6"/>
        <v>7.068837633575054</v>
      </c>
      <c r="F47">
        <f t="shared" si="7"/>
        <v>11.043487016751163</v>
      </c>
      <c r="G47">
        <f t="shared" si="8"/>
        <v>2.0435132668864489</v>
      </c>
      <c r="H47">
        <f t="shared" si="4"/>
        <v>7.7172011276223742</v>
      </c>
    </row>
    <row r="48" spans="1:8" x14ac:dyDescent="0.3">
      <c r="A48" s="1">
        <v>43449</v>
      </c>
      <c r="B48" t="s">
        <v>2</v>
      </c>
      <c r="C48">
        <v>35</v>
      </c>
      <c r="D48">
        <f t="shared" si="5"/>
        <v>11.140819964349376</v>
      </c>
      <c r="E48">
        <f t="shared" si="6"/>
        <v>45.575265810629638</v>
      </c>
      <c r="F48">
        <f t="shared" si="7"/>
        <v>74.117856165003261</v>
      </c>
      <c r="G48">
        <f t="shared" si="8"/>
        <v>3.9460088011589898</v>
      </c>
      <c r="H48">
        <f t="shared" si="4"/>
        <v>51.722351179148156</v>
      </c>
    </row>
    <row r="49" spans="1:11" x14ac:dyDescent="0.3">
      <c r="A49" s="1">
        <v>43449</v>
      </c>
      <c r="B49" t="s">
        <v>2</v>
      </c>
      <c r="C49">
        <v>51.5</v>
      </c>
      <c r="D49">
        <f t="shared" si="5"/>
        <v>16.392920804685509</v>
      </c>
      <c r="E49">
        <f t="shared" si="6"/>
        <v>115.16042356092399</v>
      </c>
      <c r="F49">
        <f t="shared" si="7"/>
        <v>191.0596633196196</v>
      </c>
      <c r="G49">
        <f t="shared" si="8"/>
        <v>4.8922814793006681</v>
      </c>
      <c r="H49">
        <f t="shared" si="4"/>
        <v>133.23762719940203</v>
      </c>
    </row>
    <row r="50" spans="1:11" x14ac:dyDescent="0.3">
      <c r="A50" s="1">
        <v>43449</v>
      </c>
      <c r="B50" t="s">
        <v>2</v>
      </c>
      <c r="C50">
        <v>37.5</v>
      </c>
      <c r="D50">
        <f t="shared" si="5"/>
        <v>11.93659281894576</v>
      </c>
      <c r="E50">
        <f t="shared" si="6"/>
        <v>53.782495108575993</v>
      </c>
      <c r="F50">
        <f t="shared" si="7"/>
        <v>87.777596258690522</v>
      </c>
      <c r="G50">
        <f t="shared" si="8"/>
        <v>4.1150413363020215</v>
      </c>
      <c r="H50">
        <f t="shared" si="4"/>
        <v>61.247158671744735</v>
      </c>
    </row>
    <row r="51" spans="1:11" x14ac:dyDescent="0.3">
      <c r="A51" s="1">
        <v>43449</v>
      </c>
      <c r="B51" t="s">
        <v>2</v>
      </c>
      <c r="C51">
        <v>34.799999999999997</v>
      </c>
      <c r="D51">
        <f t="shared" si="5"/>
        <v>11.077158135981664</v>
      </c>
      <c r="E51">
        <f t="shared" si="6"/>
        <v>44.952731816169646</v>
      </c>
      <c r="F51">
        <f t="shared" si="7"/>
        <v>73.083789330246702</v>
      </c>
      <c r="G51">
        <f t="shared" si="8"/>
        <v>3.9319686481219769</v>
      </c>
      <c r="H51">
        <f t="shared" si="4"/>
        <v>51.00125714168869</v>
      </c>
    </row>
    <row r="52" spans="1:11" x14ac:dyDescent="0.3">
      <c r="A52" s="1">
        <v>43449</v>
      </c>
      <c r="B52" t="s">
        <v>2</v>
      </c>
      <c r="C52">
        <v>25.3</v>
      </c>
      <c r="D52">
        <f t="shared" si="5"/>
        <v>8.053221288515406</v>
      </c>
      <c r="E52">
        <f t="shared" si="6"/>
        <v>20.914869286204411</v>
      </c>
      <c r="F52">
        <f t="shared" si="7"/>
        <v>33.447357061066533</v>
      </c>
      <c r="G52">
        <f t="shared" si="8"/>
        <v>3.150876820056939</v>
      </c>
      <c r="H52">
        <f t="shared" si="4"/>
        <v>23.354319767639517</v>
      </c>
    </row>
    <row r="53" spans="1:11" x14ac:dyDescent="0.3">
      <c r="A53" s="1">
        <v>43449</v>
      </c>
      <c r="B53" t="s">
        <v>2</v>
      </c>
      <c r="C53">
        <v>18.2</v>
      </c>
      <c r="D53">
        <f t="shared" si="5"/>
        <v>5.7932263814616753</v>
      </c>
      <c r="E53">
        <f t="shared" si="6"/>
        <v>9.4871820642881985</v>
      </c>
      <c r="F53">
        <f t="shared" si="7"/>
        <v>14.915858219644225</v>
      </c>
      <c r="G53">
        <f t="shared" si="8"/>
        <v>2.3438889560126634</v>
      </c>
      <c r="H53">
        <f t="shared" si="4"/>
        <v>10.420952020084634</v>
      </c>
    </row>
    <row r="54" spans="1:11" x14ac:dyDescent="0.3">
      <c r="A54" s="1">
        <v>43449</v>
      </c>
      <c r="B54" t="s">
        <v>2</v>
      </c>
      <c r="C54">
        <v>19.399999999999999</v>
      </c>
      <c r="D54">
        <f t="shared" si="5"/>
        <v>6.1751973516679399</v>
      </c>
      <c r="E54">
        <f t="shared" si="6"/>
        <v>11.058342980265859</v>
      </c>
      <c r="F54">
        <f t="shared" si="7"/>
        <v>17.44354403562318</v>
      </c>
      <c r="G54">
        <f t="shared" si="8"/>
        <v>2.5003250623796687</v>
      </c>
      <c r="H54">
        <f t="shared" si="4"/>
        <v>12.185537453999856</v>
      </c>
    </row>
    <row r="55" spans="1:11" x14ac:dyDescent="0.3">
      <c r="A55" s="1">
        <v>43449</v>
      </c>
      <c r="B55" t="s">
        <v>2</v>
      </c>
      <c r="C55">
        <v>33.5</v>
      </c>
      <c r="D55">
        <f t="shared" si="5"/>
        <v>10.663356251591546</v>
      </c>
      <c r="E55">
        <f t="shared" si="6"/>
        <v>41.027347582053082</v>
      </c>
      <c r="F55">
        <f t="shared" si="7"/>
        <v>66.570769658496147</v>
      </c>
      <c r="G55">
        <f t="shared" si="8"/>
        <v>3.8386923756459277</v>
      </c>
      <c r="H55">
        <f t="shared" si="4"/>
        <v>46.459307304119548</v>
      </c>
    </row>
    <row r="56" spans="1:11" x14ac:dyDescent="0.3">
      <c r="A56" s="1">
        <v>43449</v>
      </c>
      <c r="B56" t="s">
        <v>2</v>
      </c>
      <c r="C56">
        <v>11.6</v>
      </c>
      <c r="D56">
        <f t="shared" si="5"/>
        <v>3.6923860453272219</v>
      </c>
      <c r="E56">
        <f t="shared" si="6"/>
        <v>3.2185857043574826</v>
      </c>
      <c r="F56">
        <f t="shared" si="7"/>
        <v>4.9438225812775549</v>
      </c>
      <c r="G56">
        <f t="shared" si="8"/>
        <v>1.240368540885108</v>
      </c>
      <c r="H56">
        <f t="shared" si="4"/>
        <v>3.4567581586747327</v>
      </c>
    </row>
    <row r="57" spans="1:11" x14ac:dyDescent="0.3">
      <c r="A57" s="1">
        <v>43449</v>
      </c>
      <c r="B57" t="s">
        <v>2</v>
      </c>
      <c r="C57">
        <v>43.5</v>
      </c>
      <c r="D57">
        <f t="shared" si="5"/>
        <v>13.846447669977081</v>
      </c>
      <c r="E57">
        <f t="shared" si="6"/>
        <v>76.796268887411316</v>
      </c>
      <c r="F57">
        <f t="shared" si="7"/>
        <v>126.30348559665563</v>
      </c>
      <c r="G57">
        <f t="shared" si="8"/>
        <v>4.4786703488417903</v>
      </c>
      <c r="H57">
        <f t="shared" si="4"/>
        <v>88.105549807171641</v>
      </c>
    </row>
    <row r="58" spans="1:11" x14ac:dyDescent="0.3">
      <c r="A58" s="1">
        <v>43449</v>
      </c>
      <c r="B58" t="s">
        <v>2</v>
      </c>
      <c r="C58">
        <v>42</v>
      </c>
      <c r="D58">
        <f t="shared" si="5"/>
        <v>13.368983957219251</v>
      </c>
      <c r="E58">
        <f t="shared" si="6"/>
        <v>70.593416485062193</v>
      </c>
      <c r="F58">
        <f t="shared" si="7"/>
        <v>115.8914802266027</v>
      </c>
      <c r="G58">
        <f t="shared" si="8"/>
        <v>4.3926966153041791</v>
      </c>
      <c r="H58">
        <f>2.7182^G58</f>
        <v>80.847477027014207</v>
      </c>
    </row>
    <row r="59" spans="1:11" x14ac:dyDescent="0.3">
      <c r="A59" s="1">
        <v>43449</v>
      </c>
      <c r="B59" t="s">
        <v>2</v>
      </c>
      <c r="C59">
        <v>70</v>
      </c>
      <c r="D59">
        <f t="shared" si="5"/>
        <v>22.281639928698752</v>
      </c>
      <c r="E59">
        <f t="shared" si="6"/>
        <v>240.54769509081297</v>
      </c>
      <c r="F59">
        <f t="shared" si="7"/>
        <v>405.46940463129994</v>
      </c>
      <c r="G59">
        <f t="shared" si="8"/>
        <v>5.6442193935308556</v>
      </c>
      <c r="H59">
        <f t="shared" si="4"/>
        <v>282.6048078419729</v>
      </c>
    </row>
    <row r="60" spans="1:11" x14ac:dyDescent="0.3">
      <c r="A60" s="1">
        <v>43449</v>
      </c>
      <c r="B60" t="s">
        <v>2</v>
      </c>
      <c r="C60">
        <v>30.8</v>
      </c>
      <c r="D60">
        <f t="shared" si="5"/>
        <v>9.8039215686274517</v>
      </c>
      <c r="E60">
        <f t="shared" si="6"/>
        <v>33.534174772501572</v>
      </c>
      <c r="F60">
        <f t="shared" si="7"/>
        <v>54.176508946777801</v>
      </c>
      <c r="G60">
        <f t="shared" si="8"/>
        <v>3.6328170409597726</v>
      </c>
      <c r="H60">
        <f t="shared" si="4"/>
        <v>37.815069250145996</v>
      </c>
    </row>
    <row r="61" spans="1:11" x14ac:dyDescent="0.3">
      <c r="A61" s="1">
        <v>43449</v>
      </c>
      <c r="B61" t="s">
        <v>2</v>
      </c>
      <c r="C61">
        <v>42</v>
      </c>
      <c r="D61">
        <f t="shared" si="5"/>
        <v>13.368983957219251</v>
      </c>
      <c r="E61">
        <f t="shared" si="6"/>
        <v>70.593416485062193</v>
      </c>
      <c r="F61">
        <f t="shared" si="7"/>
        <v>115.8914802266027</v>
      </c>
      <c r="G61">
        <f t="shared" si="8"/>
        <v>4.3926966153041791</v>
      </c>
      <c r="H61">
        <f t="shared" si="4"/>
        <v>80.847477027014207</v>
      </c>
    </row>
    <row r="62" spans="1:11" x14ac:dyDescent="0.3">
      <c r="A62" s="1">
        <v>43449</v>
      </c>
      <c r="B62" t="s">
        <v>2</v>
      </c>
      <c r="C62">
        <v>55</v>
      </c>
      <c r="D62">
        <f t="shared" si="5"/>
        <v>17.50700280112045</v>
      </c>
      <c r="E62">
        <f t="shared" si="6"/>
        <v>134.84546915972399</v>
      </c>
      <c r="F62">
        <f t="shared" si="7"/>
        <v>224.48040152456667</v>
      </c>
      <c r="G62">
        <f t="shared" si="8"/>
        <v>5.0533723543294808</v>
      </c>
      <c r="H62">
        <f t="shared" si="4"/>
        <v>156.52570259551257</v>
      </c>
    </row>
    <row r="63" spans="1:11" x14ac:dyDescent="0.3">
      <c r="A63" s="1">
        <v>43449</v>
      </c>
      <c r="B63" t="s">
        <v>2</v>
      </c>
      <c r="C63">
        <v>40</v>
      </c>
      <c r="D63">
        <f t="shared" si="5"/>
        <v>12.732365673542144</v>
      </c>
      <c r="E63">
        <f t="shared" si="6"/>
        <v>62.792804898138471</v>
      </c>
      <c r="F63">
        <f t="shared" si="7"/>
        <v>102.82570726776724</v>
      </c>
      <c r="G63">
        <f t="shared" si="8"/>
        <v>4.2731607130890703</v>
      </c>
      <c r="H63">
        <f t="shared" si="4"/>
        <v>71.73882376480168</v>
      </c>
    </row>
    <row r="64" spans="1:11" x14ac:dyDescent="0.3">
      <c r="D64" s="5"/>
      <c r="E64" s="5">
        <f t="shared" ref="E64:F64" si="9">SUM(E6:E63)</f>
        <v>3672.1573610193323</v>
      </c>
      <c r="F64" s="5">
        <f t="shared" si="9"/>
        <v>6081.3080961630267</v>
      </c>
      <c r="G64" s="5"/>
      <c r="H64" s="10">
        <f>SUM(H6:H63)</f>
        <v>4241.1081612644884</v>
      </c>
      <c r="I64" s="10">
        <f>H64/1000</f>
        <v>4.2411081612644885</v>
      </c>
      <c r="J64" s="10">
        <f>I64*25</f>
        <v>106.02770403161222</v>
      </c>
      <c r="K64" s="10">
        <f>J64*0.48</f>
        <v>50.893297935173862</v>
      </c>
    </row>
    <row r="65" spans="4:11" x14ac:dyDescent="0.3">
      <c r="D65" s="5"/>
      <c r="H65" s="11" t="s">
        <v>22</v>
      </c>
      <c r="I65" s="11" t="s">
        <v>24</v>
      </c>
      <c r="J65" s="11" t="s">
        <v>23</v>
      </c>
      <c r="K65" s="11" t="s">
        <v>27</v>
      </c>
    </row>
    <row r="66" spans="4:11" x14ac:dyDescent="0.3">
      <c r="J66" s="7" t="s">
        <v>26</v>
      </c>
      <c r="K66" s="7" t="s">
        <v>25</v>
      </c>
    </row>
  </sheetData>
  <mergeCells count="2">
    <mergeCell ref="E4:H4"/>
    <mergeCell ref="G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3"/>
  <sheetViews>
    <sheetView topLeftCell="A76" zoomScale="80" zoomScaleNormal="80" workbookViewId="0">
      <selection activeCell="F105" sqref="F105"/>
    </sheetView>
  </sheetViews>
  <sheetFormatPr defaultColWidth="11.44140625" defaultRowHeight="14.4" x14ac:dyDescent="0.3"/>
  <cols>
    <col min="2" max="2" width="12" customWidth="1"/>
    <col min="3" max="3" width="12.5546875" customWidth="1"/>
    <col min="5" max="5" width="17.44140625" bestFit="1" customWidth="1"/>
    <col min="6" max="6" width="16" customWidth="1"/>
  </cols>
  <sheetData>
    <row r="1" spans="1:8" x14ac:dyDescent="0.3">
      <c r="A1" t="s">
        <v>3</v>
      </c>
    </row>
    <row r="2" spans="1:8" x14ac:dyDescent="0.3">
      <c r="A2" t="s">
        <v>7</v>
      </c>
    </row>
    <row r="3" spans="1:8" x14ac:dyDescent="0.3">
      <c r="A3" t="s">
        <v>4</v>
      </c>
      <c r="C3" t="s">
        <v>10</v>
      </c>
      <c r="D3" t="s">
        <v>15</v>
      </c>
    </row>
    <row r="4" spans="1:8" x14ac:dyDescent="0.3">
      <c r="E4" s="23" t="s">
        <v>17</v>
      </c>
      <c r="F4" s="23"/>
      <c r="G4" s="7"/>
      <c r="H4" s="7"/>
    </row>
    <row r="5" spans="1:8" ht="43.2" x14ac:dyDescent="0.3">
      <c r="A5" s="2" t="s">
        <v>0</v>
      </c>
      <c r="B5" s="2" t="s">
        <v>5</v>
      </c>
      <c r="C5" s="3" t="s">
        <v>6</v>
      </c>
      <c r="D5" s="3" t="s">
        <v>14</v>
      </c>
      <c r="E5" s="8" t="s">
        <v>16</v>
      </c>
      <c r="F5" s="3" t="s">
        <v>18</v>
      </c>
    </row>
    <row r="6" spans="1:8" x14ac:dyDescent="0.3">
      <c r="A6" s="1">
        <v>42908</v>
      </c>
      <c r="B6" t="s">
        <v>8</v>
      </c>
      <c r="C6">
        <v>53.5</v>
      </c>
      <c r="D6">
        <f t="shared" ref="D6:D37" si="0">C6/3.1416</f>
        <v>17.029539088362618</v>
      </c>
      <c r="E6">
        <f>0.102*((D6)^2.5)</f>
        <v>122.06956758868569</v>
      </c>
      <c r="F6">
        <f>0.2334*((D6)^2.2264)</f>
        <v>128.60296287183414</v>
      </c>
    </row>
    <row r="7" spans="1:8" x14ac:dyDescent="0.3">
      <c r="A7" s="1">
        <v>42908</v>
      </c>
      <c r="B7" t="s">
        <v>8</v>
      </c>
      <c r="C7">
        <v>17.7</v>
      </c>
      <c r="D7">
        <f t="shared" si="0"/>
        <v>5.634071810542399</v>
      </c>
      <c r="E7">
        <f t="shared" ref="E7:E19" si="1">0.102*((D7)^2.5)</f>
        <v>7.6852166859093716</v>
      </c>
      <c r="F7">
        <f t="shared" ref="F7:F19" si="2">0.2334*((D7)^2.2264)</f>
        <v>10.958012570738044</v>
      </c>
    </row>
    <row r="8" spans="1:8" x14ac:dyDescent="0.3">
      <c r="A8" s="1">
        <v>42908</v>
      </c>
      <c r="B8" t="s">
        <v>8</v>
      </c>
      <c r="C8">
        <v>12.8</v>
      </c>
      <c r="D8">
        <f t="shared" si="0"/>
        <v>4.0743570155334865</v>
      </c>
      <c r="E8">
        <f t="shared" si="1"/>
        <v>3.4178096781338261</v>
      </c>
      <c r="F8">
        <f t="shared" si="2"/>
        <v>5.3252057283350567</v>
      </c>
    </row>
    <row r="9" spans="1:8" x14ac:dyDescent="0.3">
      <c r="A9" s="1">
        <v>42908</v>
      </c>
      <c r="B9" t="s">
        <v>8</v>
      </c>
      <c r="C9">
        <v>31.2</v>
      </c>
      <c r="D9">
        <f t="shared" si="0"/>
        <v>9.931245225362872</v>
      </c>
      <c r="E9">
        <f t="shared" si="1"/>
        <v>31.703662504740731</v>
      </c>
      <c r="F9">
        <f t="shared" si="2"/>
        <v>38.710599949151423</v>
      </c>
    </row>
    <row r="10" spans="1:8" x14ac:dyDescent="0.3">
      <c r="A10" s="1">
        <v>42908</v>
      </c>
      <c r="B10" t="s">
        <v>8</v>
      </c>
      <c r="C10">
        <v>34.4</v>
      </c>
      <c r="D10">
        <f t="shared" si="0"/>
        <v>10.949834479246244</v>
      </c>
      <c r="E10">
        <f t="shared" si="1"/>
        <v>40.468681737873787</v>
      </c>
      <c r="F10">
        <f t="shared" si="2"/>
        <v>48.110274033052931</v>
      </c>
    </row>
    <row r="11" spans="1:8" x14ac:dyDescent="0.3">
      <c r="A11" s="1">
        <v>42908</v>
      </c>
      <c r="B11" t="s">
        <v>8</v>
      </c>
      <c r="C11">
        <v>28</v>
      </c>
      <c r="D11">
        <f t="shared" si="0"/>
        <v>8.9126559714795004</v>
      </c>
      <c r="E11">
        <f t="shared" si="1"/>
        <v>24.189006401982333</v>
      </c>
      <c r="F11">
        <f t="shared" si="2"/>
        <v>30.422629963824921</v>
      </c>
    </row>
    <row r="12" spans="1:8" x14ac:dyDescent="0.3">
      <c r="A12" s="1">
        <v>42908</v>
      </c>
      <c r="B12" t="s">
        <v>8</v>
      </c>
      <c r="C12">
        <v>39.4</v>
      </c>
      <c r="D12">
        <f t="shared" si="0"/>
        <v>12.541380188439012</v>
      </c>
      <c r="E12">
        <f t="shared" si="1"/>
        <v>56.815064711624458</v>
      </c>
      <c r="F12">
        <f t="shared" si="2"/>
        <v>65.081402345787183</v>
      </c>
    </row>
    <row r="13" spans="1:8" x14ac:dyDescent="0.3">
      <c r="A13" s="1">
        <v>42908</v>
      </c>
      <c r="B13" t="s">
        <v>8</v>
      </c>
      <c r="C13">
        <v>19.2</v>
      </c>
      <c r="D13">
        <f t="shared" si="0"/>
        <v>6.1115355233002289</v>
      </c>
      <c r="E13">
        <f t="shared" si="1"/>
        <v>9.4183759680456109</v>
      </c>
      <c r="F13">
        <f t="shared" si="2"/>
        <v>13.133666061808533</v>
      </c>
    </row>
    <row r="14" spans="1:8" x14ac:dyDescent="0.3">
      <c r="A14" s="1">
        <v>42908</v>
      </c>
      <c r="B14" t="s">
        <v>8</v>
      </c>
      <c r="C14">
        <v>43.7</v>
      </c>
      <c r="D14">
        <f t="shared" si="0"/>
        <v>13.910109498344793</v>
      </c>
      <c r="E14">
        <f t="shared" si="1"/>
        <v>73.608258612724143</v>
      </c>
      <c r="F14">
        <f t="shared" si="2"/>
        <v>81.961893943547182</v>
      </c>
    </row>
    <row r="15" spans="1:8" x14ac:dyDescent="0.3">
      <c r="A15" s="1">
        <v>42908</v>
      </c>
      <c r="B15" t="s">
        <v>8</v>
      </c>
      <c r="C15">
        <v>20</v>
      </c>
      <c r="D15">
        <f t="shared" si="0"/>
        <v>6.3661828367710722</v>
      </c>
      <c r="E15">
        <f t="shared" si="1"/>
        <v>10.430327386883013</v>
      </c>
      <c r="F15">
        <f t="shared" si="2"/>
        <v>14.383258852439228</v>
      </c>
    </row>
    <row r="16" spans="1:8" x14ac:dyDescent="0.3">
      <c r="A16" s="1">
        <v>42908</v>
      </c>
      <c r="B16" t="s">
        <v>8</v>
      </c>
      <c r="C16">
        <v>36</v>
      </c>
      <c r="D16">
        <f t="shared" si="0"/>
        <v>11.45912910618793</v>
      </c>
      <c r="E16">
        <f t="shared" si="1"/>
        <v>45.339758549676027</v>
      </c>
      <c r="F16">
        <f t="shared" si="2"/>
        <v>53.234845966972259</v>
      </c>
    </row>
    <row r="17" spans="1:6" x14ac:dyDescent="0.3">
      <c r="A17" s="1">
        <v>42908</v>
      </c>
      <c r="B17" t="s">
        <v>8</v>
      </c>
      <c r="C17">
        <v>29.3</v>
      </c>
      <c r="D17">
        <f t="shared" si="0"/>
        <v>9.3264578558696218</v>
      </c>
      <c r="E17">
        <f t="shared" si="1"/>
        <v>27.095177598483854</v>
      </c>
      <c r="F17">
        <f t="shared" si="2"/>
        <v>33.657215545918724</v>
      </c>
    </row>
    <row r="18" spans="1:6" x14ac:dyDescent="0.3">
      <c r="A18" s="1">
        <v>42908</v>
      </c>
      <c r="B18" t="s">
        <v>8</v>
      </c>
      <c r="C18">
        <v>35</v>
      </c>
      <c r="D18">
        <f t="shared" si="0"/>
        <v>11.140819964349376</v>
      </c>
      <c r="E18">
        <f t="shared" si="1"/>
        <v>42.256455174226616</v>
      </c>
      <c r="F18">
        <f t="shared" si="2"/>
        <v>49.998526791779277</v>
      </c>
    </row>
    <row r="19" spans="1:6" x14ac:dyDescent="0.3">
      <c r="A19" s="1">
        <v>42908</v>
      </c>
      <c r="B19" t="s">
        <v>8</v>
      </c>
      <c r="C19">
        <v>35</v>
      </c>
      <c r="D19">
        <f t="shared" si="0"/>
        <v>11.140819964349376</v>
      </c>
      <c r="E19">
        <f t="shared" si="1"/>
        <v>42.256455174226616</v>
      </c>
      <c r="F19">
        <f t="shared" si="2"/>
        <v>49.998526791779277</v>
      </c>
    </row>
    <row r="20" spans="1:6" x14ac:dyDescent="0.3">
      <c r="A20" s="1">
        <v>42908</v>
      </c>
      <c r="B20" t="s">
        <v>8</v>
      </c>
      <c r="C20">
        <v>38.1</v>
      </c>
      <c r="D20">
        <f t="shared" si="0"/>
        <v>12.127578304048892</v>
      </c>
      <c r="E20">
        <f>0.102*((D20)^2.5)</f>
        <v>52.243876036333063</v>
      </c>
      <c r="F20">
        <f>0.2334*((D20)^2.2264)</f>
        <v>60.397015681280443</v>
      </c>
    </row>
    <row r="21" spans="1:6" x14ac:dyDescent="0.3">
      <c r="A21" s="1">
        <v>42908</v>
      </c>
      <c r="B21" t="s">
        <v>8</v>
      </c>
      <c r="C21">
        <v>44</v>
      </c>
      <c r="D21">
        <f t="shared" si="0"/>
        <v>14.005602240896359</v>
      </c>
      <c r="E21">
        <f t="shared" ref="E21:E29" si="3">0.102*((D21)^2.5)</f>
        <v>74.878070084545769</v>
      </c>
      <c r="F21">
        <f t="shared" ref="F21:F29" si="4">0.2334*((D21)^2.2264)</f>
        <v>83.219892990004496</v>
      </c>
    </row>
    <row r="22" spans="1:6" x14ac:dyDescent="0.3">
      <c r="A22" s="1">
        <v>42908</v>
      </c>
      <c r="B22" t="s">
        <v>8</v>
      </c>
      <c r="C22">
        <v>32</v>
      </c>
      <c r="D22">
        <f t="shared" si="0"/>
        <v>10.185892538833716</v>
      </c>
      <c r="E22">
        <f t="shared" si="3"/>
        <v>33.775197474593355</v>
      </c>
      <c r="F22">
        <f t="shared" si="4"/>
        <v>40.955291918261551</v>
      </c>
    </row>
    <row r="23" spans="1:6" x14ac:dyDescent="0.3">
      <c r="A23" s="1">
        <v>42908</v>
      </c>
      <c r="B23" t="s">
        <v>8</v>
      </c>
      <c r="C23">
        <v>31.3</v>
      </c>
      <c r="D23">
        <f t="shared" si="0"/>
        <v>9.9630761395467289</v>
      </c>
      <c r="E23">
        <f t="shared" si="3"/>
        <v>31.958309250946545</v>
      </c>
      <c r="F23">
        <f t="shared" si="4"/>
        <v>38.98737785907359</v>
      </c>
    </row>
    <row r="24" spans="1:6" x14ac:dyDescent="0.3">
      <c r="A24" s="1">
        <v>42908</v>
      </c>
      <c r="B24" t="s">
        <v>8</v>
      </c>
      <c r="C24">
        <v>23</v>
      </c>
      <c r="D24">
        <f t="shared" si="0"/>
        <v>7.3211102622867328</v>
      </c>
      <c r="E24">
        <f t="shared" si="3"/>
        <v>14.792532807614144</v>
      </c>
      <c r="F24">
        <f t="shared" si="4"/>
        <v>19.633375291477417</v>
      </c>
    </row>
    <row r="25" spans="1:6" x14ac:dyDescent="0.3">
      <c r="A25" s="1">
        <v>42908</v>
      </c>
      <c r="B25" t="s">
        <v>8</v>
      </c>
      <c r="C25">
        <v>61.5</v>
      </c>
      <c r="D25">
        <f t="shared" si="0"/>
        <v>19.576012223071046</v>
      </c>
      <c r="E25">
        <f t="shared" si="3"/>
        <v>172.9460870930566</v>
      </c>
      <c r="F25">
        <f t="shared" si="4"/>
        <v>175.38630228495632</v>
      </c>
    </row>
    <row r="26" spans="1:6" x14ac:dyDescent="0.3">
      <c r="A26" s="1">
        <v>42908</v>
      </c>
      <c r="B26" t="s">
        <v>8</v>
      </c>
      <c r="C26">
        <v>31</v>
      </c>
      <c r="D26">
        <f t="shared" si="0"/>
        <v>9.8675833969951618</v>
      </c>
      <c r="E26">
        <f t="shared" si="3"/>
        <v>31.198031029988179</v>
      </c>
      <c r="F26">
        <f t="shared" si="4"/>
        <v>38.160300786520061</v>
      </c>
    </row>
    <row r="27" spans="1:6" x14ac:dyDescent="0.3">
      <c r="A27" s="1">
        <v>42908</v>
      </c>
      <c r="B27" t="s">
        <v>8</v>
      </c>
      <c r="C27">
        <v>48.5</v>
      </c>
      <c r="D27">
        <f t="shared" si="0"/>
        <v>15.43799337916985</v>
      </c>
      <c r="E27">
        <f t="shared" si="3"/>
        <v>95.516257486267378</v>
      </c>
      <c r="F27">
        <f t="shared" si="4"/>
        <v>103.36643089093863</v>
      </c>
    </row>
    <row r="28" spans="1:6" x14ac:dyDescent="0.3">
      <c r="A28" s="1">
        <v>42908</v>
      </c>
      <c r="B28" t="s">
        <v>8</v>
      </c>
      <c r="C28">
        <v>50</v>
      </c>
      <c r="D28">
        <f t="shared" si="0"/>
        <v>15.91545709192768</v>
      </c>
      <c r="E28">
        <f t="shared" si="3"/>
        <v>103.07372276182053</v>
      </c>
      <c r="F28">
        <f t="shared" si="4"/>
        <v>110.61930657498611</v>
      </c>
    </row>
    <row r="29" spans="1:6" x14ac:dyDescent="0.3">
      <c r="A29" s="1">
        <v>42908</v>
      </c>
      <c r="B29" t="s">
        <v>8</v>
      </c>
      <c r="C29">
        <v>25</v>
      </c>
      <c r="D29">
        <f t="shared" si="0"/>
        <v>7.9577285459638398</v>
      </c>
      <c r="E29">
        <f t="shared" si="3"/>
        <v>18.22103208175637</v>
      </c>
      <c r="F29">
        <f t="shared" si="4"/>
        <v>23.638382149797664</v>
      </c>
    </row>
    <row r="30" spans="1:6" x14ac:dyDescent="0.3">
      <c r="A30" s="1">
        <v>42908</v>
      </c>
      <c r="B30" t="s">
        <v>8</v>
      </c>
      <c r="C30">
        <v>24.6</v>
      </c>
      <c r="D30">
        <f t="shared" si="0"/>
        <v>7.8304048892284195</v>
      </c>
      <c r="E30">
        <f>0.102*((D30)^2.5)</f>
        <v>17.500913524093068</v>
      </c>
      <c r="F30">
        <f>0.2334*((D30)^2.2264)</f>
        <v>22.804577817766859</v>
      </c>
    </row>
    <row r="31" spans="1:6" x14ac:dyDescent="0.3">
      <c r="A31" s="1">
        <v>42908</v>
      </c>
      <c r="B31" t="s">
        <v>8</v>
      </c>
      <c r="C31">
        <v>33.700000000000003</v>
      </c>
      <c r="D31">
        <f t="shared" si="0"/>
        <v>10.727018079959258</v>
      </c>
      <c r="E31">
        <f t="shared" ref="E31:E40" si="5">0.102*((D31)^2.5)</f>
        <v>38.44126788326512</v>
      </c>
      <c r="F31">
        <f t="shared" ref="F31:F40" si="6">0.2334*((D31)^2.2264)</f>
        <v>45.957810005031284</v>
      </c>
    </row>
    <row r="32" spans="1:6" x14ac:dyDescent="0.3">
      <c r="A32" s="1">
        <v>42908</v>
      </c>
      <c r="B32" t="s">
        <v>8</v>
      </c>
      <c r="C32">
        <v>20</v>
      </c>
      <c r="D32">
        <f t="shared" si="0"/>
        <v>6.3661828367710722</v>
      </c>
      <c r="E32">
        <f t="shared" si="5"/>
        <v>10.430327386883013</v>
      </c>
      <c r="F32">
        <f t="shared" si="6"/>
        <v>14.383258852439228</v>
      </c>
    </row>
    <row r="33" spans="1:6" x14ac:dyDescent="0.3">
      <c r="A33" s="1">
        <v>42908</v>
      </c>
      <c r="B33" t="s">
        <v>8</v>
      </c>
      <c r="C33">
        <v>35</v>
      </c>
      <c r="D33">
        <f t="shared" si="0"/>
        <v>11.140819964349376</v>
      </c>
      <c r="E33">
        <f t="shared" si="5"/>
        <v>42.256455174226616</v>
      </c>
      <c r="F33">
        <f t="shared" si="6"/>
        <v>49.998526791779277</v>
      </c>
    </row>
    <row r="34" spans="1:6" x14ac:dyDescent="0.3">
      <c r="A34" s="1">
        <v>42908</v>
      </c>
      <c r="B34" t="s">
        <v>8</v>
      </c>
      <c r="C34">
        <v>16.600000000000001</v>
      </c>
      <c r="D34">
        <f t="shared" si="0"/>
        <v>5.2839317545199904</v>
      </c>
      <c r="E34">
        <f t="shared" si="5"/>
        <v>6.5462588072826327</v>
      </c>
      <c r="F34">
        <f t="shared" si="6"/>
        <v>9.4993253252011396</v>
      </c>
    </row>
    <row r="35" spans="1:6" x14ac:dyDescent="0.3">
      <c r="A35" s="1">
        <v>42908</v>
      </c>
      <c r="B35" t="s">
        <v>8</v>
      </c>
      <c r="C35">
        <v>32.200000000000003</v>
      </c>
      <c r="D35">
        <f t="shared" si="0"/>
        <v>10.249554367201426</v>
      </c>
      <c r="E35">
        <f t="shared" si="5"/>
        <v>34.305411279313844</v>
      </c>
      <c r="F35">
        <f t="shared" si="6"/>
        <v>41.527369948725251</v>
      </c>
    </row>
    <row r="36" spans="1:6" x14ac:dyDescent="0.3">
      <c r="A36" s="1">
        <v>42908</v>
      </c>
      <c r="B36" t="s">
        <v>8</v>
      </c>
      <c r="C36">
        <v>21.6</v>
      </c>
      <c r="D36">
        <f t="shared" si="0"/>
        <v>6.875477463712758</v>
      </c>
      <c r="E36">
        <f t="shared" si="5"/>
        <v>12.643209344445157</v>
      </c>
      <c r="F36">
        <f t="shared" si="6"/>
        <v>17.071510347855117</v>
      </c>
    </row>
    <row r="37" spans="1:6" x14ac:dyDescent="0.3">
      <c r="A37" s="1">
        <v>42908</v>
      </c>
      <c r="B37" t="s">
        <v>8</v>
      </c>
      <c r="C37">
        <v>33</v>
      </c>
      <c r="D37">
        <f t="shared" si="0"/>
        <v>10.504201680672269</v>
      </c>
      <c r="E37">
        <f t="shared" si="5"/>
        <v>36.476049869757134</v>
      </c>
      <c r="F37">
        <f t="shared" si="6"/>
        <v>43.859487217704697</v>
      </c>
    </row>
    <row r="38" spans="1:6" x14ac:dyDescent="0.3">
      <c r="A38" s="1">
        <v>42908</v>
      </c>
      <c r="B38" t="s">
        <v>8</v>
      </c>
      <c r="C38">
        <v>24.7</v>
      </c>
      <c r="D38">
        <f t="shared" ref="D38:D69" si="7">C38/3.1416</f>
        <v>7.8622358034122737</v>
      </c>
      <c r="E38">
        <f t="shared" si="5"/>
        <v>17.679310943795997</v>
      </c>
      <c r="F38">
        <f t="shared" si="6"/>
        <v>23.011483141445513</v>
      </c>
    </row>
    <row r="39" spans="1:6" x14ac:dyDescent="0.3">
      <c r="A39" s="1">
        <v>42908</v>
      </c>
      <c r="B39" t="s">
        <v>8</v>
      </c>
      <c r="C39">
        <v>26.4</v>
      </c>
      <c r="D39">
        <f t="shared" si="7"/>
        <v>8.4033613445378155</v>
      </c>
      <c r="E39">
        <f t="shared" si="5"/>
        <v>20.880109327219031</v>
      </c>
      <c r="F39">
        <f t="shared" si="6"/>
        <v>26.687205316752021</v>
      </c>
    </row>
    <row r="40" spans="1:6" x14ac:dyDescent="0.3">
      <c r="A40" s="1">
        <v>42908</v>
      </c>
      <c r="B40" t="s">
        <v>8</v>
      </c>
      <c r="C40">
        <v>22.2</v>
      </c>
      <c r="D40">
        <f t="shared" si="7"/>
        <v>7.0664629488158903</v>
      </c>
      <c r="E40">
        <f t="shared" si="5"/>
        <v>13.539586065637081</v>
      </c>
      <c r="F40">
        <f t="shared" si="6"/>
        <v>18.145309339015775</v>
      </c>
    </row>
    <row r="41" spans="1:6" x14ac:dyDescent="0.3">
      <c r="A41" s="1">
        <v>42908</v>
      </c>
      <c r="B41" t="s">
        <v>8</v>
      </c>
      <c r="C41">
        <v>25</v>
      </c>
      <c r="D41">
        <f t="shared" si="7"/>
        <v>7.9577285459638398</v>
      </c>
      <c r="E41">
        <f>0.102*((D41)^2.5)</f>
        <v>18.22103208175637</v>
      </c>
      <c r="F41">
        <f>0.2334*((D41)^2.2264)</f>
        <v>23.638382149797664</v>
      </c>
    </row>
    <row r="42" spans="1:6" x14ac:dyDescent="0.3">
      <c r="A42" s="1">
        <v>42908</v>
      </c>
      <c r="B42" t="s">
        <v>8</v>
      </c>
      <c r="C42">
        <v>18.600000000000001</v>
      </c>
      <c r="D42">
        <f t="shared" si="7"/>
        <v>5.9205500381970975</v>
      </c>
      <c r="E42">
        <f t="shared" ref="E42:E53" si="8">0.102*((D42)^2.5)</f>
        <v>8.6997207321796601</v>
      </c>
      <c r="F42">
        <f t="shared" ref="F42:F53" si="9">0.2334*((D42)^2.2264)</f>
        <v>12.237359908179565</v>
      </c>
    </row>
    <row r="43" spans="1:6" x14ac:dyDescent="0.3">
      <c r="A43" s="1">
        <v>42908</v>
      </c>
      <c r="B43" t="s">
        <v>8</v>
      </c>
      <c r="C43">
        <v>26.2</v>
      </c>
      <c r="D43">
        <f t="shared" si="7"/>
        <v>8.3396995161701035</v>
      </c>
      <c r="E43">
        <f t="shared" si="8"/>
        <v>20.486896784060846</v>
      </c>
      <c r="F43">
        <f t="shared" si="9"/>
        <v>26.239170954668484</v>
      </c>
    </row>
    <row r="44" spans="1:6" x14ac:dyDescent="0.3">
      <c r="A44" s="1">
        <v>42908</v>
      </c>
      <c r="B44" t="s">
        <v>8</v>
      </c>
      <c r="C44">
        <v>23.8</v>
      </c>
      <c r="D44">
        <f t="shared" si="7"/>
        <v>7.5757575757575761</v>
      </c>
      <c r="E44">
        <f t="shared" si="8"/>
        <v>16.112589537834136</v>
      </c>
      <c r="F44">
        <f t="shared" si="9"/>
        <v>21.186296762336788</v>
      </c>
    </row>
    <row r="45" spans="1:6" x14ac:dyDescent="0.3">
      <c r="A45" s="1">
        <v>42908</v>
      </c>
      <c r="B45" t="s">
        <v>8</v>
      </c>
      <c r="C45">
        <v>41.8</v>
      </c>
      <c r="D45">
        <f t="shared" si="7"/>
        <v>13.30532212885154</v>
      </c>
      <c r="E45">
        <f t="shared" si="8"/>
        <v>65.866358792035911</v>
      </c>
      <c r="F45">
        <f t="shared" si="9"/>
        <v>74.238807609966727</v>
      </c>
    </row>
    <row r="46" spans="1:6" x14ac:dyDescent="0.3">
      <c r="A46" s="1">
        <v>42908</v>
      </c>
      <c r="B46" t="s">
        <v>8</v>
      </c>
      <c r="C46">
        <v>28.1</v>
      </c>
      <c r="D46">
        <f t="shared" si="7"/>
        <v>8.9444868856633573</v>
      </c>
      <c r="E46">
        <f t="shared" si="8"/>
        <v>24.405558517454438</v>
      </c>
      <c r="F46">
        <f t="shared" si="9"/>
        <v>30.665063244002358</v>
      </c>
    </row>
    <row r="47" spans="1:6" x14ac:dyDescent="0.3">
      <c r="A47" s="1">
        <v>42908</v>
      </c>
      <c r="B47" t="s">
        <v>8</v>
      </c>
      <c r="C47">
        <v>48.5</v>
      </c>
      <c r="D47">
        <f t="shared" si="7"/>
        <v>15.43799337916985</v>
      </c>
      <c r="E47">
        <f t="shared" si="8"/>
        <v>95.516257486267378</v>
      </c>
      <c r="F47">
        <f t="shared" si="9"/>
        <v>103.36643089093863</v>
      </c>
    </row>
    <row r="48" spans="1:6" x14ac:dyDescent="0.3">
      <c r="A48" s="1">
        <v>42908</v>
      </c>
      <c r="B48" t="s">
        <v>8</v>
      </c>
      <c r="C48">
        <v>23</v>
      </c>
      <c r="D48">
        <f t="shared" si="7"/>
        <v>7.3211102622867328</v>
      </c>
      <c r="E48">
        <f t="shared" si="8"/>
        <v>14.792532807614144</v>
      </c>
      <c r="F48">
        <f t="shared" si="9"/>
        <v>19.633375291477417</v>
      </c>
    </row>
    <row r="49" spans="1:6" x14ac:dyDescent="0.3">
      <c r="A49" s="1">
        <v>42908</v>
      </c>
      <c r="B49" t="s">
        <v>8</v>
      </c>
      <c r="C49">
        <v>46.5</v>
      </c>
      <c r="D49">
        <f t="shared" si="7"/>
        <v>14.801375095492743</v>
      </c>
      <c r="E49">
        <f t="shared" si="8"/>
        <v>85.971664128360786</v>
      </c>
      <c r="F49">
        <f t="shared" si="9"/>
        <v>94.115546500214123</v>
      </c>
    </row>
    <row r="50" spans="1:6" x14ac:dyDescent="0.3">
      <c r="A50" s="1">
        <v>42908</v>
      </c>
      <c r="B50" t="s">
        <v>8</v>
      </c>
      <c r="C50">
        <v>40.700000000000003</v>
      </c>
      <c r="D50">
        <f t="shared" si="7"/>
        <v>12.955182072829134</v>
      </c>
      <c r="E50">
        <f t="shared" si="8"/>
        <v>61.618195272191038</v>
      </c>
      <c r="F50">
        <f t="shared" si="9"/>
        <v>69.959243848889287</v>
      </c>
    </row>
    <row r="51" spans="1:6" x14ac:dyDescent="0.3">
      <c r="A51" s="1">
        <v>42908</v>
      </c>
      <c r="B51" t="s">
        <v>8</v>
      </c>
      <c r="C51">
        <v>32.299999999999997</v>
      </c>
      <c r="D51">
        <f t="shared" si="7"/>
        <v>10.281385281385282</v>
      </c>
      <c r="E51">
        <f t="shared" si="8"/>
        <v>34.572378333115566</v>
      </c>
      <c r="F51">
        <f t="shared" si="9"/>
        <v>41.815048976981231</v>
      </c>
    </row>
    <row r="52" spans="1:6" x14ac:dyDescent="0.3">
      <c r="A52" s="1">
        <v>42908</v>
      </c>
      <c r="B52" t="s">
        <v>8</v>
      </c>
      <c r="C52">
        <v>43</v>
      </c>
      <c r="D52">
        <f t="shared" si="7"/>
        <v>13.687293099057806</v>
      </c>
      <c r="E52">
        <f t="shared" si="8"/>
        <v>70.695877598195366</v>
      </c>
      <c r="F52">
        <f t="shared" si="9"/>
        <v>79.067550309151869</v>
      </c>
    </row>
    <row r="53" spans="1:6" x14ac:dyDescent="0.3">
      <c r="A53" s="1">
        <v>42908</v>
      </c>
      <c r="B53" t="s">
        <v>8</v>
      </c>
      <c r="C53">
        <v>37.5</v>
      </c>
      <c r="D53">
        <f t="shared" si="7"/>
        <v>11.93659281894576</v>
      </c>
      <c r="E53">
        <f t="shared" si="8"/>
        <v>50.211260085583632</v>
      </c>
      <c r="F53">
        <f t="shared" si="9"/>
        <v>58.299835393199828</v>
      </c>
    </row>
    <row r="54" spans="1:6" x14ac:dyDescent="0.3">
      <c r="A54" s="1">
        <v>42908</v>
      </c>
      <c r="B54" t="s">
        <v>8</v>
      </c>
      <c r="C54">
        <v>21.2</v>
      </c>
      <c r="D54">
        <f t="shared" si="7"/>
        <v>6.7481538069773359</v>
      </c>
      <c r="E54">
        <f>0.102*((D54)^2.5)</f>
        <v>12.06598006426146</v>
      </c>
      <c r="F54">
        <f>0.2334*((D54)^2.2264)</f>
        <v>16.375639719819794</v>
      </c>
    </row>
    <row r="55" spans="1:6" x14ac:dyDescent="0.3">
      <c r="A55" s="1">
        <v>42908</v>
      </c>
      <c r="B55" t="s">
        <v>8</v>
      </c>
      <c r="C55">
        <v>30.5</v>
      </c>
      <c r="D55">
        <f t="shared" si="7"/>
        <v>9.7084288260758846</v>
      </c>
      <c r="E55">
        <f t="shared" ref="E55:E67" si="10">0.102*((D55)^2.5)</f>
        <v>29.955222479471978</v>
      </c>
      <c r="F55">
        <f t="shared" ref="F55:F67" si="11">0.2334*((D55)^2.2264)</f>
        <v>36.803513093893756</v>
      </c>
    </row>
    <row r="56" spans="1:6" x14ac:dyDescent="0.3">
      <c r="A56" s="1">
        <v>42908</v>
      </c>
      <c r="B56" t="s">
        <v>8</v>
      </c>
      <c r="C56">
        <v>36.6</v>
      </c>
      <c r="D56">
        <f t="shared" si="7"/>
        <v>11.650114591291063</v>
      </c>
      <c r="E56">
        <f t="shared" si="10"/>
        <v>47.252595073226821</v>
      </c>
      <c r="F56">
        <f t="shared" si="11"/>
        <v>55.230427220028268</v>
      </c>
    </row>
    <row r="57" spans="1:6" x14ac:dyDescent="0.3">
      <c r="A57" s="1">
        <v>42908</v>
      </c>
      <c r="B57" t="s">
        <v>8</v>
      </c>
      <c r="C57">
        <v>39</v>
      </c>
      <c r="D57">
        <f t="shared" si="7"/>
        <v>12.41405653170359</v>
      </c>
      <c r="E57">
        <f t="shared" si="10"/>
        <v>55.384019137743337</v>
      </c>
      <c r="F57">
        <f t="shared" si="11"/>
        <v>63.619515176200622</v>
      </c>
    </row>
    <row r="58" spans="1:6" x14ac:dyDescent="0.3">
      <c r="A58" s="1">
        <v>42908</v>
      </c>
      <c r="B58" t="s">
        <v>8</v>
      </c>
      <c r="C58">
        <v>28.5</v>
      </c>
      <c r="D58">
        <f t="shared" si="7"/>
        <v>9.0718105423987776</v>
      </c>
      <c r="E58">
        <f t="shared" si="10"/>
        <v>25.283378202644354</v>
      </c>
      <c r="F58">
        <f t="shared" si="11"/>
        <v>31.645408805741962</v>
      </c>
    </row>
    <row r="59" spans="1:6" x14ac:dyDescent="0.3">
      <c r="A59" s="1">
        <v>42908</v>
      </c>
      <c r="B59" t="s">
        <v>8</v>
      </c>
      <c r="C59">
        <v>28</v>
      </c>
      <c r="D59">
        <f t="shared" si="7"/>
        <v>8.9126559714795004</v>
      </c>
      <c r="E59">
        <f t="shared" si="10"/>
        <v>24.189006401982333</v>
      </c>
      <c r="F59">
        <f t="shared" si="11"/>
        <v>30.422629963824921</v>
      </c>
    </row>
    <row r="60" spans="1:6" x14ac:dyDescent="0.3">
      <c r="A60" s="1">
        <v>42908</v>
      </c>
      <c r="B60" t="s">
        <v>8</v>
      </c>
      <c r="C60">
        <v>17.8</v>
      </c>
      <c r="D60">
        <f t="shared" si="7"/>
        <v>5.6659027247262541</v>
      </c>
      <c r="E60">
        <f t="shared" si="10"/>
        <v>7.7942253272246775</v>
      </c>
      <c r="F60">
        <f t="shared" si="11"/>
        <v>11.096325994676985</v>
      </c>
    </row>
    <row r="61" spans="1:6" x14ac:dyDescent="0.3">
      <c r="A61" s="1">
        <v>42908</v>
      </c>
      <c r="B61" t="s">
        <v>8</v>
      </c>
      <c r="C61">
        <v>37.200000000000003</v>
      </c>
      <c r="D61">
        <f t="shared" si="7"/>
        <v>11.841100076394195</v>
      </c>
      <c r="E61">
        <f t="shared" si="10"/>
        <v>49.213052193227533</v>
      </c>
      <c r="F61">
        <f t="shared" si="11"/>
        <v>57.266536211021851</v>
      </c>
    </row>
    <row r="62" spans="1:6" x14ac:dyDescent="0.3">
      <c r="A62" s="1">
        <v>42908</v>
      </c>
      <c r="B62" t="s">
        <v>8</v>
      </c>
      <c r="C62">
        <v>35.5</v>
      </c>
      <c r="D62">
        <f t="shared" si="7"/>
        <v>11.299974535268653</v>
      </c>
      <c r="E62">
        <f t="shared" si="10"/>
        <v>43.781822280022503</v>
      </c>
      <c r="F62">
        <f t="shared" si="11"/>
        <v>51.602711119132671</v>
      </c>
    </row>
    <row r="63" spans="1:6" x14ac:dyDescent="0.3">
      <c r="A63" s="1">
        <v>42908</v>
      </c>
      <c r="B63" t="s">
        <v>8</v>
      </c>
      <c r="C63">
        <v>31.5</v>
      </c>
      <c r="D63">
        <f t="shared" si="7"/>
        <v>10.026737967914439</v>
      </c>
      <c r="E63">
        <f t="shared" si="10"/>
        <v>32.471274539473349</v>
      </c>
      <c r="F63">
        <f t="shared" si="11"/>
        <v>39.544194270833145</v>
      </c>
    </row>
    <row r="64" spans="1:6" x14ac:dyDescent="0.3">
      <c r="A64" s="1">
        <v>42908</v>
      </c>
      <c r="B64" t="s">
        <v>8</v>
      </c>
      <c r="C64">
        <v>33.1</v>
      </c>
      <c r="D64">
        <f t="shared" si="7"/>
        <v>10.536032594856126</v>
      </c>
      <c r="E64">
        <f t="shared" si="10"/>
        <v>36.753011929120781</v>
      </c>
      <c r="F64">
        <f t="shared" si="11"/>
        <v>44.15594252972592</v>
      </c>
    </row>
    <row r="65" spans="1:6" x14ac:dyDescent="0.3">
      <c r="A65" s="1">
        <v>42908</v>
      </c>
      <c r="B65" t="s">
        <v>8</v>
      </c>
      <c r="C65">
        <v>32.9</v>
      </c>
      <c r="D65">
        <f t="shared" si="7"/>
        <v>10.472370766488414</v>
      </c>
      <c r="E65">
        <f t="shared" si="10"/>
        <v>36.200343872476587</v>
      </c>
      <c r="F65">
        <f t="shared" si="11"/>
        <v>43.564131597383117</v>
      </c>
    </row>
    <row r="66" spans="1:6" x14ac:dyDescent="0.3">
      <c r="A66" s="1">
        <v>42908</v>
      </c>
      <c r="B66" t="s">
        <v>8</v>
      </c>
      <c r="C66">
        <v>23.4</v>
      </c>
      <c r="D66">
        <f t="shared" si="7"/>
        <v>7.448433919022154</v>
      </c>
      <c r="E66">
        <f t="shared" si="10"/>
        <v>15.444099631188942</v>
      </c>
      <c r="F66">
        <f t="shared" si="11"/>
        <v>20.401697270428027</v>
      </c>
    </row>
    <row r="67" spans="1:6" x14ac:dyDescent="0.3">
      <c r="A67" s="1">
        <v>42908</v>
      </c>
      <c r="B67" t="s">
        <v>8</v>
      </c>
      <c r="C67">
        <v>43.7</v>
      </c>
      <c r="D67">
        <f t="shared" si="7"/>
        <v>13.910109498344793</v>
      </c>
      <c r="E67">
        <f t="shared" si="10"/>
        <v>73.608258612724143</v>
      </c>
      <c r="F67">
        <f t="shared" si="11"/>
        <v>81.961893943547182</v>
      </c>
    </row>
    <row r="68" spans="1:6" x14ac:dyDescent="0.3">
      <c r="A68" s="1">
        <v>42908</v>
      </c>
      <c r="B68" t="s">
        <v>8</v>
      </c>
      <c r="C68">
        <v>20.8</v>
      </c>
      <c r="D68">
        <f t="shared" si="7"/>
        <v>6.6208301502419156</v>
      </c>
      <c r="E68">
        <f>0.102*((D68)^2.5)</f>
        <v>11.504858683558831</v>
      </c>
      <c r="F68">
        <f>0.2334*((D68)^2.2264)</f>
        <v>15.695686766084997</v>
      </c>
    </row>
    <row r="69" spans="1:6" x14ac:dyDescent="0.3">
      <c r="A69" s="1">
        <v>42908</v>
      </c>
      <c r="B69" t="s">
        <v>8</v>
      </c>
      <c r="C69">
        <v>34.5</v>
      </c>
      <c r="D69">
        <f t="shared" si="7"/>
        <v>10.981665393430099</v>
      </c>
      <c r="E69">
        <f t="shared" ref="E69:E70" si="12">0.102*((D69)^2.5)</f>
        <v>40.763427054788849</v>
      </c>
      <c r="F69">
        <f t="shared" ref="F69:F70" si="13">0.2334*((D69)^2.2264)</f>
        <v>48.422203366225204</v>
      </c>
    </row>
    <row r="70" spans="1:6" x14ac:dyDescent="0.3">
      <c r="A70" s="1">
        <v>42908</v>
      </c>
      <c r="B70" t="s">
        <v>8</v>
      </c>
      <c r="C70">
        <v>34.4</v>
      </c>
      <c r="D70">
        <f t="shared" ref="D70:D101" si="14">C70/3.1416</f>
        <v>10.949834479246244</v>
      </c>
      <c r="E70">
        <f t="shared" si="12"/>
        <v>40.468681737873787</v>
      </c>
      <c r="F70">
        <f t="shared" si="13"/>
        <v>48.110274033052931</v>
      </c>
    </row>
    <row r="71" spans="1:6" x14ac:dyDescent="0.3">
      <c r="A71" s="1">
        <v>42908</v>
      </c>
      <c r="B71" t="s">
        <v>8</v>
      </c>
      <c r="C71">
        <v>21.6</v>
      </c>
      <c r="D71">
        <f t="shared" si="14"/>
        <v>6.875477463712758</v>
      </c>
      <c r="E71">
        <f>0.102*((D71)^2.5)</f>
        <v>12.643209344445157</v>
      </c>
      <c r="F71">
        <f>0.2334*((D71)^2.2264)</f>
        <v>17.071510347855117</v>
      </c>
    </row>
    <row r="72" spans="1:6" x14ac:dyDescent="0.3">
      <c r="A72" s="1">
        <v>42908</v>
      </c>
      <c r="B72" t="s">
        <v>8</v>
      </c>
      <c r="C72">
        <v>22.5</v>
      </c>
      <c r="D72">
        <f t="shared" si="14"/>
        <v>7.1619556913674565</v>
      </c>
      <c r="E72">
        <f t="shared" ref="E72:E79" si="15">0.102*((D72)^2.5)</f>
        <v>14.001650935455936</v>
      </c>
      <c r="F72">
        <f t="shared" ref="F72:F79" si="16">0.2334*((D72)^2.2264)</f>
        <v>18.695766374730184</v>
      </c>
    </row>
    <row r="73" spans="1:6" x14ac:dyDescent="0.3">
      <c r="A73" s="1">
        <v>42908</v>
      </c>
      <c r="B73" t="s">
        <v>8</v>
      </c>
      <c r="C73">
        <v>34.5</v>
      </c>
      <c r="D73">
        <f t="shared" si="14"/>
        <v>10.981665393430099</v>
      </c>
      <c r="E73">
        <f t="shared" si="15"/>
        <v>40.763427054788849</v>
      </c>
      <c r="F73">
        <f t="shared" si="16"/>
        <v>48.422203366225204</v>
      </c>
    </row>
    <row r="74" spans="1:6" x14ac:dyDescent="0.3">
      <c r="A74" s="1">
        <v>42908</v>
      </c>
      <c r="B74" t="s">
        <v>8</v>
      </c>
      <c r="C74">
        <v>27.8</v>
      </c>
      <c r="D74">
        <f t="shared" si="14"/>
        <v>8.8489941431117902</v>
      </c>
      <c r="E74">
        <f t="shared" si="15"/>
        <v>23.759371101200717</v>
      </c>
      <c r="F74">
        <f t="shared" si="16"/>
        <v>29.94094115525013</v>
      </c>
    </row>
    <row r="75" spans="1:6" x14ac:dyDescent="0.3">
      <c r="A75" s="1">
        <v>42908</v>
      </c>
      <c r="B75" t="s">
        <v>8</v>
      </c>
      <c r="C75">
        <v>42</v>
      </c>
      <c r="D75">
        <f t="shared" si="14"/>
        <v>13.368983957219251</v>
      </c>
      <c r="E75">
        <f t="shared" si="15"/>
        <v>66.657063453493905</v>
      </c>
      <c r="F75">
        <f t="shared" si="16"/>
        <v>75.031967411289315</v>
      </c>
    </row>
    <row r="76" spans="1:6" x14ac:dyDescent="0.3">
      <c r="A76" s="1">
        <v>42908</v>
      </c>
      <c r="B76" t="s">
        <v>8</v>
      </c>
      <c r="C76">
        <v>21</v>
      </c>
      <c r="D76">
        <f t="shared" si="14"/>
        <v>6.6844919786096257</v>
      </c>
      <c r="E76">
        <f t="shared" si="15"/>
        <v>11.78341539548688</v>
      </c>
      <c r="F76">
        <f t="shared" si="16"/>
        <v>16.033677791289701</v>
      </c>
    </row>
    <row r="77" spans="1:6" x14ac:dyDescent="0.3">
      <c r="A77" s="1">
        <v>42908</v>
      </c>
      <c r="B77" t="s">
        <v>8</v>
      </c>
      <c r="C77">
        <v>16</v>
      </c>
      <c r="D77">
        <f t="shared" si="14"/>
        <v>5.0929462694168581</v>
      </c>
      <c r="E77">
        <f t="shared" si="15"/>
        <v>5.9706677925499276</v>
      </c>
      <c r="F77">
        <f t="shared" si="16"/>
        <v>8.7517890989862899</v>
      </c>
    </row>
    <row r="78" spans="1:6" x14ac:dyDescent="0.3">
      <c r="A78" s="1">
        <v>42908</v>
      </c>
      <c r="B78" t="s">
        <v>8</v>
      </c>
      <c r="C78">
        <v>40</v>
      </c>
      <c r="D78">
        <f t="shared" si="14"/>
        <v>12.732365673542144</v>
      </c>
      <c r="E78">
        <f t="shared" si="15"/>
        <v>59.002841802085889</v>
      </c>
      <c r="F78">
        <f t="shared" si="16"/>
        <v>67.308587807011861</v>
      </c>
    </row>
    <row r="79" spans="1:6" x14ac:dyDescent="0.3">
      <c r="A79" s="1">
        <v>42908</v>
      </c>
      <c r="B79" t="s">
        <v>8</v>
      </c>
      <c r="C79">
        <v>46</v>
      </c>
      <c r="D79">
        <f t="shared" si="14"/>
        <v>14.642220524573466</v>
      </c>
      <c r="E79">
        <f t="shared" si="15"/>
        <v>83.679202073507554</v>
      </c>
      <c r="F79">
        <f t="shared" si="16"/>
        <v>91.877284439632859</v>
      </c>
    </row>
    <row r="80" spans="1:6" x14ac:dyDescent="0.3">
      <c r="A80" s="1">
        <v>42908</v>
      </c>
      <c r="B80" t="s">
        <v>8</v>
      </c>
      <c r="C80">
        <v>42.2</v>
      </c>
      <c r="D80">
        <f t="shared" si="14"/>
        <v>13.432645785586963</v>
      </c>
      <c r="E80">
        <f>0.102*((D80)^2.5)</f>
        <v>67.453436229914757</v>
      </c>
      <c r="F80">
        <f>0.2334*((D80)^2.2264)</f>
        <v>75.829772824626318</v>
      </c>
    </row>
    <row r="81" spans="1:6" x14ac:dyDescent="0.3">
      <c r="A81" s="1">
        <v>42908</v>
      </c>
      <c r="B81" t="s">
        <v>8</v>
      </c>
      <c r="C81">
        <v>26.6</v>
      </c>
      <c r="D81">
        <f t="shared" si="14"/>
        <v>8.4670231729055256</v>
      </c>
      <c r="E81">
        <f t="shared" ref="E81:E90" si="17">0.102*((D81)^2.5)</f>
        <v>21.277815690186362</v>
      </c>
      <c r="F81">
        <f t="shared" ref="F81:F90" si="18">0.2334*((D81)^2.2264)</f>
        <v>27.139421738320209</v>
      </c>
    </row>
    <row r="82" spans="1:6" x14ac:dyDescent="0.3">
      <c r="A82" s="1">
        <v>42908</v>
      </c>
      <c r="B82" t="s">
        <v>8</v>
      </c>
      <c r="C82">
        <v>38.5</v>
      </c>
      <c r="D82">
        <f t="shared" si="14"/>
        <v>12.254901960784315</v>
      </c>
      <c r="E82">
        <f t="shared" si="17"/>
        <v>53.625922335631515</v>
      </c>
      <c r="F82">
        <f t="shared" si="18"/>
        <v>61.817847986944187</v>
      </c>
    </row>
    <row r="83" spans="1:6" x14ac:dyDescent="0.3">
      <c r="A83" s="1">
        <v>42908</v>
      </c>
      <c r="B83" t="s">
        <v>8</v>
      </c>
      <c r="C83">
        <v>33</v>
      </c>
      <c r="D83">
        <f t="shared" si="14"/>
        <v>10.504201680672269</v>
      </c>
      <c r="E83">
        <f t="shared" si="17"/>
        <v>36.476049869757134</v>
      </c>
      <c r="F83">
        <f t="shared" si="18"/>
        <v>43.859487217704697</v>
      </c>
    </row>
    <row r="84" spans="1:6" x14ac:dyDescent="0.3">
      <c r="A84" s="1">
        <v>42908</v>
      </c>
      <c r="B84" t="s">
        <v>8</v>
      </c>
      <c r="C84">
        <v>45.6</v>
      </c>
      <c r="D84">
        <f t="shared" si="14"/>
        <v>14.514896867838045</v>
      </c>
      <c r="E84">
        <f t="shared" si="17"/>
        <v>81.871935553341913</v>
      </c>
      <c r="F84">
        <f t="shared" si="18"/>
        <v>90.108018551866138</v>
      </c>
    </row>
    <row r="85" spans="1:6" x14ac:dyDescent="0.3">
      <c r="A85" s="1">
        <v>42908</v>
      </c>
      <c r="B85" t="s">
        <v>8</v>
      </c>
      <c r="C85">
        <v>30.5</v>
      </c>
      <c r="D85">
        <f t="shared" si="14"/>
        <v>9.7084288260758846</v>
      </c>
      <c r="E85">
        <f t="shared" si="17"/>
        <v>29.955222479471978</v>
      </c>
      <c r="F85">
        <f t="shared" si="18"/>
        <v>36.803513093893756</v>
      </c>
    </row>
    <row r="86" spans="1:6" x14ac:dyDescent="0.3">
      <c r="A86" s="1">
        <v>42908</v>
      </c>
      <c r="B86" t="s">
        <v>8</v>
      </c>
      <c r="C86">
        <v>44</v>
      </c>
      <c r="D86">
        <f t="shared" si="14"/>
        <v>14.005602240896359</v>
      </c>
      <c r="E86">
        <f t="shared" si="17"/>
        <v>74.878070084545769</v>
      </c>
      <c r="F86">
        <f t="shared" si="18"/>
        <v>83.219892990004496</v>
      </c>
    </row>
    <row r="87" spans="1:6" x14ac:dyDescent="0.3">
      <c r="A87" s="1">
        <v>42908</v>
      </c>
      <c r="B87" t="s">
        <v>8</v>
      </c>
      <c r="C87">
        <v>43.4</v>
      </c>
      <c r="D87">
        <f t="shared" si="14"/>
        <v>13.814616755793226</v>
      </c>
      <c r="E87">
        <f t="shared" si="17"/>
        <v>72.35145593441878</v>
      </c>
      <c r="F87">
        <f t="shared" si="18"/>
        <v>80.714441841507778</v>
      </c>
    </row>
    <row r="88" spans="1:6" x14ac:dyDescent="0.3">
      <c r="A88" s="1">
        <v>42908</v>
      </c>
      <c r="B88" t="s">
        <v>8</v>
      </c>
      <c r="C88">
        <v>18.7</v>
      </c>
      <c r="D88">
        <f t="shared" si="14"/>
        <v>5.9523809523809526</v>
      </c>
      <c r="E88">
        <f t="shared" si="17"/>
        <v>8.8171243835698654</v>
      </c>
      <c r="F88">
        <f t="shared" si="18"/>
        <v>12.384322897261491</v>
      </c>
    </row>
    <row r="89" spans="1:6" x14ac:dyDescent="0.3">
      <c r="A89" s="1">
        <v>42908</v>
      </c>
      <c r="B89" t="s">
        <v>8</v>
      </c>
      <c r="C89">
        <v>44.8</v>
      </c>
      <c r="D89">
        <f t="shared" si="14"/>
        <v>14.260249554367201</v>
      </c>
      <c r="E89">
        <f t="shared" si="17"/>
        <v>78.328171076258442</v>
      </c>
      <c r="F89">
        <f t="shared" si="18"/>
        <v>86.626244015513933</v>
      </c>
    </row>
    <row r="90" spans="1:6" x14ac:dyDescent="0.3">
      <c r="A90" s="1">
        <v>42908</v>
      </c>
      <c r="B90" t="s">
        <v>8</v>
      </c>
      <c r="C90">
        <v>35</v>
      </c>
      <c r="D90">
        <f t="shared" si="14"/>
        <v>11.140819964349376</v>
      </c>
      <c r="E90">
        <f t="shared" si="17"/>
        <v>42.256455174226616</v>
      </c>
      <c r="F90">
        <f t="shared" si="18"/>
        <v>49.998526791779277</v>
      </c>
    </row>
    <row r="91" spans="1:6" x14ac:dyDescent="0.3">
      <c r="A91" s="1">
        <v>42908</v>
      </c>
      <c r="B91" t="s">
        <v>8</v>
      </c>
      <c r="C91">
        <v>37</v>
      </c>
      <c r="D91">
        <f t="shared" si="14"/>
        <v>11.777438248026483</v>
      </c>
      <c r="E91">
        <f>0.102*((D91)^2.5)</f>
        <v>48.554251246994809</v>
      </c>
      <c r="F91">
        <f>0.2334*((D91)^2.2264)</f>
        <v>56.583320866330531</v>
      </c>
    </row>
    <row r="92" spans="1:6" x14ac:dyDescent="0.3">
      <c r="A92" s="1">
        <v>42908</v>
      </c>
      <c r="B92" t="s">
        <v>8</v>
      </c>
      <c r="C92">
        <v>47.8</v>
      </c>
      <c r="D92">
        <f t="shared" si="14"/>
        <v>15.215176979882862</v>
      </c>
      <c r="E92">
        <f t="shared" ref="E92:E97" si="19">0.102*((D92)^2.5)</f>
        <v>92.107011755186164</v>
      </c>
      <c r="F92">
        <f t="shared" ref="F92:F97" si="20">0.2334*((D92)^2.2264)</f>
        <v>100.07425901021757</v>
      </c>
    </row>
    <row r="93" spans="1:6" x14ac:dyDescent="0.3">
      <c r="A93" s="1">
        <v>42908</v>
      </c>
      <c r="B93" t="s">
        <v>8</v>
      </c>
      <c r="C93">
        <v>31.2</v>
      </c>
      <c r="D93">
        <f t="shared" si="14"/>
        <v>9.931245225362872</v>
      </c>
      <c r="E93">
        <f t="shared" si="19"/>
        <v>31.703662504740731</v>
      </c>
      <c r="F93">
        <f t="shared" si="20"/>
        <v>38.710599949151423</v>
      </c>
    </row>
    <row r="94" spans="1:6" x14ac:dyDescent="0.3">
      <c r="A94" s="1">
        <v>42908</v>
      </c>
      <c r="B94" t="s">
        <v>8</v>
      </c>
      <c r="C94">
        <v>35.700000000000003</v>
      </c>
      <c r="D94">
        <f t="shared" si="14"/>
        <v>11.363636363636365</v>
      </c>
      <c r="E94">
        <f t="shared" si="19"/>
        <v>44.4010756529253</v>
      </c>
      <c r="F94">
        <f t="shared" si="20"/>
        <v>52.252206010058508</v>
      </c>
    </row>
    <row r="95" spans="1:6" x14ac:dyDescent="0.3">
      <c r="A95" s="1">
        <v>42908</v>
      </c>
      <c r="B95" t="s">
        <v>8</v>
      </c>
      <c r="C95">
        <v>35.4</v>
      </c>
      <c r="D95">
        <f t="shared" si="14"/>
        <v>11.268143621084798</v>
      </c>
      <c r="E95">
        <f t="shared" si="19"/>
        <v>43.474150667956152</v>
      </c>
      <c r="F95">
        <f t="shared" si="20"/>
        <v>51.279641065680913</v>
      </c>
    </row>
    <row r="96" spans="1:6" x14ac:dyDescent="0.3">
      <c r="A96" s="1">
        <v>42908</v>
      </c>
      <c r="B96" t="s">
        <v>8</v>
      </c>
      <c r="C96">
        <v>39.700000000000003</v>
      </c>
      <c r="D96">
        <f t="shared" si="14"/>
        <v>12.636872930990579</v>
      </c>
      <c r="E96">
        <f t="shared" si="19"/>
        <v>57.902753688264148</v>
      </c>
      <c r="F96">
        <f t="shared" si="20"/>
        <v>66.189834980514178</v>
      </c>
    </row>
    <row r="97" spans="1:9" x14ac:dyDescent="0.3">
      <c r="A97" s="1">
        <v>42908</v>
      </c>
      <c r="B97" t="s">
        <v>8</v>
      </c>
      <c r="C97">
        <v>45</v>
      </c>
      <c r="D97">
        <f t="shared" si="14"/>
        <v>14.323911382734913</v>
      </c>
      <c r="E97">
        <f t="shared" si="19"/>
        <v>79.205298594142889</v>
      </c>
      <c r="F97">
        <f t="shared" si="20"/>
        <v>87.489604794222245</v>
      </c>
    </row>
    <row r="98" spans="1:9" x14ac:dyDescent="0.3">
      <c r="A98" s="1">
        <v>42908</v>
      </c>
      <c r="B98" t="s">
        <v>8</v>
      </c>
      <c r="C98">
        <v>17.399999999999999</v>
      </c>
      <c r="D98">
        <f t="shared" si="14"/>
        <v>5.538579067990832</v>
      </c>
      <c r="E98">
        <f>0.102*((D98)^2.5)</f>
        <v>7.363699744753176</v>
      </c>
      <c r="F98">
        <f>0.2334*((D98)^2.2264)</f>
        <v>10.548797621056092</v>
      </c>
    </row>
    <row r="99" spans="1:9" x14ac:dyDescent="0.3">
      <c r="A99" s="1">
        <v>42908</v>
      </c>
      <c r="B99" t="s">
        <v>8</v>
      </c>
      <c r="C99">
        <v>54.5</v>
      </c>
      <c r="D99">
        <f t="shared" si="14"/>
        <v>17.347848230201173</v>
      </c>
      <c r="E99">
        <f t="shared" ref="E99:E110" si="21">0.102*((D99)^2.5)</f>
        <v>127.8539667399542</v>
      </c>
      <c r="F99">
        <f t="shared" ref="F99:F110" si="22">0.2334*((D99)^2.2264)</f>
        <v>134.01619608135334</v>
      </c>
    </row>
    <row r="100" spans="1:9" x14ac:dyDescent="0.3">
      <c r="A100" s="1">
        <v>42908</v>
      </c>
      <c r="B100" t="s">
        <v>8</v>
      </c>
      <c r="C100">
        <v>40.700000000000003</v>
      </c>
      <c r="D100">
        <f t="shared" si="14"/>
        <v>12.955182072829134</v>
      </c>
      <c r="E100">
        <f t="shared" si="21"/>
        <v>61.618195272191038</v>
      </c>
      <c r="F100">
        <f t="shared" si="22"/>
        <v>69.959243848889287</v>
      </c>
    </row>
    <row r="101" spans="1:9" x14ac:dyDescent="0.3">
      <c r="A101" s="1">
        <v>42908</v>
      </c>
      <c r="B101" t="s">
        <v>8</v>
      </c>
      <c r="C101">
        <v>35</v>
      </c>
      <c r="D101">
        <f t="shared" si="14"/>
        <v>11.140819964349376</v>
      </c>
      <c r="E101">
        <f t="shared" si="21"/>
        <v>42.256455174226616</v>
      </c>
      <c r="F101">
        <f t="shared" si="22"/>
        <v>49.998526791779277</v>
      </c>
    </row>
    <row r="102" spans="1:9" x14ac:dyDescent="0.3">
      <c r="A102" s="1">
        <v>42908</v>
      </c>
      <c r="B102" t="s">
        <v>8</v>
      </c>
      <c r="C102">
        <v>40.5</v>
      </c>
      <c r="D102">
        <f t="shared" ref="D102:D110" si="23">C102/3.1416</f>
        <v>12.891520244461422</v>
      </c>
      <c r="E102">
        <f t="shared" si="21"/>
        <v>60.864002553627472</v>
      </c>
      <c r="F102">
        <f t="shared" si="22"/>
        <v>69.196157380180608</v>
      </c>
    </row>
    <row r="103" spans="1:9" x14ac:dyDescent="0.3">
      <c r="A103" s="1">
        <v>42908</v>
      </c>
      <c r="B103" t="s">
        <v>8</v>
      </c>
      <c r="C103">
        <v>47.5</v>
      </c>
      <c r="D103">
        <f t="shared" si="23"/>
        <v>15.119684237331297</v>
      </c>
      <c r="E103">
        <f t="shared" si="21"/>
        <v>90.668613624727143</v>
      </c>
      <c r="F103">
        <f t="shared" si="22"/>
        <v>98.68127828228171</v>
      </c>
    </row>
    <row r="104" spans="1:9" x14ac:dyDescent="0.3">
      <c r="A104" s="1">
        <v>42908</v>
      </c>
      <c r="B104" t="s">
        <v>8</v>
      </c>
      <c r="C104">
        <v>40.5</v>
      </c>
      <c r="D104">
        <f t="shared" si="23"/>
        <v>12.891520244461422</v>
      </c>
      <c r="E104">
        <f t="shared" si="21"/>
        <v>60.864002553627472</v>
      </c>
      <c r="F104">
        <f t="shared" si="22"/>
        <v>69.196157380180608</v>
      </c>
    </row>
    <row r="105" spans="1:9" x14ac:dyDescent="0.3">
      <c r="A105" s="1">
        <v>42908</v>
      </c>
      <c r="B105" t="s">
        <v>8</v>
      </c>
      <c r="C105">
        <v>38.200000000000003</v>
      </c>
      <c r="D105">
        <f t="shared" si="23"/>
        <v>12.159409218232749</v>
      </c>
      <c r="E105">
        <f t="shared" si="21"/>
        <v>52.587358735054359</v>
      </c>
      <c r="F105">
        <f t="shared" si="22"/>
        <v>60.750517985182007</v>
      </c>
    </row>
    <row r="106" spans="1:9" x14ac:dyDescent="0.3">
      <c r="A106" s="1">
        <v>42908</v>
      </c>
      <c r="B106" t="s">
        <v>8</v>
      </c>
      <c r="C106">
        <v>41.6</v>
      </c>
      <c r="D106">
        <f t="shared" si="23"/>
        <v>13.241660300483831</v>
      </c>
      <c r="E106">
        <f t="shared" si="21"/>
        <v>65.081308733899107</v>
      </c>
      <c r="F106">
        <f t="shared" si="22"/>
        <v>73.450288402980661</v>
      </c>
    </row>
    <row r="107" spans="1:9" x14ac:dyDescent="0.3">
      <c r="A107" s="1">
        <v>42908</v>
      </c>
      <c r="B107" t="s">
        <v>8</v>
      </c>
      <c r="C107">
        <v>34.5</v>
      </c>
      <c r="D107">
        <f t="shared" si="23"/>
        <v>10.981665393430099</v>
      </c>
      <c r="E107">
        <f t="shared" si="21"/>
        <v>40.763427054788849</v>
      </c>
      <c r="F107">
        <f t="shared" si="22"/>
        <v>48.422203366225204</v>
      </c>
    </row>
    <row r="108" spans="1:9" x14ac:dyDescent="0.3">
      <c r="A108" s="1">
        <v>42908</v>
      </c>
      <c r="B108" t="s">
        <v>8</v>
      </c>
      <c r="C108">
        <v>18.7</v>
      </c>
      <c r="D108">
        <f t="shared" si="23"/>
        <v>5.9523809523809526</v>
      </c>
      <c r="E108">
        <f t="shared" si="21"/>
        <v>8.8171243835698654</v>
      </c>
      <c r="F108">
        <f t="shared" si="22"/>
        <v>12.384322897261491</v>
      </c>
    </row>
    <row r="109" spans="1:9" x14ac:dyDescent="0.3">
      <c r="A109" s="1">
        <v>42908</v>
      </c>
      <c r="B109" t="s">
        <v>8</v>
      </c>
      <c r="C109">
        <v>36.5</v>
      </c>
      <c r="D109">
        <f t="shared" si="23"/>
        <v>11.618283677107208</v>
      </c>
      <c r="E109">
        <f t="shared" si="21"/>
        <v>46.930492545266269</v>
      </c>
      <c r="F109">
        <f t="shared" si="22"/>
        <v>54.895019982719305</v>
      </c>
    </row>
    <row r="110" spans="1:9" x14ac:dyDescent="0.3">
      <c r="A110" s="1">
        <v>42908</v>
      </c>
      <c r="B110" t="s">
        <v>8</v>
      </c>
      <c r="C110">
        <v>48.9</v>
      </c>
      <c r="D110">
        <f t="shared" si="23"/>
        <v>15.56531703590527</v>
      </c>
      <c r="E110">
        <f t="shared" si="21"/>
        <v>97.497863486042519</v>
      </c>
      <c r="F110">
        <f t="shared" si="22"/>
        <v>105.27405655142147</v>
      </c>
    </row>
    <row r="111" spans="1:9" x14ac:dyDescent="0.3">
      <c r="D111" s="5"/>
      <c r="E111" s="5">
        <f>SUM(E6:E110)</f>
        <v>4611.4266353399926</v>
      </c>
      <c r="F111" s="10">
        <f>SUM(F6:F110)</f>
        <v>5312.2568558587873</v>
      </c>
      <c r="G111" s="10">
        <f>F111/1000</f>
        <v>5.312256855858787</v>
      </c>
      <c r="H111" s="10">
        <f>G111*25</f>
        <v>132.80642139646969</v>
      </c>
      <c r="I111" s="10">
        <f>H111*0.48</f>
        <v>63.747082270305448</v>
      </c>
    </row>
    <row r="112" spans="1:9" x14ac:dyDescent="0.3">
      <c r="D112" s="5"/>
      <c r="F112" s="11" t="s">
        <v>22</v>
      </c>
      <c r="G112" s="11" t="s">
        <v>24</v>
      </c>
      <c r="H112" s="11" t="s">
        <v>23</v>
      </c>
      <c r="I112" s="11" t="s">
        <v>27</v>
      </c>
    </row>
    <row r="113" spans="8:9" x14ac:dyDescent="0.3">
      <c r="H113" s="7" t="s">
        <v>26</v>
      </c>
      <c r="I113" s="7" t="s">
        <v>25</v>
      </c>
    </row>
  </sheetData>
  <mergeCells count="1">
    <mergeCell ref="E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7"/>
  <sheetViews>
    <sheetView topLeftCell="A80" zoomScale="80" zoomScaleNormal="80" workbookViewId="0">
      <selection activeCell="E109" sqref="E109"/>
    </sheetView>
  </sheetViews>
  <sheetFormatPr defaultColWidth="11.44140625" defaultRowHeight="14.4" x14ac:dyDescent="0.3"/>
  <cols>
    <col min="1" max="1" width="19" bestFit="1" customWidth="1"/>
    <col min="2" max="2" width="12" customWidth="1"/>
    <col min="3" max="3" width="12.5546875" customWidth="1"/>
    <col min="5" max="5" width="17.44140625" bestFit="1" customWidth="1"/>
    <col min="6" max="6" width="16" customWidth="1"/>
  </cols>
  <sheetData>
    <row r="1" spans="1:8" x14ac:dyDescent="0.3">
      <c r="A1" t="s">
        <v>3</v>
      </c>
    </row>
    <row r="2" spans="1:8" x14ac:dyDescent="0.3">
      <c r="A2" t="s">
        <v>7</v>
      </c>
    </row>
    <row r="3" spans="1:8" x14ac:dyDescent="0.3">
      <c r="A3" t="s">
        <v>4</v>
      </c>
      <c r="C3" t="s">
        <v>10</v>
      </c>
      <c r="D3" t="s">
        <v>15</v>
      </c>
    </row>
    <row r="4" spans="1:8" x14ac:dyDescent="0.3">
      <c r="E4" s="23" t="s">
        <v>17</v>
      </c>
      <c r="F4" s="23"/>
      <c r="G4" s="7"/>
      <c r="H4" s="7"/>
    </row>
    <row r="5" spans="1:8" ht="43.2" x14ac:dyDescent="0.3">
      <c r="A5" s="2" t="s">
        <v>0</v>
      </c>
      <c r="B5" s="2" t="s">
        <v>5</v>
      </c>
      <c r="C5" s="3" t="s">
        <v>6</v>
      </c>
      <c r="D5" s="3" t="s">
        <v>14</v>
      </c>
      <c r="E5" s="8" t="s">
        <v>16</v>
      </c>
      <c r="F5" s="3" t="s">
        <v>18</v>
      </c>
    </row>
    <row r="6" spans="1:8" x14ac:dyDescent="0.3">
      <c r="A6" s="1">
        <v>43449</v>
      </c>
      <c r="B6" t="s">
        <v>8</v>
      </c>
      <c r="C6">
        <v>14.4</v>
      </c>
      <c r="D6">
        <f t="shared" ref="D6:D37" si="0">C6/3.1416</f>
        <v>4.5836516424751723</v>
      </c>
      <c r="E6">
        <f>0.102*((D6)^2.5)</f>
        <v>4.5880609785302005</v>
      </c>
      <c r="F6">
        <f>0.2334*((D6)^2.2264)</f>
        <v>6.9218529135657638</v>
      </c>
    </row>
    <row r="7" spans="1:8" x14ac:dyDescent="0.3">
      <c r="A7" s="1">
        <v>43449</v>
      </c>
      <c r="B7" t="s">
        <v>8</v>
      </c>
      <c r="C7">
        <v>45</v>
      </c>
      <c r="D7">
        <f t="shared" si="0"/>
        <v>14.323911382734913</v>
      </c>
      <c r="E7">
        <f t="shared" ref="E7:E19" si="1">0.102*((D7)^2.5)</f>
        <v>79.205298594142889</v>
      </c>
      <c r="F7">
        <f t="shared" ref="F7:F19" si="2">0.2334*((D7)^2.2264)</f>
        <v>87.489604794222245</v>
      </c>
    </row>
    <row r="8" spans="1:8" x14ac:dyDescent="0.3">
      <c r="A8" s="1">
        <v>43449</v>
      </c>
      <c r="B8" t="s">
        <v>8</v>
      </c>
      <c r="C8">
        <v>41.7</v>
      </c>
      <c r="D8">
        <f t="shared" si="0"/>
        <v>13.273491214667686</v>
      </c>
      <c r="E8">
        <f t="shared" si="1"/>
        <v>65.473127783291503</v>
      </c>
      <c r="F8">
        <f t="shared" si="2"/>
        <v>73.843968246511565</v>
      </c>
    </row>
    <row r="9" spans="1:8" x14ac:dyDescent="0.3">
      <c r="A9" s="1">
        <v>43449</v>
      </c>
      <c r="B9" t="s">
        <v>8</v>
      </c>
      <c r="C9">
        <v>14.6</v>
      </c>
      <c r="D9">
        <f t="shared" si="0"/>
        <v>4.6473134708428825</v>
      </c>
      <c r="E9">
        <f t="shared" si="1"/>
        <v>4.7490319410110153</v>
      </c>
      <c r="F9">
        <f t="shared" si="2"/>
        <v>7.1377167925568701</v>
      </c>
    </row>
    <row r="10" spans="1:8" x14ac:dyDescent="0.3">
      <c r="A10" s="1">
        <v>43449</v>
      </c>
      <c r="B10" t="s">
        <v>8</v>
      </c>
      <c r="C10">
        <v>20</v>
      </c>
      <c r="D10">
        <f t="shared" si="0"/>
        <v>6.3661828367710722</v>
      </c>
      <c r="E10">
        <f t="shared" si="1"/>
        <v>10.430327386883013</v>
      </c>
      <c r="F10">
        <f t="shared" si="2"/>
        <v>14.383258852439228</v>
      </c>
    </row>
    <row r="11" spans="1:8" x14ac:dyDescent="0.3">
      <c r="A11" s="1">
        <v>43449</v>
      </c>
      <c r="B11" t="s">
        <v>8</v>
      </c>
      <c r="C11">
        <v>42.7</v>
      </c>
      <c r="D11">
        <f t="shared" si="0"/>
        <v>13.591800356506241</v>
      </c>
      <c r="E11">
        <f t="shared" si="1"/>
        <v>69.469254554749725</v>
      </c>
      <c r="F11">
        <f t="shared" si="2"/>
        <v>77.844643672976545</v>
      </c>
    </row>
    <row r="12" spans="1:8" x14ac:dyDescent="0.3">
      <c r="A12" s="1">
        <v>43449</v>
      </c>
      <c r="B12" t="s">
        <v>8</v>
      </c>
      <c r="C12">
        <v>40.299999999999997</v>
      </c>
      <c r="D12">
        <f t="shared" si="0"/>
        <v>12.82785841609371</v>
      </c>
      <c r="E12">
        <f t="shared" si="1"/>
        <v>60.115375813265082</v>
      </c>
      <c r="F12">
        <f t="shared" si="2"/>
        <v>68.437678430137396</v>
      </c>
    </row>
    <row r="13" spans="1:8" x14ac:dyDescent="0.3">
      <c r="A13" s="1">
        <v>43449</v>
      </c>
      <c r="B13" t="s">
        <v>8</v>
      </c>
      <c r="C13">
        <v>45.6</v>
      </c>
      <c r="D13">
        <f t="shared" si="0"/>
        <v>14.514896867838045</v>
      </c>
      <c r="E13">
        <f t="shared" si="1"/>
        <v>81.871935553341913</v>
      </c>
      <c r="F13">
        <f t="shared" si="2"/>
        <v>90.108018551866138</v>
      </c>
    </row>
    <row r="14" spans="1:8" x14ac:dyDescent="0.3">
      <c r="A14" s="1">
        <v>43449</v>
      </c>
      <c r="B14" t="s">
        <v>8</v>
      </c>
      <c r="C14">
        <v>44.7</v>
      </c>
      <c r="D14">
        <f t="shared" si="0"/>
        <v>14.228418640183348</v>
      </c>
      <c r="E14">
        <f t="shared" si="1"/>
        <v>77.891803385842323</v>
      </c>
      <c r="F14">
        <f t="shared" si="2"/>
        <v>86.196331670318898</v>
      </c>
    </row>
    <row r="15" spans="1:8" x14ac:dyDescent="0.3">
      <c r="A15" s="1">
        <v>43449</v>
      </c>
      <c r="B15" t="s">
        <v>8</v>
      </c>
      <c r="C15">
        <v>35</v>
      </c>
      <c r="D15">
        <f t="shared" si="0"/>
        <v>11.140819964349376</v>
      </c>
      <c r="E15">
        <f t="shared" si="1"/>
        <v>42.256455174226616</v>
      </c>
      <c r="F15">
        <f t="shared" si="2"/>
        <v>49.998526791779277</v>
      </c>
    </row>
    <row r="16" spans="1:8" x14ac:dyDescent="0.3">
      <c r="A16" s="1">
        <v>43449</v>
      </c>
      <c r="B16" t="s">
        <v>8</v>
      </c>
      <c r="C16">
        <v>49</v>
      </c>
      <c r="D16">
        <f t="shared" si="0"/>
        <v>15.597147950089127</v>
      </c>
      <c r="E16">
        <f t="shared" si="1"/>
        <v>97.997083583385461</v>
      </c>
      <c r="F16">
        <f t="shared" si="2"/>
        <v>105.75396681154301</v>
      </c>
    </row>
    <row r="17" spans="1:6" x14ac:dyDescent="0.3">
      <c r="A17" s="1">
        <v>43449</v>
      </c>
      <c r="B17" t="s">
        <v>8</v>
      </c>
      <c r="C17">
        <v>20.5</v>
      </c>
      <c r="D17">
        <f t="shared" si="0"/>
        <v>6.5253374076903485</v>
      </c>
      <c r="E17">
        <f t="shared" si="1"/>
        <v>11.094496659829861</v>
      </c>
      <c r="F17">
        <f t="shared" si="2"/>
        <v>15.196126855461848</v>
      </c>
    </row>
    <row r="18" spans="1:6" x14ac:dyDescent="0.3">
      <c r="A18" s="1">
        <v>43449</v>
      </c>
      <c r="B18" t="s">
        <v>8</v>
      </c>
      <c r="C18">
        <v>12</v>
      </c>
      <c r="D18">
        <f t="shared" si="0"/>
        <v>3.8197097020626432</v>
      </c>
      <c r="E18">
        <f t="shared" si="1"/>
        <v>2.9085468670720092</v>
      </c>
      <c r="F18">
        <f t="shared" si="2"/>
        <v>4.6124666630506308</v>
      </c>
    </row>
    <row r="19" spans="1:6" x14ac:dyDescent="0.3">
      <c r="A19" s="1">
        <v>43449</v>
      </c>
      <c r="B19" t="s">
        <v>8</v>
      </c>
      <c r="C19">
        <v>9.4</v>
      </c>
      <c r="D19">
        <f t="shared" si="0"/>
        <v>2.9921059332824038</v>
      </c>
      <c r="E19">
        <f t="shared" si="1"/>
        <v>1.5795834875126389</v>
      </c>
      <c r="F19">
        <f t="shared" si="2"/>
        <v>2.6780332654245038</v>
      </c>
    </row>
    <row r="20" spans="1:6" x14ac:dyDescent="0.3">
      <c r="A20" s="1">
        <v>43449</v>
      </c>
      <c r="B20" t="s">
        <v>8</v>
      </c>
      <c r="C20">
        <v>11.4</v>
      </c>
      <c r="D20">
        <f t="shared" si="0"/>
        <v>3.6287242169595113</v>
      </c>
      <c r="E20">
        <f>0.102*((D20)^2.5)</f>
        <v>2.5584979860419348</v>
      </c>
      <c r="F20">
        <f>0.2334*((D20)^2.2264)</f>
        <v>4.1146895640292369</v>
      </c>
    </row>
    <row r="21" spans="1:6" x14ac:dyDescent="0.3">
      <c r="A21" s="1">
        <v>43449</v>
      </c>
      <c r="B21" t="s">
        <v>8</v>
      </c>
      <c r="C21">
        <v>16.5</v>
      </c>
      <c r="D21">
        <f t="shared" si="0"/>
        <v>5.2521008403361344</v>
      </c>
      <c r="E21">
        <f t="shared" ref="E21:E29" si="3">0.102*((D21)^2.5)</f>
        <v>6.4481155534509922</v>
      </c>
      <c r="F21">
        <f t="shared" ref="F21:F29" si="4">0.2334*((D21)^2.2264)</f>
        <v>9.3723903344437485</v>
      </c>
    </row>
    <row r="22" spans="1:6" x14ac:dyDescent="0.3">
      <c r="A22" s="1">
        <v>43449</v>
      </c>
      <c r="B22" t="s">
        <v>8</v>
      </c>
      <c r="C22">
        <v>17.100000000000001</v>
      </c>
      <c r="D22">
        <f t="shared" si="0"/>
        <v>5.4430863254392667</v>
      </c>
      <c r="E22">
        <f t="shared" si="3"/>
        <v>7.0503913954587771</v>
      </c>
      <c r="F22">
        <f t="shared" si="4"/>
        <v>10.148144773904283</v>
      </c>
    </row>
    <row r="23" spans="1:6" x14ac:dyDescent="0.3">
      <c r="A23" s="1">
        <v>43449</v>
      </c>
      <c r="B23" t="s">
        <v>8</v>
      </c>
      <c r="C23">
        <v>35</v>
      </c>
      <c r="D23">
        <f t="shared" si="0"/>
        <v>11.140819964349376</v>
      </c>
      <c r="E23">
        <f t="shared" si="3"/>
        <v>42.256455174226616</v>
      </c>
      <c r="F23">
        <f t="shared" si="4"/>
        <v>49.998526791779277</v>
      </c>
    </row>
    <row r="24" spans="1:6" x14ac:dyDescent="0.3">
      <c r="A24" s="1">
        <v>43449</v>
      </c>
      <c r="B24" t="s">
        <v>8</v>
      </c>
      <c r="C24">
        <v>17.5</v>
      </c>
      <c r="D24">
        <f t="shared" si="0"/>
        <v>5.570409982174688</v>
      </c>
      <c r="E24">
        <f t="shared" si="3"/>
        <v>7.4699565006502597</v>
      </c>
      <c r="F24">
        <f t="shared" si="4"/>
        <v>10.684249610892332</v>
      </c>
    </row>
    <row r="25" spans="1:6" x14ac:dyDescent="0.3">
      <c r="A25" s="1">
        <v>43449</v>
      </c>
      <c r="B25" t="s">
        <v>8</v>
      </c>
      <c r="C25">
        <v>45</v>
      </c>
      <c r="D25">
        <f t="shared" si="0"/>
        <v>14.323911382734913</v>
      </c>
      <c r="E25">
        <f t="shared" si="3"/>
        <v>79.205298594142889</v>
      </c>
      <c r="F25">
        <f t="shared" si="4"/>
        <v>87.489604794222245</v>
      </c>
    </row>
    <row r="26" spans="1:6" x14ac:dyDescent="0.3">
      <c r="A26" s="1">
        <v>43449</v>
      </c>
      <c r="B26" t="s">
        <v>8</v>
      </c>
      <c r="C26">
        <v>39.799999999999997</v>
      </c>
      <c r="D26">
        <f t="shared" si="0"/>
        <v>12.668703845174432</v>
      </c>
      <c r="E26">
        <f t="shared" si="3"/>
        <v>58.268069731528165</v>
      </c>
      <c r="F26">
        <f t="shared" si="4"/>
        <v>66.561605029885968</v>
      </c>
    </row>
    <row r="27" spans="1:6" x14ac:dyDescent="0.3">
      <c r="A27" s="1">
        <v>43449</v>
      </c>
      <c r="B27" t="s">
        <v>8</v>
      </c>
      <c r="C27">
        <v>29.5</v>
      </c>
      <c r="D27">
        <f t="shared" si="0"/>
        <v>9.390119684237332</v>
      </c>
      <c r="E27">
        <f t="shared" si="3"/>
        <v>27.559922441224391</v>
      </c>
      <c r="F27">
        <f t="shared" si="4"/>
        <v>34.170855385427473</v>
      </c>
    </row>
    <row r="28" spans="1:6" x14ac:dyDescent="0.3">
      <c r="A28" s="1">
        <v>43449</v>
      </c>
      <c r="B28" t="s">
        <v>8</v>
      </c>
      <c r="C28">
        <v>25</v>
      </c>
      <c r="D28">
        <f t="shared" si="0"/>
        <v>7.9577285459638398</v>
      </c>
      <c r="E28">
        <f t="shared" si="3"/>
        <v>18.22103208175637</v>
      </c>
      <c r="F28">
        <f t="shared" si="4"/>
        <v>23.638382149797664</v>
      </c>
    </row>
    <row r="29" spans="1:6" x14ac:dyDescent="0.3">
      <c r="A29" s="1">
        <v>43449</v>
      </c>
      <c r="B29" t="s">
        <v>8</v>
      </c>
      <c r="C29">
        <v>25</v>
      </c>
      <c r="D29">
        <f t="shared" si="0"/>
        <v>7.9577285459638398</v>
      </c>
      <c r="E29">
        <f t="shared" si="3"/>
        <v>18.22103208175637</v>
      </c>
      <c r="F29">
        <f t="shared" si="4"/>
        <v>23.638382149797664</v>
      </c>
    </row>
    <row r="30" spans="1:6" x14ac:dyDescent="0.3">
      <c r="A30" s="1">
        <v>43449</v>
      </c>
      <c r="B30" t="s">
        <v>8</v>
      </c>
      <c r="C30">
        <v>27</v>
      </c>
      <c r="D30">
        <f t="shared" si="0"/>
        <v>8.5943468296409478</v>
      </c>
      <c r="E30">
        <f>0.102*((D30)^2.5)</f>
        <v>22.086777771828075</v>
      </c>
      <c r="F30">
        <f>0.2334*((D30)^2.2264)</f>
        <v>28.056429326403208</v>
      </c>
    </row>
    <row r="31" spans="1:6" x14ac:dyDescent="0.3">
      <c r="A31" s="1">
        <v>43449</v>
      </c>
      <c r="B31" t="s">
        <v>8</v>
      </c>
      <c r="C31">
        <v>20</v>
      </c>
      <c r="D31">
        <f t="shared" si="0"/>
        <v>6.3661828367710722</v>
      </c>
      <c r="E31">
        <f t="shared" ref="E31:E40" si="5">0.102*((D31)^2.5)</f>
        <v>10.430327386883013</v>
      </c>
      <c r="F31">
        <f t="shared" ref="F31:F40" si="6">0.2334*((D31)^2.2264)</f>
        <v>14.383258852439228</v>
      </c>
    </row>
    <row r="32" spans="1:6" x14ac:dyDescent="0.3">
      <c r="A32" s="1">
        <v>43449</v>
      </c>
      <c r="B32" t="s">
        <v>8</v>
      </c>
      <c r="C32">
        <v>22</v>
      </c>
      <c r="D32">
        <f t="shared" si="0"/>
        <v>7.0028011204481793</v>
      </c>
      <c r="E32">
        <f t="shared" si="5"/>
        <v>13.236697779735964</v>
      </c>
      <c r="F32">
        <f t="shared" si="6"/>
        <v>17.783366157963467</v>
      </c>
    </row>
    <row r="33" spans="1:6" x14ac:dyDescent="0.3">
      <c r="A33" s="1">
        <v>43449</v>
      </c>
      <c r="B33" t="s">
        <v>8</v>
      </c>
      <c r="C33">
        <v>18.100000000000001</v>
      </c>
      <c r="D33">
        <f t="shared" si="0"/>
        <v>5.7613954672778211</v>
      </c>
      <c r="E33">
        <f t="shared" si="5"/>
        <v>8.126796563470462</v>
      </c>
      <c r="F33">
        <f t="shared" si="6"/>
        <v>11.517008654005418</v>
      </c>
    </row>
    <row r="34" spans="1:6" x14ac:dyDescent="0.3">
      <c r="A34" s="1">
        <v>43449</v>
      </c>
      <c r="B34" t="s">
        <v>8</v>
      </c>
      <c r="C34">
        <v>43</v>
      </c>
      <c r="D34">
        <f t="shared" si="0"/>
        <v>13.687293099057806</v>
      </c>
      <c r="E34">
        <f t="shared" si="5"/>
        <v>70.695877598195366</v>
      </c>
      <c r="F34">
        <f t="shared" si="6"/>
        <v>79.067550309151869</v>
      </c>
    </row>
    <row r="35" spans="1:6" x14ac:dyDescent="0.3">
      <c r="A35" s="1">
        <v>43449</v>
      </c>
      <c r="B35" t="s">
        <v>8</v>
      </c>
      <c r="C35">
        <v>40.6</v>
      </c>
      <c r="D35">
        <f t="shared" si="0"/>
        <v>12.923351158645277</v>
      </c>
      <c r="E35">
        <f t="shared" si="5"/>
        <v>61.240402306950486</v>
      </c>
      <c r="F35">
        <f t="shared" si="6"/>
        <v>69.577124352897243</v>
      </c>
    </row>
    <row r="36" spans="1:6" x14ac:dyDescent="0.3">
      <c r="A36" s="1">
        <v>43449</v>
      </c>
      <c r="B36" t="s">
        <v>8</v>
      </c>
      <c r="C36">
        <v>41</v>
      </c>
      <c r="D36">
        <f t="shared" si="0"/>
        <v>13.050674815380697</v>
      </c>
      <c r="E36">
        <f t="shared" si="5"/>
        <v>62.759950576137527</v>
      </c>
      <c r="F36">
        <f t="shared" si="6"/>
        <v>71.112523891196261</v>
      </c>
    </row>
    <row r="37" spans="1:6" x14ac:dyDescent="0.3">
      <c r="A37" s="1">
        <v>43449</v>
      </c>
      <c r="B37" t="s">
        <v>8</v>
      </c>
      <c r="C37">
        <v>50.7</v>
      </c>
      <c r="D37">
        <f t="shared" si="0"/>
        <v>16.138273491214669</v>
      </c>
      <c r="E37">
        <f t="shared" si="5"/>
        <v>106.71927088328742</v>
      </c>
      <c r="F37">
        <f t="shared" si="6"/>
        <v>114.09689734542361</v>
      </c>
    </row>
    <row r="38" spans="1:6" x14ac:dyDescent="0.3">
      <c r="A38" s="1">
        <v>43449</v>
      </c>
      <c r="B38" t="s">
        <v>8</v>
      </c>
      <c r="C38">
        <v>22.4</v>
      </c>
      <c r="D38">
        <f t="shared" ref="D38:D69" si="7">C38/3.1416</f>
        <v>7.1301247771836005</v>
      </c>
      <c r="E38">
        <f t="shared" si="5"/>
        <v>13.84659523149058</v>
      </c>
      <c r="F38">
        <f t="shared" si="6"/>
        <v>18.511273697528118</v>
      </c>
    </row>
    <row r="39" spans="1:6" x14ac:dyDescent="0.3">
      <c r="A39" s="1">
        <v>43449</v>
      </c>
      <c r="B39" t="s">
        <v>8</v>
      </c>
      <c r="C39">
        <v>44.4</v>
      </c>
      <c r="D39">
        <f t="shared" si="7"/>
        <v>14.132925897631781</v>
      </c>
      <c r="E39">
        <f t="shared" si="5"/>
        <v>76.591464971766968</v>
      </c>
      <c r="F39">
        <f t="shared" si="6"/>
        <v>84.91365965532998</v>
      </c>
    </row>
    <row r="40" spans="1:6" x14ac:dyDescent="0.3">
      <c r="A40" s="1">
        <v>43449</v>
      </c>
      <c r="B40" t="s">
        <v>8</v>
      </c>
      <c r="C40">
        <v>41.5</v>
      </c>
      <c r="D40">
        <f t="shared" si="7"/>
        <v>13.209829386299974</v>
      </c>
      <c r="E40">
        <f t="shared" si="5"/>
        <v>64.690899949844876</v>
      </c>
      <c r="F40">
        <f t="shared" si="6"/>
        <v>73.057767449255834</v>
      </c>
    </row>
    <row r="41" spans="1:6" x14ac:dyDescent="0.3">
      <c r="A41" s="1">
        <v>43449</v>
      </c>
      <c r="B41" t="s">
        <v>8</v>
      </c>
      <c r="C41">
        <v>48.4</v>
      </c>
      <c r="D41">
        <f t="shared" si="7"/>
        <v>15.406162464985995</v>
      </c>
      <c r="E41">
        <f>0.102*((D41)^2.5)</f>
        <v>95.024666750677454</v>
      </c>
      <c r="F41">
        <f>0.2334*((D41)^2.2264)</f>
        <v>102.89252552920638</v>
      </c>
    </row>
    <row r="42" spans="1:6" x14ac:dyDescent="0.3">
      <c r="A42" s="1">
        <v>43449</v>
      </c>
      <c r="B42" t="s">
        <v>8</v>
      </c>
      <c r="C42">
        <v>33.299999999999997</v>
      </c>
      <c r="D42">
        <f t="shared" si="7"/>
        <v>10.599694423223834</v>
      </c>
      <c r="E42">
        <f t="shared" ref="E42:E53" si="8">0.102*((D42)^2.5)</f>
        <v>37.310711837971589</v>
      </c>
      <c r="F42">
        <f t="shared" ref="F42:F53" si="9">0.2334*((D42)^2.2264)</f>
        <v>44.75215524140112</v>
      </c>
    </row>
    <row r="43" spans="1:6" x14ac:dyDescent="0.3">
      <c r="A43" s="1">
        <v>43449</v>
      </c>
      <c r="B43" t="s">
        <v>8</v>
      </c>
      <c r="C43">
        <v>40.5</v>
      </c>
      <c r="D43">
        <f t="shared" si="7"/>
        <v>12.891520244461422</v>
      </c>
      <c r="E43">
        <f t="shared" si="8"/>
        <v>60.864002553627472</v>
      </c>
      <c r="F43">
        <f t="shared" si="9"/>
        <v>69.196157380180608</v>
      </c>
    </row>
    <row r="44" spans="1:6" x14ac:dyDescent="0.3">
      <c r="A44" s="1">
        <v>43449</v>
      </c>
      <c r="B44" t="s">
        <v>8</v>
      </c>
      <c r="C44">
        <v>32.799999999999997</v>
      </c>
      <c r="D44">
        <f t="shared" si="7"/>
        <v>10.440539852304557</v>
      </c>
      <c r="E44">
        <f t="shared" si="8"/>
        <v>35.925892032709257</v>
      </c>
      <c r="F44">
        <f t="shared" si="9"/>
        <v>43.269874913419102</v>
      </c>
    </row>
    <row r="45" spans="1:6" x14ac:dyDescent="0.3">
      <c r="A45" s="1">
        <v>43449</v>
      </c>
      <c r="B45" t="s">
        <v>8</v>
      </c>
      <c r="C45">
        <v>44.5</v>
      </c>
      <c r="D45">
        <f t="shared" si="7"/>
        <v>14.164756811815636</v>
      </c>
      <c r="E45">
        <f t="shared" si="8"/>
        <v>77.023451970628642</v>
      </c>
      <c r="F45">
        <f t="shared" si="9"/>
        <v>85.340040087855229</v>
      </c>
    </row>
    <row r="46" spans="1:6" x14ac:dyDescent="0.3">
      <c r="A46" s="1">
        <v>43449</v>
      </c>
      <c r="B46" t="s">
        <v>8</v>
      </c>
      <c r="C46">
        <v>46.7</v>
      </c>
      <c r="D46">
        <f t="shared" si="7"/>
        <v>14.865036923860455</v>
      </c>
      <c r="E46">
        <f t="shared" si="8"/>
        <v>86.899074781821056</v>
      </c>
      <c r="F46">
        <f t="shared" si="9"/>
        <v>95.019166602518013</v>
      </c>
    </row>
    <row r="47" spans="1:6" x14ac:dyDescent="0.3">
      <c r="A47" s="1">
        <v>43449</v>
      </c>
      <c r="B47" t="s">
        <v>8</v>
      </c>
      <c r="C47">
        <v>16</v>
      </c>
      <c r="D47">
        <f t="shared" si="7"/>
        <v>5.0929462694168581</v>
      </c>
      <c r="E47">
        <f t="shared" si="8"/>
        <v>5.9706677925499276</v>
      </c>
      <c r="F47">
        <f t="shared" si="9"/>
        <v>8.7517890989862899</v>
      </c>
    </row>
    <row r="48" spans="1:6" x14ac:dyDescent="0.3">
      <c r="A48" s="1">
        <v>43449</v>
      </c>
      <c r="B48" t="s">
        <v>8</v>
      </c>
      <c r="C48">
        <v>15</v>
      </c>
      <c r="D48">
        <f t="shared" si="7"/>
        <v>4.7746371275783037</v>
      </c>
      <c r="E48">
        <f t="shared" si="8"/>
        <v>5.0810222738414526</v>
      </c>
      <c r="F48">
        <f t="shared" si="9"/>
        <v>7.5804274089040984</v>
      </c>
    </row>
    <row r="49" spans="1:6" x14ac:dyDescent="0.3">
      <c r="A49" s="1">
        <v>43449</v>
      </c>
      <c r="B49" t="s">
        <v>8</v>
      </c>
      <c r="C49">
        <v>47.8</v>
      </c>
      <c r="D49">
        <f t="shared" si="7"/>
        <v>15.215176979882862</v>
      </c>
      <c r="E49">
        <f t="shared" si="8"/>
        <v>92.107011755186164</v>
      </c>
      <c r="F49">
        <f t="shared" si="9"/>
        <v>100.07425901021757</v>
      </c>
    </row>
    <row r="50" spans="1:6" x14ac:dyDescent="0.3">
      <c r="A50" s="1">
        <v>43449</v>
      </c>
      <c r="B50" t="s">
        <v>8</v>
      </c>
      <c r="C50">
        <v>55.6</v>
      </c>
      <c r="D50">
        <f t="shared" si="7"/>
        <v>17.69798828622358</v>
      </c>
      <c r="E50">
        <f t="shared" si="8"/>
        <v>134.40329937909377</v>
      </c>
      <c r="F50">
        <f t="shared" si="9"/>
        <v>140.11306390630401</v>
      </c>
    </row>
    <row r="51" spans="1:6" x14ac:dyDescent="0.3">
      <c r="A51" s="1">
        <v>43449</v>
      </c>
      <c r="B51" t="s">
        <v>8</v>
      </c>
      <c r="C51">
        <v>43.2</v>
      </c>
      <c r="D51">
        <f t="shared" si="7"/>
        <v>13.750954927425516</v>
      </c>
      <c r="E51">
        <f t="shared" si="8"/>
        <v>71.520792507346442</v>
      </c>
      <c r="F51">
        <f t="shared" si="9"/>
        <v>79.888658407343627</v>
      </c>
    </row>
    <row r="52" spans="1:6" x14ac:dyDescent="0.3">
      <c r="A52" s="1">
        <v>43449</v>
      </c>
      <c r="B52" t="s">
        <v>8</v>
      </c>
      <c r="C52">
        <v>29.7</v>
      </c>
      <c r="D52">
        <f t="shared" si="7"/>
        <v>9.4537815126050422</v>
      </c>
      <c r="E52">
        <f t="shared" si="8"/>
        <v>28.029417625139924</v>
      </c>
      <c r="F52">
        <f t="shared" si="9"/>
        <v>34.68878373914815</v>
      </c>
    </row>
    <row r="53" spans="1:6" x14ac:dyDescent="0.3">
      <c r="A53" s="1">
        <v>43449</v>
      </c>
      <c r="B53" t="s">
        <v>8</v>
      </c>
      <c r="C53">
        <v>44.4</v>
      </c>
      <c r="D53">
        <f t="shared" si="7"/>
        <v>14.132925897631781</v>
      </c>
      <c r="E53">
        <f t="shared" si="8"/>
        <v>76.591464971766968</v>
      </c>
      <c r="F53">
        <f t="shared" si="9"/>
        <v>84.91365965532998</v>
      </c>
    </row>
    <row r="54" spans="1:6" x14ac:dyDescent="0.3">
      <c r="A54" s="1">
        <v>43449</v>
      </c>
      <c r="B54" t="s">
        <v>8</v>
      </c>
      <c r="C54">
        <v>25.5</v>
      </c>
      <c r="D54">
        <f t="shared" si="7"/>
        <v>8.1168831168831161</v>
      </c>
      <c r="E54">
        <f>0.102*((D54)^2.5)</f>
        <v>19.14579489928191</v>
      </c>
      <c r="F54">
        <f>0.2334*((D54)^2.2264)</f>
        <v>24.703880155900908</v>
      </c>
    </row>
    <row r="55" spans="1:6" x14ac:dyDescent="0.3">
      <c r="A55" s="1">
        <v>43449</v>
      </c>
      <c r="B55" t="s">
        <v>8</v>
      </c>
      <c r="C55">
        <v>29.4</v>
      </c>
      <c r="D55">
        <f t="shared" si="7"/>
        <v>9.3582887700534751</v>
      </c>
      <c r="E55">
        <f t="shared" ref="E55:E67" si="10">0.102*((D55)^2.5)</f>
        <v>27.326957234065056</v>
      </c>
      <c r="F55">
        <f t="shared" ref="F55:F67" si="11">0.2334*((D55)^2.2264)</f>
        <v>33.913499813074836</v>
      </c>
    </row>
    <row r="56" spans="1:6" x14ac:dyDescent="0.3">
      <c r="A56" s="1">
        <v>43449</v>
      </c>
      <c r="B56" t="s">
        <v>8</v>
      </c>
      <c r="C56">
        <v>36.799999999999997</v>
      </c>
      <c r="D56">
        <f t="shared" si="7"/>
        <v>11.713776419658771</v>
      </c>
      <c r="E56">
        <f t="shared" si="10"/>
        <v>47.900770339661911</v>
      </c>
      <c r="F56">
        <f t="shared" si="11"/>
        <v>55.904619714667632</v>
      </c>
    </row>
    <row r="57" spans="1:6" x14ac:dyDescent="0.3">
      <c r="A57" s="1">
        <v>43449</v>
      </c>
      <c r="B57" t="s">
        <v>8</v>
      </c>
      <c r="C57">
        <v>25</v>
      </c>
      <c r="D57">
        <f t="shared" si="7"/>
        <v>7.9577285459638398</v>
      </c>
      <c r="E57">
        <f t="shared" si="10"/>
        <v>18.22103208175637</v>
      </c>
      <c r="F57">
        <f t="shared" si="11"/>
        <v>23.638382149797664</v>
      </c>
    </row>
    <row r="58" spans="1:6" x14ac:dyDescent="0.3">
      <c r="A58" s="1">
        <v>43449</v>
      </c>
      <c r="B58" t="s">
        <v>8</v>
      </c>
      <c r="C58">
        <v>36.700000000000003</v>
      </c>
      <c r="D58">
        <f t="shared" si="7"/>
        <v>11.681945505474918</v>
      </c>
      <c r="E58">
        <f t="shared" si="10"/>
        <v>47.57602040273391</v>
      </c>
      <c r="F58">
        <f t="shared" si="11"/>
        <v>55.56696023212875</v>
      </c>
    </row>
    <row r="59" spans="1:6" x14ac:dyDescent="0.3">
      <c r="A59" s="1">
        <v>43449</v>
      </c>
      <c r="B59" t="s">
        <v>8</v>
      </c>
      <c r="C59">
        <v>35.5</v>
      </c>
      <c r="D59">
        <f t="shared" si="7"/>
        <v>11.299974535268653</v>
      </c>
      <c r="E59">
        <f t="shared" si="10"/>
        <v>43.781822280022503</v>
      </c>
      <c r="F59">
        <f t="shared" si="11"/>
        <v>51.602711119132671</v>
      </c>
    </row>
    <row r="60" spans="1:6" x14ac:dyDescent="0.3">
      <c r="A60" s="1">
        <v>43449</v>
      </c>
      <c r="B60" t="s">
        <v>8</v>
      </c>
      <c r="C60">
        <v>17.5</v>
      </c>
      <c r="D60">
        <f t="shared" si="7"/>
        <v>5.570409982174688</v>
      </c>
      <c r="E60">
        <f t="shared" si="10"/>
        <v>7.4699565006502597</v>
      </c>
      <c r="F60">
        <f t="shared" si="11"/>
        <v>10.684249610892332</v>
      </c>
    </row>
    <row r="61" spans="1:6" x14ac:dyDescent="0.3">
      <c r="A61" s="1">
        <v>43449</v>
      </c>
      <c r="B61" t="s">
        <v>8</v>
      </c>
      <c r="C61">
        <v>16</v>
      </c>
      <c r="D61">
        <f t="shared" si="7"/>
        <v>5.0929462694168581</v>
      </c>
      <c r="E61">
        <f t="shared" si="10"/>
        <v>5.9706677925499276</v>
      </c>
      <c r="F61">
        <f t="shared" si="11"/>
        <v>8.7517890989862899</v>
      </c>
    </row>
    <row r="62" spans="1:6" x14ac:dyDescent="0.3">
      <c r="A62" s="1">
        <v>43449</v>
      </c>
      <c r="B62" t="s">
        <v>8</v>
      </c>
      <c r="C62">
        <v>11.5</v>
      </c>
      <c r="D62">
        <f t="shared" si="7"/>
        <v>3.6605551311433664</v>
      </c>
      <c r="E62">
        <f t="shared" si="10"/>
        <v>2.6149750647971111</v>
      </c>
      <c r="F62">
        <f t="shared" si="11"/>
        <v>4.1954812627191389</v>
      </c>
    </row>
    <row r="63" spans="1:6" x14ac:dyDescent="0.3">
      <c r="A63" s="1">
        <v>43449</v>
      </c>
      <c r="B63" t="s">
        <v>8</v>
      </c>
      <c r="C63">
        <v>13.4</v>
      </c>
      <c r="D63">
        <f t="shared" si="7"/>
        <v>4.2653425006366188</v>
      </c>
      <c r="E63">
        <f t="shared" si="10"/>
        <v>3.8325245634385472</v>
      </c>
      <c r="F63">
        <f t="shared" si="11"/>
        <v>5.8969879069166975</v>
      </c>
    </row>
    <row r="64" spans="1:6" x14ac:dyDescent="0.3">
      <c r="A64" s="1">
        <v>43449</v>
      </c>
      <c r="B64" t="s">
        <v>8</v>
      </c>
      <c r="C64">
        <v>42.4</v>
      </c>
      <c r="D64">
        <f t="shared" si="7"/>
        <v>13.496307613954672</v>
      </c>
      <c r="E64">
        <f t="shared" si="10"/>
        <v>68.255490600807789</v>
      </c>
      <c r="F64">
        <f t="shared" si="11"/>
        <v>76.632228849205362</v>
      </c>
    </row>
    <row r="65" spans="1:6" x14ac:dyDescent="0.3">
      <c r="A65" s="1">
        <v>43449</v>
      </c>
      <c r="B65" t="s">
        <v>8</v>
      </c>
      <c r="C65">
        <v>19.5</v>
      </c>
      <c r="D65">
        <f t="shared" si="7"/>
        <v>6.207028265851795</v>
      </c>
      <c r="E65">
        <f t="shared" si="10"/>
        <v>9.7906038754159663</v>
      </c>
      <c r="F65">
        <f t="shared" si="11"/>
        <v>13.594936168764093</v>
      </c>
    </row>
    <row r="66" spans="1:6" x14ac:dyDescent="0.3">
      <c r="A66" s="1">
        <v>43449</v>
      </c>
      <c r="B66" t="s">
        <v>8</v>
      </c>
      <c r="C66">
        <v>34.299999999999997</v>
      </c>
      <c r="D66">
        <f t="shared" si="7"/>
        <v>10.918003565062389</v>
      </c>
      <c r="E66">
        <f t="shared" si="10"/>
        <v>40.175218850057256</v>
      </c>
      <c r="F66">
        <f t="shared" si="11"/>
        <v>47.799454784862256</v>
      </c>
    </row>
    <row r="67" spans="1:6" x14ac:dyDescent="0.3">
      <c r="A67" s="1">
        <v>43449</v>
      </c>
      <c r="B67" t="s">
        <v>8</v>
      </c>
      <c r="C67">
        <v>38</v>
      </c>
      <c r="D67">
        <f t="shared" si="7"/>
        <v>12.095747389865037</v>
      </c>
      <c r="E67">
        <f t="shared" si="10"/>
        <v>51.901742973581641</v>
      </c>
      <c r="F67">
        <f t="shared" si="11"/>
        <v>60.044649436204971</v>
      </c>
    </row>
    <row r="68" spans="1:6" x14ac:dyDescent="0.3">
      <c r="A68" s="1">
        <v>43449</v>
      </c>
      <c r="B68" t="s">
        <v>8</v>
      </c>
      <c r="C68">
        <v>28.5</v>
      </c>
      <c r="D68">
        <f t="shared" si="7"/>
        <v>9.0718105423987776</v>
      </c>
      <c r="E68">
        <f>0.102*((D68)^2.5)</f>
        <v>25.283378202644354</v>
      </c>
      <c r="F68">
        <f>0.2334*((D68)^2.2264)</f>
        <v>31.645408805741962</v>
      </c>
    </row>
    <row r="69" spans="1:6" x14ac:dyDescent="0.3">
      <c r="A69" s="1">
        <v>43449</v>
      </c>
      <c r="B69" t="s">
        <v>8</v>
      </c>
      <c r="C69">
        <v>29</v>
      </c>
      <c r="D69">
        <f t="shared" si="7"/>
        <v>9.2309651133180548</v>
      </c>
      <c r="E69">
        <f t="shared" ref="E69:E70" si="12">0.102*((D69)^2.5)</f>
        <v>26.406931923982285</v>
      </c>
      <c r="F69">
        <f t="shared" ref="F69:F70" si="13">0.2334*((D69)^2.2264)</f>
        <v>32.894782304029754</v>
      </c>
    </row>
    <row r="70" spans="1:6" x14ac:dyDescent="0.3">
      <c r="A70" s="1">
        <v>43449</v>
      </c>
      <c r="B70" t="s">
        <v>8</v>
      </c>
      <c r="C70">
        <v>33.6</v>
      </c>
      <c r="D70">
        <f t="shared" ref="D70:D101" si="14">C70/3.1416</f>
        <v>10.695187165775401</v>
      </c>
      <c r="E70">
        <f t="shared" si="12"/>
        <v>38.156729616007517</v>
      </c>
      <c r="F70">
        <f t="shared" si="13"/>
        <v>45.65474077901716</v>
      </c>
    </row>
    <row r="71" spans="1:6" x14ac:dyDescent="0.3">
      <c r="A71" s="1">
        <v>43449</v>
      </c>
      <c r="B71" t="s">
        <v>8</v>
      </c>
      <c r="C71">
        <v>19.600000000000001</v>
      </c>
      <c r="D71">
        <f t="shared" si="14"/>
        <v>6.238859180035651</v>
      </c>
      <c r="E71">
        <f>0.102*((D71)^2.5)</f>
        <v>9.9166076216765795</v>
      </c>
      <c r="F71">
        <f>0.2334*((D71)^2.2264)</f>
        <v>13.750643774751744</v>
      </c>
    </row>
    <row r="72" spans="1:6" x14ac:dyDescent="0.3">
      <c r="A72" s="1">
        <v>43449</v>
      </c>
      <c r="B72" t="s">
        <v>8</v>
      </c>
      <c r="C72">
        <v>16.3</v>
      </c>
      <c r="D72">
        <f t="shared" si="14"/>
        <v>5.1884390119684243</v>
      </c>
      <c r="E72">
        <f t="shared" ref="E72:E79" si="15">0.102*((D72)^2.5)</f>
        <v>6.2544908587866734</v>
      </c>
      <c r="F72">
        <f t="shared" ref="F72:F79" si="16">0.2334*((D72)^2.2264)</f>
        <v>9.1213389934253879</v>
      </c>
    </row>
    <row r="73" spans="1:6" x14ac:dyDescent="0.3">
      <c r="A73" s="1">
        <v>43449</v>
      </c>
      <c r="B73" t="s">
        <v>8</v>
      </c>
      <c r="C73">
        <v>23.5</v>
      </c>
      <c r="D73">
        <f t="shared" si="14"/>
        <v>7.48026483320601</v>
      </c>
      <c r="E73">
        <f t="shared" si="15"/>
        <v>15.609629921662746</v>
      </c>
      <c r="F73">
        <f t="shared" si="16"/>
        <v>20.596318667779908</v>
      </c>
    </row>
    <row r="74" spans="1:6" x14ac:dyDescent="0.3">
      <c r="A74" s="1">
        <v>43449</v>
      </c>
      <c r="B74" t="s">
        <v>8</v>
      </c>
      <c r="C74">
        <v>20.7</v>
      </c>
      <c r="D74">
        <f t="shared" si="14"/>
        <v>6.5889992360580596</v>
      </c>
      <c r="E74">
        <f t="shared" si="15"/>
        <v>11.367077336462735</v>
      </c>
      <c r="F74">
        <f t="shared" si="16"/>
        <v>15.528177659146772</v>
      </c>
    </row>
    <row r="75" spans="1:6" x14ac:dyDescent="0.3">
      <c r="A75" s="1">
        <v>43449</v>
      </c>
      <c r="B75" t="s">
        <v>8</v>
      </c>
      <c r="C75">
        <v>31.4</v>
      </c>
      <c r="D75">
        <f t="shared" si="14"/>
        <v>9.9949070537305822</v>
      </c>
      <c r="E75">
        <f t="shared" si="15"/>
        <v>32.214179278335152</v>
      </c>
      <c r="F75">
        <f t="shared" si="16"/>
        <v>39.265242371302229</v>
      </c>
    </row>
    <row r="76" spans="1:6" x14ac:dyDescent="0.3">
      <c r="A76" s="1">
        <v>43449</v>
      </c>
      <c r="B76" t="s">
        <v>8</v>
      </c>
      <c r="C76">
        <v>35.1</v>
      </c>
      <c r="D76">
        <f t="shared" si="14"/>
        <v>11.172650878533233</v>
      </c>
      <c r="E76">
        <f t="shared" si="15"/>
        <v>42.558934087258635</v>
      </c>
      <c r="F76">
        <f t="shared" si="16"/>
        <v>50.317131903125151</v>
      </c>
    </row>
    <row r="77" spans="1:6" x14ac:dyDescent="0.3">
      <c r="A77" s="1">
        <v>43449</v>
      </c>
      <c r="B77" t="s">
        <v>8</v>
      </c>
      <c r="C77">
        <v>14</v>
      </c>
      <c r="D77">
        <f t="shared" si="14"/>
        <v>4.4563279857397502</v>
      </c>
      <c r="E77">
        <f t="shared" si="15"/>
        <v>4.2760526142516309</v>
      </c>
      <c r="F77">
        <f t="shared" si="16"/>
        <v>6.5010509951017479</v>
      </c>
    </row>
    <row r="78" spans="1:6" x14ac:dyDescent="0.3">
      <c r="A78" s="1">
        <v>43449</v>
      </c>
      <c r="B78" t="s">
        <v>8</v>
      </c>
      <c r="C78">
        <v>45.3</v>
      </c>
      <c r="D78">
        <f t="shared" si="14"/>
        <v>14.419404125286478</v>
      </c>
      <c r="E78">
        <f t="shared" si="15"/>
        <v>80.531994673319332</v>
      </c>
      <c r="F78">
        <f t="shared" si="16"/>
        <v>88.793495093475642</v>
      </c>
    </row>
    <row r="79" spans="1:6" x14ac:dyDescent="0.3">
      <c r="A79" s="1">
        <v>43449</v>
      </c>
      <c r="B79" t="s">
        <v>8</v>
      </c>
      <c r="C79">
        <v>11.5</v>
      </c>
      <c r="D79">
        <f t="shared" si="14"/>
        <v>3.6605551311433664</v>
      </c>
      <c r="E79">
        <f t="shared" si="15"/>
        <v>2.6149750647971111</v>
      </c>
      <c r="F79">
        <f t="shared" si="16"/>
        <v>4.1954812627191389</v>
      </c>
    </row>
    <row r="80" spans="1:6" x14ac:dyDescent="0.3">
      <c r="A80" s="1">
        <v>43449</v>
      </c>
      <c r="B80" t="s">
        <v>8</v>
      </c>
      <c r="C80">
        <v>28.4</v>
      </c>
      <c r="D80">
        <f t="shared" si="14"/>
        <v>9.0399796282149225</v>
      </c>
      <c r="E80">
        <f>0.102*((D80)^2.5)</f>
        <v>25.062177484017973</v>
      </c>
      <c r="F80">
        <f>0.2334*((D80)^2.2264)</f>
        <v>31.398728847459736</v>
      </c>
    </row>
    <row r="81" spans="1:6" x14ac:dyDescent="0.3">
      <c r="A81" s="1">
        <v>43449</v>
      </c>
      <c r="B81" t="s">
        <v>8</v>
      </c>
      <c r="C81">
        <v>42.5</v>
      </c>
      <c r="D81">
        <f t="shared" si="14"/>
        <v>13.528138528138529</v>
      </c>
      <c r="E81">
        <f t="shared" ref="E81:E90" si="17">0.102*((D81)^2.5)</f>
        <v>68.658652587797945</v>
      </c>
      <c r="F81">
        <f t="shared" ref="F81:F90" si="18">0.2334*((D81)^2.2264)</f>
        <v>77.035202397962422</v>
      </c>
    </row>
    <row r="82" spans="1:6" x14ac:dyDescent="0.3">
      <c r="A82" s="1">
        <v>43449</v>
      </c>
      <c r="B82" t="s">
        <v>8</v>
      </c>
      <c r="C82">
        <v>14.5</v>
      </c>
      <c r="D82">
        <f t="shared" si="14"/>
        <v>4.6154825566590274</v>
      </c>
      <c r="E82">
        <f t="shared" si="17"/>
        <v>4.668130158444848</v>
      </c>
      <c r="F82">
        <f t="shared" si="18"/>
        <v>7.0293284139324657</v>
      </c>
    </row>
    <row r="83" spans="1:6" x14ac:dyDescent="0.3">
      <c r="A83" s="1">
        <v>43449</v>
      </c>
      <c r="B83" t="s">
        <v>8</v>
      </c>
      <c r="C83">
        <v>46.6</v>
      </c>
      <c r="D83">
        <f t="shared" si="14"/>
        <v>14.833206009676598</v>
      </c>
      <c r="E83">
        <f t="shared" si="17"/>
        <v>86.434623148735739</v>
      </c>
      <c r="F83">
        <f t="shared" si="18"/>
        <v>94.566762023800109</v>
      </c>
    </row>
    <row r="84" spans="1:6" x14ac:dyDescent="0.3">
      <c r="A84" s="1">
        <v>43449</v>
      </c>
      <c r="B84" t="s">
        <v>8</v>
      </c>
      <c r="C84">
        <v>39.700000000000003</v>
      </c>
      <c r="D84">
        <f t="shared" si="14"/>
        <v>12.636872930990579</v>
      </c>
      <c r="E84">
        <f t="shared" si="17"/>
        <v>57.902753688264148</v>
      </c>
      <c r="F84">
        <f t="shared" si="18"/>
        <v>66.189834980514178</v>
      </c>
    </row>
    <row r="85" spans="1:6" x14ac:dyDescent="0.3">
      <c r="A85" s="1">
        <v>43449</v>
      </c>
      <c r="B85" t="s">
        <v>8</v>
      </c>
      <c r="C85">
        <v>49.5</v>
      </c>
      <c r="D85">
        <f t="shared" si="14"/>
        <v>15.756302521008404</v>
      </c>
      <c r="E85">
        <f t="shared" si="17"/>
        <v>100.5161737648701</v>
      </c>
      <c r="F85">
        <f t="shared" si="18"/>
        <v>108.17156897703437</v>
      </c>
    </row>
    <row r="86" spans="1:6" x14ac:dyDescent="0.3">
      <c r="A86" s="1">
        <v>43449</v>
      </c>
      <c r="B86" t="s">
        <v>8</v>
      </c>
      <c r="C86">
        <v>41.8</v>
      </c>
      <c r="D86">
        <f t="shared" si="14"/>
        <v>13.30532212885154</v>
      </c>
      <c r="E86">
        <f t="shared" si="17"/>
        <v>65.866358792035911</v>
      </c>
      <c r="F86">
        <f t="shared" si="18"/>
        <v>74.238807609966727</v>
      </c>
    </row>
    <row r="87" spans="1:6" x14ac:dyDescent="0.3">
      <c r="A87" s="1">
        <v>43449</v>
      </c>
      <c r="B87" t="s">
        <v>8</v>
      </c>
      <c r="C87">
        <v>33.5</v>
      </c>
      <c r="D87">
        <f t="shared" si="14"/>
        <v>10.663356251591546</v>
      </c>
      <c r="E87">
        <f t="shared" si="17"/>
        <v>37.873458778150891</v>
      </c>
      <c r="F87">
        <f t="shared" si="18"/>
        <v>45.352775739941471</v>
      </c>
    </row>
    <row r="88" spans="1:6" x14ac:dyDescent="0.3">
      <c r="A88" s="1">
        <v>43449</v>
      </c>
      <c r="B88" t="s">
        <v>8</v>
      </c>
      <c r="C88">
        <v>17.5</v>
      </c>
      <c r="D88">
        <f t="shared" si="14"/>
        <v>5.570409982174688</v>
      </c>
      <c r="E88">
        <f t="shared" si="17"/>
        <v>7.4699565006502597</v>
      </c>
      <c r="F88">
        <f t="shared" si="18"/>
        <v>10.684249610892332</v>
      </c>
    </row>
    <row r="89" spans="1:6" x14ac:dyDescent="0.3">
      <c r="A89" s="1">
        <v>43449</v>
      </c>
      <c r="B89" t="s">
        <v>8</v>
      </c>
      <c r="C89">
        <v>12.7</v>
      </c>
      <c r="D89">
        <f t="shared" si="14"/>
        <v>4.0425261013496305</v>
      </c>
      <c r="E89">
        <f t="shared" si="17"/>
        <v>3.3514462103429241</v>
      </c>
      <c r="F89">
        <f t="shared" si="18"/>
        <v>5.2330239022479157</v>
      </c>
    </row>
    <row r="90" spans="1:6" x14ac:dyDescent="0.3">
      <c r="A90" s="1">
        <v>43449</v>
      </c>
      <c r="B90" t="s">
        <v>8</v>
      </c>
      <c r="C90">
        <v>11.5</v>
      </c>
      <c r="D90">
        <f t="shared" si="14"/>
        <v>3.6605551311433664</v>
      </c>
      <c r="E90">
        <f t="shared" si="17"/>
        <v>2.6149750647971111</v>
      </c>
      <c r="F90">
        <f t="shared" si="18"/>
        <v>4.1954812627191389</v>
      </c>
    </row>
    <row r="91" spans="1:6" x14ac:dyDescent="0.3">
      <c r="A91" s="1">
        <v>43449</v>
      </c>
      <c r="B91" t="s">
        <v>8</v>
      </c>
      <c r="C91">
        <v>44.5</v>
      </c>
      <c r="D91">
        <f t="shared" si="14"/>
        <v>14.164756811815636</v>
      </c>
      <c r="E91">
        <f>0.102*((D91)^2.5)</f>
        <v>77.023451970628642</v>
      </c>
      <c r="F91">
        <f>0.2334*((D91)^2.2264)</f>
        <v>85.340040087855229</v>
      </c>
    </row>
    <row r="92" spans="1:6" x14ac:dyDescent="0.3">
      <c r="A92" s="1">
        <v>43449</v>
      </c>
      <c r="B92" t="s">
        <v>8</v>
      </c>
      <c r="C92">
        <v>24.2</v>
      </c>
      <c r="D92">
        <f t="shared" si="14"/>
        <v>7.7030812324929974</v>
      </c>
      <c r="E92">
        <f t="shared" ref="E92:E97" si="19">0.102*((D92)^2.5)</f>
        <v>16.798146559848952</v>
      </c>
      <c r="F92">
        <f t="shared" ref="F92:F97" si="20">0.2334*((D92)^2.2264)</f>
        <v>21.987236352529973</v>
      </c>
    </row>
    <row r="93" spans="1:6" x14ac:dyDescent="0.3">
      <c r="A93" s="1">
        <v>43449</v>
      </c>
      <c r="B93" t="s">
        <v>8</v>
      </c>
      <c r="C93">
        <v>36</v>
      </c>
      <c r="D93">
        <f t="shared" si="14"/>
        <v>11.45912910618793</v>
      </c>
      <c r="E93">
        <f t="shared" si="19"/>
        <v>45.339758549676027</v>
      </c>
      <c r="F93">
        <f t="shared" si="20"/>
        <v>53.234845966972259</v>
      </c>
    </row>
    <row r="94" spans="1:6" x14ac:dyDescent="0.3">
      <c r="A94" s="1">
        <v>43449</v>
      </c>
      <c r="B94" t="s">
        <v>8</v>
      </c>
      <c r="C94">
        <v>36.6</v>
      </c>
      <c r="D94">
        <f t="shared" si="14"/>
        <v>11.650114591291063</v>
      </c>
      <c r="E94">
        <f t="shared" si="19"/>
        <v>47.252595073226821</v>
      </c>
      <c r="F94">
        <f t="shared" si="20"/>
        <v>55.230427220028268</v>
      </c>
    </row>
    <row r="95" spans="1:6" x14ac:dyDescent="0.3">
      <c r="A95" s="1">
        <v>43449</v>
      </c>
      <c r="B95" t="s">
        <v>8</v>
      </c>
      <c r="C95">
        <v>24.3</v>
      </c>
      <c r="D95">
        <f t="shared" si="14"/>
        <v>7.7349121466768533</v>
      </c>
      <c r="E95">
        <f t="shared" si="19"/>
        <v>16.97221931570817</v>
      </c>
      <c r="F95">
        <f t="shared" si="20"/>
        <v>22.190031647324574</v>
      </c>
    </row>
    <row r="96" spans="1:6" x14ac:dyDescent="0.3">
      <c r="A96" s="1">
        <v>43449</v>
      </c>
      <c r="B96" t="s">
        <v>8</v>
      </c>
      <c r="C96">
        <v>36</v>
      </c>
      <c r="D96">
        <f t="shared" si="14"/>
        <v>11.45912910618793</v>
      </c>
      <c r="E96">
        <f t="shared" si="19"/>
        <v>45.339758549676027</v>
      </c>
      <c r="F96">
        <f t="shared" si="20"/>
        <v>53.234845966972259</v>
      </c>
    </row>
    <row r="97" spans="1:6" x14ac:dyDescent="0.3">
      <c r="A97" s="1">
        <v>43449</v>
      </c>
      <c r="B97" t="s">
        <v>8</v>
      </c>
      <c r="C97">
        <v>27</v>
      </c>
      <c r="D97">
        <f t="shared" si="14"/>
        <v>8.5943468296409478</v>
      </c>
      <c r="E97">
        <f t="shared" si="19"/>
        <v>22.086777771828075</v>
      </c>
      <c r="F97">
        <f t="shared" si="20"/>
        <v>28.056429326403208</v>
      </c>
    </row>
    <row r="98" spans="1:6" x14ac:dyDescent="0.3">
      <c r="A98" s="1">
        <v>43449</v>
      </c>
      <c r="B98" t="s">
        <v>8</v>
      </c>
      <c r="C98">
        <v>17.399999999999999</v>
      </c>
      <c r="D98">
        <f t="shared" si="14"/>
        <v>5.538579067990832</v>
      </c>
      <c r="E98">
        <f>0.102*((D98)^2.5)</f>
        <v>7.363699744753176</v>
      </c>
      <c r="F98">
        <f>0.2334*((D98)^2.2264)</f>
        <v>10.548797621056092</v>
      </c>
    </row>
    <row r="99" spans="1:6" x14ac:dyDescent="0.3">
      <c r="A99" s="1">
        <v>43449</v>
      </c>
      <c r="B99" t="s">
        <v>8</v>
      </c>
      <c r="C99">
        <v>54.5</v>
      </c>
      <c r="D99">
        <f t="shared" si="14"/>
        <v>17.347848230201173</v>
      </c>
      <c r="E99">
        <f t="shared" ref="E99:E109" si="21">0.102*((D99)^2.5)</f>
        <v>127.8539667399542</v>
      </c>
      <c r="F99">
        <f t="shared" ref="F99:F109" si="22">0.2334*((D99)^2.2264)</f>
        <v>134.01619608135334</v>
      </c>
    </row>
    <row r="100" spans="1:6" x14ac:dyDescent="0.3">
      <c r="A100" s="1">
        <v>43449</v>
      </c>
      <c r="B100" t="s">
        <v>8</v>
      </c>
      <c r="C100">
        <v>40.700000000000003</v>
      </c>
      <c r="D100">
        <f t="shared" si="14"/>
        <v>12.955182072829134</v>
      </c>
      <c r="E100">
        <f t="shared" si="21"/>
        <v>61.618195272191038</v>
      </c>
      <c r="F100">
        <f t="shared" si="22"/>
        <v>69.959243848889287</v>
      </c>
    </row>
    <row r="101" spans="1:6" x14ac:dyDescent="0.3">
      <c r="A101" s="1">
        <v>43449</v>
      </c>
      <c r="B101" t="s">
        <v>8</v>
      </c>
      <c r="C101">
        <v>35</v>
      </c>
      <c r="D101">
        <f t="shared" si="14"/>
        <v>11.140819964349376</v>
      </c>
      <c r="E101">
        <f t="shared" si="21"/>
        <v>42.256455174226616</v>
      </c>
      <c r="F101">
        <f t="shared" si="22"/>
        <v>49.998526791779277</v>
      </c>
    </row>
    <row r="102" spans="1:6" x14ac:dyDescent="0.3">
      <c r="A102" s="1">
        <v>43449</v>
      </c>
      <c r="B102" t="s">
        <v>8</v>
      </c>
      <c r="C102">
        <v>40.5</v>
      </c>
      <c r="D102">
        <f t="shared" ref="D102:D114" si="23">C102/3.1416</f>
        <v>12.891520244461422</v>
      </c>
      <c r="E102">
        <f t="shared" si="21"/>
        <v>60.864002553627472</v>
      </c>
      <c r="F102">
        <f t="shared" si="22"/>
        <v>69.196157380180608</v>
      </c>
    </row>
    <row r="103" spans="1:6" x14ac:dyDescent="0.3">
      <c r="A103" s="1">
        <v>43449</v>
      </c>
      <c r="B103" t="s">
        <v>8</v>
      </c>
      <c r="C103">
        <v>47.5</v>
      </c>
      <c r="D103">
        <f t="shared" si="23"/>
        <v>15.119684237331297</v>
      </c>
      <c r="E103">
        <f t="shared" si="21"/>
        <v>90.668613624727143</v>
      </c>
      <c r="F103">
        <f t="shared" si="22"/>
        <v>98.68127828228171</v>
      </c>
    </row>
    <row r="104" spans="1:6" x14ac:dyDescent="0.3">
      <c r="A104" s="1">
        <v>43449</v>
      </c>
      <c r="B104" t="s">
        <v>8</v>
      </c>
      <c r="C104">
        <v>40.5</v>
      </c>
      <c r="D104">
        <f t="shared" si="23"/>
        <v>12.891520244461422</v>
      </c>
      <c r="E104">
        <f t="shared" si="21"/>
        <v>60.864002553627472</v>
      </c>
      <c r="F104">
        <f t="shared" si="22"/>
        <v>69.196157380180608</v>
      </c>
    </row>
    <row r="105" spans="1:6" x14ac:dyDescent="0.3">
      <c r="A105" s="1">
        <v>43449</v>
      </c>
      <c r="B105" t="s">
        <v>8</v>
      </c>
      <c r="C105">
        <v>38.200000000000003</v>
      </c>
      <c r="D105">
        <f t="shared" si="23"/>
        <v>12.159409218232749</v>
      </c>
      <c r="E105">
        <f t="shared" si="21"/>
        <v>52.587358735054359</v>
      </c>
      <c r="F105">
        <f t="shared" si="22"/>
        <v>60.750517985182007</v>
      </c>
    </row>
    <row r="106" spans="1:6" x14ac:dyDescent="0.3">
      <c r="A106" s="1">
        <v>43449</v>
      </c>
      <c r="B106" t="s">
        <v>8</v>
      </c>
      <c r="C106">
        <v>41.6</v>
      </c>
      <c r="D106">
        <f t="shared" si="23"/>
        <v>13.241660300483831</v>
      </c>
      <c r="E106">
        <f t="shared" si="21"/>
        <v>65.081308733899107</v>
      </c>
      <c r="F106">
        <f t="shared" si="22"/>
        <v>73.450288402980661</v>
      </c>
    </row>
    <row r="107" spans="1:6" x14ac:dyDescent="0.3">
      <c r="A107" s="1">
        <v>43449</v>
      </c>
      <c r="B107" t="s">
        <v>8</v>
      </c>
      <c r="C107">
        <v>34.5</v>
      </c>
      <c r="D107">
        <f t="shared" si="23"/>
        <v>10.981665393430099</v>
      </c>
      <c r="E107">
        <f t="shared" si="21"/>
        <v>40.763427054788849</v>
      </c>
      <c r="F107">
        <f t="shared" si="22"/>
        <v>48.422203366225204</v>
      </c>
    </row>
    <row r="108" spans="1:6" x14ac:dyDescent="0.3">
      <c r="A108" s="1">
        <v>43449</v>
      </c>
      <c r="B108" t="s">
        <v>8</v>
      </c>
      <c r="C108">
        <v>18.7</v>
      </c>
      <c r="D108">
        <f t="shared" si="23"/>
        <v>5.9523809523809526</v>
      </c>
      <c r="E108">
        <f t="shared" si="21"/>
        <v>8.8171243835698654</v>
      </c>
      <c r="F108">
        <f t="shared" si="22"/>
        <v>12.384322897261491</v>
      </c>
    </row>
    <row r="109" spans="1:6" x14ac:dyDescent="0.3">
      <c r="A109" s="1">
        <v>43449</v>
      </c>
      <c r="B109" t="s">
        <v>8</v>
      </c>
      <c r="C109">
        <v>36.5</v>
      </c>
      <c r="D109">
        <f t="shared" si="23"/>
        <v>11.618283677107208</v>
      </c>
      <c r="E109">
        <f t="shared" si="21"/>
        <v>46.930492545266269</v>
      </c>
      <c r="F109">
        <f t="shared" si="22"/>
        <v>54.895019982719305</v>
      </c>
    </row>
    <row r="110" spans="1:6" x14ac:dyDescent="0.3">
      <c r="A110" s="1">
        <v>43449</v>
      </c>
      <c r="B110" t="s">
        <v>8</v>
      </c>
      <c r="C110">
        <v>12</v>
      </c>
      <c r="D110">
        <f t="shared" si="23"/>
        <v>3.8197097020626432</v>
      </c>
      <c r="E110">
        <f t="shared" ref="E110:E114" si="24">0.102*((D110)^2.5)</f>
        <v>2.9085468670720092</v>
      </c>
      <c r="F110">
        <f t="shared" ref="F110:F114" si="25">0.2334*((D110)^2.2264)</f>
        <v>4.6124666630506308</v>
      </c>
    </row>
    <row r="111" spans="1:6" x14ac:dyDescent="0.3">
      <c r="A111" s="1">
        <v>43449</v>
      </c>
      <c r="B111" t="s">
        <v>8</v>
      </c>
      <c r="C111">
        <v>9.5</v>
      </c>
      <c r="D111">
        <f t="shared" si="23"/>
        <v>3.0239368474662593</v>
      </c>
      <c r="E111">
        <f t="shared" si="24"/>
        <v>1.6219294679244269</v>
      </c>
      <c r="F111">
        <f t="shared" si="25"/>
        <v>2.7418768760156014</v>
      </c>
    </row>
    <row r="112" spans="1:6" x14ac:dyDescent="0.3">
      <c r="A112" s="1">
        <v>43449</v>
      </c>
      <c r="B112" t="s">
        <v>8</v>
      </c>
      <c r="C112">
        <v>8</v>
      </c>
      <c r="D112">
        <f t="shared" si="23"/>
        <v>2.5464731347084291</v>
      </c>
      <c r="E112">
        <f t="shared" si="24"/>
        <v>1.0554749210810423</v>
      </c>
      <c r="F112">
        <f t="shared" si="25"/>
        <v>1.8701810888322068</v>
      </c>
    </row>
    <row r="113" spans="1:11" x14ac:dyDescent="0.3">
      <c r="A113" s="1">
        <v>43449</v>
      </c>
      <c r="B113" t="s">
        <v>8</v>
      </c>
      <c r="C113">
        <v>40</v>
      </c>
      <c r="D113">
        <f t="shared" si="23"/>
        <v>12.732365673542144</v>
      </c>
      <c r="E113">
        <f t="shared" si="24"/>
        <v>59.002841802085889</v>
      </c>
      <c r="F113">
        <f t="shared" si="25"/>
        <v>67.308587807011861</v>
      </c>
    </row>
    <row r="114" spans="1:11" x14ac:dyDescent="0.3">
      <c r="A114" s="1">
        <v>43449</v>
      </c>
      <c r="B114" t="s">
        <v>8</v>
      </c>
      <c r="C114">
        <v>16</v>
      </c>
      <c r="D114">
        <f t="shared" si="23"/>
        <v>5.0929462694168581</v>
      </c>
      <c r="E114">
        <f t="shared" si="24"/>
        <v>5.9706677925499276</v>
      </c>
      <c r="F114">
        <f t="shared" si="25"/>
        <v>8.7517890989862899</v>
      </c>
    </row>
    <row r="115" spans="1:11" x14ac:dyDescent="0.3">
      <c r="D115" s="5"/>
      <c r="E115" s="5">
        <f>SUM(E6:E109)</f>
        <v>4280.1203102976615</v>
      </c>
      <c r="F115" s="10">
        <f>SUM(F6:F109)</f>
        <v>4915.0384188359603</v>
      </c>
      <c r="G115" s="10">
        <f>F115/1000</f>
        <v>4.9150384188359606</v>
      </c>
      <c r="H115" s="10">
        <f>G115*25</f>
        <v>122.87596047089902</v>
      </c>
      <c r="I115" s="10">
        <f>H115*0.48</f>
        <v>58.980461026031527</v>
      </c>
      <c r="J115" s="5"/>
      <c r="K115" s="5"/>
    </row>
    <row r="116" spans="1:11" x14ac:dyDescent="0.3">
      <c r="D116" s="5"/>
      <c r="F116" s="11" t="s">
        <v>22</v>
      </c>
      <c r="G116" s="11" t="s">
        <v>24</v>
      </c>
      <c r="H116" s="11" t="s">
        <v>23</v>
      </c>
      <c r="I116" s="11" t="s">
        <v>27</v>
      </c>
      <c r="J116" s="12"/>
      <c r="K116" s="12"/>
    </row>
    <row r="117" spans="1:11" x14ac:dyDescent="0.3">
      <c r="H117" s="7" t="s">
        <v>26</v>
      </c>
      <c r="I117" s="7" t="s">
        <v>25</v>
      </c>
      <c r="J117" s="7"/>
      <c r="K117" s="7"/>
    </row>
  </sheetData>
  <mergeCells count="1">
    <mergeCell ref="E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topLeftCell="A4" zoomScale="71" zoomScaleNormal="71" workbookViewId="0">
      <selection activeCell="B33" sqref="B33"/>
    </sheetView>
  </sheetViews>
  <sheetFormatPr defaultColWidth="11.44140625" defaultRowHeight="14.4" x14ac:dyDescent="0.3"/>
  <cols>
    <col min="5" max="5" width="18" customWidth="1"/>
    <col min="6" max="6" width="16.44140625" customWidth="1"/>
    <col min="7" max="7" width="12.88671875" customWidth="1"/>
    <col min="8" max="8" width="12.6640625" customWidth="1"/>
  </cols>
  <sheetData>
    <row r="1" spans="1:8" x14ac:dyDescent="0.3">
      <c r="A1" t="s">
        <v>3</v>
      </c>
    </row>
    <row r="2" spans="1:8" x14ac:dyDescent="0.3">
      <c r="A2" t="s">
        <v>12</v>
      </c>
    </row>
    <row r="3" spans="1:8" x14ac:dyDescent="0.3">
      <c r="A3" t="s">
        <v>4</v>
      </c>
      <c r="C3" t="s">
        <v>11</v>
      </c>
      <c r="D3" t="s">
        <v>15</v>
      </c>
    </row>
    <row r="4" spans="1:8" x14ac:dyDescent="0.3">
      <c r="E4" s="23" t="s">
        <v>17</v>
      </c>
      <c r="F4" s="23"/>
      <c r="G4" s="23"/>
      <c r="H4" s="23"/>
    </row>
    <row r="5" spans="1:8" ht="57.6" x14ac:dyDescent="0.3">
      <c r="A5" s="2" t="s">
        <v>0</v>
      </c>
      <c r="B5" s="2" t="s">
        <v>5</v>
      </c>
      <c r="C5" s="3" t="s">
        <v>6</v>
      </c>
      <c r="D5" s="3" t="s">
        <v>14</v>
      </c>
      <c r="E5" s="8" t="s">
        <v>16</v>
      </c>
      <c r="F5" s="3" t="s">
        <v>18</v>
      </c>
      <c r="G5" s="22" t="s">
        <v>32</v>
      </c>
      <c r="H5" s="22"/>
    </row>
    <row r="6" spans="1:8" x14ac:dyDescent="0.3">
      <c r="A6" s="1">
        <v>42846</v>
      </c>
      <c r="B6" t="s">
        <v>2</v>
      </c>
      <c r="C6">
        <v>56.5</v>
      </c>
      <c r="D6">
        <f t="shared" ref="D6:D48" si="0">C6/3.1416</f>
        <v>17.984466513878278</v>
      </c>
      <c r="E6">
        <f t="shared" ref="E6:E48" si="1">(0.14*D6^2.4)</f>
        <v>143.84082941168086</v>
      </c>
      <c r="F6">
        <f t="shared" ref="F6:F48" si="2">(0.201*D6^2.4517)</f>
        <v>239.78852938629404</v>
      </c>
      <c r="G6">
        <f t="shared" ref="G6:G48" si="3">(-1.96+2.45*LN(D6))</f>
        <v>5.1192956139832955</v>
      </c>
      <c r="H6">
        <f>2.7182^G6</f>
        <v>167.19177476779072</v>
      </c>
    </row>
    <row r="7" spans="1:8" x14ac:dyDescent="0.3">
      <c r="A7" s="1">
        <v>42846</v>
      </c>
      <c r="B7" t="s">
        <v>2</v>
      </c>
      <c r="C7">
        <v>61.5</v>
      </c>
      <c r="D7">
        <f t="shared" si="0"/>
        <v>19.576012223071046</v>
      </c>
      <c r="E7">
        <f t="shared" si="1"/>
        <v>176.30563031807432</v>
      </c>
      <c r="F7">
        <f t="shared" si="2"/>
        <v>295.19999514898052</v>
      </c>
      <c r="G7">
        <f t="shared" si="3"/>
        <v>5.3270471288004835</v>
      </c>
      <c r="H7">
        <f t="shared" ref="H7:H48" si="4">2.7182^G7</f>
        <v>205.79628387118262</v>
      </c>
    </row>
    <row r="8" spans="1:8" x14ac:dyDescent="0.3">
      <c r="A8" s="1">
        <v>42846</v>
      </c>
      <c r="B8" t="s">
        <v>2</v>
      </c>
      <c r="C8">
        <v>71.599999999999994</v>
      </c>
      <c r="D8">
        <f t="shared" si="0"/>
        <v>22.790934555640437</v>
      </c>
      <c r="E8">
        <f t="shared" si="1"/>
        <v>253.95522777296256</v>
      </c>
      <c r="F8">
        <f t="shared" si="2"/>
        <v>428.56971816965563</v>
      </c>
      <c r="G8">
        <f t="shared" si="3"/>
        <v>5.6995889817280965</v>
      </c>
      <c r="H8">
        <f t="shared" si="4"/>
        <v>298.69333283712012</v>
      </c>
    </row>
    <row r="9" spans="1:8" x14ac:dyDescent="0.3">
      <c r="A9" s="1">
        <v>42846</v>
      </c>
      <c r="B9" t="s">
        <v>2</v>
      </c>
      <c r="C9">
        <v>27</v>
      </c>
      <c r="D9">
        <f t="shared" si="0"/>
        <v>8.5943468296409478</v>
      </c>
      <c r="E9">
        <f t="shared" si="1"/>
        <v>24.447752362021436</v>
      </c>
      <c r="F9">
        <f t="shared" si="2"/>
        <v>39.228867013434019</v>
      </c>
      <c r="G9">
        <f t="shared" si="3"/>
        <v>3.3102063722205326</v>
      </c>
      <c r="H9">
        <f t="shared" si="4"/>
        <v>27.388048265741055</v>
      </c>
    </row>
    <row r="10" spans="1:8" x14ac:dyDescent="0.3">
      <c r="A10" s="1">
        <v>42846</v>
      </c>
      <c r="B10" t="s">
        <v>2</v>
      </c>
      <c r="C10">
        <v>52.8</v>
      </c>
      <c r="D10">
        <f t="shared" si="0"/>
        <v>16.806722689075631</v>
      </c>
      <c r="E10">
        <f t="shared" si="1"/>
        <v>122.26082384688495</v>
      </c>
      <c r="F10">
        <f t="shared" si="2"/>
        <v>203.1013511248857</v>
      </c>
      <c r="G10">
        <f t="shared" si="3"/>
        <v>4.9533584677548559</v>
      </c>
      <c r="H10">
        <f t="shared" si="4"/>
        <v>141.62877225672327</v>
      </c>
    </row>
    <row r="11" spans="1:8" x14ac:dyDescent="0.3">
      <c r="A11" s="1">
        <v>42846</v>
      </c>
      <c r="B11" t="s">
        <v>2</v>
      </c>
      <c r="C11">
        <v>44.4</v>
      </c>
      <c r="D11">
        <f t="shared" si="0"/>
        <v>14.132925897631781</v>
      </c>
      <c r="E11">
        <f t="shared" si="1"/>
        <v>80.664980308441628</v>
      </c>
      <c r="F11">
        <f t="shared" si="2"/>
        <v>132.80672051203058</v>
      </c>
      <c r="G11">
        <f t="shared" si="3"/>
        <v>4.5288427506334656</v>
      </c>
      <c r="H11">
        <f t="shared" si="4"/>
        <v>92.638647740839787</v>
      </c>
    </row>
    <row r="12" spans="1:8" x14ac:dyDescent="0.3">
      <c r="A12" s="1">
        <v>42846</v>
      </c>
      <c r="B12" t="s">
        <v>2</v>
      </c>
      <c r="C12">
        <v>58.7</v>
      </c>
      <c r="D12">
        <f t="shared" si="0"/>
        <v>18.684746625923097</v>
      </c>
      <c r="E12">
        <f t="shared" si="1"/>
        <v>157.65122396180357</v>
      </c>
      <c r="F12">
        <f t="shared" si="2"/>
        <v>263.33055683811068</v>
      </c>
      <c r="G12">
        <f t="shared" si="3"/>
        <v>5.2128833812533513</v>
      </c>
      <c r="H12">
        <f t="shared" si="4"/>
        <v>183.59393712063087</v>
      </c>
    </row>
    <row r="13" spans="1:8" x14ac:dyDescent="0.3">
      <c r="A13" s="1">
        <v>42846</v>
      </c>
      <c r="B13" t="s">
        <v>2</v>
      </c>
      <c r="C13">
        <v>58</v>
      </c>
      <c r="D13">
        <f t="shared" si="0"/>
        <v>18.46193022663611</v>
      </c>
      <c r="E13">
        <f t="shared" si="1"/>
        <v>153.17683382986854</v>
      </c>
      <c r="F13">
        <f t="shared" si="2"/>
        <v>255.69817979710535</v>
      </c>
      <c r="G13">
        <f t="shared" si="3"/>
        <v>5.1834914263486542</v>
      </c>
      <c r="H13">
        <f t="shared" si="4"/>
        <v>178.27644107446912</v>
      </c>
    </row>
    <row r="14" spans="1:8" x14ac:dyDescent="0.3">
      <c r="A14" s="1">
        <v>42846</v>
      </c>
      <c r="B14" t="s">
        <v>2</v>
      </c>
      <c r="C14">
        <v>12.2</v>
      </c>
      <c r="D14">
        <f t="shared" si="0"/>
        <v>3.8833715304303538</v>
      </c>
      <c r="E14">
        <f t="shared" si="1"/>
        <v>3.6326996951401567</v>
      </c>
      <c r="F14">
        <f t="shared" si="2"/>
        <v>5.5944786593671347</v>
      </c>
      <c r="G14">
        <f t="shared" si="3"/>
        <v>1.3639241322709927</v>
      </c>
      <c r="H14">
        <f t="shared" si="4"/>
        <v>3.9113519184637187</v>
      </c>
    </row>
    <row r="15" spans="1:8" x14ac:dyDescent="0.3">
      <c r="A15" s="1">
        <v>42846</v>
      </c>
      <c r="B15" t="s">
        <v>2</v>
      </c>
      <c r="C15">
        <v>9.5</v>
      </c>
      <c r="D15">
        <f t="shared" si="0"/>
        <v>3.0239368474662593</v>
      </c>
      <c r="E15">
        <f t="shared" si="1"/>
        <v>1.992978238105594</v>
      </c>
      <c r="F15">
        <f t="shared" si="2"/>
        <v>3.0298155329368188</v>
      </c>
      <c r="G15">
        <f t="shared" si="3"/>
        <v>0.75107095709583982</v>
      </c>
      <c r="H15">
        <f t="shared" si="4"/>
        <v>2.11922053151289</v>
      </c>
    </row>
    <row r="16" spans="1:8" x14ac:dyDescent="0.3">
      <c r="A16" s="1">
        <v>42846</v>
      </c>
      <c r="B16" t="s">
        <v>2</v>
      </c>
      <c r="C16">
        <v>47.6</v>
      </c>
      <c r="D16">
        <f t="shared" si="0"/>
        <v>15.151515151515152</v>
      </c>
      <c r="E16">
        <f t="shared" si="1"/>
        <v>95.328462893873336</v>
      </c>
      <c r="F16">
        <f t="shared" si="2"/>
        <v>157.5143736751684</v>
      </c>
      <c r="G16">
        <f t="shared" si="3"/>
        <v>4.6993463155414936</v>
      </c>
      <c r="H16">
        <f t="shared" si="4"/>
        <v>109.85978259155969</v>
      </c>
    </row>
    <row r="17" spans="1:8" x14ac:dyDescent="0.3">
      <c r="A17" s="1">
        <v>42846</v>
      </c>
      <c r="B17" t="s">
        <v>2</v>
      </c>
      <c r="C17">
        <v>14</v>
      </c>
      <c r="D17">
        <f t="shared" si="0"/>
        <v>4.4563279857397502</v>
      </c>
      <c r="E17">
        <f t="shared" si="1"/>
        <v>5.0544416755300814</v>
      </c>
      <c r="F17">
        <f t="shared" si="2"/>
        <v>7.8395896295546557</v>
      </c>
      <c r="G17">
        <f t="shared" si="3"/>
        <v>1.7010965080673097</v>
      </c>
      <c r="H17">
        <f t="shared" si="4"/>
        <v>5.4796722960179514</v>
      </c>
    </row>
    <row r="18" spans="1:8" x14ac:dyDescent="0.3">
      <c r="A18" s="1">
        <v>42846</v>
      </c>
      <c r="B18" t="s">
        <v>2</v>
      </c>
      <c r="C18">
        <v>16.7</v>
      </c>
      <c r="D18">
        <f t="shared" si="0"/>
        <v>5.3157626687038446</v>
      </c>
      <c r="E18">
        <f t="shared" si="1"/>
        <v>7.7176563162386183</v>
      </c>
      <c r="F18">
        <f t="shared" si="2"/>
        <v>12.079951676564141</v>
      </c>
      <c r="G18">
        <f t="shared" si="3"/>
        <v>2.1331574130955637</v>
      </c>
      <c r="H18">
        <f t="shared" si="4"/>
        <v>8.4409359556176398</v>
      </c>
    </row>
    <row r="19" spans="1:8" x14ac:dyDescent="0.3">
      <c r="A19" s="1">
        <v>42846</v>
      </c>
      <c r="B19" t="s">
        <v>2</v>
      </c>
      <c r="C19">
        <v>40</v>
      </c>
      <c r="D19">
        <f t="shared" si="0"/>
        <v>12.732365673542144</v>
      </c>
      <c r="E19">
        <f t="shared" si="1"/>
        <v>62.792804898138471</v>
      </c>
      <c r="F19">
        <f t="shared" si="2"/>
        <v>102.82570726776724</v>
      </c>
      <c r="G19">
        <f t="shared" si="3"/>
        <v>4.2731607130890703</v>
      </c>
      <c r="H19">
        <f t="shared" si="4"/>
        <v>71.73882376480168</v>
      </c>
    </row>
    <row r="20" spans="1:8" x14ac:dyDescent="0.3">
      <c r="A20" s="1">
        <v>42846</v>
      </c>
      <c r="B20" t="s">
        <v>2</v>
      </c>
      <c r="C20">
        <v>67.599999999999994</v>
      </c>
      <c r="D20">
        <f t="shared" si="0"/>
        <v>21.517697988286223</v>
      </c>
      <c r="E20">
        <f t="shared" si="1"/>
        <v>221.22692057652947</v>
      </c>
      <c r="F20">
        <f t="shared" si="2"/>
        <v>372.23014295855006</v>
      </c>
      <c r="G20">
        <f t="shared" si="3"/>
        <v>5.5587456089797769</v>
      </c>
      <c r="H20">
        <f>2.7182^G20</f>
        <v>259.45370125837115</v>
      </c>
    </row>
    <row r="21" spans="1:8" x14ac:dyDescent="0.3">
      <c r="A21" s="1">
        <v>42846</v>
      </c>
      <c r="B21" t="s">
        <v>2</v>
      </c>
      <c r="C21">
        <v>40.1</v>
      </c>
      <c r="D21">
        <f t="shared" si="0"/>
        <v>12.764196587726</v>
      </c>
      <c r="E21">
        <f t="shared" si="1"/>
        <v>63.170221271671217</v>
      </c>
      <c r="F21">
        <f t="shared" si="2"/>
        <v>103.45709582174707</v>
      </c>
      <c r="G21">
        <f t="shared" si="3"/>
        <v>4.279278069575609</v>
      </c>
      <c r="H21">
        <f t="shared" si="4"/>
        <v>72.179007479923683</v>
      </c>
    </row>
    <row r="22" spans="1:8" x14ac:dyDescent="0.3">
      <c r="A22" s="1">
        <v>42846</v>
      </c>
      <c r="B22" t="s">
        <v>2</v>
      </c>
      <c r="C22">
        <v>94</v>
      </c>
      <c r="D22">
        <f t="shared" si="0"/>
        <v>29.92105933282404</v>
      </c>
      <c r="E22">
        <f t="shared" si="1"/>
        <v>488.05947957418704</v>
      </c>
      <c r="F22">
        <f t="shared" si="2"/>
        <v>835.31212090496604</v>
      </c>
      <c r="G22">
        <f t="shared" si="3"/>
        <v>6.3664782670714368</v>
      </c>
      <c r="H22">
        <f t="shared" si="4"/>
        <v>581.89301862638968</v>
      </c>
    </row>
    <row r="23" spans="1:8" x14ac:dyDescent="0.3">
      <c r="A23" s="1">
        <v>42846</v>
      </c>
      <c r="B23" t="s">
        <v>2</v>
      </c>
      <c r="C23">
        <v>11.7</v>
      </c>
      <c r="D23">
        <f t="shared" si="0"/>
        <v>3.724216959511077</v>
      </c>
      <c r="E23">
        <f t="shared" si="1"/>
        <v>3.2855794388448194</v>
      </c>
      <c r="F23">
        <f t="shared" si="2"/>
        <v>5.0489666483295457</v>
      </c>
      <c r="G23">
        <f t="shared" si="3"/>
        <v>1.2613987129290165</v>
      </c>
      <c r="H23">
        <f t="shared" si="4"/>
        <v>3.530221936371416</v>
      </c>
    </row>
    <row r="24" spans="1:8" x14ac:dyDescent="0.3">
      <c r="A24" s="1">
        <v>42846</v>
      </c>
      <c r="B24" t="s">
        <v>2</v>
      </c>
      <c r="C24">
        <v>8.8000000000000007</v>
      </c>
      <c r="D24">
        <f t="shared" si="0"/>
        <v>2.801120448179272</v>
      </c>
      <c r="E24">
        <f t="shared" si="1"/>
        <v>1.6585337632710042</v>
      </c>
      <c r="F24">
        <f t="shared" si="2"/>
        <v>2.5114202514978636</v>
      </c>
      <c r="G24">
        <f t="shared" si="3"/>
        <v>0.56354776814612073</v>
      </c>
      <c r="H24">
        <f t="shared" si="4"/>
        <v>1.7568647060238822</v>
      </c>
    </row>
    <row r="25" spans="1:8" x14ac:dyDescent="0.3">
      <c r="A25" s="1">
        <v>42846</v>
      </c>
      <c r="B25" t="s">
        <v>2</v>
      </c>
      <c r="C25">
        <v>18.3</v>
      </c>
      <c r="D25">
        <f t="shared" si="0"/>
        <v>5.8250572956455313</v>
      </c>
      <c r="E25">
        <f t="shared" si="1"/>
        <v>9.6127692898187611</v>
      </c>
      <c r="F25">
        <f t="shared" si="2"/>
        <v>15.117589950423104</v>
      </c>
      <c r="G25">
        <f t="shared" si="3"/>
        <v>2.3573136471359959</v>
      </c>
      <c r="H25">
        <f t="shared" si="4"/>
        <v>10.561789074235135</v>
      </c>
    </row>
    <row r="26" spans="1:8" x14ac:dyDescent="0.3">
      <c r="A26" s="1">
        <v>42846</v>
      </c>
      <c r="B26" t="s">
        <v>2</v>
      </c>
      <c r="C26">
        <v>12.2</v>
      </c>
      <c r="D26">
        <f t="shared" si="0"/>
        <v>3.8833715304303538</v>
      </c>
      <c r="E26">
        <f t="shared" si="1"/>
        <v>3.6326996951401567</v>
      </c>
      <c r="F26">
        <f t="shared" si="2"/>
        <v>5.5944786593671347</v>
      </c>
      <c r="G26">
        <f t="shared" si="3"/>
        <v>1.3639241322709927</v>
      </c>
      <c r="H26">
        <f t="shared" si="4"/>
        <v>3.9113519184637187</v>
      </c>
    </row>
    <row r="27" spans="1:8" x14ac:dyDescent="0.3">
      <c r="A27" s="1">
        <v>42846</v>
      </c>
      <c r="B27" t="s">
        <v>2</v>
      </c>
      <c r="C27">
        <v>9.5</v>
      </c>
      <c r="D27">
        <f t="shared" si="0"/>
        <v>3.0239368474662593</v>
      </c>
      <c r="E27">
        <f t="shared" si="1"/>
        <v>1.992978238105594</v>
      </c>
      <c r="F27">
        <f t="shared" si="2"/>
        <v>3.0298155329368188</v>
      </c>
      <c r="G27">
        <f t="shared" si="3"/>
        <v>0.75107095709583982</v>
      </c>
      <c r="H27">
        <f t="shared" si="4"/>
        <v>2.11922053151289</v>
      </c>
    </row>
    <row r="28" spans="1:8" x14ac:dyDescent="0.3">
      <c r="A28" s="1">
        <v>42846</v>
      </c>
      <c r="B28" t="s">
        <v>2</v>
      </c>
      <c r="C28">
        <v>32.5</v>
      </c>
      <c r="D28">
        <f t="shared" si="0"/>
        <v>10.345047109752992</v>
      </c>
      <c r="E28">
        <f t="shared" si="1"/>
        <v>38.149247003737393</v>
      </c>
      <c r="F28">
        <f t="shared" si="2"/>
        <v>61.803868638316693</v>
      </c>
      <c r="G28">
        <f t="shared" si="3"/>
        <v>3.7644442693823716</v>
      </c>
      <c r="H28">
        <f t="shared" si="4"/>
        <v>43.134836693484985</v>
      </c>
    </row>
    <row r="29" spans="1:8" x14ac:dyDescent="0.3">
      <c r="A29" s="1">
        <v>42846</v>
      </c>
      <c r="B29" t="s">
        <v>2</v>
      </c>
      <c r="C29">
        <v>19</v>
      </c>
      <c r="D29">
        <f t="shared" si="0"/>
        <v>6.0478736949325187</v>
      </c>
      <c r="E29">
        <f t="shared" si="1"/>
        <v>10.519002204714218</v>
      </c>
      <c r="F29">
        <f t="shared" si="2"/>
        <v>16.57491951126649</v>
      </c>
      <c r="G29">
        <f t="shared" si="3"/>
        <v>2.4492815494677052</v>
      </c>
      <c r="H29">
        <f t="shared" si="4"/>
        <v>11.579170270287532</v>
      </c>
    </row>
    <row r="30" spans="1:8" x14ac:dyDescent="0.3">
      <c r="A30" s="1">
        <v>42846</v>
      </c>
      <c r="B30" t="s">
        <v>2</v>
      </c>
      <c r="C30">
        <v>15.9</v>
      </c>
      <c r="D30">
        <f t="shared" si="0"/>
        <v>5.0611153552330022</v>
      </c>
      <c r="E30">
        <f t="shared" si="1"/>
        <v>6.8599192291632356</v>
      </c>
      <c r="F30">
        <f t="shared" si="2"/>
        <v>10.71017468619168</v>
      </c>
      <c r="G30">
        <f t="shared" si="3"/>
        <v>2.0128878681140816</v>
      </c>
      <c r="H30">
        <f t="shared" si="4"/>
        <v>7.4844480416565373</v>
      </c>
    </row>
    <row r="31" spans="1:8" x14ac:dyDescent="0.3">
      <c r="A31" s="1">
        <v>42846</v>
      </c>
      <c r="B31" t="s">
        <v>2</v>
      </c>
      <c r="C31">
        <v>66.2</v>
      </c>
      <c r="D31">
        <f t="shared" si="0"/>
        <v>21.072065189712252</v>
      </c>
      <c r="E31">
        <f t="shared" si="1"/>
        <v>210.38999267787239</v>
      </c>
      <c r="F31">
        <f t="shared" si="2"/>
        <v>353.61343530115334</v>
      </c>
      <c r="G31">
        <f t="shared" si="3"/>
        <v>5.507473184720185</v>
      </c>
      <c r="H31">
        <f>2.7182^G31</f>
        <v>246.48654078559514</v>
      </c>
    </row>
    <row r="32" spans="1:8" x14ac:dyDescent="0.3">
      <c r="A32" s="1">
        <v>42846</v>
      </c>
      <c r="B32" t="s">
        <v>2</v>
      </c>
      <c r="C32">
        <v>50.6</v>
      </c>
      <c r="D32">
        <f t="shared" si="0"/>
        <v>16.106442577030812</v>
      </c>
      <c r="E32">
        <f t="shared" si="1"/>
        <v>110.38934190371106</v>
      </c>
      <c r="F32">
        <f t="shared" si="2"/>
        <v>182.97722918279376</v>
      </c>
      <c r="G32">
        <f t="shared" si="3"/>
        <v>4.8490874124288048</v>
      </c>
      <c r="H32">
        <f t="shared" si="4"/>
        <v>127.60524028293896</v>
      </c>
    </row>
    <row r="33" spans="1:8" x14ac:dyDescent="0.3">
      <c r="A33" s="1">
        <v>42846</v>
      </c>
      <c r="B33" t="s">
        <v>2</v>
      </c>
      <c r="C33">
        <v>69.5</v>
      </c>
      <c r="D33">
        <f t="shared" si="0"/>
        <v>22.122485357779475</v>
      </c>
      <c r="E33">
        <f t="shared" si="1"/>
        <v>236.44461903405863</v>
      </c>
      <c r="F33">
        <f t="shared" si="2"/>
        <v>398.40554113427447</v>
      </c>
      <c r="G33">
        <f t="shared" si="3"/>
        <v>5.6266565943082556</v>
      </c>
      <c r="H33">
        <f t="shared" si="4"/>
        <v>277.68495411030187</v>
      </c>
    </row>
    <row r="34" spans="1:8" x14ac:dyDescent="0.3">
      <c r="A34" s="1">
        <v>42846</v>
      </c>
      <c r="B34" t="s">
        <v>2</v>
      </c>
      <c r="C34">
        <v>42</v>
      </c>
      <c r="D34">
        <f t="shared" si="0"/>
        <v>13.368983957219251</v>
      </c>
      <c r="E34">
        <f t="shared" si="1"/>
        <v>70.593416485062193</v>
      </c>
      <c r="F34">
        <f t="shared" si="2"/>
        <v>115.8914802266027</v>
      </c>
      <c r="G34">
        <f t="shared" si="3"/>
        <v>4.3926966153041791</v>
      </c>
      <c r="H34">
        <f t="shared" si="4"/>
        <v>80.847477027014207</v>
      </c>
    </row>
    <row r="35" spans="1:8" x14ac:dyDescent="0.3">
      <c r="A35" s="1">
        <v>42846</v>
      </c>
      <c r="B35" t="s">
        <v>2</v>
      </c>
      <c r="C35">
        <v>34</v>
      </c>
      <c r="D35">
        <f t="shared" si="0"/>
        <v>10.822510822510823</v>
      </c>
      <c r="E35">
        <f t="shared" si="1"/>
        <v>42.512368810736248</v>
      </c>
      <c r="F35">
        <f t="shared" si="2"/>
        <v>69.033212751092876</v>
      </c>
      <c r="G35">
        <f t="shared" si="3"/>
        <v>3.8749893358195227</v>
      </c>
      <c r="H35">
        <f t="shared" si="4"/>
        <v>48.176564312410051</v>
      </c>
    </row>
    <row r="36" spans="1:8" x14ac:dyDescent="0.3">
      <c r="A36" s="1">
        <v>42846</v>
      </c>
      <c r="B36" t="s">
        <v>2</v>
      </c>
      <c r="C36">
        <v>8.5</v>
      </c>
      <c r="D36">
        <f t="shared" si="0"/>
        <v>2.7056277056277058</v>
      </c>
      <c r="E36">
        <f t="shared" si="1"/>
        <v>1.5260590037475001</v>
      </c>
      <c r="F36">
        <f t="shared" si="2"/>
        <v>2.3066813530015664</v>
      </c>
      <c r="G36">
        <f t="shared" si="3"/>
        <v>0.47856815107578976</v>
      </c>
      <c r="H36">
        <f t="shared" si="4"/>
        <v>1.6137388350501694</v>
      </c>
    </row>
    <row r="37" spans="1:8" x14ac:dyDescent="0.3">
      <c r="A37" s="1">
        <v>42846</v>
      </c>
      <c r="B37" t="s">
        <v>2</v>
      </c>
      <c r="C37">
        <v>61</v>
      </c>
      <c r="D37">
        <f t="shared" si="0"/>
        <v>19.416857652151769</v>
      </c>
      <c r="E37">
        <f t="shared" si="1"/>
        <v>172.88507707063835</v>
      </c>
      <c r="F37">
        <f t="shared" si="2"/>
        <v>289.35059593992651</v>
      </c>
      <c r="G37">
        <f t="shared" si="3"/>
        <v>5.307047017734539</v>
      </c>
      <c r="H37">
        <f t="shared" si="4"/>
        <v>201.72134346848375</v>
      </c>
    </row>
    <row r="38" spans="1:8" x14ac:dyDescent="0.3">
      <c r="A38" s="1">
        <v>42846</v>
      </c>
      <c r="B38" t="s">
        <v>2</v>
      </c>
      <c r="C38">
        <v>26.9</v>
      </c>
      <c r="D38">
        <f t="shared" si="0"/>
        <v>8.5625159154570909</v>
      </c>
      <c r="E38">
        <f t="shared" si="1"/>
        <v>24.231002134305598</v>
      </c>
      <c r="F38">
        <f t="shared" si="2"/>
        <v>38.873611455768966</v>
      </c>
      <c r="G38">
        <f t="shared" si="3"/>
        <v>3.3011154526990198</v>
      </c>
      <c r="H38">
        <f t="shared" si="4"/>
        <v>27.140201468902774</v>
      </c>
    </row>
    <row r="39" spans="1:8" x14ac:dyDescent="0.3">
      <c r="A39" s="1">
        <v>42846</v>
      </c>
      <c r="B39" t="s">
        <v>2</v>
      </c>
      <c r="C39">
        <v>57</v>
      </c>
      <c r="D39">
        <f t="shared" si="0"/>
        <v>18.143621084797555</v>
      </c>
      <c r="E39">
        <f t="shared" si="1"/>
        <v>146.91480312052502</v>
      </c>
      <c r="F39">
        <f t="shared" si="2"/>
        <v>245.02455454503084</v>
      </c>
      <c r="G39">
        <f t="shared" si="3"/>
        <v>5.1408816567045745</v>
      </c>
      <c r="H39">
        <f t="shared" si="4"/>
        <v>170.83990644828344</v>
      </c>
    </row>
    <row r="40" spans="1:8" x14ac:dyDescent="0.3">
      <c r="A40" s="1">
        <v>42846</v>
      </c>
      <c r="B40" t="s">
        <v>2</v>
      </c>
      <c r="C40">
        <v>35.200000000000003</v>
      </c>
      <c r="D40">
        <f t="shared" si="0"/>
        <v>11.204481792717088</v>
      </c>
      <c r="E40">
        <f t="shared" si="1"/>
        <v>46.202800059558825</v>
      </c>
      <c r="F40">
        <f t="shared" si="2"/>
        <v>75.160536718023906</v>
      </c>
      <c r="G40">
        <f t="shared" si="3"/>
        <v>3.9599689528898532</v>
      </c>
      <c r="H40">
        <f t="shared" si="4"/>
        <v>52.449444519522601</v>
      </c>
    </row>
    <row r="41" spans="1:8" x14ac:dyDescent="0.3">
      <c r="A41" s="1">
        <v>42846</v>
      </c>
      <c r="B41" t="s">
        <v>2</v>
      </c>
      <c r="C41">
        <v>41.2</v>
      </c>
      <c r="D41">
        <f t="shared" si="0"/>
        <v>13.114336643748409</v>
      </c>
      <c r="E41">
        <f t="shared" si="1"/>
        <v>67.409207649921555</v>
      </c>
      <c r="F41">
        <f t="shared" si="2"/>
        <v>110.55406838216881</v>
      </c>
      <c r="G41">
        <f t="shared" si="3"/>
        <v>4.3455797785808539</v>
      </c>
      <c r="H41">
        <f t="shared" si="4"/>
        <v>77.12665661377018</v>
      </c>
    </row>
    <row r="42" spans="1:8" x14ac:dyDescent="0.3">
      <c r="A42" s="1">
        <v>42846</v>
      </c>
      <c r="B42" t="s">
        <v>2</v>
      </c>
      <c r="C42">
        <v>30.9</v>
      </c>
      <c r="D42">
        <f t="shared" si="0"/>
        <v>9.8357524828113068</v>
      </c>
      <c r="E42">
        <f t="shared" si="1"/>
        <v>33.796074163019327</v>
      </c>
      <c r="F42">
        <f t="shared" si="2"/>
        <v>54.608774276918183</v>
      </c>
      <c r="G42">
        <f t="shared" si="3"/>
        <v>3.6407587010739917</v>
      </c>
      <c r="H42">
        <f>2.7182^G42</f>
        <v>38.116570225376314</v>
      </c>
    </row>
    <row r="43" spans="1:8" x14ac:dyDescent="0.3">
      <c r="A43" s="1">
        <v>42846</v>
      </c>
      <c r="B43" t="s">
        <v>2</v>
      </c>
      <c r="C43">
        <v>10.4</v>
      </c>
      <c r="D43">
        <f t="shared" si="0"/>
        <v>3.3104150751209578</v>
      </c>
      <c r="E43">
        <f t="shared" si="1"/>
        <v>2.4765432575484287</v>
      </c>
      <c r="F43">
        <f t="shared" si="2"/>
        <v>3.7826125804370045</v>
      </c>
      <c r="G43">
        <f t="shared" si="3"/>
        <v>0.97283027557087776</v>
      </c>
      <c r="H43">
        <f t="shared" si="4"/>
        <v>2.6453436731633442</v>
      </c>
    </row>
    <row r="44" spans="1:8" x14ac:dyDescent="0.3">
      <c r="A44" s="1">
        <v>42846</v>
      </c>
      <c r="B44" t="s">
        <v>2</v>
      </c>
      <c r="C44">
        <v>17.2</v>
      </c>
      <c r="D44">
        <f t="shared" si="0"/>
        <v>5.4749172396231218</v>
      </c>
      <c r="E44">
        <f t="shared" si="1"/>
        <v>8.2838871974109267</v>
      </c>
      <c r="F44">
        <f t="shared" si="2"/>
        <v>12.986027491772017</v>
      </c>
      <c r="G44">
        <f t="shared" si="3"/>
        <v>2.2054340408674751</v>
      </c>
      <c r="H44">
        <f t="shared" si="4"/>
        <v>9.0735868559240842</v>
      </c>
    </row>
    <row r="45" spans="1:8" x14ac:dyDescent="0.3">
      <c r="A45" s="1">
        <v>42846</v>
      </c>
      <c r="B45" t="s">
        <v>2</v>
      </c>
      <c r="C45">
        <v>66.7</v>
      </c>
      <c r="D45">
        <f t="shared" si="0"/>
        <v>21.231219760631525</v>
      </c>
      <c r="E45">
        <f t="shared" si="1"/>
        <v>214.22389198998721</v>
      </c>
      <c r="F45">
        <f t="shared" si="2"/>
        <v>360.19736519762779</v>
      </c>
      <c r="G45">
        <f t="shared" si="3"/>
        <v>5.5259081851677925</v>
      </c>
      <c r="H45">
        <f t="shared" si="4"/>
        <v>251.07252364127299</v>
      </c>
    </row>
    <row r="46" spans="1:8" x14ac:dyDescent="0.3">
      <c r="A46" s="1">
        <v>42846</v>
      </c>
      <c r="B46" t="s">
        <v>2</v>
      </c>
      <c r="C46">
        <v>58.6</v>
      </c>
      <c r="D46">
        <f t="shared" si="0"/>
        <v>18.652915711739244</v>
      </c>
      <c r="E46">
        <f t="shared" si="1"/>
        <v>157.007421848333</v>
      </c>
      <c r="F46">
        <f t="shared" si="2"/>
        <v>262.23207402658375</v>
      </c>
      <c r="G46">
        <f t="shared" si="3"/>
        <v>5.2087060571381958</v>
      </c>
      <c r="H46">
        <f t="shared" si="4"/>
        <v>182.82862836305571</v>
      </c>
    </row>
    <row r="47" spans="1:8" x14ac:dyDescent="0.3">
      <c r="A47" s="1">
        <v>42846</v>
      </c>
      <c r="B47" t="s">
        <v>2</v>
      </c>
      <c r="C47">
        <v>67</v>
      </c>
      <c r="D47">
        <f t="shared" si="0"/>
        <v>21.326712503183092</v>
      </c>
      <c r="E47">
        <f t="shared" si="1"/>
        <v>216.54363877019296</v>
      </c>
      <c r="F47">
        <f t="shared" si="2"/>
        <v>364.1822866434045</v>
      </c>
      <c r="G47">
        <f t="shared" si="3"/>
        <v>5.5369029680177935</v>
      </c>
      <c r="H47">
        <f t="shared" si="4"/>
        <v>253.84815875201502</v>
      </c>
    </row>
    <row r="48" spans="1:8" x14ac:dyDescent="0.3">
      <c r="A48" s="1">
        <v>42846</v>
      </c>
      <c r="B48" t="s">
        <v>2</v>
      </c>
      <c r="C48">
        <v>33.200000000000003</v>
      </c>
      <c r="D48">
        <f t="shared" si="0"/>
        <v>10.567863509039981</v>
      </c>
      <c r="E48">
        <f t="shared" si="1"/>
        <v>40.151086761674307</v>
      </c>
      <c r="F48">
        <f t="shared" si="2"/>
        <v>65.118661401200583</v>
      </c>
      <c r="G48">
        <f t="shared" si="3"/>
        <v>3.8166532465199126</v>
      </c>
      <c r="H48">
        <f t="shared" si="4"/>
        <v>45.446615529271931</v>
      </c>
    </row>
    <row r="49" spans="4:11" x14ac:dyDescent="0.3">
      <c r="D49" s="5"/>
      <c r="E49" s="5">
        <f t="shared" ref="E49:F49" si="5">SUM(E6:E48)</f>
        <v>3938.9709277522511</v>
      </c>
      <c r="F49" s="5">
        <f t="shared" si="5"/>
        <v>6582.297176603226</v>
      </c>
      <c r="G49" s="5"/>
      <c r="H49" s="10">
        <f>SUM(H6:H48)</f>
        <v>4589.0841504415457</v>
      </c>
      <c r="I49" s="10">
        <f>H49/1000</f>
        <v>4.5890841504415461</v>
      </c>
      <c r="J49" s="10">
        <f>I49*25</f>
        <v>114.72710376103865</v>
      </c>
      <c r="K49" s="10">
        <f>J49*0.48</f>
        <v>55.069009805298549</v>
      </c>
    </row>
    <row r="50" spans="4:11" x14ac:dyDescent="0.3">
      <c r="D50" s="5"/>
      <c r="H50" s="11" t="s">
        <v>22</v>
      </c>
      <c r="I50" s="11" t="s">
        <v>24</v>
      </c>
      <c r="J50" s="11" t="s">
        <v>23</v>
      </c>
      <c r="K50" s="11" t="s">
        <v>27</v>
      </c>
    </row>
    <row r="51" spans="4:11" x14ac:dyDescent="0.3">
      <c r="J51" s="7" t="s">
        <v>26</v>
      </c>
      <c r="K51" s="7" t="s">
        <v>25</v>
      </c>
    </row>
  </sheetData>
  <mergeCells count="2">
    <mergeCell ref="E4:H4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Pivot table</vt:lpstr>
      <vt:lpstr>CGSM &amp; SAI STR</vt:lpstr>
      <vt:lpstr>Rinconada Parcela 1</vt:lpstr>
      <vt:lpstr>Rinconada Parcela 2</vt:lpstr>
      <vt:lpstr>AN-A Parcela 1</vt:lpstr>
      <vt:lpstr>AN-A Parcela 2</vt:lpstr>
      <vt:lpstr>AN-L Parcela 1</vt:lpstr>
      <vt:lpstr>AN-L Parcela 2</vt:lpstr>
      <vt:lpstr>K22-A Parcela 1</vt:lpstr>
      <vt:lpstr>K22-A Parcela 2</vt:lpstr>
      <vt:lpstr>K22-L-Parcela 1</vt:lpstr>
      <vt:lpstr>K22-L Parcela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Clon i5</dc:creator>
  <cp:lastModifiedBy>Eduardo Pulido</cp:lastModifiedBy>
  <dcterms:created xsi:type="dcterms:W3CDTF">2017-03-06T14:05:36Z</dcterms:created>
  <dcterms:modified xsi:type="dcterms:W3CDTF">2022-11-10T03:42:50Z</dcterms:modified>
</cp:coreProperties>
</file>