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51d6c01e94977/Escritorio/Curaduria PPII/CalculadoraCO2/Datasets/"/>
    </mc:Choice>
  </mc:AlternateContent>
  <xr:revisionPtr revIDLastSave="6" documentId="13_ncr:1_{AB19BA67-A14C-4476-8A53-F2AEB408D7D9}" xr6:coauthVersionLast="47" xr6:coauthVersionMax="47" xr10:uidLastSave="{B4D640D0-9151-49D8-AFB8-F1E065D739A0}"/>
  <bookViews>
    <workbookView xWindow="-108" yWindow="-108" windowWidth="23256" windowHeight="12456" xr2:uid="{00000000-000D-0000-FFFF-FFFF00000000}"/>
  </bookViews>
  <sheets>
    <sheet name="Estructura S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2" l="1"/>
  <c r="O33" i="2" s="1"/>
  <c r="M34" i="2"/>
  <c r="O34" i="2" s="1"/>
  <c r="M35" i="2"/>
  <c r="N35" i="2" s="1"/>
  <c r="O35" i="2" s="1"/>
  <c r="M50" i="2"/>
  <c r="O50" i="2" s="1"/>
  <c r="M51" i="2"/>
  <c r="O51" i="2" s="1"/>
  <c r="M52" i="2"/>
  <c r="O52" i="2" s="1"/>
  <c r="M54" i="2"/>
  <c r="O54" i="2" s="1"/>
  <c r="M134" i="2"/>
  <c r="O134" i="2" s="1"/>
  <c r="M135" i="2"/>
  <c r="O135" i="2" s="1"/>
  <c r="M136" i="2"/>
  <c r="O136" i="2" s="1"/>
  <c r="M137" i="2"/>
  <c r="O137" i="2" s="1"/>
  <c r="I2" i="2"/>
  <c r="M2" i="2" s="1"/>
  <c r="O2" i="2" s="1"/>
  <c r="I3" i="2"/>
  <c r="M3" i="2" s="1"/>
  <c r="O3" i="2" s="1"/>
  <c r="I4" i="2"/>
  <c r="M4" i="2" s="1"/>
  <c r="O4" i="2" s="1"/>
  <c r="I5" i="2"/>
  <c r="M5" i="2" s="1"/>
  <c r="O5" i="2" s="1"/>
  <c r="I6" i="2"/>
  <c r="M6" i="2" s="1"/>
  <c r="O6" i="2" s="1"/>
  <c r="I7" i="2"/>
  <c r="M7" i="2" s="1"/>
  <c r="O7" i="2" s="1"/>
  <c r="I8" i="2"/>
  <c r="M8" i="2" s="1"/>
  <c r="O8" i="2" s="1"/>
  <c r="I9" i="2"/>
  <c r="M9" i="2" s="1"/>
  <c r="O9" i="2" s="1"/>
  <c r="I10" i="2"/>
  <c r="M10" i="2" s="1"/>
  <c r="O10" i="2" s="1"/>
  <c r="I11" i="2"/>
  <c r="M11" i="2" s="1"/>
  <c r="O11" i="2" s="1"/>
  <c r="I12" i="2"/>
  <c r="M12" i="2" s="1"/>
  <c r="O12" i="2" s="1"/>
  <c r="I13" i="2"/>
  <c r="M13" i="2" s="1"/>
  <c r="O13" i="2" s="1"/>
  <c r="I14" i="2"/>
  <c r="M14" i="2" s="1"/>
  <c r="O14" i="2" s="1"/>
  <c r="I15" i="2"/>
  <c r="M15" i="2" s="1"/>
  <c r="O15" i="2" s="1"/>
  <c r="I16" i="2"/>
  <c r="M16" i="2" s="1"/>
  <c r="O16" i="2" s="1"/>
  <c r="I17" i="2"/>
  <c r="M17" i="2" s="1"/>
  <c r="O17" i="2" s="1"/>
  <c r="I18" i="2"/>
  <c r="M18" i="2" s="1"/>
  <c r="O18" i="2" s="1"/>
  <c r="I19" i="2"/>
  <c r="M19" i="2" s="1"/>
  <c r="O19" i="2" s="1"/>
  <c r="I20" i="2"/>
  <c r="M20" i="2" s="1"/>
  <c r="O20" i="2" s="1"/>
  <c r="I21" i="2"/>
  <c r="M21" i="2" s="1"/>
  <c r="O21" i="2" s="1"/>
  <c r="I22" i="2"/>
  <c r="M22" i="2" s="1"/>
  <c r="O22" i="2" s="1"/>
  <c r="I23" i="2"/>
  <c r="M23" i="2" s="1"/>
  <c r="O23" i="2" s="1"/>
  <c r="I24" i="2"/>
  <c r="M24" i="2" s="1"/>
  <c r="O24" i="2" s="1"/>
  <c r="I25" i="2"/>
  <c r="M25" i="2" s="1"/>
  <c r="O25" i="2" s="1"/>
  <c r="I26" i="2"/>
  <c r="M26" i="2" s="1"/>
  <c r="O26" i="2" s="1"/>
  <c r="I27" i="2"/>
  <c r="M27" i="2" s="1"/>
  <c r="O27" i="2" s="1"/>
  <c r="I28" i="2"/>
  <c r="M28" i="2" s="1"/>
  <c r="O28" i="2" s="1"/>
  <c r="I29" i="2"/>
  <c r="M29" i="2" s="1"/>
  <c r="O29" i="2" s="1"/>
  <c r="I30" i="2"/>
  <c r="M30" i="2" s="1"/>
  <c r="O30" i="2" s="1"/>
  <c r="I31" i="2"/>
  <c r="M31" i="2" s="1"/>
  <c r="O31" i="2" s="1"/>
  <c r="I32" i="2"/>
  <c r="M32" i="2" s="1"/>
  <c r="O32" i="2" s="1"/>
  <c r="I33" i="2"/>
  <c r="I34" i="2"/>
  <c r="I35" i="2"/>
  <c r="I36" i="2"/>
  <c r="M36" i="2" s="1"/>
  <c r="O36" i="2" s="1"/>
  <c r="I37" i="2"/>
  <c r="M37" i="2" s="1"/>
  <c r="N37" i="2" s="1"/>
  <c r="O37" i="2" s="1"/>
  <c r="I38" i="2"/>
  <c r="M38" i="2" s="1"/>
  <c r="O38" i="2" s="1"/>
  <c r="I39" i="2"/>
  <c r="M39" i="2" s="1"/>
  <c r="O39" i="2" s="1"/>
  <c r="I40" i="2"/>
  <c r="M40" i="2" s="1"/>
  <c r="O40" i="2" s="1"/>
  <c r="I41" i="2"/>
  <c r="M41" i="2" s="1"/>
  <c r="O41" i="2" s="1"/>
  <c r="I42" i="2"/>
  <c r="M42" i="2" s="1"/>
  <c r="O42" i="2" s="1"/>
  <c r="I43" i="2"/>
  <c r="M43" i="2" s="1"/>
  <c r="O43" i="2" s="1"/>
  <c r="I44" i="2"/>
  <c r="M44" i="2" s="1"/>
  <c r="O44" i="2" s="1"/>
  <c r="I45" i="2"/>
  <c r="M45" i="2" s="1"/>
  <c r="O45" i="2" s="1"/>
  <c r="I46" i="2"/>
  <c r="M46" i="2" s="1"/>
  <c r="O46" i="2" s="1"/>
  <c r="I47" i="2"/>
  <c r="M47" i="2" s="1"/>
  <c r="O47" i="2" s="1"/>
  <c r="I48" i="2"/>
  <c r="M48" i="2" s="1"/>
  <c r="O48" i="2" s="1"/>
  <c r="I49" i="2"/>
  <c r="M49" i="2" s="1"/>
  <c r="O49" i="2" s="1"/>
  <c r="I50" i="2"/>
  <c r="I51" i="2"/>
  <c r="I52" i="2"/>
  <c r="I53" i="2"/>
  <c r="M53" i="2" s="1"/>
  <c r="O53" i="2" s="1"/>
  <c r="I54" i="2"/>
  <c r="I55" i="2"/>
  <c r="M55" i="2" s="1"/>
  <c r="O55" i="2" s="1"/>
  <c r="I56" i="2"/>
  <c r="M56" i="2" s="1"/>
  <c r="N56" i="2" s="1"/>
  <c r="O56" i="2" s="1"/>
  <c r="I57" i="2"/>
  <c r="M57" i="2" s="1"/>
  <c r="O57" i="2" s="1"/>
  <c r="I58" i="2"/>
  <c r="M58" i="2" s="1"/>
  <c r="O58" i="2" s="1"/>
  <c r="I59" i="2"/>
  <c r="M59" i="2" s="1"/>
  <c r="O59" i="2" s="1"/>
  <c r="I60" i="2"/>
  <c r="M60" i="2" s="1"/>
  <c r="O60" i="2" s="1"/>
  <c r="I61" i="2"/>
  <c r="M61" i="2" s="1"/>
  <c r="O61" i="2" s="1"/>
  <c r="I62" i="2"/>
  <c r="M62" i="2" s="1"/>
  <c r="O62" i="2" s="1"/>
  <c r="I63" i="2"/>
  <c r="M63" i="2" s="1"/>
  <c r="O63" i="2" s="1"/>
  <c r="I64" i="2"/>
  <c r="M64" i="2" s="1"/>
  <c r="O64" i="2" s="1"/>
  <c r="I65" i="2"/>
  <c r="M65" i="2" s="1"/>
  <c r="O65" i="2" s="1"/>
  <c r="I66" i="2"/>
  <c r="M66" i="2" s="1"/>
  <c r="O66" i="2" s="1"/>
  <c r="I67" i="2"/>
  <c r="M67" i="2" s="1"/>
  <c r="O67" i="2" s="1"/>
  <c r="I68" i="2"/>
  <c r="M68" i="2" s="1"/>
  <c r="N68" i="2" s="1"/>
  <c r="O68" i="2" s="1"/>
  <c r="I69" i="2"/>
  <c r="M69" i="2" s="1"/>
  <c r="N69" i="2" s="1"/>
  <c r="O69" i="2" s="1"/>
  <c r="I70" i="2"/>
  <c r="M70" i="2" s="1"/>
  <c r="O70" i="2" s="1"/>
  <c r="I71" i="2"/>
  <c r="M71" i="2" s="1"/>
  <c r="N71" i="2" s="1"/>
  <c r="O71" i="2" s="1"/>
  <c r="I72" i="2"/>
  <c r="M72" i="2" s="1"/>
  <c r="N72" i="2" s="1"/>
  <c r="O72" i="2" s="1"/>
  <c r="I73" i="2"/>
  <c r="M73" i="2" s="1"/>
  <c r="O73" i="2" s="1"/>
  <c r="I74" i="2"/>
  <c r="M74" i="2" s="1"/>
  <c r="O74" i="2" s="1"/>
  <c r="I75" i="2"/>
  <c r="M75" i="2" s="1"/>
  <c r="O75" i="2" s="1"/>
  <c r="I76" i="2"/>
  <c r="M76" i="2" s="1"/>
  <c r="O76" i="2" s="1"/>
  <c r="I77" i="2"/>
  <c r="M77" i="2" s="1"/>
  <c r="O77" i="2" s="1"/>
  <c r="I78" i="2"/>
  <c r="M78" i="2" s="1"/>
  <c r="O78" i="2" s="1"/>
  <c r="I79" i="2"/>
  <c r="M79" i="2" s="1"/>
  <c r="O79" i="2" s="1"/>
  <c r="I80" i="2"/>
  <c r="M80" i="2" s="1"/>
  <c r="O80" i="2" s="1"/>
  <c r="I81" i="2"/>
  <c r="M81" i="2" s="1"/>
  <c r="O81" i="2" s="1"/>
  <c r="I82" i="2"/>
  <c r="M82" i="2" s="1"/>
  <c r="O82" i="2" s="1"/>
  <c r="I83" i="2"/>
  <c r="M83" i="2" s="1"/>
  <c r="O83" i="2" s="1"/>
  <c r="I84" i="2"/>
  <c r="M84" i="2" s="1"/>
  <c r="O84" i="2" s="1"/>
  <c r="I85" i="2"/>
  <c r="M85" i="2" s="1"/>
  <c r="O85" i="2" s="1"/>
  <c r="I86" i="2"/>
  <c r="M86" i="2" s="1"/>
  <c r="O86" i="2" s="1"/>
  <c r="I87" i="2"/>
  <c r="M87" i="2" s="1"/>
  <c r="O87" i="2" s="1"/>
  <c r="I88" i="2"/>
  <c r="M88" i="2" s="1"/>
  <c r="O88" i="2" s="1"/>
  <c r="I89" i="2"/>
  <c r="M89" i="2" s="1"/>
  <c r="O89" i="2" s="1"/>
  <c r="I90" i="2"/>
  <c r="M90" i="2" s="1"/>
  <c r="O90" i="2" s="1"/>
  <c r="I91" i="2"/>
  <c r="M91" i="2" s="1"/>
  <c r="O91" i="2" s="1"/>
  <c r="I92" i="2"/>
  <c r="M92" i="2" s="1"/>
  <c r="O92" i="2" s="1"/>
  <c r="I93" i="2"/>
  <c r="M93" i="2" s="1"/>
  <c r="O93" i="2" s="1"/>
  <c r="I94" i="2"/>
  <c r="M94" i="2" s="1"/>
  <c r="O94" i="2" s="1"/>
  <c r="I95" i="2"/>
  <c r="M95" i="2" s="1"/>
  <c r="O95" i="2" s="1"/>
  <c r="I96" i="2"/>
  <c r="M96" i="2" s="1"/>
  <c r="O96" i="2" s="1"/>
  <c r="I97" i="2"/>
  <c r="M97" i="2" s="1"/>
  <c r="O97" i="2" s="1"/>
  <c r="I98" i="2"/>
  <c r="M98" i="2" s="1"/>
  <c r="O98" i="2" s="1"/>
  <c r="I99" i="2"/>
  <c r="M99" i="2" s="1"/>
  <c r="O99" i="2" s="1"/>
  <c r="I100" i="2"/>
  <c r="M100" i="2" s="1"/>
  <c r="O100" i="2" s="1"/>
  <c r="I101" i="2"/>
  <c r="M101" i="2" s="1"/>
  <c r="O101" i="2" s="1"/>
  <c r="I102" i="2"/>
  <c r="M102" i="2" s="1"/>
  <c r="O102" i="2" s="1"/>
  <c r="I103" i="2"/>
  <c r="M103" i="2" s="1"/>
  <c r="O103" i="2" s="1"/>
  <c r="I104" i="2"/>
  <c r="M104" i="2" s="1"/>
  <c r="O104" i="2" s="1"/>
  <c r="I105" i="2"/>
  <c r="M105" i="2" s="1"/>
  <c r="O105" i="2" s="1"/>
  <c r="I106" i="2"/>
  <c r="M106" i="2" s="1"/>
  <c r="O106" i="2" s="1"/>
  <c r="I107" i="2"/>
  <c r="M107" i="2" s="1"/>
  <c r="O107" i="2" s="1"/>
  <c r="I108" i="2"/>
  <c r="M108" i="2" s="1"/>
  <c r="O108" i="2" s="1"/>
  <c r="I109" i="2"/>
  <c r="M109" i="2" s="1"/>
  <c r="O109" i="2" s="1"/>
  <c r="I110" i="2"/>
  <c r="M110" i="2" s="1"/>
  <c r="O110" i="2" s="1"/>
  <c r="I111" i="2"/>
  <c r="M111" i="2" s="1"/>
  <c r="O111" i="2" s="1"/>
  <c r="I112" i="2"/>
  <c r="M112" i="2" s="1"/>
  <c r="O112" i="2" s="1"/>
  <c r="I113" i="2"/>
  <c r="M113" i="2" s="1"/>
  <c r="O113" i="2" s="1"/>
  <c r="I114" i="2"/>
  <c r="M114" i="2" s="1"/>
  <c r="O114" i="2" s="1"/>
  <c r="I115" i="2"/>
  <c r="M115" i="2" s="1"/>
  <c r="O115" i="2" s="1"/>
  <c r="I116" i="2"/>
  <c r="M116" i="2" s="1"/>
  <c r="O116" i="2" s="1"/>
  <c r="I117" i="2"/>
  <c r="M117" i="2" s="1"/>
  <c r="O117" i="2" s="1"/>
  <c r="I118" i="2"/>
  <c r="M118" i="2" s="1"/>
  <c r="O118" i="2" s="1"/>
  <c r="I119" i="2"/>
  <c r="M119" i="2" s="1"/>
  <c r="O119" i="2" s="1"/>
  <c r="I120" i="2"/>
  <c r="M120" i="2" s="1"/>
  <c r="O120" i="2" s="1"/>
  <c r="I121" i="2"/>
  <c r="M121" i="2" s="1"/>
  <c r="O121" i="2" s="1"/>
  <c r="I122" i="2"/>
  <c r="M122" i="2" s="1"/>
  <c r="O122" i="2" s="1"/>
  <c r="I123" i="2"/>
  <c r="M123" i="2" s="1"/>
  <c r="O123" i="2" s="1"/>
  <c r="I124" i="2"/>
  <c r="M124" i="2" s="1"/>
  <c r="O124" i="2" s="1"/>
  <c r="I125" i="2"/>
  <c r="M125" i="2" s="1"/>
  <c r="O125" i="2" s="1"/>
  <c r="I126" i="2"/>
  <c r="M126" i="2" s="1"/>
  <c r="O126" i="2" s="1"/>
  <c r="I127" i="2"/>
  <c r="M127" i="2" s="1"/>
  <c r="O127" i="2" s="1"/>
  <c r="I128" i="2"/>
  <c r="M128" i="2" s="1"/>
  <c r="O128" i="2" s="1"/>
  <c r="I129" i="2"/>
  <c r="M129" i="2" s="1"/>
  <c r="O129" i="2" s="1"/>
  <c r="I130" i="2"/>
  <c r="M130" i="2" s="1"/>
  <c r="O130" i="2" s="1"/>
  <c r="I131" i="2"/>
  <c r="M131" i="2" s="1"/>
  <c r="O131" i="2" s="1"/>
  <c r="I132" i="2"/>
  <c r="M132" i="2" s="1"/>
  <c r="O132" i="2" s="1"/>
  <c r="I133" i="2"/>
  <c r="M133" i="2" s="1"/>
  <c r="O133" i="2" s="1"/>
  <c r="I134" i="2"/>
  <c r="I135" i="2"/>
  <c r="I136" i="2"/>
  <c r="I137" i="2"/>
  <c r="I138" i="2"/>
  <c r="M138" i="2" s="1"/>
  <c r="O138" i="2" s="1"/>
  <c r="I139" i="2"/>
  <c r="M139" i="2" s="1"/>
  <c r="O139" i="2" s="1"/>
  <c r="I140" i="2"/>
  <c r="M140" i="2" s="1"/>
  <c r="O140" i="2" s="1"/>
  <c r="I141" i="2"/>
  <c r="M141" i="2" s="1"/>
  <c r="O141" i="2" s="1"/>
  <c r="I142" i="2"/>
  <c r="M142" i="2" s="1"/>
  <c r="N142" i="2" s="1"/>
  <c r="O142" i="2" s="1"/>
  <c r="I143" i="2"/>
  <c r="M143" i="2" s="1"/>
  <c r="O143" i="2" s="1"/>
  <c r="I144" i="2"/>
  <c r="M144" i="2" s="1"/>
  <c r="N144" i="2" s="1"/>
  <c r="O14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tc={51F57033-5BF8-48CC-A0C1-4AA4BD17AB17}</author>
    <author>tc={AFC21164-7EBA-4973-B7CD-06F9C1891EBE}</author>
    <author>tc={751144EF-B43D-4AB7-AAFD-CDFCD68BE8D6}</author>
    <author>tc={EBAADE11-10D2-443D-B0D0-72D733E9D3E1}</author>
  </authors>
  <commentList>
    <comment ref="E1" authorId="0" shapeId="0" xr:uid="{51F57033-5BF8-48CC-A0C1-4AA4BD17AB17}">
      <text>
        <t>[Threaded comment]
Your version of Excel allows you to read this threaded comment; however, any edits to it will get removed if the file is opened in a newer version of Excel. Learn more: https://go.microsoft.com/fwlink/?linkid=870924
Comment:
    De norte a sur cerca al mar P1, P2, P3
De norte a sur detrás de las anteriores P4, P5, P6</t>
      </text>
    </comment>
    <comment ref="G1" authorId="1" shapeId="0" xr:uid="{AFC21164-7EBA-4973-B7CD-06F9C1891EBE}">
      <text>
        <t>[Threaded comment]
Your version of Excel allows you to read this threaded comment; however, any edits to it will get removed if the file is opened in a newer version of Excel. Learn more: https://go.microsoft.com/fwlink/?linkid=870924
Comment:
    Rm = Rhizophora mangle
Rh = Rhizophora harrisonii
Rr = Rhizophora racemosa
Pr = Pelliciera rhizohorae
Ag = Avicennia germinans
Ce = Conocarpus erectus
Lr = Laguncularia racemosa
Mo = Mora oleifera</t>
      </text>
    </comment>
    <comment ref="K1" authorId="2" shapeId="0" xr:uid="{751144EF-B43D-4AB7-AAFD-CDFCD68BE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 = vivo
M = muerto</t>
      </text>
    </comment>
    <comment ref="L1" authorId="3" shapeId="0" xr:uid="{EBAADE11-10D2-443D-B0D0-72D733E9D3E1}">
      <text>
        <t>[Threaded comment]
Your version of Excel allows you to read this threaded comment; however, any edits to it will get removed if the file is opened in a newer version of Excel. Learn more: https://go.microsoft.com/fwlink/?linkid=870924
Comment:
    Según Kauffman et al., 2013:
1, 2 ó 3</t>
      </text>
    </comment>
  </commentList>
</comments>
</file>

<file path=xl/sharedStrings.xml><?xml version="1.0" encoding="utf-8"?>
<sst xmlns="http://schemas.openxmlformats.org/spreadsheetml/2006/main" count="730" uniqueCount="27">
  <si>
    <t>Fecha</t>
  </si>
  <si>
    <t>Localidad</t>
  </si>
  <si>
    <t>Estación</t>
  </si>
  <si>
    <t>Parcela</t>
  </si>
  <si>
    <t>Especie</t>
  </si>
  <si>
    <t>CAP (cm)</t>
  </si>
  <si>
    <t>Altura (m)</t>
  </si>
  <si>
    <t>Estado de decaimiento</t>
  </si>
  <si>
    <t>Coordenadas</t>
  </si>
  <si>
    <t>DAP (cm)</t>
  </si>
  <si>
    <t>Estado</t>
  </si>
  <si>
    <t>San Andrés</t>
  </si>
  <si>
    <t>Rm</t>
  </si>
  <si>
    <t>Lr</t>
  </si>
  <si>
    <t>M</t>
  </si>
  <si>
    <t>V</t>
  </si>
  <si>
    <t>Transecto</t>
  </si>
  <si>
    <t>Smith Channel</t>
  </si>
  <si>
    <t>N12°30,230" W081°43,082"</t>
  </si>
  <si>
    <t>N12°30,211" W081°43,103"</t>
  </si>
  <si>
    <t>N12°30,200" W081°43,112"</t>
  </si>
  <si>
    <t>N12°30,197" W081°43,109"</t>
  </si>
  <si>
    <t>N12°30,217" W081°43,117"</t>
  </si>
  <si>
    <t>N12°30,231" W081°43,118"</t>
  </si>
  <si>
    <t>Biomasa vivos (kg)</t>
  </si>
  <si>
    <t>Biomasa de árboles muertos (kg)</t>
  </si>
  <si>
    <t>Biomasa total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</si>
</sst>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Julieth Estrada Galindo" id="{BB8C2297-F6B0-4400-A00D-A93C94B2FFE2}" userId="Ingrid Julieth Estrada Galindo" providerId="None"/>
  <person displayName="laura victoria perdomo trujillo" id="{620E2AEA-5615-42D7-A0F8-4A3F01C3482E}" userId="laura victoria perdomo truj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1-08T19:03:12.56" personId="{BB8C2297-F6B0-4400-A00D-A93C94B2FFE2}" id="{51F57033-5BF8-48CC-A0C1-4AA4BD17AB17}">
    <text>De norte a sur cerca al mar P1, P2, P3
De norte a sur detrás de las anteriores P4, P5, P6</text>
  </threadedComment>
  <threadedComment ref="G1" dT="2022-03-31T18:46:21.98" personId="{620E2AEA-5615-42D7-A0F8-4A3F01C3482E}" id="{AFC21164-7EBA-4973-B7CD-06F9C1891EBE}">
    <text>Rm = Rhizophora mangle
Rh = Rhizophora harrisonii
Rr = Rhizophora racemosa
Pr = Pelliciera rhizohorae
Ag = Avicennia germinans
Ce = Conocarpus erectus
Lr = Laguncularia racemosa
Mo = Mora oleifera</text>
  </threadedComment>
  <threadedComment ref="K1" dT="2022-04-04T19:02:07.03" personId="{620E2AEA-5615-42D7-A0F8-4A3F01C3482E}" id="{751144EF-B43D-4AB7-AAFD-CDFCD68BE8D6}">
    <text>V = vivo
M = muerto</text>
  </threadedComment>
  <threadedComment ref="L1" dT="2022-03-31T17:05:04.03" personId="{620E2AEA-5615-42D7-A0F8-4A3F01C3482E}" id="{EBAADE11-10D2-443D-B0D0-72D733E9D3E1}">
    <text>Según Kauffman et al., 2013:
1, 2 ó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05F1-C078-4223-A9D7-686DF4C0C0BF}">
  <dimension ref="A1:O144"/>
  <sheetViews>
    <sheetView tabSelected="1" zoomScale="90" zoomScaleNormal="90" workbookViewId="0">
      <selection activeCell="F2" sqref="F2"/>
    </sheetView>
  </sheetViews>
  <sheetFormatPr defaultColWidth="11.5546875" defaultRowHeight="14.4" x14ac:dyDescent="0.3"/>
  <cols>
    <col min="6" max="6" width="11.44140625" style="7"/>
    <col min="13" max="13" width="12.77734375" customWidth="1"/>
    <col min="14" max="14" width="16.88671875" customWidth="1"/>
    <col min="15" max="15" width="14.88671875" customWidth="1"/>
  </cols>
  <sheetData>
    <row r="1" spans="1:15" ht="28.8" customHeight="1" thickBot="1" x14ac:dyDescent="0.35">
      <c r="A1" s="24" t="s">
        <v>0</v>
      </c>
      <c r="B1" s="24" t="s">
        <v>1</v>
      </c>
      <c r="C1" s="24" t="s">
        <v>2</v>
      </c>
      <c r="D1" s="25" t="s">
        <v>16</v>
      </c>
      <c r="E1" s="24" t="s">
        <v>3</v>
      </c>
      <c r="F1" s="24" t="s">
        <v>8</v>
      </c>
      <c r="G1" s="24" t="s">
        <v>4</v>
      </c>
      <c r="H1" s="24" t="s">
        <v>5</v>
      </c>
      <c r="I1" s="24" t="s">
        <v>9</v>
      </c>
      <c r="J1" s="24" t="s">
        <v>6</v>
      </c>
      <c r="K1" s="24" t="s">
        <v>10</v>
      </c>
      <c r="L1" s="25" t="s">
        <v>7</v>
      </c>
      <c r="M1" s="21" t="s">
        <v>24</v>
      </c>
      <c r="N1" s="22" t="s">
        <v>25</v>
      </c>
      <c r="O1" s="23" t="s">
        <v>26</v>
      </c>
    </row>
    <row r="2" spans="1:15" x14ac:dyDescent="0.3">
      <c r="A2" s="1">
        <v>44851</v>
      </c>
      <c r="B2" s="2" t="s">
        <v>11</v>
      </c>
      <c r="C2" s="2" t="s">
        <v>17</v>
      </c>
      <c r="D2" s="3">
        <v>1</v>
      </c>
      <c r="E2" s="3">
        <v>1</v>
      </c>
      <c r="F2" s="6" t="s">
        <v>18</v>
      </c>
      <c r="G2" s="5" t="s">
        <v>12</v>
      </c>
      <c r="H2" s="3">
        <v>185</v>
      </c>
      <c r="I2" s="4">
        <f>H2/3.1416</f>
        <v>58.887191240132417</v>
      </c>
      <c r="J2" s="4">
        <v>20</v>
      </c>
      <c r="K2" s="3" t="s">
        <v>15</v>
      </c>
      <c r="L2" s="3"/>
      <c r="M2" s="8">
        <f>0.3338*I2^2.3153</f>
        <v>4184.2303331354651</v>
      </c>
      <c r="N2" s="2"/>
      <c r="O2" s="2">
        <f>M2</f>
        <v>4184.2303331354651</v>
      </c>
    </row>
    <row r="3" spans="1:15" x14ac:dyDescent="0.3">
      <c r="A3" s="1">
        <v>44851</v>
      </c>
      <c r="B3" s="2" t="s">
        <v>11</v>
      </c>
      <c r="C3" s="2" t="s">
        <v>17</v>
      </c>
      <c r="D3" s="3">
        <v>1</v>
      </c>
      <c r="E3" s="3">
        <v>1</v>
      </c>
      <c r="F3" s="6" t="s">
        <v>18</v>
      </c>
      <c r="G3" s="5" t="s">
        <v>12</v>
      </c>
      <c r="H3" s="3">
        <v>105</v>
      </c>
      <c r="I3" s="4">
        <f t="shared" ref="I3:I66" si="0">H3/3.1416</f>
        <v>33.422459893048128</v>
      </c>
      <c r="J3" s="4">
        <v>20</v>
      </c>
      <c r="K3" s="3" t="s">
        <v>15</v>
      </c>
      <c r="L3" s="3"/>
      <c r="M3" s="2">
        <f>0.3338*I3^2.3153</f>
        <v>1127.4374713834723</v>
      </c>
      <c r="N3" s="2"/>
      <c r="O3" s="2">
        <f t="shared" ref="O3:O66" si="1">M3</f>
        <v>1127.4374713834723</v>
      </c>
    </row>
    <row r="4" spans="1:15" x14ac:dyDescent="0.3">
      <c r="A4" s="1">
        <v>44851</v>
      </c>
      <c r="B4" s="2" t="s">
        <v>11</v>
      </c>
      <c r="C4" s="2" t="s">
        <v>17</v>
      </c>
      <c r="D4" s="3">
        <v>1</v>
      </c>
      <c r="E4" s="3">
        <v>1</v>
      </c>
      <c r="F4" s="6" t="s">
        <v>18</v>
      </c>
      <c r="G4" s="5" t="s">
        <v>12</v>
      </c>
      <c r="H4" s="3">
        <v>87.5</v>
      </c>
      <c r="I4" s="4">
        <f t="shared" si="0"/>
        <v>27.85204991087344</v>
      </c>
      <c r="J4" s="4">
        <v>20</v>
      </c>
      <c r="K4" s="3" t="s">
        <v>15</v>
      </c>
      <c r="L4" s="3"/>
      <c r="M4" s="2">
        <f t="shared" ref="M4:M67" si="2">0.3338*I4^2.3153</f>
        <v>739.20368958811719</v>
      </c>
      <c r="N4" s="2"/>
      <c r="O4" s="2">
        <f t="shared" si="1"/>
        <v>739.20368958811719</v>
      </c>
    </row>
    <row r="5" spans="1:15" ht="15" thickBot="1" x14ac:dyDescent="0.35">
      <c r="A5" s="1">
        <v>44851</v>
      </c>
      <c r="B5" s="2" t="s">
        <v>11</v>
      </c>
      <c r="C5" s="2" t="s">
        <v>17</v>
      </c>
      <c r="D5" s="3">
        <v>1</v>
      </c>
      <c r="E5" s="16">
        <v>1</v>
      </c>
      <c r="F5" s="17" t="s">
        <v>18</v>
      </c>
      <c r="G5" s="18" t="s">
        <v>12</v>
      </c>
      <c r="H5" s="16">
        <v>130</v>
      </c>
      <c r="I5" s="19">
        <f t="shared" si="0"/>
        <v>41.380188439011967</v>
      </c>
      <c r="J5" s="19">
        <v>20</v>
      </c>
      <c r="K5" s="16" t="s">
        <v>15</v>
      </c>
      <c r="L5" s="16"/>
      <c r="M5" s="20">
        <f t="shared" si="2"/>
        <v>1848.6126660505308</v>
      </c>
      <c r="N5" s="20"/>
      <c r="O5" s="20">
        <f t="shared" si="1"/>
        <v>1848.6126660505308</v>
      </c>
    </row>
    <row r="6" spans="1:15" x14ac:dyDescent="0.3">
      <c r="A6" s="1">
        <v>44851</v>
      </c>
      <c r="B6" s="2" t="s">
        <v>11</v>
      </c>
      <c r="C6" s="2" t="s">
        <v>17</v>
      </c>
      <c r="D6" s="3">
        <v>1</v>
      </c>
      <c r="E6" s="11">
        <v>2</v>
      </c>
      <c r="F6" s="12" t="s">
        <v>19</v>
      </c>
      <c r="G6" s="13" t="s">
        <v>12</v>
      </c>
      <c r="H6" s="11">
        <v>133</v>
      </c>
      <c r="I6" s="14">
        <f t="shared" si="0"/>
        <v>42.33511586452763</v>
      </c>
      <c r="J6" s="14">
        <v>20</v>
      </c>
      <c r="K6" s="11" t="s">
        <v>15</v>
      </c>
      <c r="L6" s="11"/>
      <c r="M6" s="15">
        <f t="shared" si="2"/>
        <v>1948.8866697841872</v>
      </c>
      <c r="N6" s="15"/>
      <c r="O6" s="15">
        <f t="shared" si="1"/>
        <v>1948.8866697841872</v>
      </c>
    </row>
    <row r="7" spans="1:15" x14ac:dyDescent="0.3">
      <c r="A7" s="1">
        <v>44851</v>
      </c>
      <c r="B7" s="2" t="s">
        <v>11</v>
      </c>
      <c r="C7" s="2" t="s">
        <v>17</v>
      </c>
      <c r="D7" s="3">
        <v>1</v>
      </c>
      <c r="E7" s="3">
        <v>2</v>
      </c>
      <c r="F7" s="6" t="s">
        <v>19</v>
      </c>
      <c r="G7" s="5" t="s">
        <v>12</v>
      </c>
      <c r="H7" s="3">
        <v>63</v>
      </c>
      <c r="I7" s="4">
        <f t="shared" si="0"/>
        <v>20.053475935828878</v>
      </c>
      <c r="J7" s="4">
        <v>20</v>
      </c>
      <c r="K7" s="3" t="s">
        <v>15</v>
      </c>
      <c r="L7" s="3"/>
      <c r="M7" s="2">
        <f t="shared" si="2"/>
        <v>345.49841145437358</v>
      </c>
      <c r="N7" s="2"/>
      <c r="O7" s="2">
        <f t="shared" si="1"/>
        <v>345.49841145437358</v>
      </c>
    </row>
    <row r="8" spans="1:15" x14ac:dyDescent="0.3">
      <c r="A8" s="1">
        <v>44851</v>
      </c>
      <c r="B8" s="2" t="s">
        <v>11</v>
      </c>
      <c r="C8" s="2" t="s">
        <v>17</v>
      </c>
      <c r="D8" s="3">
        <v>1</v>
      </c>
      <c r="E8" s="3">
        <v>2</v>
      </c>
      <c r="F8" s="6" t="s">
        <v>19</v>
      </c>
      <c r="G8" s="5" t="s">
        <v>12</v>
      </c>
      <c r="H8" s="3">
        <v>140</v>
      </c>
      <c r="I8" s="4">
        <f t="shared" si="0"/>
        <v>44.563279857397504</v>
      </c>
      <c r="J8" s="4">
        <v>20</v>
      </c>
      <c r="K8" s="3" t="s">
        <v>15</v>
      </c>
      <c r="L8" s="3"/>
      <c r="M8" s="2">
        <f t="shared" si="2"/>
        <v>2194.6391473537706</v>
      </c>
      <c r="N8" s="2"/>
      <c r="O8" s="2">
        <f t="shared" si="1"/>
        <v>2194.6391473537706</v>
      </c>
    </row>
    <row r="9" spans="1:15" x14ac:dyDescent="0.3">
      <c r="A9" s="1">
        <v>44851</v>
      </c>
      <c r="B9" s="2" t="s">
        <v>11</v>
      </c>
      <c r="C9" s="2" t="s">
        <v>17</v>
      </c>
      <c r="D9" s="3">
        <v>1</v>
      </c>
      <c r="E9" s="3">
        <v>2</v>
      </c>
      <c r="F9" s="6" t="s">
        <v>19</v>
      </c>
      <c r="G9" s="5" t="s">
        <v>13</v>
      </c>
      <c r="H9" s="3">
        <v>140</v>
      </c>
      <c r="I9" s="4">
        <f t="shared" si="0"/>
        <v>44.563279857397504</v>
      </c>
      <c r="J9" s="4">
        <v>20</v>
      </c>
      <c r="K9" s="3" t="s">
        <v>15</v>
      </c>
      <c r="L9" s="3"/>
      <c r="M9" s="2">
        <f>0.2334*I9^2.2264</f>
        <v>1094.922984981622</v>
      </c>
      <c r="N9" s="2"/>
      <c r="O9" s="2">
        <f t="shared" si="1"/>
        <v>1094.922984981622</v>
      </c>
    </row>
    <row r="10" spans="1:15" x14ac:dyDescent="0.3">
      <c r="A10" s="1">
        <v>44851</v>
      </c>
      <c r="B10" s="2" t="s">
        <v>11</v>
      </c>
      <c r="C10" s="2" t="s">
        <v>17</v>
      </c>
      <c r="D10" s="3">
        <v>1</v>
      </c>
      <c r="E10" s="3">
        <v>2</v>
      </c>
      <c r="F10" s="6" t="s">
        <v>19</v>
      </c>
      <c r="G10" s="5" t="s">
        <v>13</v>
      </c>
      <c r="H10" s="3">
        <v>190</v>
      </c>
      <c r="I10" s="4">
        <f t="shared" si="0"/>
        <v>60.478736949325189</v>
      </c>
      <c r="J10" s="4">
        <v>20</v>
      </c>
      <c r="K10" s="3" t="s">
        <v>15</v>
      </c>
      <c r="L10" s="3"/>
      <c r="M10" s="2">
        <f>0.2334*I10^2.2264</f>
        <v>2161.0316685651474</v>
      </c>
      <c r="N10" s="2"/>
      <c r="O10" s="2">
        <f t="shared" si="1"/>
        <v>2161.0316685651474</v>
      </c>
    </row>
    <row r="11" spans="1:15" x14ac:dyDescent="0.3">
      <c r="A11" s="1">
        <v>44851</v>
      </c>
      <c r="B11" s="2" t="s">
        <v>11</v>
      </c>
      <c r="C11" s="2" t="s">
        <v>17</v>
      </c>
      <c r="D11" s="3">
        <v>1</v>
      </c>
      <c r="E11" s="3">
        <v>2</v>
      </c>
      <c r="F11" s="6" t="s">
        <v>19</v>
      </c>
      <c r="G11" s="5" t="s">
        <v>12</v>
      </c>
      <c r="H11" s="3">
        <v>106</v>
      </c>
      <c r="I11" s="4">
        <f t="shared" si="0"/>
        <v>33.740769034886682</v>
      </c>
      <c r="J11" s="4">
        <v>20</v>
      </c>
      <c r="K11" s="3" t="s">
        <v>15</v>
      </c>
      <c r="L11" s="3"/>
      <c r="M11" s="2">
        <f t="shared" si="2"/>
        <v>1152.4538699130603</v>
      </c>
      <c r="N11" s="2"/>
      <c r="O11" s="2">
        <f t="shared" si="1"/>
        <v>1152.4538699130603</v>
      </c>
    </row>
    <row r="12" spans="1:15" ht="15" thickBot="1" x14ac:dyDescent="0.35">
      <c r="A12" s="1">
        <v>44851</v>
      </c>
      <c r="B12" s="2" t="s">
        <v>11</v>
      </c>
      <c r="C12" s="2" t="s">
        <v>17</v>
      </c>
      <c r="D12" s="3">
        <v>1</v>
      </c>
      <c r="E12" s="16">
        <v>2</v>
      </c>
      <c r="F12" s="17" t="s">
        <v>19</v>
      </c>
      <c r="G12" s="18" t="s">
        <v>12</v>
      </c>
      <c r="H12" s="16">
        <v>64.5</v>
      </c>
      <c r="I12" s="19">
        <f t="shared" si="0"/>
        <v>20.530939648586706</v>
      </c>
      <c r="J12" s="19">
        <v>20</v>
      </c>
      <c r="K12" s="16" t="s">
        <v>15</v>
      </c>
      <c r="L12" s="16"/>
      <c r="M12" s="20">
        <f t="shared" si="2"/>
        <v>364.84339475073051</v>
      </c>
      <c r="N12" s="20"/>
      <c r="O12" s="20">
        <f t="shared" si="1"/>
        <v>364.84339475073051</v>
      </c>
    </row>
    <row r="13" spans="1:15" x14ac:dyDescent="0.3">
      <c r="A13" s="1">
        <v>44851</v>
      </c>
      <c r="B13" s="2" t="s">
        <v>11</v>
      </c>
      <c r="C13" s="2" t="s">
        <v>17</v>
      </c>
      <c r="D13" s="3">
        <v>1</v>
      </c>
      <c r="E13" s="11">
        <v>3</v>
      </c>
      <c r="F13" s="12" t="s">
        <v>20</v>
      </c>
      <c r="G13" s="13" t="s">
        <v>12</v>
      </c>
      <c r="H13" s="11">
        <v>180</v>
      </c>
      <c r="I13" s="14">
        <f t="shared" si="0"/>
        <v>57.295645530939652</v>
      </c>
      <c r="J13" s="14">
        <v>20</v>
      </c>
      <c r="K13" s="11" t="s">
        <v>15</v>
      </c>
      <c r="L13" s="11"/>
      <c r="M13" s="15">
        <f t="shared" si="2"/>
        <v>3927.0398814571759</v>
      </c>
      <c r="N13" s="15"/>
      <c r="O13" s="15">
        <f t="shared" si="1"/>
        <v>3927.0398814571759</v>
      </c>
    </row>
    <row r="14" spans="1:15" x14ac:dyDescent="0.3">
      <c r="A14" s="1">
        <v>44851</v>
      </c>
      <c r="B14" s="2" t="s">
        <v>11</v>
      </c>
      <c r="C14" s="2" t="s">
        <v>17</v>
      </c>
      <c r="D14" s="3">
        <v>1</v>
      </c>
      <c r="E14" s="3">
        <v>3</v>
      </c>
      <c r="F14" s="6" t="s">
        <v>20</v>
      </c>
      <c r="G14" s="5" t="s">
        <v>13</v>
      </c>
      <c r="H14" s="3">
        <v>155</v>
      </c>
      <c r="I14" s="4">
        <f t="shared" si="0"/>
        <v>49.337916984975813</v>
      </c>
      <c r="J14" s="4">
        <v>20</v>
      </c>
      <c r="K14" s="3" t="s">
        <v>15</v>
      </c>
      <c r="L14" s="3"/>
      <c r="M14" s="2">
        <f>0.2334*I14^2.2264</f>
        <v>1373.4049454191227</v>
      </c>
      <c r="N14" s="2"/>
      <c r="O14" s="2">
        <f t="shared" si="1"/>
        <v>1373.4049454191227</v>
      </c>
    </row>
    <row r="15" spans="1:15" x14ac:dyDescent="0.3">
      <c r="A15" s="1">
        <v>44851</v>
      </c>
      <c r="B15" s="2" t="s">
        <v>11</v>
      </c>
      <c r="C15" s="2" t="s">
        <v>17</v>
      </c>
      <c r="D15" s="3">
        <v>1</v>
      </c>
      <c r="E15" s="3">
        <v>3</v>
      </c>
      <c r="F15" s="6" t="s">
        <v>20</v>
      </c>
      <c r="G15" s="5" t="s">
        <v>13</v>
      </c>
      <c r="H15" s="3">
        <v>135</v>
      </c>
      <c r="I15" s="4">
        <f t="shared" si="0"/>
        <v>42.971734148204739</v>
      </c>
      <c r="J15" s="4">
        <v>20</v>
      </c>
      <c r="K15" s="3" t="s">
        <v>15</v>
      </c>
      <c r="L15" s="3"/>
      <c r="M15" s="2">
        <f>0.2334*I15^2.2264</f>
        <v>1009.7624492859291</v>
      </c>
      <c r="N15" s="2"/>
      <c r="O15" s="2">
        <f t="shared" si="1"/>
        <v>1009.7624492859291</v>
      </c>
    </row>
    <row r="16" spans="1:15" x14ac:dyDescent="0.3">
      <c r="A16" s="1">
        <v>44851</v>
      </c>
      <c r="B16" s="2" t="s">
        <v>11</v>
      </c>
      <c r="C16" s="2" t="s">
        <v>17</v>
      </c>
      <c r="D16" s="3">
        <v>1</v>
      </c>
      <c r="E16" s="3">
        <v>3</v>
      </c>
      <c r="F16" s="6" t="s">
        <v>20</v>
      </c>
      <c r="G16" s="5" t="s">
        <v>12</v>
      </c>
      <c r="H16" s="3">
        <v>179</v>
      </c>
      <c r="I16" s="4">
        <f t="shared" si="0"/>
        <v>56.977336389101097</v>
      </c>
      <c r="J16" s="4">
        <v>20</v>
      </c>
      <c r="K16" s="3" t="s">
        <v>15</v>
      </c>
      <c r="L16" s="3"/>
      <c r="M16" s="2">
        <f t="shared" si="2"/>
        <v>3876.7116858236673</v>
      </c>
      <c r="N16" s="2"/>
      <c r="O16" s="2">
        <f t="shared" si="1"/>
        <v>3876.7116858236673</v>
      </c>
    </row>
    <row r="17" spans="1:15" x14ac:dyDescent="0.3">
      <c r="A17" s="1">
        <v>44851</v>
      </c>
      <c r="B17" s="2" t="s">
        <v>11</v>
      </c>
      <c r="C17" s="2" t="s">
        <v>17</v>
      </c>
      <c r="D17" s="3">
        <v>1</v>
      </c>
      <c r="E17" s="3">
        <v>3</v>
      </c>
      <c r="F17" s="6" t="s">
        <v>20</v>
      </c>
      <c r="G17" s="5" t="s">
        <v>12</v>
      </c>
      <c r="H17" s="3">
        <v>63</v>
      </c>
      <c r="I17" s="4">
        <f t="shared" si="0"/>
        <v>20.053475935828878</v>
      </c>
      <c r="J17" s="4">
        <v>20</v>
      </c>
      <c r="K17" s="3" t="s">
        <v>15</v>
      </c>
      <c r="L17" s="3"/>
      <c r="M17" s="2">
        <f t="shared" si="2"/>
        <v>345.49841145437358</v>
      </c>
      <c r="N17" s="2"/>
      <c r="O17" s="2">
        <f t="shared" si="1"/>
        <v>345.49841145437358</v>
      </c>
    </row>
    <row r="18" spans="1:15" x14ac:dyDescent="0.3">
      <c r="A18" s="1">
        <v>44851</v>
      </c>
      <c r="B18" s="2" t="s">
        <v>11</v>
      </c>
      <c r="C18" s="2" t="s">
        <v>17</v>
      </c>
      <c r="D18" s="3">
        <v>1</v>
      </c>
      <c r="E18" s="3">
        <v>3</v>
      </c>
      <c r="F18" s="6" t="s">
        <v>20</v>
      </c>
      <c r="G18" s="5" t="s">
        <v>12</v>
      </c>
      <c r="H18" s="3">
        <v>26</v>
      </c>
      <c r="I18" s="4">
        <f t="shared" si="0"/>
        <v>8.2760376878023934</v>
      </c>
      <c r="J18" s="4">
        <v>6</v>
      </c>
      <c r="K18" s="3" t="s">
        <v>15</v>
      </c>
      <c r="L18" s="3"/>
      <c r="M18" s="2">
        <f t="shared" si="2"/>
        <v>44.516465316437603</v>
      </c>
      <c r="N18" s="2"/>
      <c r="O18" s="2">
        <f t="shared" si="1"/>
        <v>44.516465316437603</v>
      </c>
    </row>
    <row r="19" spans="1:15" x14ac:dyDescent="0.3">
      <c r="A19" s="1">
        <v>44851</v>
      </c>
      <c r="B19" s="2" t="s">
        <v>11</v>
      </c>
      <c r="C19" s="2" t="s">
        <v>17</v>
      </c>
      <c r="D19" s="3">
        <v>1</v>
      </c>
      <c r="E19" s="3">
        <v>3</v>
      </c>
      <c r="F19" s="6" t="s">
        <v>20</v>
      </c>
      <c r="G19" s="5" t="s">
        <v>12</v>
      </c>
      <c r="H19" s="3">
        <v>13.5</v>
      </c>
      <c r="I19" s="4">
        <f t="shared" si="0"/>
        <v>4.2971734148204739</v>
      </c>
      <c r="J19" s="4">
        <v>5</v>
      </c>
      <c r="K19" s="3" t="s">
        <v>15</v>
      </c>
      <c r="L19" s="3"/>
      <c r="M19" s="2">
        <f t="shared" si="2"/>
        <v>9.7610076905272152</v>
      </c>
      <c r="N19" s="2"/>
      <c r="O19" s="2">
        <f t="shared" si="1"/>
        <v>9.7610076905272152</v>
      </c>
    </row>
    <row r="20" spans="1:15" ht="15" thickBot="1" x14ac:dyDescent="0.35">
      <c r="A20" s="1">
        <v>44851</v>
      </c>
      <c r="B20" s="2" t="s">
        <v>11</v>
      </c>
      <c r="C20" s="2" t="s">
        <v>17</v>
      </c>
      <c r="D20" s="3">
        <v>1</v>
      </c>
      <c r="E20" s="16">
        <v>3</v>
      </c>
      <c r="F20" s="17" t="s">
        <v>20</v>
      </c>
      <c r="G20" s="18" t="s">
        <v>12</v>
      </c>
      <c r="H20" s="16">
        <v>12.3</v>
      </c>
      <c r="I20" s="19">
        <f t="shared" si="0"/>
        <v>3.9152024446142097</v>
      </c>
      <c r="J20" s="19">
        <v>5</v>
      </c>
      <c r="K20" s="16" t="s">
        <v>15</v>
      </c>
      <c r="L20" s="16"/>
      <c r="M20" s="20">
        <f t="shared" si="2"/>
        <v>7.8684680420901953</v>
      </c>
      <c r="N20" s="20"/>
      <c r="O20" s="20">
        <f t="shared" si="1"/>
        <v>7.8684680420901953</v>
      </c>
    </row>
    <row r="21" spans="1:15" x14ac:dyDescent="0.3">
      <c r="A21" s="1">
        <v>44851</v>
      </c>
      <c r="B21" s="2" t="s">
        <v>11</v>
      </c>
      <c r="C21" s="2" t="s">
        <v>17</v>
      </c>
      <c r="D21" s="3">
        <v>1</v>
      </c>
      <c r="E21" s="11">
        <v>6</v>
      </c>
      <c r="F21" s="12" t="s">
        <v>21</v>
      </c>
      <c r="G21" s="13" t="s">
        <v>12</v>
      </c>
      <c r="H21" s="11">
        <v>103</v>
      </c>
      <c r="I21" s="14">
        <f t="shared" si="0"/>
        <v>32.785841609371019</v>
      </c>
      <c r="J21" s="14">
        <v>20</v>
      </c>
      <c r="K21" s="11" t="s">
        <v>15</v>
      </c>
      <c r="L21" s="11"/>
      <c r="M21" s="15">
        <f t="shared" si="2"/>
        <v>1078.3379934120687</v>
      </c>
      <c r="N21" s="15"/>
      <c r="O21" s="15">
        <f t="shared" si="1"/>
        <v>1078.3379934120687</v>
      </c>
    </row>
    <row r="22" spans="1:15" x14ac:dyDescent="0.3">
      <c r="A22" s="1">
        <v>44851</v>
      </c>
      <c r="B22" s="2" t="s">
        <v>11</v>
      </c>
      <c r="C22" s="2" t="s">
        <v>17</v>
      </c>
      <c r="D22" s="3">
        <v>1</v>
      </c>
      <c r="E22" s="3">
        <v>6</v>
      </c>
      <c r="F22" s="6" t="s">
        <v>21</v>
      </c>
      <c r="G22" s="5" t="s">
        <v>13</v>
      </c>
      <c r="H22" s="3">
        <v>23</v>
      </c>
      <c r="I22" s="4">
        <f t="shared" si="0"/>
        <v>7.3211102622867328</v>
      </c>
      <c r="J22" s="4">
        <v>6</v>
      </c>
      <c r="K22" s="3" t="s">
        <v>15</v>
      </c>
      <c r="L22" s="3"/>
      <c r="M22" s="2">
        <f>0.2334*I22^2.2264</f>
        <v>19.633375291477417</v>
      </c>
      <c r="N22" s="2"/>
      <c r="O22" s="2">
        <f t="shared" si="1"/>
        <v>19.633375291477417</v>
      </c>
    </row>
    <row r="23" spans="1:15" x14ac:dyDescent="0.3">
      <c r="A23" s="1">
        <v>44851</v>
      </c>
      <c r="B23" s="2" t="s">
        <v>11</v>
      </c>
      <c r="C23" s="2" t="s">
        <v>17</v>
      </c>
      <c r="D23" s="3">
        <v>1</v>
      </c>
      <c r="E23" s="3">
        <v>6</v>
      </c>
      <c r="F23" s="6" t="s">
        <v>21</v>
      </c>
      <c r="G23" s="5" t="s">
        <v>12</v>
      </c>
      <c r="H23" s="3">
        <v>116</v>
      </c>
      <c r="I23" s="4">
        <f t="shared" si="0"/>
        <v>36.923860453272219</v>
      </c>
      <c r="J23" s="4">
        <v>20</v>
      </c>
      <c r="K23" s="3" t="s">
        <v>15</v>
      </c>
      <c r="L23" s="3"/>
      <c r="M23" s="2">
        <f t="shared" si="2"/>
        <v>1419.9480747295265</v>
      </c>
      <c r="N23" s="2"/>
      <c r="O23" s="2">
        <f t="shared" si="1"/>
        <v>1419.9480747295265</v>
      </c>
    </row>
    <row r="24" spans="1:15" x14ac:dyDescent="0.3">
      <c r="A24" s="1">
        <v>44851</v>
      </c>
      <c r="B24" s="2" t="s">
        <v>11</v>
      </c>
      <c r="C24" s="2" t="s">
        <v>17</v>
      </c>
      <c r="D24" s="3">
        <v>1</v>
      </c>
      <c r="E24" s="3">
        <v>6</v>
      </c>
      <c r="F24" s="6" t="s">
        <v>21</v>
      </c>
      <c r="G24" s="5" t="s">
        <v>13</v>
      </c>
      <c r="H24" s="3">
        <v>22</v>
      </c>
      <c r="I24" s="4">
        <f t="shared" si="0"/>
        <v>7.0028011204481793</v>
      </c>
      <c r="J24" s="4">
        <v>5</v>
      </c>
      <c r="K24" s="3" t="s">
        <v>15</v>
      </c>
      <c r="L24" s="3"/>
      <c r="M24" s="2">
        <f>0.2334*I24^2.2264</f>
        <v>17.783366157963467</v>
      </c>
      <c r="N24" s="2"/>
      <c r="O24" s="2">
        <f t="shared" si="1"/>
        <v>17.783366157963467</v>
      </c>
    </row>
    <row r="25" spans="1:15" x14ac:dyDescent="0.3">
      <c r="A25" s="1">
        <v>44851</v>
      </c>
      <c r="B25" s="2" t="s">
        <v>11</v>
      </c>
      <c r="C25" s="2" t="s">
        <v>17</v>
      </c>
      <c r="D25" s="3">
        <v>1</v>
      </c>
      <c r="E25" s="3">
        <v>6</v>
      </c>
      <c r="F25" s="6" t="s">
        <v>21</v>
      </c>
      <c r="G25" s="5" t="s">
        <v>13</v>
      </c>
      <c r="H25" s="3">
        <v>9</v>
      </c>
      <c r="I25" s="4">
        <f t="shared" si="0"/>
        <v>2.8647822765469826</v>
      </c>
      <c r="J25" s="4">
        <v>4</v>
      </c>
      <c r="K25" s="3" t="s">
        <v>15</v>
      </c>
      <c r="L25" s="3"/>
      <c r="M25" s="2">
        <f>0.2334*I25^2.2264</f>
        <v>2.4309142367493362</v>
      </c>
      <c r="N25" s="2"/>
      <c r="O25" s="2">
        <f t="shared" si="1"/>
        <v>2.4309142367493362</v>
      </c>
    </row>
    <row r="26" spans="1:15" x14ac:dyDescent="0.3">
      <c r="A26" s="1">
        <v>44851</v>
      </c>
      <c r="B26" s="2" t="s">
        <v>11</v>
      </c>
      <c r="C26" s="2" t="s">
        <v>17</v>
      </c>
      <c r="D26" s="3">
        <v>1</v>
      </c>
      <c r="E26" s="3">
        <v>6</v>
      </c>
      <c r="F26" s="6" t="s">
        <v>21</v>
      </c>
      <c r="G26" s="5" t="s">
        <v>12</v>
      </c>
      <c r="H26" s="3">
        <v>20</v>
      </c>
      <c r="I26" s="4">
        <f t="shared" si="0"/>
        <v>6.3661828367710722</v>
      </c>
      <c r="J26" s="4">
        <v>6</v>
      </c>
      <c r="K26" s="3" t="s">
        <v>15</v>
      </c>
      <c r="L26" s="3"/>
      <c r="M26" s="2">
        <f t="shared" si="2"/>
        <v>24.249770327939046</v>
      </c>
      <c r="N26" s="2"/>
      <c r="O26" s="2">
        <f t="shared" si="1"/>
        <v>24.249770327939046</v>
      </c>
    </row>
    <row r="27" spans="1:15" x14ac:dyDescent="0.3">
      <c r="A27" s="1">
        <v>44851</v>
      </c>
      <c r="B27" s="2" t="s">
        <v>11</v>
      </c>
      <c r="C27" s="2" t="s">
        <v>17</v>
      </c>
      <c r="D27" s="3">
        <v>1</v>
      </c>
      <c r="E27" s="3">
        <v>6</v>
      </c>
      <c r="F27" s="6" t="s">
        <v>21</v>
      </c>
      <c r="G27" s="5" t="s">
        <v>12</v>
      </c>
      <c r="H27" s="3">
        <v>15</v>
      </c>
      <c r="I27" s="4">
        <f t="shared" si="0"/>
        <v>4.7746371275783037</v>
      </c>
      <c r="J27" s="4">
        <v>4.5</v>
      </c>
      <c r="K27" s="3" t="s">
        <v>15</v>
      </c>
      <c r="L27" s="3"/>
      <c r="M27" s="2">
        <f t="shared" si="2"/>
        <v>12.457674316585235</v>
      </c>
      <c r="N27" s="2"/>
      <c r="O27" s="2">
        <f t="shared" si="1"/>
        <v>12.457674316585235</v>
      </c>
    </row>
    <row r="28" spans="1:15" x14ac:dyDescent="0.3">
      <c r="A28" s="1">
        <v>44851</v>
      </c>
      <c r="B28" s="2" t="s">
        <v>11</v>
      </c>
      <c r="C28" s="2" t="s">
        <v>17</v>
      </c>
      <c r="D28" s="3">
        <v>1</v>
      </c>
      <c r="E28" s="3">
        <v>6</v>
      </c>
      <c r="F28" s="6" t="s">
        <v>21</v>
      </c>
      <c r="G28" s="5" t="s">
        <v>13</v>
      </c>
      <c r="H28" s="3">
        <v>34</v>
      </c>
      <c r="I28" s="4">
        <f t="shared" si="0"/>
        <v>10.822510822510823</v>
      </c>
      <c r="J28" s="4">
        <v>6</v>
      </c>
      <c r="K28" s="3" t="s">
        <v>15</v>
      </c>
      <c r="L28" s="3"/>
      <c r="M28" s="2">
        <f>0.2334*I28^2.2264</f>
        <v>46.873650227768394</v>
      </c>
      <c r="N28" s="2"/>
      <c r="O28" s="2">
        <f t="shared" si="1"/>
        <v>46.873650227768394</v>
      </c>
    </row>
    <row r="29" spans="1:15" x14ac:dyDescent="0.3">
      <c r="A29" s="1">
        <v>44851</v>
      </c>
      <c r="B29" s="2" t="s">
        <v>11</v>
      </c>
      <c r="C29" s="2" t="s">
        <v>17</v>
      </c>
      <c r="D29" s="3">
        <v>1</v>
      </c>
      <c r="E29" s="3">
        <v>6</v>
      </c>
      <c r="F29" s="6" t="s">
        <v>21</v>
      </c>
      <c r="G29" s="5" t="s">
        <v>12</v>
      </c>
      <c r="H29" s="3">
        <v>93</v>
      </c>
      <c r="I29" s="4">
        <f t="shared" si="0"/>
        <v>29.602750190985486</v>
      </c>
      <c r="J29" s="4">
        <v>20</v>
      </c>
      <c r="K29" s="3" t="s">
        <v>15</v>
      </c>
      <c r="L29" s="3"/>
      <c r="M29" s="2">
        <f t="shared" si="2"/>
        <v>851.25848053547747</v>
      </c>
      <c r="N29" s="2"/>
      <c r="O29" s="2">
        <f t="shared" si="1"/>
        <v>851.25848053547747</v>
      </c>
    </row>
    <row r="30" spans="1:15" x14ac:dyDescent="0.3">
      <c r="A30" s="1">
        <v>44851</v>
      </c>
      <c r="B30" s="2" t="s">
        <v>11</v>
      </c>
      <c r="C30" s="2" t="s">
        <v>17</v>
      </c>
      <c r="D30" s="3">
        <v>1</v>
      </c>
      <c r="E30" s="3">
        <v>6</v>
      </c>
      <c r="F30" s="6" t="s">
        <v>21</v>
      </c>
      <c r="G30" s="5" t="s">
        <v>13</v>
      </c>
      <c r="H30" s="3">
        <v>22</v>
      </c>
      <c r="I30" s="4">
        <f t="shared" si="0"/>
        <v>7.0028011204481793</v>
      </c>
      <c r="J30" s="4">
        <v>6</v>
      </c>
      <c r="K30" s="3" t="s">
        <v>15</v>
      </c>
      <c r="L30" s="3"/>
      <c r="M30" s="2">
        <f>0.2334*I30^2.2264</f>
        <v>17.783366157963467</v>
      </c>
      <c r="N30" s="2"/>
      <c r="O30" s="2">
        <f t="shared" si="1"/>
        <v>17.783366157963467</v>
      </c>
    </row>
    <row r="31" spans="1:15" x14ac:dyDescent="0.3">
      <c r="A31" s="1">
        <v>44851</v>
      </c>
      <c r="B31" s="2" t="s">
        <v>11</v>
      </c>
      <c r="C31" s="2" t="s">
        <v>17</v>
      </c>
      <c r="D31" s="3">
        <v>1</v>
      </c>
      <c r="E31" s="3">
        <v>6</v>
      </c>
      <c r="F31" s="6" t="s">
        <v>21</v>
      </c>
      <c r="G31" s="5" t="s">
        <v>13</v>
      </c>
      <c r="H31" s="3">
        <v>24</v>
      </c>
      <c r="I31" s="4">
        <f t="shared" si="0"/>
        <v>7.6394194041252863</v>
      </c>
      <c r="J31" s="4">
        <v>6</v>
      </c>
      <c r="K31" s="3" t="s">
        <v>15</v>
      </c>
      <c r="L31" s="3"/>
      <c r="M31" s="2">
        <f>0.2334*I31^2.2264</f>
        <v>21.584720165430969</v>
      </c>
      <c r="N31" s="2"/>
      <c r="O31" s="2">
        <f t="shared" si="1"/>
        <v>21.584720165430969</v>
      </c>
    </row>
    <row r="32" spans="1:15" x14ac:dyDescent="0.3">
      <c r="A32" s="1">
        <v>44851</v>
      </c>
      <c r="B32" s="2" t="s">
        <v>11</v>
      </c>
      <c r="C32" s="2" t="s">
        <v>17</v>
      </c>
      <c r="D32" s="3">
        <v>1</v>
      </c>
      <c r="E32" s="3">
        <v>6</v>
      </c>
      <c r="F32" s="6" t="s">
        <v>21</v>
      </c>
      <c r="G32" s="5" t="s">
        <v>13</v>
      </c>
      <c r="H32" s="3">
        <v>28</v>
      </c>
      <c r="I32" s="4">
        <f t="shared" si="0"/>
        <v>8.9126559714795004</v>
      </c>
      <c r="J32" s="4">
        <v>5</v>
      </c>
      <c r="K32" s="3" t="s">
        <v>15</v>
      </c>
      <c r="L32" s="3"/>
      <c r="M32" s="2">
        <f>0.2334*I32^2.2264</f>
        <v>30.422629963824921</v>
      </c>
      <c r="N32" s="2"/>
      <c r="O32" s="2">
        <f t="shared" si="1"/>
        <v>30.422629963824921</v>
      </c>
    </row>
    <row r="33" spans="1:15" x14ac:dyDescent="0.3">
      <c r="A33" s="1">
        <v>44851</v>
      </c>
      <c r="B33" s="2" t="s">
        <v>11</v>
      </c>
      <c r="C33" s="2" t="s">
        <v>17</v>
      </c>
      <c r="D33" s="3">
        <v>1</v>
      </c>
      <c r="E33" s="3">
        <v>6</v>
      </c>
      <c r="F33" s="6" t="s">
        <v>21</v>
      </c>
      <c r="G33" s="5" t="s">
        <v>12</v>
      </c>
      <c r="H33" s="3">
        <v>23.5</v>
      </c>
      <c r="I33" s="4">
        <f t="shared" si="0"/>
        <v>7.48026483320601</v>
      </c>
      <c r="J33" s="4">
        <v>8</v>
      </c>
      <c r="K33" s="3" t="s">
        <v>15</v>
      </c>
      <c r="L33" s="3"/>
      <c r="M33" s="2">
        <f t="shared" si="2"/>
        <v>35.226241022224954</v>
      </c>
      <c r="N33" s="2"/>
      <c r="O33" s="2">
        <f t="shared" si="1"/>
        <v>35.226241022224954</v>
      </c>
    </row>
    <row r="34" spans="1:15" x14ac:dyDescent="0.3">
      <c r="A34" s="1">
        <v>44851</v>
      </c>
      <c r="B34" s="2" t="s">
        <v>11</v>
      </c>
      <c r="C34" s="2" t="s">
        <v>17</v>
      </c>
      <c r="D34" s="3">
        <v>1</v>
      </c>
      <c r="E34" s="3">
        <v>6</v>
      </c>
      <c r="F34" s="6" t="s">
        <v>21</v>
      </c>
      <c r="G34" s="5" t="s">
        <v>12</v>
      </c>
      <c r="H34" s="3">
        <v>20.100000000000001</v>
      </c>
      <c r="I34" s="4">
        <f t="shared" si="0"/>
        <v>6.3980137509549282</v>
      </c>
      <c r="J34" s="4">
        <v>8</v>
      </c>
      <c r="K34" s="3" t="s">
        <v>15</v>
      </c>
      <c r="L34" s="3"/>
      <c r="M34" s="2">
        <f t="shared" si="2"/>
        <v>24.531421380906849</v>
      </c>
      <c r="N34" s="2"/>
      <c r="O34" s="2">
        <f t="shared" si="1"/>
        <v>24.531421380906849</v>
      </c>
    </row>
    <row r="35" spans="1:15" x14ac:dyDescent="0.3">
      <c r="A35" s="1">
        <v>44851</v>
      </c>
      <c r="B35" s="2" t="s">
        <v>11</v>
      </c>
      <c r="C35" s="2" t="s">
        <v>17</v>
      </c>
      <c r="D35" s="3">
        <v>1</v>
      </c>
      <c r="E35" s="3">
        <v>6</v>
      </c>
      <c r="F35" s="6" t="s">
        <v>21</v>
      </c>
      <c r="G35" s="5" t="s">
        <v>12</v>
      </c>
      <c r="H35" s="3">
        <v>23.5</v>
      </c>
      <c r="I35" s="4">
        <f t="shared" si="0"/>
        <v>7.48026483320601</v>
      </c>
      <c r="J35" s="4">
        <v>1.75</v>
      </c>
      <c r="K35" s="3" t="s">
        <v>14</v>
      </c>
      <c r="L35" s="3">
        <v>3</v>
      </c>
      <c r="M35" s="2">
        <f t="shared" si="2"/>
        <v>35.226241022224954</v>
      </c>
      <c r="N35" s="9">
        <f t="shared" ref="N35" si="3">M35-(M35*0.3)</f>
        <v>24.658368715557469</v>
      </c>
      <c r="O35" s="10">
        <f>N35</f>
        <v>24.658368715557469</v>
      </c>
    </row>
    <row r="36" spans="1:15" x14ac:dyDescent="0.3">
      <c r="A36" s="1">
        <v>44851</v>
      </c>
      <c r="B36" s="2" t="s">
        <v>11</v>
      </c>
      <c r="C36" s="2" t="s">
        <v>17</v>
      </c>
      <c r="D36" s="3">
        <v>1</v>
      </c>
      <c r="E36" s="3">
        <v>6</v>
      </c>
      <c r="F36" s="6" t="s">
        <v>21</v>
      </c>
      <c r="G36" s="5" t="s">
        <v>12</v>
      </c>
      <c r="H36" s="3">
        <v>17.2</v>
      </c>
      <c r="I36" s="4">
        <f t="shared" si="0"/>
        <v>5.4749172396231218</v>
      </c>
      <c r="J36" s="4">
        <v>8</v>
      </c>
      <c r="K36" s="3" t="s">
        <v>15</v>
      </c>
      <c r="L36" s="3"/>
      <c r="M36" s="2">
        <f t="shared" si="2"/>
        <v>17.102196571339398</v>
      </c>
      <c r="N36" s="2"/>
      <c r="O36" s="2">
        <f t="shared" si="1"/>
        <v>17.102196571339398</v>
      </c>
    </row>
    <row r="37" spans="1:15" x14ac:dyDescent="0.3">
      <c r="A37" s="1">
        <v>44851</v>
      </c>
      <c r="B37" s="2" t="s">
        <v>11</v>
      </c>
      <c r="C37" s="2" t="s">
        <v>17</v>
      </c>
      <c r="D37" s="3">
        <v>1</v>
      </c>
      <c r="E37" s="3">
        <v>6</v>
      </c>
      <c r="F37" s="6" t="s">
        <v>21</v>
      </c>
      <c r="G37" s="5" t="s">
        <v>12</v>
      </c>
      <c r="H37" s="3">
        <v>24.5</v>
      </c>
      <c r="I37" s="4">
        <f t="shared" si="0"/>
        <v>7.7985739750445635</v>
      </c>
      <c r="J37" s="4">
        <v>1.66</v>
      </c>
      <c r="K37" s="3" t="s">
        <v>14</v>
      </c>
      <c r="L37" s="3">
        <v>3</v>
      </c>
      <c r="M37" s="2">
        <f t="shared" si="2"/>
        <v>38.794406832299572</v>
      </c>
      <c r="N37" s="9">
        <f t="shared" ref="N37" si="4">M37-(M37*0.3)</f>
        <v>27.156084782609703</v>
      </c>
      <c r="O37" s="10">
        <f>N37</f>
        <v>27.156084782609703</v>
      </c>
    </row>
    <row r="38" spans="1:15" x14ac:dyDescent="0.3">
      <c r="A38" s="1">
        <v>44851</v>
      </c>
      <c r="B38" s="2" t="s">
        <v>11</v>
      </c>
      <c r="C38" s="2" t="s">
        <v>17</v>
      </c>
      <c r="D38" s="3">
        <v>1</v>
      </c>
      <c r="E38" s="3">
        <v>6</v>
      </c>
      <c r="F38" s="6" t="s">
        <v>21</v>
      </c>
      <c r="G38" s="5" t="s">
        <v>12</v>
      </c>
      <c r="H38" s="3">
        <v>8.6</v>
      </c>
      <c r="I38" s="4">
        <f t="shared" si="0"/>
        <v>2.7374586198115609</v>
      </c>
      <c r="J38" s="4">
        <v>3</v>
      </c>
      <c r="K38" s="3" t="s">
        <v>15</v>
      </c>
      <c r="L38" s="3"/>
      <c r="M38" s="2">
        <f t="shared" si="2"/>
        <v>3.4361898045594557</v>
      </c>
      <c r="N38" s="2"/>
      <c r="O38" s="2">
        <f t="shared" si="1"/>
        <v>3.4361898045594557</v>
      </c>
    </row>
    <row r="39" spans="1:15" x14ac:dyDescent="0.3">
      <c r="A39" s="1">
        <v>44851</v>
      </c>
      <c r="B39" s="2" t="s">
        <v>11</v>
      </c>
      <c r="C39" s="2" t="s">
        <v>17</v>
      </c>
      <c r="D39" s="3">
        <v>1</v>
      </c>
      <c r="E39" s="3">
        <v>6</v>
      </c>
      <c r="F39" s="6" t="s">
        <v>21</v>
      </c>
      <c r="G39" s="5" t="s">
        <v>13</v>
      </c>
      <c r="H39" s="3">
        <v>37</v>
      </c>
      <c r="I39" s="4">
        <f t="shared" si="0"/>
        <v>11.777438248026483</v>
      </c>
      <c r="J39" s="4">
        <v>7</v>
      </c>
      <c r="K39" s="3" t="s">
        <v>15</v>
      </c>
      <c r="L39" s="3"/>
      <c r="M39" s="2">
        <f>0.2334*I39^2.2264</f>
        <v>56.583320866330531</v>
      </c>
      <c r="N39" s="2"/>
      <c r="O39" s="2">
        <f t="shared" si="1"/>
        <v>56.583320866330531</v>
      </c>
    </row>
    <row r="40" spans="1:15" x14ac:dyDescent="0.3">
      <c r="A40" s="1">
        <v>44851</v>
      </c>
      <c r="B40" s="2" t="s">
        <v>11</v>
      </c>
      <c r="C40" s="2" t="s">
        <v>17</v>
      </c>
      <c r="D40" s="3">
        <v>1</v>
      </c>
      <c r="E40" s="3">
        <v>6</v>
      </c>
      <c r="F40" s="6" t="s">
        <v>21</v>
      </c>
      <c r="G40" s="5" t="s">
        <v>13</v>
      </c>
      <c r="H40" s="3">
        <v>33</v>
      </c>
      <c r="I40" s="4">
        <f t="shared" si="0"/>
        <v>10.504201680672269</v>
      </c>
      <c r="J40" s="4">
        <v>10</v>
      </c>
      <c r="K40" s="3" t="s">
        <v>15</v>
      </c>
      <c r="L40" s="3"/>
      <c r="M40" s="2">
        <f>0.2334*I40^2.2264</f>
        <v>43.859487217704697</v>
      </c>
      <c r="N40" s="2"/>
      <c r="O40" s="2">
        <f t="shared" si="1"/>
        <v>43.859487217704697</v>
      </c>
    </row>
    <row r="41" spans="1:15" x14ac:dyDescent="0.3">
      <c r="A41" s="1">
        <v>44851</v>
      </c>
      <c r="B41" s="2" t="s">
        <v>11</v>
      </c>
      <c r="C41" s="2" t="s">
        <v>17</v>
      </c>
      <c r="D41" s="3">
        <v>1</v>
      </c>
      <c r="E41" s="3">
        <v>6</v>
      </c>
      <c r="F41" s="6" t="s">
        <v>21</v>
      </c>
      <c r="G41" s="5" t="s">
        <v>12</v>
      </c>
      <c r="H41" s="3">
        <v>11.3</v>
      </c>
      <c r="I41" s="4">
        <f t="shared" si="0"/>
        <v>3.5968933027756562</v>
      </c>
      <c r="J41" s="4">
        <v>4</v>
      </c>
      <c r="K41" s="3" t="s">
        <v>15</v>
      </c>
      <c r="L41" s="3"/>
      <c r="M41" s="2">
        <f t="shared" si="2"/>
        <v>6.4658466601018514</v>
      </c>
      <c r="N41" s="2"/>
      <c r="O41" s="2">
        <f t="shared" si="1"/>
        <v>6.4658466601018514</v>
      </c>
    </row>
    <row r="42" spans="1:15" x14ac:dyDescent="0.3">
      <c r="A42" s="1">
        <v>44851</v>
      </c>
      <c r="B42" s="2" t="s">
        <v>11</v>
      </c>
      <c r="C42" s="2" t="s">
        <v>17</v>
      </c>
      <c r="D42" s="3">
        <v>1</v>
      </c>
      <c r="E42" s="3">
        <v>6</v>
      </c>
      <c r="F42" s="6" t="s">
        <v>21</v>
      </c>
      <c r="G42" s="5" t="s">
        <v>12</v>
      </c>
      <c r="H42" s="3">
        <v>16.399999999999999</v>
      </c>
      <c r="I42" s="4">
        <f t="shared" si="0"/>
        <v>5.2202699261522785</v>
      </c>
      <c r="J42" s="4">
        <v>5</v>
      </c>
      <c r="K42" s="3" t="s">
        <v>15</v>
      </c>
      <c r="L42" s="3"/>
      <c r="M42" s="2">
        <f t="shared" si="2"/>
        <v>15.316546090740776</v>
      </c>
      <c r="N42" s="2"/>
      <c r="O42" s="2">
        <f t="shared" si="1"/>
        <v>15.316546090740776</v>
      </c>
    </row>
    <row r="43" spans="1:15" x14ac:dyDescent="0.3">
      <c r="A43" s="1">
        <v>44851</v>
      </c>
      <c r="B43" s="2" t="s">
        <v>11</v>
      </c>
      <c r="C43" s="2" t="s">
        <v>17</v>
      </c>
      <c r="D43" s="3">
        <v>1</v>
      </c>
      <c r="E43" s="3">
        <v>6</v>
      </c>
      <c r="F43" s="6" t="s">
        <v>21</v>
      </c>
      <c r="G43" s="5" t="s">
        <v>12</v>
      </c>
      <c r="H43" s="3">
        <v>19.8</v>
      </c>
      <c r="I43" s="4">
        <f t="shared" si="0"/>
        <v>6.302521008403362</v>
      </c>
      <c r="J43" s="4">
        <v>8</v>
      </c>
      <c r="K43" s="3" t="s">
        <v>15</v>
      </c>
      <c r="L43" s="3"/>
      <c r="M43" s="2">
        <f t="shared" si="2"/>
        <v>23.692003916512729</v>
      </c>
      <c r="N43" s="2"/>
      <c r="O43" s="2">
        <f t="shared" si="1"/>
        <v>23.692003916512729</v>
      </c>
    </row>
    <row r="44" spans="1:15" x14ac:dyDescent="0.3">
      <c r="A44" s="1">
        <v>44851</v>
      </c>
      <c r="B44" s="2" t="s">
        <v>11</v>
      </c>
      <c r="C44" s="2" t="s">
        <v>17</v>
      </c>
      <c r="D44" s="3">
        <v>1</v>
      </c>
      <c r="E44" s="3">
        <v>6</v>
      </c>
      <c r="F44" s="6" t="s">
        <v>21</v>
      </c>
      <c r="G44" s="5" t="s">
        <v>12</v>
      </c>
      <c r="H44" s="3">
        <v>18.2</v>
      </c>
      <c r="I44" s="4">
        <f t="shared" si="0"/>
        <v>5.7932263814616753</v>
      </c>
      <c r="J44" s="4">
        <v>7</v>
      </c>
      <c r="K44" s="3" t="s">
        <v>15</v>
      </c>
      <c r="L44" s="3"/>
      <c r="M44" s="2">
        <f t="shared" si="2"/>
        <v>19.492887006853717</v>
      </c>
      <c r="N44" s="2"/>
      <c r="O44" s="2">
        <f t="shared" si="1"/>
        <v>19.492887006853717</v>
      </c>
    </row>
    <row r="45" spans="1:15" x14ac:dyDescent="0.3">
      <c r="A45" s="1">
        <v>44851</v>
      </c>
      <c r="B45" s="2" t="s">
        <v>11</v>
      </c>
      <c r="C45" s="2" t="s">
        <v>17</v>
      </c>
      <c r="D45" s="3">
        <v>1</v>
      </c>
      <c r="E45" s="3">
        <v>6</v>
      </c>
      <c r="F45" s="6" t="s">
        <v>21</v>
      </c>
      <c r="G45" s="5" t="s">
        <v>12</v>
      </c>
      <c r="H45" s="3">
        <v>18</v>
      </c>
      <c r="I45" s="4">
        <f t="shared" si="0"/>
        <v>5.7295645530939652</v>
      </c>
      <c r="J45" s="4">
        <v>20</v>
      </c>
      <c r="K45" s="3" t="s">
        <v>15</v>
      </c>
      <c r="L45" s="3"/>
      <c r="M45" s="2">
        <f t="shared" si="2"/>
        <v>19.000512346787204</v>
      </c>
      <c r="N45" s="2"/>
      <c r="O45" s="2">
        <f t="shared" si="1"/>
        <v>19.000512346787204</v>
      </c>
    </row>
    <row r="46" spans="1:15" x14ac:dyDescent="0.3">
      <c r="A46" s="1">
        <v>44851</v>
      </c>
      <c r="B46" s="2" t="s">
        <v>11</v>
      </c>
      <c r="C46" s="2" t="s">
        <v>17</v>
      </c>
      <c r="D46" s="3">
        <v>1</v>
      </c>
      <c r="E46" s="3">
        <v>6</v>
      </c>
      <c r="F46" s="6" t="s">
        <v>21</v>
      </c>
      <c r="G46" s="5" t="s">
        <v>12</v>
      </c>
      <c r="H46" s="3">
        <v>16.3</v>
      </c>
      <c r="I46" s="4">
        <f t="shared" si="0"/>
        <v>5.1884390119684243</v>
      </c>
      <c r="J46" s="4">
        <v>6</v>
      </c>
      <c r="K46" s="3" t="s">
        <v>15</v>
      </c>
      <c r="L46" s="3"/>
      <c r="M46" s="2">
        <f t="shared" si="2"/>
        <v>15.101178505315783</v>
      </c>
      <c r="N46" s="2"/>
      <c r="O46" s="2">
        <f t="shared" si="1"/>
        <v>15.101178505315783</v>
      </c>
    </row>
    <row r="47" spans="1:15" x14ac:dyDescent="0.3">
      <c r="A47" s="1">
        <v>44851</v>
      </c>
      <c r="B47" s="2" t="s">
        <v>11</v>
      </c>
      <c r="C47" s="2" t="s">
        <v>17</v>
      </c>
      <c r="D47" s="3">
        <v>1</v>
      </c>
      <c r="E47" s="3">
        <v>6</v>
      </c>
      <c r="F47" s="6" t="s">
        <v>21</v>
      </c>
      <c r="G47" s="5" t="s">
        <v>12</v>
      </c>
      <c r="H47" s="3">
        <v>20.100000000000001</v>
      </c>
      <c r="I47" s="4">
        <f t="shared" si="0"/>
        <v>6.3980137509549282</v>
      </c>
      <c r="J47" s="4">
        <v>10</v>
      </c>
      <c r="K47" s="3" t="s">
        <v>15</v>
      </c>
      <c r="L47" s="3"/>
      <c r="M47" s="2">
        <f t="shared" si="2"/>
        <v>24.531421380906849</v>
      </c>
      <c r="N47" s="2"/>
      <c r="O47" s="2">
        <f t="shared" si="1"/>
        <v>24.531421380906849</v>
      </c>
    </row>
    <row r="48" spans="1:15" x14ac:dyDescent="0.3">
      <c r="A48" s="1">
        <v>44851</v>
      </c>
      <c r="B48" s="2" t="s">
        <v>11</v>
      </c>
      <c r="C48" s="2" t="s">
        <v>17</v>
      </c>
      <c r="D48" s="3">
        <v>1</v>
      </c>
      <c r="E48" s="3">
        <v>6</v>
      </c>
      <c r="F48" s="6" t="s">
        <v>21</v>
      </c>
      <c r="G48" s="5" t="s">
        <v>12</v>
      </c>
      <c r="H48" s="3">
        <v>14.5</v>
      </c>
      <c r="I48" s="4">
        <f t="shared" si="0"/>
        <v>4.6154825566590274</v>
      </c>
      <c r="J48" s="4">
        <v>5</v>
      </c>
      <c r="K48" s="3" t="s">
        <v>15</v>
      </c>
      <c r="L48" s="3"/>
      <c r="M48" s="2">
        <f t="shared" si="2"/>
        <v>11.517234680807306</v>
      </c>
      <c r="N48" s="2"/>
      <c r="O48" s="2">
        <f t="shared" si="1"/>
        <v>11.517234680807306</v>
      </c>
    </row>
    <row r="49" spans="1:15" x14ac:dyDescent="0.3">
      <c r="A49" s="1">
        <v>44851</v>
      </c>
      <c r="B49" s="2" t="s">
        <v>11</v>
      </c>
      <c r="C49" s="2" t="s">
        <v>17</v>
      </c>
      <c r="D49" s="3">
        <v>1</v>
      </c>
      <c r="E49" s="3">
        <v>6</v>
      </c>
      <c r="F49" s="6" t="s">
        <v>21</v>
      </c>
      <c r="G49" s="5" t="s">
        <v>13</v>
      </c>
      <c r="H49" s="3">
        <v>33</v>
      </c>
      <c r="I49" s="4">
        <f t="shared" si="0"/>
        <v>10.504201680672269</v>
      </c>
      <c r="J49" s="4">
        <v>15</v>
      </c>
      <c r="K49" s="3" t="s">
        <v>15</v>
      </c>
      <c r="L49" s="3"/>
      <c r="M49" s="2">
        <f>0.2334*I49^2.2264</f>
        <v>43.859487217704697</v>
      </c>
      <c r="N49" s="2"/>
      <c r="O49" s="2">
        <f t="shared" si="1"/>
        <v>43.859487217704697</v>
      </c>
    </row>
    <row r="50" spans="1:15" x14ac:dyDescent="0.3">
      <c r="A50" s="1">
        <v>44851</v>
      </c>
      <c r="B50" s="2" t="s">
        <v>11</v>
      </c>
      <c r="C50" s="2" t="s">
        <v>17</v>
      </c>
      <c r="D50" s="3">
        <v>1</v>
      </c>
      <c r="E50" s="3">
        <v>6</v>
      </c>
      <c r="F50" s="6" t="s">
        <v>21</v>
      </c>
      <c r="G50" s="5" t="s">
        <v>12</v>
      </c>
      <c r="H50" s="3">
        <v>8.6</v>
      </c>
      <c r="I50" s="4">
        <f t="shared" si="0"/>
        <v>2.7374586198115609</v>
      </c>
      <c r="J50" s="4">
        <v>3</v>
      </c>
      <c r="K50" s="3" t="s">
        <v>15</v>
      </c>
      <c r="L50" s="3"/>
      <c r="M50" s="2">
        <f t="shared" si="2"/>
        <v>3.4361898045594557</v>
      </c>
      <c r="N50" s="2"/>
      <c r="O50" s="2">
        <f t="shared" si="1"/>
        <v>3.4361898045594557</v>
      </c>
    </row>
    <row r="51" spans="1:15" x14ac:dyDescent="0.3">
      <c r="A51" s="1">
        <v>44851</v>
      </c>
      <c r="B51" s="2" t="s">
        <v>11</v>
      </c>
      <c r="C51" s="2" t="s">
        <v>17</v>
      </c>
      <c r="D51" s="3">
        <v>1</v>
      </c>
      <c r="E51" s="3">
        <v>6</v>
      </c>
      <c r="F51" s="6" t="s">
        <v>21</v>
      </c>
      <c r="G51" s="5" t="s">
        <v>12</v>
      </c>
      <c r="H51" s="3">
        <v>10</v>
      </c>
      <c r="I51" s="4">
        <f t="shared" si="0"/>
        <v>3.1830914183855361</v>
      </c>
      <c r="J51" s="4">
        <v>3</v>
      </c>
      <c r="K51" s="3" t="s">
        <v>15</v>
      </c>
      <c r="L51" s="3"/>
      <c r="M51" s="2">
        <f t="shared" si="2"/>
        <v>4.8722872068617953</v>
      </c>
      <c r="N51" s="2"/>
      <c r="O51" s="2">
        <f t="shared" si="1"/>
        <v>4.8722872068617953</v>
      </c>
    </row>
    <row r="52" spans="1:15" x14ac:dyDescent="0.3">
      <c r="A52" s="1">
        <v>44851</v>
      </c>
      <c r="B52" s="2" t="s">
        <v>11</v>
      </c>
      <c r="C52" s="2" t="s">
        <v>17</v>
      </c>
      <c r="D52" s="3">
        <v>1</v>
      </c>
      <c r="E52" s="3">
        <v>6</v>
      </c>
      <c r="F52" s="6" t="s">
        <v>21</v>
      </c>
      <c r="G52" s="5" t="s">
        <v>12</v>
      </c>
      <c r="H52" s="3">
        <v>18</v>
      </c>
      <c r="I52" s="4">
        <f t="shared" si="0"/>
        <v>5.7295645530939652</v>
      </c>
      <c r="J52" s="4">
        <v>6</v>
      </c>
      <c r="K52" s="3" t="s">
        <v>15</v>
      </c>
      <c r="L52" s="3"/>
      <c r="M52" s="2">
        <f t="shared" si="2"/>
        <v>19.000512346787204</v>
      </c>
      <c r="N52" s="2"/>
      <c r="O52" s="2">
        <f t="shared" si="1"/>
        <v>19.000512346787204</v>
      </c>
    </row>
    <row r="53" spans="1:15" x14ac:dyDescent="0.3">
      <c r="A53" s="1">
        <v>44851</v>
      </c>
      <c r="B53" s="2" t="s">
        <v>11</v>
      </c>
      <c r="C53" s="2" t="s">
        <v>17</v>
      </c>
      <c r="D53" s="3">
        <v>1</v>
      </c>
      <c r="E53" s="3">
        <v>6</v>
      </c>
      <c r="F53" s="6" t="s">
        <v>21</v>
      </c>
      <c r="G53" s="5" t="s">
        <v>13</v>
      </c>
      <c r="H53" s="3">
        <v>40</v>
      </c>
      <c r="I53" s="4">
        <f t="shared" si="0"/>
        <v>12.732365673542144</v>
      </c>
      <c r="J53" s="4">
        <v>6</v>
      </c>
      <c r="K53" s="3" t="s">
        <v>15</v>
      </c>
      <c r="L53" s="3"/>
      <c r="M53" s="2">
        <f>0.2334*I53^2.2264</f>
        <v>67.308587807011861</v>
      </c>
      <c r="N53" s="2"/>
      <c r="O53" s="2">
        <f t="shared" si="1"/>
        <v>67.308587807011861</v>
      </c>
    </row>
    <row r="54" spans="1:15" x14ac:dyDescent="0.3">
      <c r="A54" s="1">
        <v>44851</v>
      </c>
      <c r="B54" s="2" t="s">
        <v>11</v>
      </c>
      <c r="C54" s="2" t="s">
        <v>17</v>
      </c>
      <c r="D54" s="3">
        <v>1</v>
      </c>
      <c r="E54" s="3">
        <v>6</v>
      </c>
      <c r="F54" s="6" t="s">
        <v>21</v>
      </c>
      <c r="G54" s="5" t="s">
        <v>12</v>
      </c>
      <c r="H54" s="3">
        <v>43.2</v>
      </c>
      <c r="I54" s="4">
        <f t="shared" si="0"/>
        <v>13.750954927425516</v>
      </c>
      <c r="J54" s="4">
        <v>15</v>
      </c>
      <c r="K54" s="3" t="s">
        <v>15</v>
      </c>
      <c r="L54" s="3"/>
      <c r="M54" s="2">
        <f t="shared" si="2"/>
        <v>144.23424971638295</v>
      </c>
      <c r="N54" s="2"/>
      <c r="O54" s="2">
        <f t="shared" si="1"/>
        <v>144.23424971638295</v>
      </c>
    </row>
    <row r="55" spans="1:15" x14ac:dyDescent="0.3">
      <c r="A55" s="1">
        <v>44851</v>
      </c>
      <c r="B55" s="2" t="s">
        <v>11</v>
      </c>
      <c r="C55" s="2" t="s">
        <v>17</v>
      </c>
      <c r="D55" s="3">
        <v>1</v>
      </c>
      <c r="E55" s="3">
        <v>6</v>
      </c>
      <c r="F55" s="6" t="s">
        <v>21</v>
      </c>
      <c r="G55" s="5" t="s">
        <v>12</v>
      </c>
      <c r="H55" s="3">
        <v>10.3</v>
      </c>
      <c r="I55" s="4">
        <f t="shared" si="0"/>
        <v>3.2785841609371023</v>
      </c>
      <c r="J55" s="4">
        <v>4</v>
      </c>
      <c r="K55" s="3" t="s">
        <v>15</v>
      </c>
      <c r="L55" s="3"/>
      <c r="M55" s="2">
        <f t="shared" si="2"/>
        <v>5.217409289521413</v>
      </c>
      <c r="N55" s="2"/>
      <c r="O55" s="2">
        <f t="shared" si="1"/>
        <v>5.217409289521413</v>
      </c>
    </row>
    <row r="56" spans="1:15" x14ac:dyDescent="0.3">
      <c r="A56" s="1">
        <v>44851</v>
      </c>
      <c r="B56" s="2" t="s">
        <v>11</v>
      </c>
      <c r="C56" s="2" t="s">
        <v>17</v>
      </c>
      <c r="D56" s="3">
        <v>1</v>
      </c>
      <c r="E56" s="3">
        <v>6</v>
      </c>
      <c r="F56" s="6" t="s">
        <v>21</v>
      </c>
      <c r="G56" s="5" t="s">
        <v>12</v>
      </c>
      <c r="H56" s="3">
        <v>170</v>
      </c>
      <c r="I56" s="4">
        <f t="shared" si="0"/>
        <v>54.112554112554115</v>
      </c>
      <c r="J56" s="4">
        <v>4.5</v>
      </c>
      <c r="K56" s="3" t="s">
        <v>14</v>
      </c>
      <c r="L56" s="3">
        <v>3</v>
      </c>
      <c r="M56" s="2">
        <f t="shared" si="2"/>
        <v>3440.2600198230257</v>
      </c>
      <c r="N56" s="9">
        <f t="shared" ref="N56" si="5">M56-(M56*0.3)</f>
        <v>2408.1820138761177</v>
      </c>
      <c r="O56" s="10">
        <f>N56</f>
        <v>2408.1820138761177</v>
      </c>
    </row>
    <row r="57" spans="1:15" x14ac:dyDescent="0.3">
      <c r="A57" s="1">
        <v>44851</v>
      </c>
      <c r="B57" s="2" t="s">
        <v>11</v>
      </c>
      <c r="C57" s="2" t="s">
        <v>17</v>
      </c>
      <c r="D57" s="3">
        <v>1</v>
      </c>
      <c r="E57" s="3">
        <v>6</v>
      </c>
      <c r="F57" s="6" t="s">
        <v>21</v>
      </c>
      <c r="G57" s="5" t="s">
        <v>12</v>
      </c>
      <c r="H57" s="3">
        <v>12</v>
      </c>
      <c r="I57" s="4">
        <f t="shared" si="0"/>
        <v>3.8197097020626432</v>
      </c>
      <c r="J57" s="4">
        <v>4</v>
      </c>
      <c r="K57" s="3" t="s">
        <v>15</v>
      </c>
      <c r="L57" s="3"/>
      <c r="M57" s="2">
        <f t="shared" si="2"/>
        <v>7.4312388394856388</v>
      </c>
      <c r="N57" s="2"/>
      <c r="O57" s="2">
        <f t="shared" si="1"/>
        <v>7.4312388394856388</v>
      </c>
    </row>
    <row r="58" spans="1:15" x14ac:dyDescent="0.3">
      <c r="A58" s="1">
        <v>44851</v>
      </c>
      <c r="B58" s="2" t="s">
        <v>11</v>
      </c>
      <c r="C58" s="2" t="s">
        <v>17</v>
      </c>
      <c r="D58" s="3">
        <v>1</v>
      </c>
      <c r="E58" s="3">
        <v>6</v>
      </c>
      <c r="F58" s="6" t="s">
        <v>21</v>
      </c>
      <c r="G58" s="5" t="s">
        <v>12</v>
      </c>
      <c r="H58" s="3">
        <v>8.8000000000000007</v>
      </c>
      <c r="I58" s="4">
        <f t="shared" si="0"/>
        <v>2.801120448179272</v>
      </c>
      <c r="J58" s="4">
        <v>4</v>
      </c>
      <c r="K58" s="3" t="s">
        <v>15</v>
      </c>
      <c r="L58" s="3"/>
      <c r="M58" s="2">
        <f t="shared" si="2"/>
        <v>3.6240452493211079</v>
      </c>
      <c r="N58" s="2"/>
      <c r="O58" s="2">
        <f t="shared" si="1"/>
        <v>3.6240452493211079</v>
      </c>
    </row>
    <row r="59" spans="1:15" x14ac:dyDescent="0.3">
      <c r="A59" s="1">
        <v>44851</v>
      </c>
      <c r="B59" s="2" t="s">
        <v>11</v>
      </c>
      <c r="C59" s="2" t="s">
        <v>17</v>
      </c>
      <c r="D59" s="3">
        <v>1</v>
      </c>
      <c r="E59" s="3">
        <v>6</v>
      </c>
      <c r="F59" s="6" t="s">
        <v>21</v>
      </c>
      <c r="G59" s="5" t="s">
        <v>12</v>
      </c>
      <c r="H59" s="3">
        <v>25</v>
      </c>
      <c r="I59" s="4">
        <f t="shared" si="0"/>
        <v>7.9577285459638398</v>
      </c>
      <c r="J59" s="4">
        <v>8</v>
      </c>
      <c r="K59" s="3" t="s">
        <v>15</v>
      </c>
      <c r="L59" s="3"/>
      <c r="M59" s="2">
        <f t="shared" si="2"/>
        <v>40.65213721732119</v>
      </c>
      <c r="N59" s="2"/>
      <c r="O59" s="2">
        <f t="shared" si="1"/>
        <v>40.65213721732119</v>
      </c>
    </row>
    <row r="60" spans="1:15" x14ac:dyDescent="0.3">
      <c r="A60" s="1">
        <v>44851</v>
      </c>
      <c r="B60" s="2" t="s">
        <v>11</v>
      </c>
      <c r="C60" s="2" t="s">
        <v>17</v>
      </c>
      <c r="D60" s="3">
        <v>1</v>
      </c>
      <c r="E60" s="3">
        <v>6</v>
      </c>
      <c r="F60" s="6" t="s">
        <v>21</v>
      </c>
      <c r="G60" s="5" t="s">
        <v>12</v>
      </c>
      <c r="H60" s="3">
        <v>13.3</v>
      </c>
      <c r="I60" s="4">
        <f t="shared" si="0"/>
        <v>4.2335115864527628</v>
      </c>
      <c r="J60" s="4">
        <v>8</v>
      </c>
      <c r="K60" s="3" t="s">
        <v>15</v>
      </c>
      <c r="L60" s="3"/>
      <c r="M60" s="2">
        <f t="shared" si="2"/>
        <v>9.4294548437290242</v>
      </c>
      <c r="N60" s="2"/>
      <c r="O60" s="2">
        <f t="shared" si="1"/>
        <v>9.4294548437290242</v>
      </c>
    </row>
    <row r="61" spans="1:15" x14ac:dyDescent="0.3">
      <c r="A61" s="1">
        <v>44851</v>
      </c>
      <c r="B61" s="2" t="s">
        <v>11</v>
      </c>
      <c r="C61" s="2" t="s">
        <v>17</v>
      </c>
      <c r="D61" s="3">
        <v>1</v>
      </c>
      <c r="E61" s="3">
        <v>6</v>
      </c>
      <c r="F61" s="6" t="s">
        <v>21</v>
      </c>
      <c r="G61" s="5" t="s">
        <v>12</v>
      </c>
      <c r="H61" s="3">
        <v>15.2</v>
      </c>
      <c r="I61" s="4">
        <f t="shared" si="0"/>
        <v>4.8382989559460148</v>
      </c>
      <c r="J61" s="4">
        <v>6</v>
      </c>
      <c r="K61" s="3" t="s">
        <v>15</v>
      </c>
      <c r="L61" s="3"/>
      <c r="M61" s="2">
        <f t="shared" si="2"/>
        <v>12.845627967717348</v>
      </c>
      <c r="N61" s="2"/>
      <c r="O61" s="2">
        <f t="shared" si="1"/>
        <v>12.845627967717348</v>
      </c>
    </row>
    <row r="62" spans="1:15" x14ac:dyDescent="0.3">
      <c r="A62" s="1">
        <v>44851</v>
      </c>
      <c r="B62" s="2" t="s">
        <v>11</v>
      </c>
      <c r="C62" s="2" t="s">
        <v>17</v>
      </c>
      <c r="D62" s="3">
        <v>1</v>
      </c>
      <c r="E62" s="3">
        <v>6</v>
      </c>
      <c r="F62" s="6" t="s">
        <v>21</v>
      </c>
      <c r="G62" s="5" t="s">
        <v>13</v>
      </c>
      <c r="H62" s="3">
        <v>13</v>
      </c>
      <c r="I62" s="4">
        <f t="shared" si="0"/>
        <v>4.1380188439011967</v>
      </c>
      <c r="J62" s="4">
        <v>6</v>
      </c>
      <c r="K62" s="3" t="s">
        <v>15</v>
      </c>
      <c r="L62" s="3"/>
      <c r="M62" s="2">
        <f>0.2334*I62^2.2264</f>
        <v>5.5122333415170512</v>
      </c>
      <c r="N62" s="2"/>
      <c r="O62" s="2">
        <f t="shared" si="1"/>
        <v>5.5122333415170512</v>
      </c>
    </row>
    <row r="63" spans="1:15" x14ac:dyDescent="0.3">
      <c r="A63" s="1">
        <v>44851</v>
      </c>
      <c r="B63" s="2" t="s">
        <v>11</v>
      </c>
      <c r="C63" s="2" t="s">
        <v>17</v>
      </c>
      <c r="D63" s="3">
        <v>1</v>
      </c>
      <c r="E63" s="3">
        <v>6</v>
      </c>
      <c r="F63" s="6" t="s">
        <v>21</v>
      </c>
      <c r="G63" s="5" t="s">
        <v>12</v>
      </c>
      <c r="H63" s="3">
        <v>9</v>
      </c>
      <c r="I63" s="4">
        <f t="shared" si="0"/>
        <v>2.8647822765469826</v>
      </c>
      <c r="J63" s="4">
        <v>3</v>
      </c>
      <c r="K63" s="3" t="s">
        <v>15</v>
      </c>
      <c r="L63" s="3"/>
      <c r="M63" s="2">
        <f t="shared" si="2"/>
        <v>3.8176012382439257</v>
      </c>
      <c r="N63" s="2"/>
      <c r="O63" s="2">
        <f t="shared" si="1"/>
        <v>3.8176012382439257</v>
      </c>
    </row>
    <row r="64" spans="1:15" x14ac:dyDescent="0.3">
      <c r="A64" s="1">
        <v>44851</v>
      </c>
      <c r="B64" s="2" t="s">
        <v>11</v>
      </c>
      <c r="C64" s="2" t="s">
        <v>17</v>
      </c>
      <c r="D64" s="3">
        <v>1</v>
      </c>
      <c r="E64" s="3">
        <v>6</v>
      </c>
      <c r="F64" s="6" t="s">
        <v>21</v>
      </c>
      <c r="G64" s="5" t="s">
        <v>13</v>
      </c>
      <c r="H64" s="3">
        <v>11.4</v>
      </c>
      <c r="I64" s="4">
        <f t="shared" si="0"/>
        <v>3.6287242169595113</v>
      </c>
      <c r="J64" s="4">
        <v>3.5</v>
      </c>
      <c r="K64" s="3" t="s">
        <v>15</v>
      </c>
      <c r="L64" s="3"/>
      <c r="M64" s="2">
        <f>0.2334*I64^2.2264</f>
        <v>4.1146895640292369</v>
      </c>
      <c r="N64" s="2"/>
      <c r="O64" s="2">
        <f t="shared" si="1"/>
        <v>4.1146895640292369</v>
      </c>
    </row>
    <row r="65" spans="1:15" x14ac:dyDescent="0.3">
      <c r="A65" s="1">
        <v>44851</v>
      </c>
      <c r="B65" s="2" t="s">
        <v>11</v>
      </c>
      <c r="C65" s="2" t="s">
        <v>17</v>
      </c>
      <c r="D65" s="3">
        <v>1</v>
      </c>
      <c r="E65" s="3">
        <v>6</v>
      </c>
      <c r="F65" s="6" t="s">
        <v>21</v>
      </c>
      <c r="G65" s="5" t="s">
        <v>12</v>
      </c>
      <c r="H65" s="3">
        <v>18</v>
      </c>
      <c r="I65" s="4">
        <f t="shared" si="0"/>
        <v>5.7295645530939652</v>
      </c>
      <c r="J65" s="4">
        <v>3.5</v>
      </c>
      <c r="K65" s="3" t="s">
        <v>15</v>
      </c>
      <c r="L65" s="3"/>
      <c r="M65" s="2">
        <f t="shared" si="2"/>
        <v>19.000512346787204</v>
      </c>
      <c r="N65" s="2"/>
      <c r="O65" s="2">
        <f t="shared" si="1"/>
        <v>19.000512346787204</v>
      </c>
    </row>
    <row r="66" spans="1:15" x14ac:dyDescent="0.3">
      <c r="A66" s="1">
        <v>44851</v>
      </c>
      <c r="B66" s="2" t="s">
        <v>11</v>
      </c>
      <c r="C66" s="2" t="s">
        <v>17</v>
      </c>
      <c r="D66" s="3">
        <v>1</v>
      </c>
      <c r="E66" s="3">
        <v>6</v>
      </c>
      <c r="F66" s="6" t="s">
        <v>21</v>
      </c>
      <c r="G66" s="5" t="s">
        <v>12</v>
      </c>
      <c r="H66" s="3">
        <v>11</v>
      </c>
      <c r="I66" s="4">
        <f t="shared" si="0"/>
        <v>3.5014005602240896</v>
      </c>
      <c r="J66" s="4">
        <v>3</v>
      </c>
      <c r="K66" s="3" t="s">
        <v>15</v>
      </c>
      <c r="L66" s="3"/>
      <c r="M66" s="2">
        <f t="shared" si="2"/>
        <v>6.0753228902726564</v>
      </c>
      <c r="N66" s="2"/>
      <c r="O66" s="2">
        <f t="shared" si="1"/>
        <v>6.0753228902726564</v>
      </c>
    </row>
    <row r="67" spans="1:15" x14ac:dyDescent="0.3">
      <c r="A67" s="1">
        <v>44851</v>
      </c>
      <c r="B67" s="2" t="s">
        <v>11</v>
      </c>
      <c r="C67" s="2" t="s">
        <v>17</v>
      </c>
      <c r="D67" s="3">
        <v>1</v>
      </c>
      <c r="E67" s="3">
        <v>6</v>
      </c>
      <c r="F67" s="6" t="s">
        <v>21</v>
      </c>
      <c r="G67" s="5" t="s">
        <v>12</v>
      </c>
      <c r="H67" s="3">
        <v>29</v>
      </c>
      <c r="I67" s="4">
        <f t="shared" ref="I67:I130" si="6">H67/3.1416</f>
        <v>9.2309651133180548</v>
      </c>
      <c r="J67" s="4">
        <v>1.5</v>
      </c>
      <c r="K67" s="3" t="s">
        <v>15</v>
      </c>
      <c r="L67" s="3"/>
      <c r="M67" s="2">
        <f t="shared" si="2"/>
        <v>57.322215207104044</v>
      </c>
      <c r="N67" s="2"/>
      <c r="O67" s="2">
        <f t="shared" ref="O67:O130" si="7">M67</f>
        <v>57.322215207104044</v>
      </c>
    </row>
    <row r="68" spans="1:15" x14ac:dyDescent="0.3">
      <c r="A68" s="1">
        <v>44851</v>
      </c>
      <c r="B68" s="2" t="s">
        <v>11</v>
      </c>
      <c r="C68" s="2" t="s">
        <v>17</v>
      </c>
      <c r="D68" s="3">
        <v>1</v>
      </c>
      <c r="E68" s="3">
        <v>6</v>
      </c>
      <c r="F68" s="6" t="s">
        <v>21</v>
      </c>
      <c r="G68" s="5" t="s">
        <v>12</v>
      </c>
      <c r="H68" s="3">
        <v>27</v>
      </c>
      <c r="I68" s="4">
        <f t="shared" si="6"/>
        <v>8.5943468296409478</v>
      </c>
      <c r="J68" s="4">
        <v>1.8</v>
      </c>
      <c r="K68" s="3" t="s">
        <v>14</v>
      </c>
      <c r="L68" s="3">
        <v>3</v>
      </c>
      <c r="M68" s="2">
        <f t="shared" ref="M68:M131" si="8">0.3338*I68^2.3153</f>
        <v>48.581330413194145</v>
      </c>
      <c r="N68" s="9">
        <f t="shared" ref="N68:N69" si="9">M68-(M68*0.3)</f>
        <v>34.006931289235901</v>
      </c>
      <c r="O68" s="10">
        <f>N68</f>
        <v>34.006931289235901</v>
      </c>
    </row>
    <row r="69" spans="1:15" x14ac:dyDescent="0.3">
      <c r="A69" s="1">
        <v>44851</v>
      </c>
      <c r="B69" s="2" t="s">
        <v>11</v>
      </c>
      <c r="C69" s="2" t="s">
        <v>17</v>
      </c>
      <c r="D69" s="3">
        <v>1</v>
      </c>
      <c r="E69" s="3">
        <v>6</v>
      </c>
      <c r="F69" s="6" t="s">
        <v>21</v>
      </c>
      <c r="G69" s="5" t="s">
        <v>12</v>
      </c>
      <c r="H69" s="3">
        <v>13.4</v>
      </c>
      <c r="I69" s="4">
        <f t="shared" si="6"/>
        <v>4.2653425006366188</v>
      </c>
      <c r="J69" s="4">
        <v>3</v>
      </c>
      <c r="K69" s="3" t="s">
        <v>14</v>
      </c>
      <c r="L69" s="3">
        <v>3</v>
      </c>
      <c r="M69" s="2">
        <f t="shared" si="8"/>
        <v>9.5944176676061215</v>
      </c>
      <c r="N69" s="9">
        <f t="shared" si="9"/>
        <v>6.7160923673242845</v>
      </c>
      <c r="O69" s="10">
        <f>N69</f>
        <v>6.7160923673242845</v>
      </c>
    </row>
    <row r="70" spans="1:15" x14ac:dyDescent="0.3">
      <c r="A70" s="1">
        <v>44851</v>
      </c>
      <c r="B70" s="2" t="s">
        <v>11</v>
      </c>
      <c r="C70" s="2" t="s">
        <v>17</v>
      </c>
      <c r="D70" s="3">
        <v>1</v>
      </c>
      <c r="E70" s="3">
        <v>6</v>
      </c>
      <c r="F70" s="6" t="s">
        <v>21</v>
      </c>
      <c r="G70" s="5" t="s">
        <v>12</v>
      </c>
      <c r="H70" s="3">
        <v>11.5</v>
      </c>
      <c r="I70" s="4">
        <f t="shared" si="6"/>
        <v>3.6605551311433664</v>
      </c>
      <c r="J70" s="4">
        <v>1.5</v>
      </c>
      <c r="K70" s="3" t="s">
        <v>15</v>
      </c>
      <c r="L70" s="3"/>
      <c r="M70" s="2">
        <f t="shared" si="8"/>
        <v>6.7338988804408206</v>
      </c>
      <c r="N70" s="2"/>
      <c r="O70" s="2">
        <f t="shared" si="7"/>
        <v>6.7338988804408206</v>
      </c>
    </row>
    <row r="71" spans="1:15" x14ac:dyDescent="0.3">
      <c r="A71" s="1">
        <v>44851</v>
      </c>
      <c r="B71" s="2" t="s">
        <v>11</v>
      </c>
      <c r="C71" s="2" t="s">
        <v>17</v>
      </c>
      <c r="D71" s="3">
        <v>1</v>
      </c>
      <c r="E71" s="3">
        <v>6</v>
      </c>
      <c r="F71" s="6" t="s">
        <v>21</v>
      </c>
      <c r="G71" s="5" t="s">
        <v>12</v>
      </c>
      <c r="H71" s="3">
        <v>32</v>
      </c>
      <c r="I71" s="4">
        <f t="shared" si="6"/>
        <v>10.185892538833716</v>
      </c>
      <c r="J71" s="4">
        <v>1.5</v>
      </c>
      <c r="K71" s="3" t="s">
        <v>14</v>
      </c>
      <c r="L71" s="3">
        <v>3</v>
      </c>
      <c r="M71" s="2">
        <f t="shared" si="8"/>
        <v>71.995711095120015</v>
      </c>
      <c r="N71" s="9">
        <f t="shared" ref="N71:N72" si="10">M71-(M71*0.3)</f>
        <v>50.396997766584008</v>
      </c>
      <c r="O71" s="10">
        <f>N71</f>
        <v>50.396997766584008</v>
      </c>
    </row>
    <row r="72" spans="1:15" x14ac:dyDescent="0.3">
      <c r="A72" s="1">
        <v>44851</v>
      </c>
      <c r="B72" s="2" t="s">
        <v>11</v>
      </c>
      <c r="C72" s="2" t="s">
        <v>17</v>
      </c>
      <c r="D72" s="3">
        <v>1</v>
      </c>
      <c r="E72" s="3">
        <v>6</v>
      </c>
      <c r="F72" s="6" t="s">
        <v>21</v>
      </c>
      <c r="G72" s="5" t="s">
        <v>12</v>
      </c>
      <c r="H72" s="3">
        <v>22.5</v>
      </c>
      <c r="I72" s="4">
        <f t="shared" si="6"/>
        <v>7.1619556913674565</v>
      </c>
      <c r="J72" s="4">
        <v>5</v>
      </c>
      <c r="K72" s="3" t="s">
        <v>14</v>
      </c>
      <c r="L72" s="3">
        <v>3</v>
      </c>
      <c r="M72" s="2">
        <f t="shared" si="8"/>
        <v>31.852319616861532</v>
      </c>
      <c r="N72" s="9">
        <f t="shared" si="10"/>
        <v>22.296623731803074</v>
      </c>
      <c r="O72" s="10">
        <f>N72</f>
        <v>22.296623731803074</v>
      </c>
    </row>
    <row r="73" spans="1:15" x14ac:dyDescent="0.3">
      <c r="A73" s="1">
        <v>44851</v>
      </c>
      <c r="B73" s="2" t="s">
        <v>11</v>
      </c>
      <c r="C73" s="2" t="s">
        <v>17</v>
      </c>
      <c r="D73" s="3">
        <v>1</v>
      </c>
      <c r="E73" s="3">
        <v>6</v>
      </c>
      <c r="F73" s="6" t="s">
        <v>21</v>
      </c>
      <c r="G73" s="5" t="s">
        <v>12</v>
      </c>
      <c r="H73" s="3">
        <v>14.4</v>
      </c>
      <c r="I73" s="4">
        <f t="shared" si="6"/>
        <v>4.5836516424751723</v>
      </c>
      <c r="J73" s="4">
        <v>3.5</v>
      </c>
      <c r="K73" s="3" t="s">
        <v>15</v>
      </c>
      <c r="L73" s="3"/>
      <c r="M73" s="2">
        <f t="shared" si="8"/>
        <v>11.33416573056431</v>
      </c>
      <c r="N73" s="2"/>
      <c r="O73" s="2">
        <f t="shared" si="7"/>
        <v>11.33416573056431</v>
      </c>
    </row>
    <row r="74" spans="1:15" x14ac:dyDescent="0.3">
      <c r="A74" s="1">
        <v>44851</v>
      </c>
      <c r="B74" s="2" t="s">
        <v>11</v>
      </c>
      <c r="C74" s="2" t="s">
        <v>17</v>
      </c>
      <c r="D74" s="3">
        <v>1</v>
      </c>
      <c r="E74" s="3">
        <v>6</v>
      </c>
      <c r="F74" s="6" t="s">
        <v>21</v>
      </c>
      <c r="G74" s="5" t="s">
        <v>12</v>
      </c>
      <c r="H74" s="3">
        <v>29.5</v>
      </c>
      <c r="I74" s="4">
        <f t="shared" si="6"/>
        <v>9.390119684237332</v>
      </c>
      <c r="J74" s="4">
        <v>8</v>
      </c>
      <c r="K74" s="3" t="s">
        <v>15</v>
      </c>
      <c r="L74" s="3"/>
      <c r="M74" s="2">
        <f t="shared" si="8"/>
        <v>59.636451537149398</v>
      </c>
      <c r="N74" s="2"/>
      <c r="O74" s="2">
        <f t="shared" si="7"/>
        <v>59.636451537149398</v>
      </c>
    </row>
    <row r="75" spans="1:15" x14ac:dyDescent="0.3">
      <c r="A75" s="1">
        <v>44851</v>
      </c>
      <c r="B75" s="2" t="s">
        <v>11</v>
      </c>
      <c r="C75" s="2" t="s">
        <v>17</v>
      </c>
      <c r="D75" s="3">
        <v>1</v>
      </c>
      <c r="E75" s="3">
        <v>6</v>
      </c>
      <c r="F75" s="6" t="s">
        <v>21</v>
      </c>
      <c r="G75" s="5" t="s">
        <v>12</v>
      </c>
      <c r="H75" s="3">
        <v>21.5</v>
      </c>
      <c r="I75" s="4">
        <f t="shared" si="6"/>
        <v>6.8436465495289029</v>
      </c>
      <c r="J75" s="4">
        <v>5</v>
      </c>
      <c r="K75" s="3" t="s">
        <v>15</v>
      </c>
      <c r="L75" s="3"/>
      <c r="M75" s="2">
        <f t="shared" si="8"/>
        <v>28.669996966308464</v>
      </c>
      <c r="N75" s="2"/>
      <c r="O75" s="2">
        <f t="shared" si="7"/>
        <v>28.669996966308464</v>
      </c>
    </row>
    <row r="76" spans="1:15" x14ac:dyDescent="0.3">
      <c r="A76" s="1">
        <v>44851</v>
      </c>
      <c r="B76" s="2" t="s">
        <v>11</v>
      </c>
      <c r="C76" s="2" t="s">
        <v>17</v>
      </c>
      <c r="D76" s="3">
        <v>1</v>
      </c>
      <c r="E76" s="3">
        <v>6</v>
      </c>
      <c r="F76" s="6" t="s">
        <v>21</v>
      </c>
      <c r="G76" s="5" t="s">
        <v>12</v>
      </c>
      <c r="H76" s="3">
        <v>22.5</v>
      </c>
      <c r="I76" s="4">
        <f t="shared" si="6"/>
        <v>7.1619556913674565</v>
      </c>
      <c r="J76" s="4">
        <v>10</v>
      </c>
      <c r="K76" s="3" t="s">
        <v>15</v>
      </c>
      <c r="L76" s="3"/>
      <c r="M76" s="2">
        <f t="shared" si="8"/>
        <v>31.852319616861532</v>
      </c>
      <c r="N76" s="2"/>
      <c r="O76" s="2">
        <f t="shared" si="7"/>
        <v>31.852319616861532</v>
      </c>
    </row>
    <row r="77" spans="1:15" x14ac:dyDescent="0.3">
      <c r="A77" s="1">
        <v>44851</v>
      </c>
      <c r="B77" s="2" t="s">
        <v>11</v>
      </c>
      <c r="C77" s="2" t="s">
        <v>17</v>
      </c>
      <c r="D77" s="3">
        <v>1</v>
      </c>
      <c r="E77" s="3">
        <v>6</v>
      </c>
      <c r="F77" s="6" t="s">
        <v>21</v>
      </c>
      <c r="G77" s="5" t="s">
        <v>12</v>
      </c>
      <c r="H77" s="3">
        <v>13.5</v>
      </c>
      <c r="I77" s="4">
        <f t="shared" si="6"/>
        <v>4.2971734148204739</v>
      </c>
      <c r="J77" s="4">
        <v>4</v>
      </c>
      <c r="K77" s="3" t="s">
        <v>15</v>
      </c>
      <c r="L77" s="3"/>
      <c r="M77" s="2">
        <f t="shared" si="8"/>
        <v>9.7610076905272152</v>
      </c>
      <c r="N77" s="2"/>
      <c r="O77" s="2">
        <f t="shared" si="7"/>
        <v>9.7610076905272152</v>
      </c>
    </row>
    <row r="78" spans="1:15" x14ac:dyDescent="0.3">
      <c r="A78" s="1">
        <v>44851</v>
      </c>
      <c r="B78" s="2" t="s">
        <v>11</v>
      </c>
      <c r="C78" s="2" t="s">
        <v>17</v>
      </c>
      <c r="D78" s="3">
        <v>1</v>
      </c>
      <c r="E78" s="3">
        <v>6</v>
      </c>
      <c r="F78" s="6" t="s">
        <v>21</v>
      </c>
      <c r="G78" s="5" t="s">
        <v>12</v>
      </c>
      <c r="H78" s="3">
        <v>23</v>
      </c>
      <c r="I78" s="4">
        <f t="shared" si="6"/>
        <v>7.3211102622867328</v>
      </c>
      <c r="J78" s="4">
        <v>4.5</v>
      </c>
      <c r="K78" s="3" t="s">
        <v>15</v>
      </c>
      <c r="L78" s="3"/>
      <c r="M78" s="2">
        <f t="shared" si="8"/>
        <v>33.515163275326138</v>
      </c>
      <c r="N78" s="2"/>
      <c r="O78" s="2">
        <f t="shared" si="7"/>
        <v>33.515163275326138</v>
      </c>
    </row>
    <row r="79" spans="1:15" x14ac:dyDescent="0.3">
      <c r="A79" s="1">
        <v>44851</v>
      </c>
      <c r="B79" s="2" t="s">
        <v>11</v>
      </c>
      <c r="C79" s="2" t="s">
        <v>17</v>
      </c>
      <c r="D79" s="3">
        <v>1</v>
      </c>
      <c r="E79" s="3">
        <v>6</v>
      </c>
      <c r="F79" s="6" t="s">
        <v>21</v>
      </c>
      <c r="G79" s="5" t="s">
        <v>12</v>
      </c>
      <c r="H79" s="3">
        <v>21.5</v>
      </c>
      <c r="I79" s="4">
        <f t="shared" si="6"/>
        <v>6.8436465495289029</v>
      </c>
      <c r="J79" s="4">
        <v>5</v>
      </c>
      <c r="K79" s="3" t="s">
        <v>15</v>
      </c>
      <c r="L79" s="3"/>
      <c r="M79" s="2">
        <f t="shared" si="8"/>
        <v>28.669996966308464</v>
      </c>
      <c r="N79" s="2"/>
      <c r="O79" s="2">
        <f t="shared" si="7"/>
        <v>28.669996966308464</v>
      </c>
    </row>
    <row r="80" spans="1:15" x14ac:dyDescent="0.3">
      <c r="A80" s="1">
        <v>44851</v>
      </c>
      <c r="B80" s="2" t="s">
        <v>11</v>
      </c>
      <c r="C80" s="2" t="s">
        <v>17</v>
      </c>
      <c r="D80" s="3">
        <v>1</v>
      </c>
      <c r="E80" s="3">
        <v>6</v>
      </c>
      <c r="F80" s="6" t="s">
        <v>21</v>
      </c>
      <c r="G80" s="5" t="s">
        <v>12</v>
      </c>
      <c r="H80" s="3">
        <v>10</v>
      </c>
      <c r="I80" s="4">
        <f t="shared" si="6"/>
        <v>3.1830914183855361</v>
      </c>
      <c r="J80" s="4">
        <v>3</v>
      </c>
      <c r="K80" s="3" t="s">
        <v>15</v>
      </c>
      <c r="L80" s="3"/>
      <c r="M80" s="2">
        <f t="shared" si="8"/>
        <v>4.8722872068617953</v>
      </c>
      <c r="N80" s="2"/>
      <c r="O80" s="2">
        <f t="shared" si="7"/>
        <v>4.8722872068617953</v>
      </c>
    </row>
    <row r="81" spans="1:15" x14ac:dyDescent="0.3">
      <c r="A81" s="1">
        <v>44851</v>
      </c>
      <c r="B81" s="2" t="s">
        <v>11</v>
      </c>
      <c r="C81" s="2" t="s">
        <v>17</v>
      </c>
      <c r="D81" s="3">
        <v>1</v>
      </c>
      <c r="E81" s="3">
        <v>6</v>
      </c>
      <c r="F81" s="6" t="s">
        <v>21</v>
      </c>
      <c r="G81" s="5" t="s">
        <v>12</v>
      </c>
      <c r="H81" s="3">
        <v>21.5</v>
      </c>
      <c r="I81" s="4">
        <f t="shared" si="6"/>
        <v>6.8436465495289029</v>
      </c>
      <c r="J81" s="4">
        <v>6</v>
      </c>
      <c r="K81" s="3" t="s">
        <v>15</v>
      </c>
      <c r="L81" s="3"/>
      <c r="M81" s="2">
        <f t="shared" si="8"/>
        <v>28.669996966308464</v>
      </c>
      <c r="N81" s="2"/>
      <c r="O81" s="2">
        <f t="shared" si="7"/>
        <v>28.669996966308464</v>
      </c>
    </row>
    <row r="82" spans="1:15" x14ac:dyDescent="0.3">
      <c r="A82" s="1">
        <v>44851</v>
      </c>
      <c r="B82" s="2" t="s">
        <v>11</v>
      </c>
      <c r="C82" s="2" t="s">
        <v>17</v>
      </c>
      <c r="D82" s="3">
        <v>1</v>
      </c>
      <c r="E82" s="3">
        <v>6</v>
      </c>
      <c r="F82" s="6" t="s">
        <v>21</v>
      </c>
      <c r="G82" s="5" t="s">
        <v>12</v>
      </c>
      <c r="H82" s="3">
        <v>19.5</v>
      </c>
      <c r="I82" s="4">
        <f t="shared" si="6"/>
        <v>6.207028265851795</v>
      </c>
      <c r="J82" s="4">
        <v>6</v>
      </c>
      <c r="K82" s="3" t="s">
        <v>15</v>
      </c>
      <c r="L82" s="3"/>
      <c r="M82" s="2">
        <f t="shared" si="8"/>
        <v>22.869149651236068</v>
      </c>
      <c r="N82" s="2"/>
      <c r="O82" s="2">
        <f t="shared" si="7"/>
        <v>22.869149651236068</v>
      </c>
    </row>
    <row r="83" spans="1:15" x14ac:dyDescent="0.3">
      <c r="A83" s="1">
        <v>44851</v>
      </c>
      <c r="B83" s="2" t="s">
        <v>11</v>
      </c>
      <c r="C83" s="2" t="s">
        <v>17</v>
      </c>
      <c r="D83" s="3">
        <v>1</v>
      </c>
      <c r="E83" s="3">
        <v>6</v>
      </c>
      <c r="F83" s="6" t="s">
        <v>21</v>
      </c>
      <c r="G83" s="5" t="s">
        <v>12</v>
      </c>
      <c r="H83" s="3">
        <v>15.5</v>
      </c>
      <c r="I83" s="4">
        <f t="shared" si="6"/>
        <v>4.9337916984975809</v>
      </c>
      <c r="J83" s="4">
        <v>2.5</v>
      </c>
      <c r="K83" s="3" t="s">
        <v>15</v>
      </c>
      <c r="L83" s="3"/>
      <c r="M83" s="2">
        <f t="shared" si="8"/>
        <v>13.440265921972056</v>
      </c>
      <c r="N83" s="2"/>
      <c r="O83" s="2">
        <f t="shared" si="7"/>
        <v>13.440265921972056</v>
      </c>
    </row>
    <row r="84" spans="1:15" x14ac:dyDescent="0.3">
      <c r="A84" s="1">
        <v>44851</v>
      </c>
      <c r="B84" s="2" t="s">
        <v>11</v>
      </c>
      <c r="C84" s="2" t="s">
        <v>17</v>
      </c>
      <c r="D84" s="3">
        <v>1</v>
      </c>
      <c r="E84" s="3">
        <v>6</v>
      </c>
      <c r="F84" s="6" t="s">
        <v>21</v>
      </c>
      <c r="G84" s="5" t="s">
        <v>12</v>
      </c>
      <c r="H84" s="3">
        <v>15.5</v>
      </c>
      <c r="I84" s="4">
        <f t="shared" si="6"/>
        <v>4.9337916984975809</v>
      </c>
      <c r="J84" s="4">
        <v>2.5</v>
      </c>
      <c r="K84" s="3" t="s">
        <v>15</v>
      </c>
      <c r="L84" s="3"/>
      <c r="M84" s="2">
        <f t="shared" si="8"/>
        <v>13.440265921972056</v>
      </c>
      <c r="N84" s="2"/>
      <c r="O84" s="2">
        <f t="shared" si="7"/>
        <v>13.440265921972056</v>
      </c>
    </row>
    <row r="85" spans="1:15" x14ac:dyDescent="0.3">
      <c r="A85" s="1">
        <v>44851</v>
      </c>
      <c r="B85" s="2" t="s">
        <v>11</v>
      </c>
      <c r="C85" s="2" t="s">
        <v>17</v>
      </c>
      <c r="D85" s="3">
        <v>1</v>
      </c>
      <c r="E85" s="3">
        <v>6</v>
      </c>
      <c r="F85" s="6" t="s">
        <v>21</v>
      </c>
      <c r="G85" s="5" t="s">
        <v>12</v>
      </c>
      <c r="H85" s="3">
        <v>12</v>
      </c>
      <c r="I85" s="4">
        <f t="shared" si="6"/>
        <v>3.8197097020626432</v>
      </c>
      <c r="J85" s="4">
        <v>2</v>
      </c>
      <c r="K85" s="3" t="s">
        <v>15</v>
      </c>
      <c r="L85" s="3"/>
      <c r="M85" s="2">
        <f t="shared" si="8"/>
        <v>7.4312388394856388</v>
      </c>
      <c r="N85" s="2"/>
      <c r="O85" s="2">
        <f t="shared" si="7"/>
        <v>7.4312388394856388</v>
      </c>
    </row>
    <row r="86" spans="1:15" ht="15" thickBot="1" x14ac:dyDescent="0.35">
      <c r="A86" s="1">
        <v>44851</v>
      </c>
      <c r="B86" s="2" t="s">
        <v>11</v>
      </c>
      <c r="C86" s="2" t="s">
        <v>17</v>
      </c>
      <c r="D86" s="3">
        <v>1</v>
      </c>
      <c r="E86" s="16">
        <v>6</v>
      </c>
      <c r="F86" s="17" t="s">
        <v>21</v>
      </c>
      <c r="G86" s="18" t="s">
        <v>12</v>
      </c>
      <c r="H86" s="16">
        <v>12.5</v>
      </c>
      <c r="I86" s="19">
        <f t="shared" si="6"/>
        <v>3.9788642729819199</v>
      </c>
      <c r="J86" s="19">
        <v>3</v>
      </c>
      <c r="K86" s="16" t="s">
        <v>15</v>
      </c>
      <c r="L86" s="16"/>
      <c r="M86" s="20">
        <f t="shared" si="8"/>
        <v>8.1678665577851675</v>
      </c>
      <c r="N86" s="20"/>
      <c r="O86" s="20">
        <f t="shared" si="7"/>
        <v>8.1678665577851675</v>
      </c>
    </row>
    <row r="87" spans="1:15" x14ac:dyDescent="0.3">
      <c r="A87" s="1">
        <v>44851</v>
      </c>
      <c r="B87" s="2" t="s">
        <v>11</v>
      </c>
      <c r="C87" s="2" t="s">
        <v>17</v>
      </c>
      <c r="D87" s="3">
        <v>1</v>
      </c>
      <c r="E87" s="11">
        <v>5</v>
      </c>
      <c r="F87" s="12" t="s">
        <v>22</v>
      </c>
      <c r="G87" s="13" t="s">
        <v>12</v>
      </c>
      <c r="H87" s="11">
        <v>18.5</v>
      </c>
      <c r="I87" s="14">
        <f t="shared" si="6"/>
        <v>5.8887191240132415</v>
      </c>
      <c r="J87" s="14">
        <v>6</v>
      </c>
      <c r="K87" s="11" t="s">
        <v>15</v>
      </c>
      <c r="L87" s="11"/>
      <c r="M87" s="15">
        <f t="shared" si="8"/>
        <v>20.24489755806643</v>
      </c>
      <c r="N87" s="15"/>
      <c r="O87" s="15">
        <f t="shared" si="7"/>
        <v>20.24489755806643</v>
      </c>
    </row>
    <row r="88" spans="1:15" x14ac:dyDescent="0.3">
      <c r="A88" s="1">
        <v>44851</v>
      </c>
      <c r="B88" s="2" t="s">
        <v>11</v>
      </c>
      <c r="C88" s="2" t="s">
        <v>17</v>
      </c>
      <c r="D88" s="3">
        <v>1</v>
      </c>
      <c r="E88" s="3">
        <v>5</v>
      </c>
      <c r="F88" s="6" t="s">
        <v>22</v>
      </c>
      <c r="G88" s="5" t="s">
        <v>12</v>
      </c>
      <c r="H88" s="3">
        <v>15.5</v>
      </c>
      <c r="I88" s="4">
        <f t="shared" si="6"/>
        <v>4.9337916984975809</v>
      </c>
      <c r="J88" s="4">
        <v>5</v>
      </c>
      <c r="K88" s="3" t="s">
        <v>15</v>
      </c>
      <c r="L88" s="3"/>
      <c r="M88" s="2">
        <f t="shared" si="8"/>
        <v>13.440265921972056</v>
      </c>
      <c r="N88" s="2"/>
      <c r="O88" s="2">
        <f t="shared" si="7"/>
        <v>13.440265921972056</v>
      </c>
    </row>
    <row r="89" spans="1:15" x14ac:dyDescent="0.3">
      <c r="A89" s="1">
        <v>44851</v>
      </c>
      <c r="B89" s="2" t="s">
        <v>11</v>
      </c>
      <c r="C89" s="2" t="s">
        <v>17</v>
      </c>
      <c r="D89" s="3">
        <v>1</v>
      </c>
      <c r="E89" s="3">
        <v>5</v>
      </c>
      <c r="F89" s="6" t="s">
        <v>22</v>
      </c>
      <c r="G89" s="5" t="s">
        <v>12</v>
      </c>
      <c r="H89" s="3">
        <v>12.5</v>
      </c>
      <c r="I89" s="4">
        <f t="shared" si="6"/>
        <v>3.9788642729819199</v>
      </c>
      <c r="J89" s="4">
        <v>4</v>
      </c>
      <c r="K89" s="3" t="s">
        <v>15</v>
      </c>
      <c r="L89" s="3"/>
      <c r="M89" s="2">
        <f t="shared" si="8"/>
        <v>8.1678665577851675</v>
      </c>
      <c r="N89" s="2"/>
      <c r="O89" s="2">
        <f t="shared" si="7"/>
        <v>8.1678665577851675</v>
      </c>
    </row>
    <row r="90" spans="1:15" x14ac:dyDescent="0.3">
      <c r="A90" s="1">
        <v>44851</v>
      </c>
      <c r="B90" s="2" t="s">
        <v>11</v>
      </c>
      <c r="C90" s="2" t="s">
        <v>17</v>
      </c>
      <c r="D90" s="3">
        <v>1</v>
      </c>
      <c r="E90" s="3">
        <v>5</v>
      </c>
      <c r="F90" s="6" t="s">
        <v>22</v>
      </c>
      <c r="G90" s="5" t="s">
        <v>12</v>
      </c>
      <c r="H90" s="3">
        <v>22.5</v>
      </c>
      <c r="I90" s="4">
        <f t="shared" si="6"/>
        <v>7.1619556913674565</v>
      </c>
      <c r="J90" s="4">
        <v>6</v>
      </c>
      <c r="K90" s="3" t="s">
        <v>15</v>
      </c>
      <c r="L90" s="3"/>
      <c r="M90" s="2">
        <f t="shared" si="8"/>
        <v>31.852319616861532</v>
      </c>
      <c r="N90" s="2"/>
      <c r="O90" s="2">
        <f t="shared" si="7"/>
        <v>31.852319616861532</v>
      </c>
    </row>
    <row r="91" spans="1:15" x14ac:dyDescent="0.3">
      <c r="A91" s="1">
        <v>44851</v>
      </c>
      <c r="B91" s="2" t="s">
        <v>11</v>
      </c>
      <c r="C91" s="2" t="s">
        <v>17</v>
      </c>
      <c r="D91" s="3">
        <v>1</v>
      </c>
      <c r="E91" s="3">
        <v>5</v>
      </c>
      <c r="F91" s="6" t="s">
        <v>22</v>
      </c>
      <c r="G91" s="5" t="s">
        <v>12</v>
      </c>
      <c r="H91" s="3">
        <v>13</v>
      </c>
      <c r="I91" s="4">
        <f t="shared" si="6"/>
        <v>4.1380188439011967</v>
      </c>
      <c r="J91" s="4">
        <v>2.5</v>
      </c>
      <c r="K91" s="3" t="s">
        <v>15</v>
      </c>
      <c r="L91" s="3"/>
      <c r="M91" s="2">
        <f t="shared" si="8"/>
        <v>8.9442910808145122</v>
      </c>
      <c r="N91" s="2"/>
      <c r="O91" s="2">
        <f t="shared" si="7"/>
        <v>8.9442910808145122</v>
      </c>
    </row>
    <row r="92" spans="1:15" x14ac:dyDescent="0.3">
      <c r="A92" s="1">
        <v>44851</v>
      </c>
      <c r="B92" s="2" t="s">
        <v>11</v>
      </c>
      <c r="C92" s="2" t="s">
        <v>17</v>
      </c>
      <c r="D92" s="3">
        <v>1</v>
      </c>
      <c r="E92" s="3">
        <v>5</v>
      </c>
      <c r="F92" s="6" t="s">
        <v>22</v>
      </c>
      <c r="G92" s="5" t="s">
        <v>12</v>
      </c>
      <c r="H92" s="3">
        <v>15</v>
      </c>
      <c r="I92" s="4">
        <f t="shared" si="6"/>
        <v>4.7746371275783037</v>
      </c>
      <c r="J92" s="4">
        <v>5</v>
      </c>
      <c r="K92" s="3" t="s">
        <v>15</v>
      </c>
      <c r="L92" s="3"/>
      <c r="M92" s="2">
        <f t="shared" si="8"/>
        <v>12.457674316585235</v>
      </c>
      <c r="N92" s="2"/>
      <c r="O92" s="2">
        <f t="shared" si="7"/>
        <v>12.457674316585235</v>
      </c>
    </row>
    <row r="93" spans="1:15" x14ac:dyDescent="0.3">
      <c r="A93" s="1">
        <v>44851</v>
      </c>
      <c r="B93" s="2" t="s">
        <v>11</v>
      </c>
      <c r="C93" s="2" t="s">
        <v>17</v>
      </c>
      <c r="D93" s="3">
        <v>1</v>
      </c>
      <c r="E93" s="3">
        <v>5</v>
      </c>
      <c r="F93" s="6" t="s">
        <v>22</v>
      </c>
      <c r="G93" s="5" t="s">
        <v>12</v>
      </c>
      <c r="H93" s="3">
        <v>10</v>
      </c>
      <c r="I93" s="4">
        <f t="shared" si="6"/>
        <v>3.1830914183855361</v>
      </c>
      <c r="J93" s="4">
        <v>3</v>
      </c>
      <c r="K93" s="3" t="s">
        <v>15</v>
      </c>
      <c r="L93" s="3"/>
      <c r="M93" s="2">
        <f t="shared" si="8"/>
        <v>4.8722872068617953</v>
      </c>
      <c r="N93" s="2"/>
      <c r="O93" s="2">
        <f t="shared" si="7"/>
        <v>4.8722872068617953</v>
      </c>
    </row>
    <row r="94" spans="1:15" x14ac:dyDescent="0.3">
      <c r="A94" s="1">
        <v>44851</v>
      </c>
      <c r="B94" s="2" t="s">
        <v>11</v>
      </c>
      <c r="C94" s="2" t="s">
        <v>17</v>
      </c>
      <c r="D94" s="3">
        <v>1</v>
      </c>
      <c r="E94" s="3">
        <v>5</v>
      </c>
      <c r="F94" s="6" t="s">
        <v>22</v>
      </c>
      <c r="G94" s="5" t="s">
        <v>12</v>
      </c>
      <c r="H94" s="3">
        <v>10.5</v>
      </c>
      <c r="I94" s="4">
        <f t="shared" si="6"/>
        <v>3.3422459893048129</v>
      </c>
      <c r="J94" s="4">
        <v>4</v>
      </c>
      <c r="K94" s="3" t="s">
        <v>15</v>
      </c>
      <c r="L94" s="3"/>
      <c r="M94" s="2">
        <f t="shared" si="8"/>
        <v>5.4549712358162692</v>
      </c>
      <c r="N94" s="2"/>
      <c r="O94" s="2">
        <f t="shared" si="7"/>
        <v>5.4549712358162692</v>
      </c>
    </row>
    <row r="95" spans="1:15" x14ac:dyDescent="0.3">
      <c r="A95" s="1">
        <v>44851</v>
      </c>
      <c r="B95" s="2" t="s">
        <v>11</v>
      </c>
      <c r="C95" s="2" t="s">
        <v>17</v>
      </c>
      <c r="D95" s="3">
        <v>1</v>
      </c>
      <c r="E95" s="3">
        <v>5</v>
      </c>
      <c r="F95" s="6" t="s">
        <v>22</v>
      </c>
      <c r="G95" s="5" t="s">
        <v>12</v>
      </c>
      <c r="H95" s="3">
        <v>15.5</v>
      </c>
      <c r="I95" s="4">
        <f t="shared" si="6"/>
        <v>4.9337916984975809</v>
      </c>
      <c r="J95" s="4">
        <v>5</v>
      </c>
      <c r="K95" s="3" t="s">
        <v>15</v>
      </c>
      <c r="L95" s="3"/>
      <c r="M95" s="2">
        <f t="shared" si="8"/>
        <v>13.440265921972056</v>
      </c>
      <c r="N95" s="2"/>
      <c r="O95" s="2">
        <f t="shared" si="7"/>
        <v>13.440265921972056</v>
      </c>
    </row>
    <row r="96" spans="1:15" x14ac:dyDescent="0.3">
      <c r="A96" s="1">
        <v>44851</v>
      </c>
      <c r="B96" s="2" t="s">
        <v>11</v>
      </c>
      <c r="C96" s="2" t="s">
        <v>17</v>
      </c>
      <c r="D96" s="3">
        <v>1</v>
      </c>
      <c r="E96" s="3">
        <v>5</v>
      </c>
      <c r="F96" s="6" t="s">
        <v>22</v>
      </c>
      <c r="G96" s="5" t="s">
        <v>12</v>
      </c>
      <c r="H96" s="3">
        <v>21.5</v>
      </c>
      <c r="I96" s="4">
        <f t="shared" si="6"/>
        <v>6.8436465495289029</v>
      </c>
      <c r="J96" s="4">
        <v>6</v>
      </c>
      <c r="K96" s="3" t="s">
        <v>15</v>
      </c>
      <c r="L96" s="3"/>
      <c r="M96" s="2">
        <f t="shared" si="8"/>
        <v>28.669996966308464</v>
      </c>
      <c r="N96" s="2"/>
      <c r="O96" s="2">
        <f t="shared" si="7"/>
        <v>28.669996966308464</v>
      </c>
    </row>
    <row r="97" spans="1:15" x14ac:dyDescent="0.3">
      <c r="A97" s="1">
        <v>44851</v>
      </c>
      <c r="B97" s="2" t="s">
        <v>11</v>
      </c>
      <c r="C97" s="2" t="s">
        <v>17</v>
      </c>
      <c r="D97" s="3">
        <v>1</v>
      </c>
      <c r="E97" s="3">
        <v>5</v>
      </c>
      <c r="F97" s="6" t="s">
        <v>22</v>
      </c>
      <c r="G97" s="5" t="s">
        <v>12</v>
      </c>
      <c r="H97" s="3">
        <v>17.5</v>
      </c>
      <c r="I97" s="4">
        <f t="shared" si="6"/>
        <v>5.570409982174688</v>
      </c>
      <c r="J97" s="4">
        <v>5</v>
      </c>
      <c r="K97" s="3" t="s">
        <v>15</v>
      </c>
      <c r="L97" s="3"/>
      <c r="M97" s="2">
        <f t="shared" si="8"/>
        <v>17.800773527986134</v>
      </c>
      <c r="N97" s="2"/>
      <c r="O97" s="2">
        <f t="shared" si="7"/>
        <v>17.800773527986134</v>
      </c>
    </row>
    <row r="98" spans="1:15" x14ac:dyDescent="0.3">
      <c r="A98" s="1">
        <v>44851</v>
      </c>
      <c r="B98" s="2" t="s">
        <v>11</v>
      </c>
      <c r="C98" s="2" t="s">
        <v>17</v>
      </c>
      <c r="D98" s="3">
        <v>1</v>
      </c>
      <c r="E98" s="3">
        <v>5</v>
      </c>
      <c r="F98" s="6" t="s">
        <v>22</v>
      </c>
      <c r="G98" s="5" t="s">
        <v>12</v>
      </c>
      <c r="H98" s="3">
        <v>11.5</v>
      </c>
      <c r="I98" s="4">
        <f t="shared" si="6"/>
        <v>3.6605551311433664</v>
      </c>
      <c r="J98" s="4">
        <v>2</v>
      </c>
      <c r="K98" s="3" t="s">
        <v>15</v>
      </c>
      <c r="L98" s="3"/>
      <c r="M98" s="2">
        <f t="shared" si="8"/>
        <v>6.7338988804408206</v>
      </c>
      <c r="N98" s="2"/>
      <c r="O98" s="2">
        <f t="shared" si="7"/>
        <v>6.7338988804408206</v>
      </c>
    </row>
    <row r="99" spans="1:15" x14ac:dyDescent="0.3">
      <c r="A99" s="1">
        <v>44851</v>
      </c>
      <c r="B99" s="2" t="s">
        <v>11</v>
      </c>
      <c r="C99" s="2" t="s">
        <v>17</v>
      </c>
      <c r="D99" s="3">
        <v>1</v>
      </c>
      <c r="E99" s="3">
        <v>5</v>
      </c>
      <c r="F99" s="6" t="s">
        <v>22</v>
      </c>
      <c r="G99" s="5" t="s">
        <v>12</v>
      </c>
      <c r="H99" s="3">
        <v>9.5</v>
      </c>
      <c r="I99" s="4">
        <f t="shared" si="6"/>
        <v>3.0239368474662593</v>
      </c>
      <c r="J99" s="4">
        <v>3</v>
      </c>
      <c r="K99" s="3" t="s">
        <v>15</v>
      </c>
      <c r="L99" s="3"/>
      <c r="M99" s="2">
        <f t="shared" si="8"/>
        <v>4.3266956211286107</v>
      </c>
      <c r="N99" s="2"/>
      <c r="O99" s="2">
        <f t="shared" si="7"/>
        <v>4.3266956211286107</v>
      </c>
    </row>
    <row r="100" spans="1:15" x14ac:dyDescent="0.3">
      <c r="A100" s="1">
        <v>44851</v>
      </c>
      <c r="B100" s="2" t="s">
        <v>11</v>
      </c>
      <c r="C100" s="2" t="s">
        <v>17</v>
      </c>
      <c r="D100" s="3">
        <v>1</v>
      </c>
      <c r="E100" s="3">
        <v>5</v>
      </c>
      <c r="F100" s="6" t="s">
        <v>22</v>
      </c>
      <c r="G100" s="5" t="s">
        <v>12</v>
      </c>
      <c r="H100" s="3">
        <v>15</v>
      </c>
      <c r="I100" s="4">
        <f t="shared" si="6"/>
        <v>4.7746371275783037</v>
      </c>
      <c r="J100" s="4">
        <v>3</v>
      </c>
      <c r="K100" s="3" t="s">
        <v>15</v>
      </c>
      <c r="L100" s="3"/>
      <c r="M100" s="2">
        <f t="shared" si="8"/>
        <v>12.457674316585235</v>
      </c>
      <c r="N100" s="2"/>
      <c r="O100" s="2">
        <f t="shared" si="7"/>
        <v>12.457674316585235</v>
      </c>
    </row>
    <row r="101" spans="1:15" x14ac:dyDescent="0.3">
      <c r="A101" s="1">
        <v>44851</v>
      </c>
      <c r="B101" s="2" t="s">
        <v>11</v>
      </c>
      <c r="C101" s="2" t="s">
        <v>17</v>
      </c>
      <c r="D101" s="3">
        <v>1</v>
      </c>
      <c r="E101" s="3">
        <v>5</v>
      </c>
      <c r="F101" s="6" t="s">
        <v>22</v>
      </c>
      <c r="G101" s="5" t="s">
        <v>12</v>
      </c>
      <c r="H101" s="3">
        <v>49.5</v>
      </c>
      <c r="I101" s="4">
        <f t="shared" si="6"/>
        <v>15.756302521008404</v>
      </c>
      <c r="J101" s="4">
        <v>20</v>
      </c>
      <c r="K101" s="3" t="s">
        <v>15</v>
      </c>
      <c r="L101" s="3"/>
      <c r="M101" s="2">
        <f t="shared" si="8"/>
        <v>197.67525050883296</v>
      </c>
      <c r="N101" s="2"/>
      <c r="O101" s="2">
        <f t="shared" si="7"/>
        <v>197.67525050883296</v>
      </c>
    </row>
    <row r="102" spans="1:15" x14ac:dyDescent="0.3">
      <c r="A102" s="1">
        <v>44851</v>
      </c>
      <c r="B102" s="2" t="s">
        <v>11</v>
      </c>
      <c r="C102" s="2" t="s">
        <v>17</v>
      </c>
      <c r="D102" s="3">
        <v>1</v>
      </c>
      <c r="E102" s="3">
        <v>5</v>
      </c>
      <c r="F102" s="6" t="s">
        <v>22</v>
      </c>
      <c r="G102" s="5" t="s">
        <v>12</v>
      </c>
      <c r="H102" s="3">
        <v>17.5</v>
      </c>
      <c r="I102" s="4">
        <f t="shared" si="6"/>
        <v>5.570409982174688</v>
      </c>
      <c r="J102" s="4">
        <v>6</v>
      </c>
      <c r="K102" s="3" t="s">
        <v>15</v>
      </c>
      <c r="L102" s="3"/>
      <c r="M102" s="2">
        <f t="shared" si="8"/>
        <v>17.800773527986134</v>
      </c>
      <c r="N102" s="2"/>
      <c r="O102" s="2">
        <f t="shared" si="7"/>
        <v>17.800773527986134</v>
      </c>
    </row>
    <row r="103" spans="1:15" x14ac:dyDescent="0.3">
      <c r="A103" s="1">
        <v>44851</v>
      </c>
      <c r="B103" s="2" t="s">
        <v>11</v>
      </c>
      <c r="C103" s="2" t="s">
        <v>17</v>
      </c>
      <c r="D103" s="3">
        <v>1</v>
      </c>
      <c r="E103" s="3">
        <v>5</v>
      </c>
      <c r="F103" s="6" t="s">
        <v>22</v>
      </c>
      <c r="G103" s="5" t="s">
        <v>12</v>
      </c>
      <c r="H103" s="3">
        <v>11</v>
      </c>
      <c r="I103" s="4">
        <f t="shared" si="6"/>
        <v>3.5014005602240896</v>
      </c>
      <c r="J103" s="4">
        <v>2</v>
      </c>
      <c r="K103" s="3" t="s">
        <v>15</v>
      </c>
      <c r="L103" s="3"/>
      <c r="M103" s="2">
        <f t="shared" si="8"/>
        <v>6.0753228902726564</v>
      </c>
      <c r="N103" s="2"/>
      <c r="O103" s="2">
        <f t="shared" si="7"/>
        <v>6.0753228902726564</v>
      </c>
    </row>
    <row r="104" spans="1:15" x14ac:dyDescent="0.3">
      <c r="A104" s="1">
        <v>44851</v>
      </c>
      <c r="B104" s="2" t="s">
        <v>11</v>
      </c>
      <c r="C104" s="2" t="s">
        <v>17</v>
      </c>
      <c r="D104" s="3">
        <v>1</v>
      </c>
      <c r="E104" s="3">
        <v>5</v>
      </c>
      <c r="F104" s="6" t="s">
        <v>22</v>
      </c>
      <c r="G104" s="5" t="s">
        <v>12</v>
      </c>
      <c r="H104" s="3">
        <v>11.2</v>
      </c>
      <c r="I104" s="4">
        <f t="shared" si="6"/>
        <v>3.5650623885918002</v>
      </c>
      <c r="J104" s="4">
        <v>20</v>
      </c>
      <c r="K104" s="3" t="s">
        <v>15</v>
      </c>
      <c r="L104" s="3"/>
      <c r="M104" s="2">
        <f t="shared" si="8"/>
        <v>6.3341357780308591</v>
      </c>
      <c r="N104" s="2"/>
      <c r="O104" s="2">
        <f t="shared" si="7"/>
        <v>6.3341357780308591</v>
      </c>
    </row>
    <row r="105" spans="1:15" ht="15" thickBot="1" x14ac:dyDescent="0.35">
      <c r="A105" s="1">
        <v>44851</v>
      </c>
      <c r="B105" s="2" t="s">
        <v>11</v>
      </c>
      <c r="C105" s="2" t="s">
        <v>17</v>
      </c>
      <c r="D105" s="3">
        <v>1</v>
      </c>
      <c r="E105" s="16">
        <v>5</v>
      </c>
      <c r="F105" s="17" t="s">
        <v>22</v>
      </c>
      <c r="G105" s="18" t="s">
        <v>12</v>
      </c>
      <c r="H105" s="16">
        <v>140</v>
      </c>
      <c r="I105" s="19">
        <f t="shared" si="6"/>
        <v>44.563279857397504</v>
      </c>
      <c r="J105" s="19">
        <v>20</v>
      </c>
      <c r="K105" s="16" t="s">
        <v>15</v>
      </c>
      <c r="L105" s="16"/>
      <c r="M105" s="20">
        <f t="shared" si="8"/>
        <v>2194.6391473537706</v>
      </c>
      <c r="N105" s="20"/>
      <c r="O105" s="20">
        <f t="shared" si="7"/>
        <v>2194.6391473537706</v>
      </c>
    </row>
    <row r="106" spans="1:15" x14ac:dyDescent="0.3">
      <c r="A106" s="1">
        <v>44851</v>
      </c>
      <c r="B106" s="2" t="s">
        <v>11</v>
      </c>
      <c r="C106" s="2" t="s">
        <v>17</v>
      </c>
      <c r="D106" s="3">
        <v>1</v>
      </c>
      <c r="E106" s="11">
        <v>4</v>
      </c>
      <c r="F106" s="12" t="s">
        <v>23</v>
      </c>
      <c r="G106" s="13" t="s">
        <v>12</v>
      </c>
      <c r="H106" s="11">
        <v>24</v>
      </c>
      <c r="I106" s="14">
        <f t="shared" si="6"/>
        <v>7.6394194041252863</v>
      </c>
      <c r="J106" s="14">
        <v>5</v>
      </c>
      <c r="K106" s="11" t="s">
        <v>15</v>
      </c>
      <c r="L106" s="11"/>
      <c r="M106" s="15">
        <f t="shared" si="8"/>
        <v>36.985881057216311</v>
      </c>
      <c r="N106" s="15"/>
      <c r="O106" s="15">
        <f t="shared" si="7"/>
        <v>36.985881057216311</v>
      </c>
    </row>
    <row r="107" spans="1:15" x14ac:dyDescent="0.3">
      <c r="A107" s="1">
        <v>44851</v>
      </c>
      <c r="B107" s="2" t="s">
        <v>11</v>
      </c>
      <c r="C107" s="2" t="s">
        <v>17</v>
      </c>
      <c r="D107" s="3">
        <v>1</v>
      </c>
      <c r="E107" s="3">
        <v>4</v>
      </c>
      <c r="F107" s="6" t="s">
        <v>23</v>
      </c>
      <c r="G107" s="5" t="s">
        <v>12</v>
      </c>
      <c r="H107" s="3">
        <v>23.5</v>
      </c>
      <c r="I107" s="4">
        <f t="shared" si="6"/>
        <v>7.48026483320601</v>
      </c>
      <c r="J107" s="4">
        <v>8</v>
      </c>
      <c r="K107" s="3" t="s">
        <v>15</v>
      </c>
      <c r="L107" s="3"/>
      <c r="M107" s="2">
        <f t="shared" si="8"/>
        <v>35.226241022224954</v>
      </c>
      <c r="N107" s="2"/>
      <c r="O107" s="2">
        <f t="shared" si="7"/>
        <v>35.226241022224954</v>
      </c>
    </row>
    <row r="108" spans="1:15" x14ac:dyDescent="0.3">
      <c r="A108" s="1">
        <v>44851</v>
      </c>
      <c r="B108" s="2" t="s">
        <v>11</v>
      </c>
      <c r="C108" s="2" t="s">
        <v>17</v>
      </c>
      <c r="D108" s="3">
        <v>1</v>
      </c>
      <c r="E108" s="3">
        <v>4</v>
      </c>
      <c r="F108" s="6" t="s">
        <v>23</v>
      </c>
      <c r="G108" s="5" t="s">
        <v>12</v>
      </c>
      <c r="H108" s="3">
        <v>15.2</v>
      </c>
      <c r="I108" s="4">
        <f t="shared" si="6"/>
        <v>4.8382989559460148</v>
      </c>
      <c r="J108" s="4">
        <v>5</v>
      </c>
      <c r="K108" s="3" t="s">
        <v>15</v>
      </c>
      <c r="L108" s="3"/>
      <c r="M108" s="2">
        <f t="shared" si="8"/>
        <v>12.845627967717348</v>
      </c>
      <c r="N108" s="2"/>
      <c r="O108" s="2">
        <f t="shared" si="7"/>
        <v>12.845627967717348</v>
      </c>
    </row>
    <row r="109" spans="1:15" x14ac:dyDescent="0.3">
      <c r="A109" s="1">
        <v>44851</v>
      </c>
      <c r="B109" s="2" t="s">
        <v>11</v>
      </c>
      <c r="C109" s="2" t="s">
        <v>17</v>
      </c>
      <c r="D109" s="3">
        <v>1</v>
      </c>
      <c r="E109" s="3">
        <v>4</v>
      </c>
      <c r="F109" s="6" t="s">
        <v>23</v>
      </c>
      <c r="G109" s="5" t="s">
        <v>12</v>
      </c>
      <c r="H109" s="3">
        <v>15.5</v>
      </c>
      <c r="I109" s="4">
        <f t="shared" si="6"/>
        <v>4.9337916984975809</v>
      </c>
      <c r="J109" s="4">
        <v>4</v>
      </c>
      <c r="K109" s="3" t="s">
        <v>15</v>
      </c>
      <c r="L109" s="3"/>
      <c r="M109" s="2">
        <f t="shared" si="8"/>
        <v>13.440265921972056</v>
      </c>
      <c r="N109" s="2"/>
      <c r="O109" s="2">
        <f t="shared" si="7"/>
        <v>13.440265921972056</v>
      </c>
    </row>
    <row r="110" spans="1:15" x14ac:dyDescent="0.3">
      <c r="A110" s="1">
        <v>44851</v>
      </c>
      <c r="B110" s="2" t="s">
        <v>11</v>
      </c>
      <c r="C110" s="2" t="s">
        <v>17</v>
      </c>
      <c r="D110" s="3">
        <v>1</v>
      </c>
      <c r="E110" s="3">
        <v>4</v>
      </c>
      <c r="F110" s="6" t="s">
        <v>23</v>
      </c>
      <c r="G110" s="5" t="s">
        <v>12</v>
      </c>
      <c r="H110" s="3">
        <v>18</v>
      </c>
      <c r="I110" s="4">
        <f t="shared" si="6"/>
        <v>5.7295645530939652</v>
      </c>
      <c r="J110" s="4">
        <v>4</v>
      </c>
      <c r="K110" s="3" t="s">
        <v>15</v>
      </c>
      <c r="L110" s="3"/>
      <c r="M110" s="2">
        <f t="shared" si="8"/>
        <v>19.000512346787204</v>
      </c>
      <c r="N110" s="2"/>
      <c r="O110" s="2">
        <f t="shared" si="7"/>
        <v>19.000512346787204</v>
      </c>
    </row>
    <row r="111" spans="1:15" x14ac:dyDescent="0.3">
      <c r="A111" s="1">
        <v>44851</v>
      </c>
      <c r="B111" s="2" t="s">
        <v>11</v>
      </c>
      <c r="C111" s="2" t="s">
        <v>17</v>
      </c>
      <c r="D111" s="3">
        <v>1</v>
      </c>
      <c r="E111" s="3">
        <v>4</v>
      </c>
      <c r="F111" s="6" t="s">
        <v>23</v>
      </c>
      <c r="G111" s="5" t="s">
        <v>12</v>
      </c>
      <c r="H111" s="3">
        <v>170</v>
      </c>
      <c r="I111" s="4">
        <f t="shared" si="6"/>
        <v>54.112554112554115</v>
      </c>
      <c r="J111" s="4">
        <v>20</v>
      </c>
      <c r="K111" s="3" t="s">
        <v>15</v>
      </c>
      <c r="L111" s="3"/>
      <c r="M111" s="2">
        <f t="shared" si="8"/>
        <v>3440.2600198230257</v>
      </c>
      <c r="N111" s="2"/>
      <c r="O111" s="2">
        <f t="shared" si="7"/>
        <v>3440.2600198230257</v>
      </c>
    </row>
    <row r="112" spans="1:15" x14ac:dyDescent="0.3">
      <c r="A112" s="1">
        <v>44851</v>
      </c>
      <c r="B112" s="2" t="s">
        <v>11</v>
      </c>
      <c r="C112" s="2" t="s">
        <v>17</v>
      </c>
      <c r="D112" s="3">
        <v>1</v>
      </c>
      <c r="E112" s="3">
        <v>4</v>
      </c>
      <c r="F112" s="6" t="s">
        <v>23</v>
      </c>
      <c r="G112" s="5" t="s">
        <v>12</v>
      </c>
      <c r="H112" s="3">
        <v>16</v>
      </c>
      <c r="I112" s="4">
        <f t="shared" si="6"/>
        <v>5.0929462694168581</v>
      </c>
      <c r="J112" s="4">
        <v>5</v>
      </c>
      <c r="K112" s="3" t="s">
        <v>15</v>
      </c>
      <c r="L112" s="3"/>
      <c r="M112" s="2">
        <f t="shared" si="8"/>
        <v>14.465447605230315</v>
      </c>
      <c r="N112" s="2"/>
      <c r="O112" s="2">
        <f t="shared" si="7"/>
        <v>14.465447605230315</v>
      </c>
    </row>
    <row r="113" spans="1:15" x14ac:dyDescent="0.3">
      <c r="A113" s="1">
        <v>44851</v>
      </c>
      <c r="B113" s="2" t="s">
        <v>11</v>
      </c>
      <c r="C113" s="2" t="s">
        <v>17</v>
      </c>
      <c r="D113" s="3">
        <v>1</v>
      </c>
      <c r="E113" s="3">
        <v>4</v>
      </c>
      <c r="F113" s="6" t="s">
        <v>23</v>
      </c>
      <c r="G113" s="5" t="s">
        <v>12</v>
      </c>
      <c r="H113" s="3">
        <v>15.2</v>
      </c>
      <c r="I113" s="4">
        <f t="shared" si="6"/>
        <v>4.8382989559460148</v>
      </c>
      <c r="J113" s="4">
        <v>3</v>
      </c>
      <c r="K113" s="3" t="s">
        <v>15</v>
      </c>
      <c r="L113" s="3"/>
      <c r="M113" s="2">
        <f t="shared" si="8"/>
        <v>12.845627967717348</v>
      </c>
      <c r="N113" s="2"/>
      <c r="O113" s="2">
        <f t="shared" si="7"/>
        <v>12.845627967717348</v>
      </c>
    </row>
    <row r="114" spans="1:15" x14ac:dyDescent="0.3">
      <c r="A114" s="1">
        <v>44851</v>
      </c>
      <c r="B114" s="2" t="s">
        <v>11</v>
      </c>
      <c r="C114" s="2" t="s">
        <v>17</v>
      </c>
      <c r="D114" s="3">
        <v>1</v>
      </c>
      <c r="E114" s="3">
        <v>4</v>
      </c>
      <c r="F114" s="6" t="s">
        <v>23</v>
      </c>
      <c r="G114" s="5" t="s">
        <v>12</v>
      </c>
      <c r="H114" s="3">
        <v>10.5</v>
      </c>
      <c r="I114" s="4">
        <f t="shared" si="6"/>
        <v>3.3422459893048129</v>
      </c>
      <c r="J114" s="4">
        <v>5</v>
      </c>
      <c r="K114" s="3" t="s">
        <v>15</v>
      </c>
      <c r="L114" s="3"/>
      <c r="M114" s="2">
        <f t="shared" si="8"/>
        <v>5.4549712358162692</v>
      </c>
      <c r="N114" s="2"/>
      <c r="O114" s="2">
        <f t="shared" si="7"/>
        <v>5.4549712358162692</v>
      </c>
    </row>
    <row r="115" spans="1:15" x14ac:dyDescent="0.3">
      <c r="A115" s="1">
        <v>44851</v>
      </c>
      <c r="B115" s="2" t="s">
        <v>11</v>
      </c>
      <c r="C115" s="2" t="s">
        <v>17</v>
      </c>
      <c r="D115" s="3">
        <v>1</v>
      </c>
      <c r="E115" s="3">
        <v>4</v>
      </c>
      <c r="F115" s="6" t="s">
        <v>23</v>
      </c>
      <c r="G115" s="5" t="s">
        <v>12</v>
      </c>
      <c r="H115" s="3">
        <v>22.5</v>
      </c>
      <c r="I115" s="4">
        <f t="shared" si="6"/>
        <v>7.1619556913674565</v>
      </c>
      <c r="J115" s="4">
        <v>8</v>
      </c>
      <c r="K115" s="3" t="s">
        <v>15</v>
      </c>
      <c r="L115" s="3"/>
      <c r="M115" s="2">
        <f t="shared" si="8"/>
        <v>31.852319616861532</v>
      </c>
      <c r="N115" s="2"/>
      <c r="O115" s="2">
        <f t="shared" si="7"/>
        <v>31.852319616861532</v>
      </c>
    </row>
    <row r="116" spans="1:15" x14ac:dyDescent="0.3">
      <c r="A116" s="1">
        <v>44851</v>
      </c>
      <c r="B116" s="2" t="s">
        <v>11</v>
      </c>
      <c r="C116" s="2" t="s">
        <v>17</v>
      </c>
      <c r="D116" s="3">
        <v>1</v>
      </c>
      <c r="E116" s="3">
        <v>4</v>
      </c>
      <c r="F116" s="6" t="s">
        <v>23</v>
      </c>
      <c r="G116" s="5" t="s">
        <v>12</v>
      </c>
      <c r="H116" s="3">
        <v>21.5</v>
      </c>
      <c r="I116" s="4">
        <f t="shared" si="6"/>
        <v>6.8436465495289029</v>
      </c>
      <c r="J116" s="4">
        <v>8</v>
      </c>
      <c r="K116" s="3" t="s">
        <v>15</v>
      </c>
      <c r="L116" s="3"/>
      <c r="M116" s="2">
        <f t="shared" si="8"/>
        <v>28.669996966308464</v>
      </c>
      <c r="N116" s="2"/>
      <c r="O116" s="2">
        <f t="shared" si="7"/>
        <v>28.669996966308464</v>
      </c>
    </row>
    <row r="117" spans="1:15" x14ac:dyDescent="0.3">
      <c r="A117" s="1">
        <v>44851</v>
      </c>
      <c r="B117" s="2" t="s">
        <v>11</v>
      </c>
      <c r="C117" s="2" t="s">
        <v>17</v>
      </c>
      <c r="D117" s="3">
        <v>1</v>
      </c>
      <c r="E117" s="3">
        <v>4</v>
      </c>
      <c r="F117" s="6" t="s">
        <v>23</v>
      </c>
      <c r="G117" s="5" t="s">
        <v>12</v>
      </c>
      <c r="H117" s="3">
        <v>140</v>
      </c>
      <c r="I117" s="4">
        <f t="shared" si="6"/>
        <v>44.563279857397504</v>
      </c>
      <c r="J117" s="4">
        <v>20</v>
      </c>
      <c r="K117" s="3" t="s">
        <v>15</v>
      </c>
      <c r="L117" s="3"/>
      <c r="M117" s="2">
        <f t="shared" si="8"/>
        <v>2194.6391473537706</v>
      </c>
      <c r="N117" s="2"/>
      <c r="O117" s="2">
        <f t="shared" si="7"/>
        <v>2194.6391473537706</v>
      </c>
    </row>
    <row r="118" spans="1:15" x14ac:dyDescent="0.3">
      <c r="A118" s="1">
        <v>44851</v>
      </c>
      <c r="B118" s="2" t="s">
        <v>11</v>
      </c>
      <c r="C118" s="2" t="s">
        <v>17</v>
      </c>
      <c r="D118" s="3">
        <v>1</v>
      </c>
      <c r="E118" s="3">
        <v>4</v>
      </c>
      <c r="F118" s="6" t="s">
        <v>23</v>
      </c>
      <c r="G118" s="5" t="s">
        <v>12</v>
      </c>
      <c r="H118" s="3">
        <v>10</v>
      </c>
      <c r="I118" s="4">
        <f t="shared" si="6"/>
        <v>3.1830914183855361</v>
      </c>
      <c r="J118" s="4">
        <v>4.5</v>
      </c>
      <c r="K118" s="3" t="s">
        <v>15</v>
      </c>
      <c r="L118" s="3"/>
      <c r="M118" s="2">
        <f t="shared" si="8"/>
        <v>4.8722872068617953</v>
      </c>
      <c r="N118" s="2"/>
      <c r="O118" s="2">
        <f t="shared" si="7"/>
        <v>4.8722872068617953</v>
      </c>
    </row>
    <row r="119" spans="1:15" x14ac:dyDescent="0.3">
      <c r="A119" s="1">
        <v>44851</v>
      </c>
      <c r="B119" s="2" t="s">
        <v>11</v>
      </c>
      <c r="C119" s="2" t="s">
        <v>17</v>
      </c>
      <c r="D119" s="3">
        <v>1</v>
      </c>
      <c r="E119" s="3">
        <v>4</v>
      </c>
      <c r="F119" s="6" t="s">
        <v>23</v>
      </c>
      <c r="G119" s="5" t="s">
        <v>12</v>
      </c>
      <c r="H119" s="3">
        <v>13</v>
      </c>
      <c r="I119" s="4">
        <f t="shared" si="6"/>
        <v>4.1380188439011967</v>
      </c>
      <c r="J119" s="4">
        <v>4.5</v>
      </c>
      <c r="K119" s="3" t="s">
        <v>15</v>
      </c>
      <c r="L119" s="3"/>
      <c r="M119" s="2">
        <f t="shared" si="8"/>
        <v>8.9442910808145122</v>
      </c>
      <c r="N119" s="2"/>
      <c r="O119" s="2">
        <f t="shared" si="7"/>
        <v>8.9442910808145122</v>
      </c>
    </row>
    <row r="120" spans="1:15" x14ac:dyDescent="0.3">
      <c r="A120" s="1">
        <v>44851</v>
      </c>
      <c r="B120" s="2" t="s">
        <v>11</v>
      </c>
      <c r="C120" s="2" t="s">
        <v>17</v>
      </c>
      <c r="D120" s="3">
        <v>1</v>
      </c>
      <c r="E120" s="3">
        <v>4</v>
      </c>
      <c r="F120" s="6" t="s">
        <v>23</v>
      </c>
      <c r="G120" s="5" t="s">
        <v>12</v>
      </c>
      <c r="H120" s="3">
        <v>8.6</v>
      </c>
      <c r="I120" s="4">
        <f t="shared" si="6"/>
        <v>2.7374586198115609</v>
      </c>
      <c r="J120" s="4">
        <v>3</v>
      </c>
      <c r="K120" s="3" t="s">
        <v>15</v>
      </c>
      <c r="L120" s="3"/>
      <c r="M120" s="2">
        <f t="shared" si="8"/>
        <v>3.4361898045594557</v>
      </c>
      <c r="N120" s="2"/>
      <c r="O120" s="2">
        <f t="shared" si="7"/>
        <v>3.4361898045594557</v>
      </c>
    </row>
    <row r="121" spans="1:15" x14ac:dyDescent="0.3">
      <c r="A121" s="1">
        <v>44851</v>
      </c>
      <c r="B121" s="2" t="s">
        <v>11</v>
      </c>
      <c r="C121" s="2" t="s">
        <v>17</v>
      </c>
      <c r="D121" s="3">
        <v>1</v>
      </c>
      <c r="E121" s="3">
        <v>4</v>
      </c>
      <c r="F121" s="6" t="s">
        <v>23</v>
      </c>
      <c r="G121" s="5" t="s">
        <v>12</v>
      </c>
      <c r="H121" s="3">
        <v>11.7</v>
      </c>
      <c r="I121" s="4">
        <f t="shared" si="6"/>
        <v>3.724216959511077</v>
      </c>
      <c r="J121" s="4">
        <v>5</v>
      </c>
      <c r="K121" s="3" t="s">
        <v>15</v>
      </c>
      <c r="L121" s="3"/>
      <c r="M121" s="2">
        <f t="shared" si="8"/>
        <v>7.0081535130447694</v>
      </c>
      <c r="N121" s="2"/>
      <c r="O121" s="2">
        <f t="shared" si="7"/>
        <v>7.0081535130447694</v>
      </c>
    </row>
    <row r="122" spans="1:15" x14ac:dyDescent="0.3">
      <c r="A122" s="1">
        <v>44851</v>
      </c>
      <c r="B122" s="2" t="s">
        <v>11</v>
      </c>
      <c r="C122" s="2" t="s">
        <v>17</v>
      </c>
      <c r="D122" s="3">
        <v>1</v>
      </c>
      <c r="E122" s="3">
        <v>4</v>
      </c>
      <c r="F122" s="6" t="s">
        <v>23</v>
      </c>
      <c r="G122" s="5" t="s">
        <v>12</v>
      </c>
      <c r="H122" s="3">
        <v>8.1999999999999993</v>
      </c>
      <c r="I122" s="4">
        <f t="shared" si="6"/>
        <v>2.6101349630761392</v>
      </c>
      <c r="J122" s="4">
        <v>3</v>
      </c>
      <c r="K122" s="3" t="s">
        <v>15</v>
      </c>
      <c r="L122" s="3"/>
      <c r="M122" s="2">
        <f t="shared" si="8"/>
        <v>3.0774151904129696</v>
      </c>
      <c r="N122" s="2"/>
      <c r="O122" s="2">
        <f t="shared" si="7"/>
        <v>3.0774151904129696</v>
      </c>
    </row>
    <row r="123" spans="1:15" x14ac:dyDescent="0.3">
      <c r="A123" s="1">
        <v>44851</v>
      </c>
      <c r="B123" s="2" t="s">
        <v>11</v>
      </c>
      <c r="C123" s="2" t="s">
        <v>17</v>
      </c>
      <c r="D123" s="3">
        <v>1</v>
      </c>
      <c r="E123" s="3">
        <v>4</v>
      </c>
      <c r="F123" s="6" t="s">
        <v>23</v>
      </c>
      <c r="G123" s="5" t="s">
        <v>12</v>
      </c>
      <c r="H123" s="3">
        <v>14.7</v>
      </c>
      <c r="I123" s="4">
        <f t="shared" si="6"/>
        <v>4.6791443850267376</v>
      </c>
      <c r="J123" s="4">
        <v>5.5</v>
      </c>
      <c r="K123" s="3" t="s">
        <v>15</v>
      </c>
      <c r="L123" s="3"/>
      <c r="M123" s="2">
        <f t="shared" si="8"/>
        <v>11.888380751995872</v>
      </c>
      <c r="N123" s="2"/>
      <c r="O123" s="2">
        <f t="shared" si="7"/>
        <v>11.888380751995872</v>
      </c>
    </row>
    <row r="124" spans="1:15" x14ac:dyDescent="0.3">
      <c r="A124" s="1">
        <v>44851</v>
      </c>
      <c r="B124" s="2" t="s">
        <v>11</v>
      </c>
      <c r="C124" s="2" t="s">
        <v>17</v>
      </c>
      <c r="D124" s="3">
        <v>1</v>
      </c>
      <c r="E124" s="3">
        <v>4</v>
      </c>
      <c r="F124" s="6" t="s">
        <v>23</v>
      </c>
      <c r="G124" s="5" t="s">
        <v>12</v>
      </c>
      <c r="H124" s="3">
        <v>85</v>
      </c>
      <c r="I124" s="4">
        <f t="shared" si="6"/>
        <v>27.056277056277057</v>
      </c>
      <c r="J124" s="4">
        <v>18</v>
      </c>
      <c r="K124" s="3" t="s">
        <v>15</v>
      </c>
      <c r="L124" s="3"/>
      <c r="M124" s="2">
        <f t="shared" si="8"/>
        <v>691.22035615940695</v>
      </c>
      <c r="N124" s="2"/>
      <c r="O124" s="2">
        <f t="shared" si="7"/>
        <v>691.22035615940695</v>
      </c>
    </row>
    <row r="125" spans="1:15" x14ac:dyDescent="0.3">
      <c r="A125" s="1">
        <v>44851</v>
      </c>
      <c r="B125" s="2" t="s">
        <v>11</v>
      </c>
      <c r="C125" s="2" t="s">
        <v>17</v>
      </c>
      <c r="D125" s="3">
        <v>1</v>
      </c>
      <c r="E125" s="3">
        <v>4</v>
      </c>
      <c r="F125" s="6" t="s">
        <v>23</v>
      </c>
      <c r="G125" s="5" t="s">
        <v>12</v>
      </c>
      <c r="H125" s="3">
        <v>12.5</v>
      </c>
      <c r="I125" s="4">
        <f t="shared" si="6"/>
        <v>3.9788642729819199</v>
      </c>
      <c r="J125" s="4">
        <v>14</v>
      </c>
      <c r="K125" s="3" t="s">
        <v>15</v>
      </c>
      <c r="L125" s="3"/>
      <c r="M125" s="2">
        <f t="shared" si="8"/>
        <v>8.1678665577851675</v>
      </c>
      <c r="N125" s="2"/>
      <c r="O125" s="2">
        <f t="shared" si="7"/>
        <v>8.1678665577851675</v>
      </c>
    </row>
    <row r="126" spans="1:15" x14ac:dyDescent="0.3">
      <c r="A126" s="1">
        <v>44851</v>
      </c>
      <c r="B126" s="2" t="s">
        <v>11</v>
      </c>
      <c r="C126" s="2" t="s">
        <v>17</v>
      </c>
      <c r="D126" s="3">
        <v>1</v>
      </c>
      <c r="E126" s="3">
        <v>4</v>
      </c>
      <c r="F126" s="6" t="s">
        <v>23</v>
      </c>
      <c r="G126" s="5" t="s">
        <v>12</v>
      </c>
      <c r="H126" s="3">
        <v>15</v>
      </c>
      <c r="I126" s="4">
        <f t="shared" si="6"/>
        <v>4.7746371275783037</v>
      </c>
      <c r="J126" s="4">
        <v>5</v>
      </c>
      <c r="K126" s="3" t="s">
        <v>15</v>
      </c>
      <c r="L126" s="3"/>
      <c r="M126" s="2">
        <f t="shared" si="8"/>
        <v>12.457674316585235</v>
      </c>
      <c r="N126" s="2"/>
      <c r="O126" s="2">
        <f t="shared" si="7"/>
        <v>12.457674316585235</v>
      </c>
    </row>
    <row r="127" spans="1:15" x14ac:dyDescent="0.3">
      <c r="A127" s="1">
        <v>44851</v>
      </c>
      <c r="B127" s="2" t="s">
        <v>11</v>
      </c>
      <c r="C127" s="2" t="s">
        <v>17</v>
      </c>
      <c r="D127" s="3">
        <v>1</v>
      </c>
      <c r="E127" s="3">
        <v>4</v>
      </c>
      <c r="F127" s="6" t="s">
        <v>23</v>
      </c>
      <c r="G127" s="5" t="s">
        <v>12</v>
      </c>
      <c r="H127" s="3">
        <v>85</v>
      </c>
      <c r="I127" s="4">
        <f t="shared" si="6"/>
        <v>27.056277056277057</v>
      </c>
      <c r="J127" s="4">
        <v>20</v>
      </c>
      <c r="K127" s="3" t="s">
        <v>15</v>
      </c>
      <c r="L127" s="3"/>
      <c r="M127" s="2">
        <f t="shared" si="8"/>
        <v>691.22035615940695</v>
      </c>
      <c r="N127" s="2"/>
      <c r="O127" s="2">
        <f t="shared" si="7"/>
        <v>691.22035615940695</v>
      </c>
    </row>
    <row r="128" spans="1:15" x14ac:dyDescent="0.3">
      <c r="A128" s="1">
        <v>44851</v>
      </c>
      <c r="B128" s="2" t="s">
        <v>11</v>
      </c>
      <c r="C128" s="2" t="s">
        <v>17</v>
      </c>
      <c r="D128" s="3">
        <v>1</v>
      </c>
      <c r="E128" s="3">
        <v>4</v>
      </c>
      <c r="F128" s="6" t="s">
        <v>23</v>
      </c>
      <c r="G128" s="5" t="s">
        <v>12</v>
      </c>
      <c r="H128" s="3">
        <v>14.5</v>
      </c>
      <c r="I128" s="4">
        <f t="shared" si="6"/>
        <v>4.6154825566590274</v>
      </c>
      <c r="J128" s="4">
        <v>5.5</v>
      </c>
      <c r="K128" s="3" t="s">
        <v>15</v>
      </c>
      <c r="L128" s="3"/>
      <c r="M128" s="2">
        <f t="shared" si="8"/>
        <v>11.517234680807306</v>
      </c>
      <c r="N128" s="2"/>
      <c r="O128" s="2">
        <f t="shared" si="7"/>
        <v>11.517234680807306</v>
      </c>
    </row>
    <row r="129" spans="1:15" x14ac:dyDescent="0.3">
      <c r="A129" s="1">
        <v>44851</v>
      </c>
      <c r="B129" s="2" t="s">
        <v>11</v>
      </c>
      <c r="C129" s="2" t="s">
        <v>17</v>
      </c>
      <c r="D129" s="3">
        <v>1</v>
      </c>
      <c r="E129" s="3">
        <v>4</v>
      </c>
      <c r="F129" s="6" t="s">
        <v>23</v>
      </c>
      <c r="G129" s="5" t="s">
        <v>12</v>
      </c>
      <c r="H129" s="3">
        <v>150</v>
      </c>
      <c r="I129" s="4">
        <f t="shared" si="6"/>
        <v>47.746371275783041</v>
      </c>
      <c r="J129" s="4">
        <v>2</v>
      </c>
      <c r="K129" s="3" t="s">
        <v>15</v>
      </c>
      <c r="L129" s="3"/>
      <c r="M129" s="2">
        <f t="shared" si="8"/>
        <v>2574.7613000397432</v>
      </c>
      <c r="N129" s="2"/>
      <c r="O129" s="2">
        <f t="shared" si="7"/>
        <v>2574.7613000397432</v>
      </c>
    </row>
    <row r="130" spans="1:15" x14ac:dyDescent="0.3">
      <c r="A130" s="1">
        <v>44851</v>
      </c>
      <c r="B130" s="2" t="s">
        <v>11</v>
      </c>
      <c r="C130" s="2" t="s">
        <v>17</v>
      </c>
      <c r="D130" s="3">
        <v>1</v>
      </c>
      <c r="E130" s="3">
        <v>4</v>
      </c>
      <c r="F130" s="6" t="s">
        <v>23</v>
      </c>
      <c r="G130" s="5" t="s">
        <v>12</v>
      </c>
      <c r="H130" s="3">
        <v>12.5</v>
      </c>
      <c r="I130" s="4">
        <f t="shared" si="6"/>
        <v>3.9788642729819199</v>
      </c>
      <c r="J130" s="4">
        <v>3</v>
      </c>
      <c r="K130" s="3" t="s">
        <v>15</v>
      </c>
      <c r="L130" s="3"/>
      <c r="M130" s="2">
        <f t="shared" si="8"/>
        <v>8.1678665577851675</v>
      </c>
      <c r="N130" s="2"/>
      <c r="O130" s="2">
        <f t="shared" si="7"/>
        <v>8.1678665577851675</v>
      </c>
    </row>
    <row r="131" spans="1:15" x14ac:dyDescent="0.3">
      <c r="A131" s="1">
        <v>44851</v>
      </c>
      <c r="B131" s="2" t="s">
        <v>11</v>
      </c>
      <c r="C131" s="2" t="s">
        <v>17</v>
      </c>
      <c r="D131" s="3">
        <v>1</v>
      </c>
      <c r="E131" s="3">
        <v>4</v>
      </c>
      <c r="F131" s="6" t="s">
        <v>23</v>
      </c>
      <c r="G131" s="5" t="s">
        <v>12</v>
      </c>
      <c r="H131" s="3">
        <v>21.4</v>
      </c>
      <c r="I131" s="4">
        <f t="shared" ref="I131:I144" si="11">H131/3.1416</f>
        <v>6.811815635345047</v>
      </c>
      <c r="J131" s="4">
        <v>6</v>
      </c>
      <c r="K131" s="3" t="s">
        <v>15</v>
      </c>
      <c r="L131" s="3"/>
      <c r="M131" s="2">
        <f t="shared" si="8"/>
        <v>28.362198367303694</v>
      </c>
      <c r="N131" s="2"/>
      <c r="O131" s="2">
        <f t="shared" ref="O131:O143" si="12">M131</f>
        <v>28.362198367303694</v>
      </c>
    </row>
    <row r="132" spans="1:15" x14ac:dyDescent="0.3">
      <c r="A132" s="1">
        <v>44851</v>
      </c>
      <c r="B132" s="2" t="s">
        <v>11</v>
      </c>
      <c r="C132" s="2" t="s">
        <v>17</v>
      </c>
      <c r="D132" s="3">
        <v>1</v>
      </c>
      <c r="E132" s="3">
        <v>4</v>
      </c>
      <c r="F132" s="6" t="s">
        <v>23</v>
      </c>
      <c r="G132" s="5" t="s">
        <v>12</v>
      </c>
      <c r="H132" s="3">
        <v>10.3</v>
      </c>
      <c r="I132" s="4">
        <f t="shared" si="11"/>
        <v>3.2785841609371023</v>
      </c>
      <c r="J132" s="4">
        <v>3</v>
      </c>
      <c r="K132" s="3" t="s">
        <v>15</v>
      </c>
      <c r="L132" s="3"/>
      <c r="M132" s="2">
        <f t="shared" ref="M132:M144" si="13">0.3338*I132^2.3153</f>
        <v>5.217409289521413</v>
      </c>
      <c r="N132" s="2"/>
      <c r="O132" s="2">
        <f t="shared" si="12"/>
        <v>5.217409289521413</v>
      </c>
    </row>
    <row r="133" spans="1:15" x14ac:dyDescent="0.3">
      <c r="A133" s="1">
        <v>44851</v>
      </c>
      <c r="B133" s="2" t="s">
        <v>11</v>
      </c>
      <c r="C133" s="2" t="s">
        <v>17</v>
      </c>
      <c r="D133" s="3">
        <v>1</v>
      </c>
      <c r="E133" s="3">
        <v>4</v>
      </c>
      <c r="F133" s="6" t="s">
        <v>23</v>
      </c>
      <c r="G133" s="5" t="s">
        <v>12</v>
      </c>
      <c r="H133" s="3">
        <v>17.2</v>
      </c>
      <c r="I133" s="4">
        <f t="shared" si="11"/>
        <v>5.4749172396231218</v>
      </c>
      <c r="J133" s="4">
        <v>5</v>
      </c>
      <c r="K133" s="3" t="s">
        <v>15</v>
      </c>
      <c r="L133" s="3"/>
      <c r="M133" s="2">
        <f t="shared" si="13"/>
        <v>17.102196571339398</v>
      </c>
      <c r="N133" s="2"/>
      <c r="O133" s="2">
        <f t="shared" si="12"/>
        <v>17.102196571339398</v>
      </c>
    </row>
    <row r="134" spans="1:15" x14ac:dyDescent="0.3">
      <c r="A134" s="1">
        <v>44851</v>
      </c>
      <c r="B134" s="2" t="s">
        <v>11</v>
      </c>
      <c r="C134" s="2" t="s">
        <v>17</v>
      </c>
      <c r="D134" s="3">
        <v>1</v>
      </c>
      <c r="E134" s="3">
        <v>4</v>
      </c>
      <c r="F134" s="6" t="s">
        <v>23</v>
      </c>
      <c r="G134" s="5" t="s">
        <v>12</v>
      </c>
      <c r="H134" s="3">
        <v>30.5</v>
      </c>
      <c r="I134" s="4">
        <f t="shared" si="11"/>
        <v>9.7084288260758846</v>
      </c>
      <c r="J134" s="4">
        <v>6</v>
      </c>
      <c r="K134" s="3" t="s">
        <v>15</v>
      </c>
      <c r="L134" s="3"/>
      <c r="M134" s="2">
        <f t="shared" si="13"/>
        <v>64.421717462234852</v>
      </c>
      <c r="N134" s="2"/>
      <c r="O134" s="2">
        <f t="shared" si="12"/>
        <v>64.421717462234852</v>
      </c>
    </row>
    <row r="135" spans="1:15" x14ac:dyDescent="0.3">
      <c r="A135" s="1">
        <v>44851</v>
      </c>
      <c r="B135" s="2" t="s">
        <v>11</v>
      </c>
      <c r="C135" s="2" t="s">
        <v>17</v>
      </c>
      <c r="D135" s="3">
        <v>1</v>
      </c>
      <c r="E135" s="3">
        <v>4</v>
      </c>
      <c r="F135" s="6" t="s">
        <v>23</v>
      </c>
      <c r="G135" s="5" t="s">
        <v>12</v>
      </c>
      <c r="H135" s="3">
        <v>11.2</v>
      </c>
      <c r="I135" s="4">
        <f t="shared" si="11"/>
        <v>3.5650623885918002</v>
      </c>
      <c r="J135" s="4">
        <v>4</v>
      </c>
      <c r="K135" s="3" t="s">
        <v>15</v>
      </c>
      <c r="L135" s="3"/>
      <c r="M135" s="2">
        <f t="shared" si="13"/>
        <v>6.3341357780308591</v>
      </c>
      <c r="N135" s="2"/>
      <c r="O135" s="2">
        <f t="shared" si="12"/>
        <v>6.3341357780308591</v>
      </c>
    </row>
    <row r="136" spans="1:15" x14ac:dyDescent="0.3">
      <c r="A136" s="1">
        <v>44851</v>
      </c>
      <c r="B136" s="2" t="s">
        <v>11</v>
      </c>
      <c r="C136" s="2" t="s">
        <v>17</v>
      </c>
      <c r="D136" s="3">
        <v>1</v>
      </c>
      <c r="E136" s="3">
        <v>4</v>
      </c>
      <c r="F136" s="6" t="s">
        <v>23</v>
      </c>
      <c r="G136" s="5" t="s">
        <v>12</v>
      </c>
      <c r="H136" s="3">
        <v>8.3000000000000007</v>
      </c>
      <c r="I136" s="4">
        <f t="shared" si="11"/>
        <v>2.6419658772599952</v>
      </c>
      <c r="J136" s="4">
        <v>3</v>
      </c>
      <c r="K136" s="3" t="s">
        <v>15</v>
      </c>
      <c r="L136" s="3"/>
      <c r="M136" s="2">
        <f t="shared" si="13"/>
        <v>3.1650049095279873</v>
      </c>
      <c r="N136" s="2"/>
      <c r="O136" s="2">
        <f t="shared" si="12"/>
        <v>3.1650049095279873</v>
      </c>
    </row>
    <row r="137" spans="1:15" x14ac:dyDescent="0.3">
      <c r="A137" s="1">
        <v>44851</v>
      </c>
      <c r="B137" s="2" t="s">
        <v>11</v>
      </c>
      <c r="C137" s="2" t="s">
        <v>17</v>
      </c>
      <c r="D137" s="3">
        <v>1</v>
      </c>
      <c r="E137" s="3">
        <v>4</v>
      </c>
      <c r="F137" s="6" t="s">
        <v>23</v>
      </c>
      <c r="G137" s="5" t="s">
        <v>12</v>
      </c>
      <c r="H137" s="3">
        <v>10.8</v>
      </c>
      <c r="I137" s="4">
        <f t="shared" si="11"/>
        <v>3.437738731856379</v>
      </c>
      <c r="J137" s="4">
        <v>3</v>
      </c>
      <c r="K137" s="3" t="s">
        <v>15</v>
      </c>
      <c r="L137" s="3"/>
      <c r="M137" s="2">
        <f t="shared" si="13"/>
        <v>5.8226260872620657</v>
      </c>
      <c r="N137" s="2"/>
      <c r="O137" s="2">
        <f t="shared" si="12"/>
        <v>5.8226260872620657</v>
      </c>
    </row>
    <row r="138" spans="1:15" x14ac:dyDescent="0.3">
      <c r="A138" s="1">
        <v>44851</v>
      </c>
      <c r="B138" s="2" t="s">
        <v>11</v>
      </c>
      <c r="C138" s="2" t="s">
        <v>17</v>
      </c>
      <c r="D138" s="3">
        <v>1</v>
      </c>
      <c r="E138" s="3">
        <v>4</v>
      </c>
      <c r="F138" s="6" t="s">
        <v>23</v>
      </c>
      <c r="G138" s="5" t="s">
        <v>12</v>
      </c>
      <c r="H138" s="3">
        <v>8.6999999999999993</v>
      </c>
      <c r="I138" s="4">
        <f t="shared" si="11"/>
        <v>2.769289533995416</v>
      </c>
      <c r="J138" s="4">
        <v>3</v>
      </c>
      <c r="K138" s="3" t="s">
        <v>15</v>
      </c>
      <c r="L138" s="3"/>
      <c r="M138" s="2">
        <f t="shared" si="13"/>
        <v>3.5294075171045192</v>
      </c>
      <c r="N138" s="2"/>
      <c r="O138" s="2">
        <f t="shared" si="12"/>
        <v>3.5294075171045192</v>
      </c>
    </row>
    <row r="139" spans="1:15" x14ac:dyDescent="0.3">
      <c r="A139" s="1">
        <v>44851</v>
      </c>
      <c r="B139" s="2" t="s">
        <v>11</v>
      </c>
      <c r="C139" s="2" t="s">
        <v>17</v>
      </c>
      <c r="D139" s="3">
        <v>1</v>
      </c>
      <c r="E139" s="3">
        <v>4</v>
      </c>
      <c r="F139" s="6" t="s">
        <v>23</v>
      </c>
      <c r="G139" s="5" t="s">
        <v>12</v>
      </c>
      <c r="H139" s="3">
        <v>10</v>
      </c>
      <c r="I139" s="4">
        <f t="shared" si="11"/>
        <v>3.1830914183855361</v>
      </c>
      <c r="J139" s="4">
        <v>4</v>
      </c>
      <c r="K139" s="3" t="s">
        <v>15</v>
      </c>
      <c r="L139" s="3"/>
      <c r="M139" s="2">
        <f t="shared" si="13"/>
        <v>4.8722872068617953</v>
      </c>
      <c r="N139" s="2"/>
      <c r="O139" s="2">
        <f t="shared" si="12"/>
        <v>4.8722872068617953</v>
      </c>
    </row>
    <row r="140" spans="1:15" x14ac:dyDescent="0.3">
      <c r="A140" s="1">
        <v>44851</v>
      </c>
      <c r="B140" s="2" t="s">
        <v>11</v>
      </c>
      <c r="C140" s="2" t="s">
        <v>17</v>
      </c>
      <c r="D140" s="3">
        <v>1</v>
      </c>
      <c r="E140" s="3">
        <v>4</v>
      </c>
      <c r="F140" s="6" t="s">
        <v>23</v>
      </c>
      <c r="G140" s="5" t="s">
        <v>12</v>
      </c>
      <c r="H140" s="3">
        <v>10.199999999999999</v>
      </c>
      <c r="I140" s="4">
        <f t="shared" si="11"/>
        <v>3.2467532467532467</v>
      </c>
      <c r="J140" s="4">
        <v>5</v>
      </c>
      <c r="K140" s="3" t="s">
        <v>15</v>
      </c>
      <c r="L140" s="3"/>
      <c r="M140" s="2">
        <f t="shared" si="13"/>
        <v>5.100877083772672</v>
      </c>
      <c r="N140" s="2"/>
      <c r="O140" s="2">
        <f t="shared" si="12"/>
        <v>5.100877083772672</v>
      </c>
    </row>
    <row r="141" spans="1:15" x14ac:dyDescent="0.3">
      <c r="A141" s="1">
        <v>44851</v>
      </c>
      <c r="B141" s="2" t="s">
        <v>11</v>
      </c>
      <c r="C141" s="2" t="s">
        <v>17</v>
      </c>
      <c r="D141" s="3">
        <v>1</v>
      </c>
      <c r="E141" s="3">
        <v>4</v>
      </c>
      <c r="F141" s="6" t="s">
        <v>23</v>
      </c>
      <c r="G141" s="5" t="s">
        <v>12</v>
      </c>
      <c r="H141" s="3">
        <v>8.4</v>
      </c>
      <c r="I141" s="4">
        <f t="shared" si="11"/>
        <v>2.6737967914438503</v>
      </c>
      <c r="J141" s="4">
        <v>3</v>
      </c>
      <c r="K141" s="3" t="s">
        <v>15</v>
      </c>
      <c r="L141" s="3"/>
      <c r="M141" s="2">
        <f t="shared" si="13"/>
        <v>3.25399372994577</v>
      </c>
      <c r="N141" s="2"/>
      <c r="O141" s="2">
        <f t="shared" si="12"/>
        <v>3.25399372994577</v>
      </c>
    </row>
    <row r="142" spans="1:15" x14ac:dyDescent="0.3">
      <c r="A142" s="1">
        <v>44851</v>
      </c>
      <c r="B142" s="2" t="s">
        <v>11</v>
      </c>
      <c r="C142" s="2" t="s">
        <v>17</v>
      </c>
      <c r="D142" s="3">
        <v>1</v>
      </c>
      <c r="E142" s="3">
        <v>4</v>
      </c>
      <c r="F142" s="6" t="s">
        <v>23</v>
      </c>
      <c r="G142" s="5" t="s">
        <v>12</v>
      </c>
      <c r="H142" s="3">
        <v>90</v>
      </c>
      <c r="I142" s="4">
        <f t="shared" si="11"/>
        <v>28.647822765469826</v>
      </c>
      <c r="J142" s="4">
        <v>20</v>
      </c>
      <c r="K142" s="3" t="s">
        <v>14</v>
      </c>
      <c r="L142" s="3">
        <v>1</v>
      </c>
      <c r="M142" s="2">
        <f t="shared" si="13"/>
        <v>789.02463472881891</v>
      </c>
      <c r="N142" s="9">
        <f>M142-(M142*0.025)</f>
        <v>769.29901886059838</v>
      </c>
      <c r="O142" s="10">
        <f>N142</f>
        <v>769.29901886059838</v>
      </c>
    </row>
    <row r="143" spans="1:15" x14ac:dyDescent="0.3">
      <c r="A143" s="1">
        <v>44851</v>
      </c>
      <c r="B143" s="2" t="s">
        <v>11</v>
      </c>
      <c r="C143" s="2" t="s">
        <v>17</v>
      </c>
      <c r="D143" s="3">
        <v>1</v>
      </c>
      <c r="E143" s="3">
        <v>4</v>
      </c>
      <c r="F143" s="6" t="s">
        <v>23</v>
      </c>
      <c r="G143" s="5" t="s">
        <v>12</v>
      </c>
      <c r="H143" s="3">
        <v>18.2</v>
      </c>
      <c r="I143" s="4">
        <f t="shared" si="11"/>
        <v>5.7932263814616753</v>
      </c>
      <c r="J143" s="4">
        <v>4</v>
      </c>
      <c r="K143" s="3" t="s">
        <v>15</v>
      </c>
      <c r="L143" s="3"/>
      <c r="M143" s="2">
        <f t="shared" si="13"/>
        <v>19.492887006853717</v>
      </c>
      <c r="N143" s="2"/>
      <c r="O143" s="2">
        <f t="shared" si="12"/>
        <v>19.492887006853717</v>
      </c>
    </row>
    <row r="144" spans="1:15" x14ac:dyDescent="0.3">
      <c r="A144" s="1">
        <v>44851</v>
      </c>
      <c r="B144" s="2" t="s">
        <v>11</v>
      </c>
      <c r="C144" s="2" t="s">
        <v>17</v>
      </c>
      <c r="D144" s="3">
        <v>1</v>
      </c>
      <c r="E144" s="3">
        <v>4</v>
      </c>
      <c r="F144" s="6" t="s">
        <v>23</v>
      </c>
      <c r="G144" s="5" t="s">
        <v>12</v>
      </c>
      <c r="H144" s="3">
        <v>120</v>
      </c>
      <c r="I144" s="4">
        <f t="shared" si="11"/>
        <v>38.19709702062643</v>
      </c>
      <c r="J144" s="4">
        <v>15</v>
      </c>
      <c r="K144" s="3" t="s">
        <v>14</v>
      </c>
      <c r="L144" s="3">
        <v>1</v>
      </c>
      <c r="M144" s="2">
        <f t="shared" si="13"/>
        <v>1535.8939147884694</v>
      </c>
      <c r="N144" s="9">
        <f>M144-(M144*0.025)</f>
        <v>1497.4965669187577</v>
      </c>
      <c r="O144" s="10">
        <f>N144</f>
        <v>1497.4965669187577</v>
      </c>
    </row>
  </sheetData>
  <pageMargins left="0.7" right="0.7" top="0.75" bottom="0.75" header="0.3" footer="0.3"/>
  <ignoredErrors>
    <ignoredError sqref="M9 M22:M23 M28:M29 M49 M53 M62:M6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Estructura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victoria perdomo trujillo</dc:creator>
  <cp:lastModifiedBy>Eduardo Pulido</cp:lastModifiedBy>
  <dcterms:created xsi:type="dcterms:W3CDTF">2022-03-31T16:32:20Z</dcterms:created>
  <dcterms:modified xsi:type="dcterms:W3CDTF">2022-11-15T17:11:48Z</dcterms:modified>
</cp:coreProperties>
</file>