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Volumes/Warehouse/inet/"/>
    </mc:Choice>
  </mc:AlternateContent>
  <xr:revisionPtr revIDLastSave="0" documentId="13_ncr:1_{5F1F3F8B-6708-3A4F-8050-F9538E757C87}" xr6:coauthVersionLast="45" xr6:coauthVersionMax="47" xr10:uidLastSave="{00000000-0000-0000-0000-000000000000}"/>
  <bookViews>
    <workbookView xWindow="0" yWindow="460" windowWidth="25600" windowHeight="15540" firstSheet="1" activeTab="1" xr2:uid="{C82B4979-C80D-42F5-82FF-5AD5A2666467}"/>
  </bookViews>
  <sheets>
    <sheet name="Indicadores" sheetId="2" r:id="rId1"/>
    <sheet name="Matriz Reporte hasta sept-2022" sheetId="1" r:id="rId2"/>
    <sheet name="Instructivo" sheetId="3" r:id="rId3"/>
  </sheets>
  <definedNames>
    <definedName name="_56F9DC9755BA473782653E2940F9FormId">"2MF_VyIJjkWHv-xPRV62ACj0jjc7PqJMuHQOylkXItxUQllXQkY4OThMVUg1OEk0UU43MFVSQkZYOCQlQCN0PWcu"</definedName>
    <definedName name="_56F9DC9755BA473782653E2940F9ResponseSheet">"Form1"</definedName>
    <definedName name="_56F9DC9755BA473782653E2940F9SourceDocId">"{2476425d-b4e4-4fb1-a3ed-2cf46536ee21}"</definedName>
    <definedName name="ADH">#REF!</definedName>
    <definedName name="COR">#REF!</definedName>
    <definedName name="DCP">#REF!</definedName>
    <definedName name="DDA">#REF!</definedName>
    <definedName name="GDC">#REF!</definedName>
    <definedName name="IGE">#REF!</definedName>
    <definedName name="INDIC1">'Matriz Reporte hasta sept-2022'!$C$18</definedName>
    <definedName name="INDIC2">'Matriz Reporte hasta sept-2022'!$D$18</definedName>
    <definedName name="INDIC3">'Matriz Reporte hasta sept-2022'!$E$18</definedName>
    <definedName name="INDIC4">'Matriz Reporte hasta sept-2022'!$F$18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5" i="2" l="1"/>
  <c r="AK15" i="2"/>
  <c r="AJ15" i="2"/>
  <c r="AI15" i="2"/>
  <c r="AH15" i="2"/>
  <c r="AG15" i="2"/>
  <c r="AF15" i="2"/>
  <c r="AE15" i="2"/>
  <c r="AD15" i="2"/>
  <c r="AC15" i="2"/>
  <c r="AB15" i="2"/>
  <c r="AA15" i="2"/>
  <c r="Z15" i="2"/>
  <c r="Y15" i="2"/>
  <c r="X15" i="2"/>
  <c r="W15" i="2"/>
  <c r="V15" i="2"/>
  <c r="U15" i="2"/>
  <c r="T15" i="2"/>
  <c r="S15" i="2"/>
  <c r="R15" i="2"/>
  <c r="Q15" i="2"/>
  <c r="P15" i="2"/>
  <c r="O15" i="2"/>
  <c r="N15" i="2"/>
  <c r="N16" i="2"/>
  <c r="O16" i="2"/>
  <c r="P16" i="2"/>
  <c r="Q16" i="2"/>
  <c r="R16" i="2"/>
  <c r="S16" i="2"/>
  <c r="T16" i="2"/>
  <c r="U16" i="2"/>
  <c r="V16" i="2"/>
  <c r="W16" i="2"/>
  <c r="X16" i="2"/>
  <c r="Y16" i="2"/>
  <c r="Z16" i="2"/>
  <c r="AA16" i="2"/>
  <c r="AB16" i="2"/>
  <c r="AC16" i="2"/>
  <c r="AD16" i="2"/>
  <c r="AE16" i="2"/>
  <c r="AF16" i="2"/>
  <c r="AG16" i="2"/>
  <c r="AH16" i="2"/>
  <c r="AI16" i="2"/>
  <c r="AJ16" i="2"/>
  <c r="AK16" i="2"/>
  <c r="AL16" i="2"/>
  <c r="P83" i="1"/>
  <c r="P82" i="1"/>
  <c r="P81" i="1"/>
  <c r="P80" i="1"/>
  <c r="E71" i="1"/>
  <c r="E62" i="1"/>
  <c r="E61" i="1"/>
  <c r="E60" i="1"/>
  <c r="E59" i="1"/>
  <c r="J54" i="1"/>
  <c r="C54" i="1" s="1"/>
  <c r="J53" i="1"/>
  <c r="J52" i="1"/>
  <c r="C52" i="1" s="1"/>
  <c r="J51" i="1"/>
  <c r="C51" i="1" s="1"/>
  <c r="J50" i="1"/>
  <c r="C50" i="1" s="1"/>
  <c r="J49" i="1"/>
  <c r="C49" i="1" s="1"/>
  <c r="J48" i="1"/>
  <c r="D21" i="1" s="1"/>
  <c r="D18" i="1" s="1"/>
  <c r="F9" i="1"/>
  <c r="C31" i="1" s="1"/>
  <c r="C47" i="1"/>
  <c r="C46" i="1"/>
  <c r="C45" i="1"/>
  <c r="C44" i="1"/>
  <c r="C43" i="1"/>
  <c r="C42" i="1"/>
  <c r="C41" i="1"/>
  <c r="C40" i="1"/>
  <c r="C39" i="1"/>
  <c r="C38" i="1"/>
  <c r="C37" i="1"/>
  <c r="C36" i="1"/>
  <c r="C35" i="1"/>
  <c r="C34" i="1"/>
  <c r="C33" i="1"/>
  <c r="C32" i="1"/>
  <c r="K24" i="1"/>
  <c r="F23" i="1"/>
  <c r="E22" i="1"/>
  <c r="D20" i="1"/>
  <c r="C20" i="1"/>
  <c r="K18" i="1"/>
  <c r="J18" i="1"/>
  <c r="I18" i="1"/>
  <c r="H18" i="1"/>
  <c r="G18" i="1"/>
  <c r="C15" i="1"/>
  <c r="C30" i="1" l="1"/>
  <c r="C28" i="1"/>
  <c r="C29" i="1"/>
  <c r="C48" i="1"/>
  <c r="C21" i="1"/>
  <c r="C19" i="1" s="1"/>
  <c r="E19" i="1" l="1"/>
  <c r="E18" i="1" s="1"/>
  <c r="F19" i="1"/>
  <c r="F18" i="1" s="1"/>
  <c r="C18" i="1"/>
</calcChain>
</file>

<file path=xl/sharedStrings.xml><?xml version="1.0" encoding="utf-8"?>
<sst xmlns="http://schemas.openxmlformats.org/spreadsheetml/2006/main" count="387" uniqueCount="275">
  <si>
    <t>MACROPROCESO 2. ADMINISTRACIÓN Y GESTIÓN DE LA INFORMACIÓN</t>
  </si>
  <si>
    <t xml:space="preserve"> INDICADORES DE GESTIÓN DE CALIDAD PROYECTO CDT</t>
  </si>
  <si>
    <t>MATRIZ DE INDICADORES DE GESTIÓN (v 23.01)</t>
  </si>
  <si>
    <t>Producto Contractual</t>
  </si>
  <si>
    <t>MACROPROCESO</t>
  </si>
  <si>
    <t>PROCESO</t>
  </si>
  <si>
    <t>PROCEDIMIENTO</t>
  </si>
  <si>
    <t>INDICADOR</t>
  </si>
  <si>
    <t>OBJETIVO</t>
  </si>
  <si>
    <t>Descripción (Insumo para el instructivo de diligenciamiento)</t>
  </si>
  <si>
    <t>PERIODICIDAD DE MEDICIÓN</t>
  </si>
  <si>
    <t>RESPONSABLE</t>
  </si>
  <si>
    <t>FORMULA DE CALCULO</t>
  </si>
  <si>
    <t>2. ADMINISTRACIÓN Y GESTIÓN DE INFORMACIÓN</t>
  </si>
  <si>
    <t>2.1 Recibir información /datos oficiales PPII</t>
  </si>
  <si>
    <t>2.1.1 Recibir información/datos oficiales  PPII</t>
  </si>
  <si>
    <r>
      <t xml:space="preserve">1. Reporte </t>
    </r>
    <r>
      <rPr>
        <b/>
        <i/>
        <sz val="11"/>
        <color theme="1"/>
        <rFont val="Calibri"/>
        <family val="2"/>
        <scheme val="minor"/>
      </rPr>
      <t xml:space="preserve">Información oficial total </t>
    </r>
    <r>
      <rPr>
        <b/>
        <i/>
        <u/>
        <sz val="11"/>
        <color theme="1"/>
        <rFont val="Calibri"/>
        <family val="2"/>
        <scheme val="minor"/>
      </rPr>
      <t>recibida</t>
    </r>
  </si>
  <si>
    <r>
      <t xml:space="preserve">Medir el cumplimiento en </t>
    </r>
    <r>
      <rPr>
        <b/>
        <i/>
        <sz val="11"/>
        <color theme="1"/>
        <rFont val="Calibri"/>
        <family val="2"/>
        <scheme val="minor"/>
      </rPr>
      <t xml:space="preserve">el registro de matriz de Reporte </t>
    </r>
    <r>
      <rPr>
        <i/>
        <sz val="11"/>
        <color theme="1"/>
        <rFont val="Calibri"/>
        <family val="2"/>
        <scheme val="minor"/>
      </rPr>
      <t xml:space="preserve">realizado por cada Curaduría de la información </t>
    </r>
    <r>
      <rPr>
        <b/>
        <i/>
        <u/>
        <sz val="11"/>
        <color theme="1"/>
        <rFont val="Calibri"/>
        <family val="2"/>
        <scheme val="minor"/>
      </rPr>
      <t>recibida</t>
    </r>
    <r>
      <rPr>
        <i/>
        <sz val="11"/>
        <color theme="1"/>
        <rFont val="Calibri"/>
        <family val="2"/>
        <scheme val="minor"/>
      </rPr>
      <t xml:space="preserve">  por parte de las entidades oficiales (CdT y otros medios)</t>
    </r>
  </si>
  <si>
    <t xml:space="preserve"> 1. En el mes de julio, se identifican en la matriz, 12 nuevos registros de información (Equipo TIC, están disponibles en el CdT)
2. La Curaduría identifica los documentos que recibe: 7
3. La Curaduría registra nuevos documentos recibidos directamente: 4</t>
  </si>
  <si>
    <t>MENSUAL</t>
  </si>
  <si>
    <t>CADA CURADURÍA</t>
  </si>
  <si>
    <t>2. Información oficial recibida por otros medios cargada en repositorio UNAL</t>
  </si>
  <si>
    <r>
      <t xml:space="preserve">Medir el cumplimiento en </t>
    </r>
    <r>
      <rPr>
        <b/>
        <i/>
        <sz val="11"/>
        <color theme="1"/>
        <rFont val="Calibri"/>
        <family val="2"/>
        <scheme val="minor"/>
      </rPr>
      <t>el cargue de la información</t>
    </r>
    <r>
      <rPr>
        <i/>
        <sz val="11"/>
        <color theme="1"/>
        <rFont val="Calibri"/>
        <family val="2"/>
        <scheme val="minor"/>
      </rPr>
      <t xml:space="preserve"> que no se recibe a traves del CdT (ej. correo electrónico del curador) en el repositorio Sharepoint  realizado por cada Curaduría.</t>
    </r>
  </si>
  <si>
    <t xml:space="preserve">4. La Curaduría carga en sharepoint documentos: 4
</t>
  </si>
  <si>
    <t>2.2 Revisar, clasificar y verificar información / datos oficiales PPII</t>
  </si>
  <si>
    <t>2.2.2 Revisar y verificar información /datos oficiales PPII</t>
  </si>
  <si>
    <t>3. Reporte de Información oficial revisada, clasificada, verificada</t>
  </si>
  <si>
    <r>
      <t xml:space="preserve">Medir el cumplimiento en </t>
    </r>
    <r>
      <rPr>
        <b/>
        <i/>
        <sz val="11"/>
        <color theme="1"/>
        <rFont val="Calibri"/>
        <family val="2"/>
        <scheme val="minor"/>
      </rPr>
      <t>el registro de la información</t>
    </r>
    <r>
      <rPr>
        <i/>
        <sz val="11"/>
        <color theme="1"/>
        <rFont val="Calibri"/>
        <family val="2"/>
        <scheme val="minor"/>
      </rPr>
      <t xml:space="preserve"> </t>
    </r>
    <r>
      <rPr>
        <b/>
        <i/>
        <u/>
        <sz val="11"/>
        <color theme="1"/>
        <rFont val="Calibri"/>
        <family val="2"/>
        <scheme val="minor"/>
      </rPr>
      <t>verificada</t>
    </r>
    <r>
      <rPr>
        <i/>
        <sz val="11"/>
        <color theme="1"/>
        <rFont val="Calibri"/>
        <family val="2"/>
        <scheme val="minor"/>
      </rPr>
      <t xml:space="preserve"> en la matriz de Reporte,  realizado por cada Curaduría </t>
    </r>
  </si>
  <si>
    <r>
      <t xml:space="preserve"> 5. La Curaduría registra en la matriz, para cada documento </t>
    </r>
    <r>
      <rPr>
        <b/>
        <i/>
        <sz val="10"/>
        <color theme="1"/>
        <rFont val="Calibri"/>
        <family val="2"/>
        <scheme val="minor"/>
      </rPr>
      <t xml:space="preserve">recibido </t>
    </r>
    <r>
      <rPr>
        <sz val="10"/>
        <color theme="1"/>
        <rFont val="Calibri"/>
        <family val="2"/>
        <scheme val="minor"/>
      </rPr>
      <t xml:space="preserve">su conformidad o no conformidad: </t>
    </r>
    <r>
      <rPr>
        <i/>
        <sz val="10"/>
        <color theme="1"/>
        <rFont val="Calibri"/>
        <family val="2"/>
        <scheme val="minor"/>
      </rPr>
      <t xml:space="preserve">Conforme (C) No conforme (N)
6. La Curaduría registra en la matriz un Texto breve de justificación </t>
    </r>
    <r>
      <rPr>
        <b/>
        <i/>
        <sz val="10"/>
        <color theme="1"/>
        <rFont val="Calibri"/>
        <family val="2"/>
        <scheme val="minor"/>
      </rPr>
      <t xml:space="preserve">únicamente </t>
    </r>
    <r>
      <rPr>
        <i/>
        <sz val="10"/>
        <color theme="1"/>
        <rFont val="Calibri"/>
        <family val="2"/>
        <scheme val="minor"/>
      </rPr>
      <t>para documentos NO conformes (N)</t>
    </r>
  </si>
  <si>
    <t>2.3 Analizar información</t>
  </si>
  <si>
    <t>2.3.1 Realizar análisis básico
2.3.2 Realizar otros análisis
2.3.3 Realizar interconsulta entre Curadurías</t>
  </si>
  <si>
    <t>4. Reporte de Información oficial analizada</t>
  </si>
  <si>
    <t xml:space="preserve">Medir el cumplimiento en el cargue de la informaciòn resultado del  analisis (análisis básico, otros análisis  e interconsultas)  realizadas por cada curaduría y  guardados en el repositorio Sharepoint. </t>
  </si>
  <si>
    <t xml:space="preserve"> 7. La Curaduría realiza análisis básico de documentos registrados como CONFORMES (C) en la matriz
8. La Curaduría carga en la carpeta asociada al documento, los resultados del análisis básico</t>
  </si>
  <si>
    <r>
      <t xml:space="preserve">2.4 Realizar propuestas de </t>
    </r>
    <r>
      <rPr>
        <b/>
        <i/>
        <sz val="11"/>
        <color theme="1"/>
        <rFont val="Calibri"/>
        <family val="2"/>
        <scheme val="minor"/>
      </rPr>
      <t>Contenido</t>
    </r>
  </si>
  <si>
    <r>
      <t xml:space="preserve">2.4.1 Realizar propuestas de </t>
    </r>
    <r>
      <rPr>
        <b/>
        <i/>
        <sz val="11"/>
        <color theme="1"/>
        <rFont val="Calibri"/>
        <family val="2"/>
        <scheme val="minor"/>
      </rPr>
      <t>Contenido</t>
    </r>
  </si>
  <si>
    <r>
      <t xml:space="preserve">5. Propuestas de </t>
    </r>
    <r>
      <rPr>
        <b/>
        <i/>
        <sz val="11"/>
        <color theme="1"/>
        <rFont val="Calibri"/>
        <family val="2"/>
        <scheme val="minor"/>
      </rPr>
      <t>contenido</t>
    </r>
    <r>
      <rPr>
        <i/>
        <sz val="11"/>
        <color theme="1"/>
        <rFont val="Calibri"/>
        <family val="2"/>
        <scheme val="minor"/>
      </rPr>
      <t xml:space="preserve"> realizadas</t>
    </r>
  </si>
  <si>
    <t>Medir el cumplimiento en la realización de propuestas de contenidos por cada Curaduría en el periodo.</t>
  </si>
  <si>
    <t xml:space="preserve"> 13. La Curaduría registra en la matriz el número de contenidos -en cualquier formato: artículo, podcast, infografía, video- puede ser un tema, una conceptualización, etc que propuso al mes</t>
  </si>
  <si>
    <t>2.6.1 Fomentar la interlocución de la academia con el Centro de Transparencia y la comunidad en general</t>
  </si>
  <si>
    <t>6. Interlocución de la academia con el CdT y la comunidad en general realizada</t>
  </si>
  <si>
    <r>
      <t xml:space="preserve">Medir el cumplimiento en el </t>
    </r>
    <r>
      <rPr>
        <b/>
        <i/>
        <sz val="11"/>
        <color theme="1"/>
        <rFont val="Calibri"/>
        <family val="2"/>
        <scheme val="minor"/>
      </rPr>
      <t>cargue de la información</t>
    </r>
    <r>
      <rPr>
        <i/>
        <sz val="11"/>
        <color theme="1"/>
        <rFont val="Calibri"/>
        <family val="2"/>
        <scheme val="minor"/>
      </rPr>
      <t xml:space="preserve"> por cada curaduría en el repositorio Sharepoint resultado de la interlocución de la academia (conversatorios, conferencias, talleres, seminarios, mesas interinstitucionales / subcomités de acompañamiento técnico y científico) </t>
    </r>
  </si>
  <si>
    <t>XX. La Curaduría carga en la carpeta asociada a cada evento, los documentos que evidencian la interlocución de la academia (listas asistencia, informes, actas, presentaciones y material de apoyo)</t>
  </si>
  <si>
    <t>7. Información recopilada de fuentes académicas</t>
  </si>
  <si>
    <t>Medir el cumplimiento en el registro del listado maestro de fuentes academicas del proyecto de las consultas realizadas por la Curaduría.  (documento, dato de consulta)</t>
  </si>
  <si>
    <t xml:space="preserve">XX. La Curaduría registra en la matriz de reporte, la cantidad de informaciòn de fuentes académicas obtenidas
</t>
  </si>
  <si>
    <t>2.7 Realizar informe mensual / final</t>
  </si>
  <si>
    <t>2.7.1 Realizar informe mensual / final</t>
  </si>
  <si>
    <t>8. Informe mensual entregado</t>
  </si>
  <si>
    <r>
      <t xml:space="preserve">Medir el cumplimiento en el </t>
    </r>
    <r>
      <rPr>
        <b/>
        <i/>
        <sz val="11"/>
        <color theme="1"/>
        <rFont val="Calibri"/>
        <family val="2"/>
        <scheme val="minor"/>
      </rPr>
      <t>cargue del informe técnico mensual</t>
    </r>
    <r>
      <rPr>
        <i/>
        <sz val="11"/>
        <color theme="1"/>
        <rFont val="Calibri"/>
        <family val="2"/>
        <scheme val="minor"/>
      </rPr>
      <t xml:space="preserve"> generado por la Curaduría  en el repositorio Sharepoint. </t>
    </r>
  </si>
  <si>
    <t xml:space="preserve">XX. La Curaduría carga en sharepoint, en la carpeta asociada al mes de reporte, el informe de actividades
</t>
  </si>
  <si>
    <t>2.5 Garantizar la trazabilidad, consistencia, calidad, y objetividad de la información</t>
  </si>
  <si>
    <t>2.5.1 Garantizar la trazabilidad, consistencia, calidad, y objetividad de la información</t>
  </si>
  <si>
    <t xml:space="preserve">9. Información garantizada </t>
  </si>
  <si>
    <r>
      <t xml:space="preserve">Medir el cumplimiento en </t>
    </r>
    <r>
      <rPr>
        <b/>
        <i/>
        <sz val="11"/>
        <color theme="1"/>
        <rFont val="Calibri"/>
        <family val="2"/>
        <scheme val="minor"/>
      </rPr>
      <t xml:space="preserve">el registro de matriz de Reporte </t>
    </r>
    <r>
      <rPr>
        <i/>
        <sz val="11"/>
        <color theme="1"/>
        <rFont val="Calibri"/>
        <family val="2"/>
        <scheme val="minor"/>
      </rPr>
      <t>realizado por cada Curaduría de la información garantizada en cuanto a trazabilidad, consistencia, calidad y objetividad, de los documentos generados por la Curaduría (Informe técnico, documentos resultado de análisis, propuestas de contenido, evidencia de interlocución de la academia).</t>
    </r>
  </si>
  <si>
    <t>- matriz descriptiva (documento). De los 4 criterios.</t>
  </si>
  <si>
    <t xml:space="preserve">
</t>
  </si>
  <si>
    <t>MATRIZ DE REPORTE (V 23.01)</t>
  </si>
  <si>
    <t>APRECIADO EQUIPO DE CURADURÍA: AGRADECEMOS SU COLABORACIÓN DILIGENCIANDO UNICAMENTE LAS CELDAS CON COLOR DE RELLENO VERDE</t>
  </si>
  <si>
    <t>1. DATOS DE IDENTIFICACIÓN</t>
  </si>
  <si>
    <t>Nombre de la Curaduría</t>
  </si>
  <si>
    <t>Socioeconómica</t>
  </si>
  <si>
    <t>Código de la Curaduría</t>
  </si>
  <si>
    <t>Periodo de Reporte</t>
  </si>
  <si>
    <t>Junio</t>
  </si>
  <si>
    <t>Año</t>
  </si>
  <si>
    <t>Responsable de Diligenciar</t>
  </si>
  <si>
    <t>Fecha de Reporte</t>
  </si>
  <si>
    <t>Nombre del  Indicador</t>
  </si>
  <si>
    <r>
      <t xml:space="preserve">1. Reporte de Información oficial total </t>
    </r>
    <r>
      <rPr>
        <b/>
        <u/>
        <sz val="12"/>
        <color theme="0"/>
        <rFont val="Calibri"/>
        <family val="2"/>
      </rPr>
      <t>recibida</t>
    </r>
  </si>
  <si>
    <r>
      <t xml:space="preserve">2. Información oficial </t>
    </r>
    <r>
      <rPr>
        <b/>
        <u/>
        <sz val="12"/>
        <color theme="0"/>
        <rFont val="Calibri"/>
        <family val="2"/>
      </rPr>
      <t>recibida</t>
    </r>
    <r>
      <rPr>
        <b/>
        <sz val="12"/>
        <color theme="0"/>
        <rFont val="Calibri"/>
        <family val="2"/>
      </rPr>
      <t xml:space="preserve"> por otros medios cargada en repositorio UNAL</t>
    </r>
  </si>
  <si>
    <r>
      <t xml:space="preserve">3. Reporte de Información oficial revisada, clasificada, </t>
    </r>
    <r>
      <rPr>
        <b/>
        <u/>
        <sz val="12"/>
        <color theme="0"/>
        <rFont val="Calibri"/>
        <family val="2"/>
      </rPr>
      <t>verificada</t>
    </r>
  </si>
  <si>
    <t>5. Propuestas de contenido realizadas</t>
  </si>
  <si>
    <t>9.Información garantizada</t>
  </si>
  <si>
    <t>Calculo hasta septiembre -2022</t>
  </si>
  <si>
    <t>No. De documentos registrados</t>
  </si>
  <si>
    <t>No. De documentos recibidos en CdT</t>
  </si>
  <si>
    <t>No. De documentos recibidos por otros medios</t>
  </si>
  <si>
    <t># documentos revisados y verificados registrados</t>
  </si>
  <si>
    <t># total de documentos registrados con análisis</t>
  </si>
  <si>
    <t># 𝑑𝑜𝑐𝑢𝑚𝑒𝑛𝑡𝑜𝑠 𝑟𝑒𝑣𝑖𝑠𝑎𝑑𝑜𝑠 𝑒𝑛 𝑙𝑜𝑠  4 𝐶𝑟𝑖𝑡𝑒𝑟𝑖𝑜𝑠 (𝑇𝑟𝑎𝑧𝑎𝑏𝑖𝑙𝑖𝑑𝑎𝑑, 𝑜𝑏𝑗𝑒𝑡𝑖𝑣𝑖𝑑𝑎𝑑, 𝑐𝑜𝑛𝑠𝑖𝑠𝑡𝑒𝑛𝑐𝑖𝑎, 𝑐𝑎𝑙𝑖𝑑𝑎𝑑)</t>
  </si>
  <si>
    <r>
      <t xml:space="preserve">3. BASE DE DATOS DE DOCUMENTOS DIGITALES (INFORMACIÓN/DATOS </t>
    </r>
    <r>
      <rPr>
        <b/>
        <sz val="12"/>
        <color rgb="FFFF0000"/>
        <rFont val="Calibri"/>
        <family val="2"/>
      </rPr>
      <t>DE ENTRADA</t>
    </r>
    <r>
      <rPr>
        <b/>
        <sz val="12"/>
        <color theme="1"/>
        <rFont val="Calibri"/>
        <family val="2"/>
      </rPr>
      <t>) DEL PROYECTO CDT UNIVERSIDAD NACIONAL DE COLOMBIA.</t>
    </r>
  </si>
  <si>
    <t>Serial</t>
  </si>
  <si>
    <t>Código
(Gestión documental)</t>
  </si>
  <si>
    <t>Nombre del documento digital</t>
  </si>
  <si>
    <t>Autor
(Entidad que generó información)</t>
  </si>
  <si>
    <t>Fecha
(Según aplique:
- Cargue en el CdT
-Cargue en Repositorio UNAL)</t>
  </si>
  <si>
    <t>Dirección de acceso (URL según aplique: CdT ó Repositorio UNAL)</t>
  </si>
  <si>
    <t>Tipo de Contenido</t>
  </si>
  <si>
    <t>Información /datos oficiales PPII recibos por la Curaduría a traves del CdT</t>
  </si>
  <si>
    <t>Información /datos oficiales PPII recibidos por la Curaduría  a través de otros medios</t>
  </si>
  <si>
    <t>Información / datos oficiales PPII revisados, clasificados y verificados</t>
  </si>
  <si>
    <t xml:space="preserve">Alertas de la información /datos oficiales PPII identificadas y resaltadas </t>
  </si>
  <si>
    <t>Evidencias/soportes de las Alertas  identificadas y resaltadas</t>
  </si>
  <si>
    <t xml:space="preserve"> Información /datos oficiales PPII analizados
(análisis básico y otros análisis y/o interconsultas)</t>
  </si>
  <si>
    <t>Temáticas</t>
  </si>
  <si>
    <t>Información /datos oficiales PPII recibos por CdT</t>
  </si>
  <si>
    <t>Información /datos oficiales PPII recibos por Otros medios</t>
  </si>
  <si>
    <t>Revisar, clasificar y verificar información / datos oficiales PPII</t>
  </si>
  <si>
    <t>Justificación NO CONFORMES</t>
  </si>
  <si>
    <t>Realizar análisis básico</t>
  </si>
  <si>
    <t xml:space="preserve"> Realizar otros análisis</t>
  </si>
  <si>
    <t xml:space="preserve"> Realizar interconsulta entre Curadurías</t>
  </si>
  <si>
    <t xml:space="preserve"> Garantizar la trazabilidad, consistencia, calidad, y objetividad de la información</t>
  </si>
  <si>
    <t>01</t>
  </si>
  <si>
    <t>Anónimo (no verificado)</t>
  </si>
  <si>
    <t>T - Documento</t>
  </si>
  <si>
    <t>X</t>
  </si>
  <si>
    <t>1. _________________________________________
2. _________________________________________</t>
  </si>
  <si>
    <t>CONFORME</t>
  </si>
  <si>
    <t>02</t>
  </si>
  <si>
    <t>18/08/2022</t>
  </si>
  <si>
    <t>NO CONFORME</t>
  </si>
  <si>
    <t>03</t>
  </si>
  <si>
    <t>Acta sesión No. 6 ordinaria, subcomité de sismicidad, hidrogeología y normatividad técnica</t>
  </si>
  <si>
    <t>https://www.centrodetransparenciappii.org/documento/acta-sesion-no-6-ordinaria-subcomite-de-sismicidad-hidrogeologia-y-normatividad-tecnica</t>
  </si>
  <si>
    <t>04</t>
  </si>
  <si>
    <t>Acta sesión No. 7 extraordinaria, subcomité de sismicidad, hidrogeología y normatividad técnica</t>
  </si>
  <si>
    <t>https://www.centrodetransparenciappii.org/documento/acta-sesion-no-7-extraordinaria-subcomite-de-sismicidad-hidrogeologia-y-normatividad</t>
  </si>
  <si>
    <t>05</t>
  </si>
  <si>
    <t>Acta sesión No. 4 ordinaria, subcomité de sismicidad, hidrogeología y normatividad técnica</t>
  </si>
  <si>
    <t>https://www.centrodetransparenciappii.org/documento/acta-sesion-no-4-ordinaria-subcomite-de-sismicidad-hidrogeologia-y-normatividad-tecnica</t>
  </si>
  <si>
    <t>E - Evento</t>
  </si>
  <si>
    <t>06</t>
  </si>
  <si>
    <t>Acta sesión No. 10, subcomité de sismicidad, hidrogeología y normatividad técnica</t>
  </si>
  <si>
    <t>https://www.centrodetransparenciappii.org/documento/acta-sesion-no-10-subcomite-de-sismicidad-hidrogeologia-y-normatividad-tecnica</t>
  </si>
  <si>
    <t>07</t>
  </si>
  <si>
    <t>Acta sesión No. 11, subcomité de sismicidad, hidrogeología y normatividad técnica</t>
  </si>
  <si>
    <t>https://www.centrodetransparenciappii.org/documento/acta-sesion-no-11-subcomite-de-sismicidad-hidrogeologia-y-normatividad-tecnica</t>
  </si>
  <si>
    <t>08</t>
  </si>
  <si>
    <t>Acta sesión No. 9, subcomité de sismicidad, hidrogeología y normatividad técnica</t>
  </si>
  <si>
    <t>https://www.centrodetransparenciappii.org/documento/acta-sesion-no-9-subcomite-de-sismicidad-hidrogeologia-y-normatividad-tecnica</t>
  </si>
  <si>
    <t>09</t>
  </si>
  <si>
    <t>Portal web ANLA Proyectos Piloto de Investigación Integral (PPII) de Yacimiento No Convencionales</t>
  </si>
  <si>
    <t>https://www.centrodetransparenciappii.org/documento/portal-web-anla-proyectos-piloto-de-investigacion-integral-ppii-de-yacimiento-no</t>
  </si>
  <si>
    <t>10</t>
  </si>
  <si>
    <t>Semáforo sísmico para el monitoreo de sismicidad en los PPII</t>
  </si>
  <si>
    <t>https://www.centrodetransparenciappii.org/documento/semaforo-sismico-para-el-monitoreo-de-sismicidad-en-los-ppii</t>
  </si>
  <si>
    <t>11</t>
  </si>
  <si>
    <t>Modelo Hidrogeológico Conceptual del Valle Medio del Magdalena</t>
  </si>
  <si>
    <t>https://www.centrodetransparenciappii.org/documento/modelo-hidrogeologico-conceptual-del-valle-medio-del-magdalena</t>
  </si>
  <si>
    <t>12</t>
  </si>
  <si>
    <t>Acta 01 sesión- Subcomité Intersectorial Técnico y Científico de Salud</t>
  </si>
  <si>
    <t>https://www.centrodetransparenciappii.org/documento/acta-01-sesion-subcomite-intersectorial-tecnico-y-cientifico-de-salud</t>
  </si>
  <si>
    <t>13</t>
  </si>
  <si>
    <t>Acta segunda sesión (tipo ordinaria) Subcomité Intersectorial Tecnico y Científico de Sismicidad</t>
  </si>
  <si>
    <t>https://www.centrodetransparenciappii.org/documento/acta-segunda-sesion-tipo-ordinaria-subcomite-intersectorial-tecnico-y-cientifico-de</t>
  </si>
  <si>
    <t>14</t>
  </si>
  <si>
    <t>Acta primera sesión (tipo ordinaria) Subcomité Intersectorial Técnico y Científico de Sismicidad</t>
  </si>
  <si>
    <t>https://www.centrodetransparenciappii.org/documento/acta-primera-sesion-tipo-ordinaria-subcomite-intersectorial-tecnico-y-cientifico-de</t>
  </si>
  <si>
    <t>15</t>
  </si>
  <si>
    <t>Convocatoria organizaciones sociales PPII</t>
  </si>
  <si>
    <t>https://www.centrodetransparenciappii.org/documento/convocatoria-organizaciones-sociales-ppii</t>
  </si>
  <si>
    <t>16</t>
  </si>
  <si>
    <t>Convocatoria a comunidad académica PPII MME</t>
  </si>
  <si>
    <t>https://www.centrodetransparenciappii.org/documento/convocatoria-comunidad-academica-ppii-mme</t>
  </si>
  <si>
    <t>17</t>
  </si>
  <si>
    <t>Acta 01 sesión- Subcomité Intersectorial Tecnico y Científico Social y de Transparencia</t>
  </si>
  <si>
    <t>https://www.centrodetransparenciappii.org/documento/acta-01-sesion-subcomite-intersectorial-tecnico-y-cientifico-social-y-de-transparencia</t>
  </si>
  <si>
    <t>18</t>
  </si>
  <si>
    <t>Resumen Línea Base Ecosistemas y Biodiversidad</t>
  </si>
  <si>
    <t>https://www.centrodetransparenciappii.org/documento/resumen-linea-base-ecosistemas-y-biodiversidad</t>
  </si>
  <si>
    <t>19</t>
  </si>
  <si>
    <t>Acta segunda sesión (tipo extraordinaria) CIATC</t>
  </si>
  <si>
    <t>https://www.centrodetransparenciappii.org/documento/acta-segunda-sesion-tipo-extraordinaria-ciatc</t>
  </si>
  <si>
    <t>20</t>
  </si>
  <si>
    <t>Acuerdo 004 Modificación reglamento de los Subccomités</t>
  </si>
  <si>
    <t>https://www.centrodetransparenciappii.org/documento/acuerdo-004-modificacion-reglamento-de-los-subccomites</t>
  </si>
  <si>
    <t>21</t>
  </si>
  <si>
    <t>Inserte en estas filas los documentos recibidos por otros medios</t>
  </si>
  <si>
    <t>Autor (Entidad que generó la información)</t>
  </si>
  <si>
    <t>22</t>
  </si>
  <si>
    <t>23</t>
  </si>
  <si>
    <t>24</t>
  </si>
  <si>
    <t>25</t>
  </si>
  <si>
    <t>26</t>
  </si>
  <si>
    <t>27</t>
  </si>
  <si>
    <t>Si la columna J  aparece en rojo los valores de las columnas D a G no han sido diligenciados completamente (nombre del documento digital, autor, fecha de recepción y dirección).
 Si necesita insertar más registros puede añadir filas encima de este mensaje</t>
  </si>
  <si>
    <t xml:space="preserve">4. REGISTRO DE DATOS PARA EL PERIODO DE REPORTE (INFORMACIÓN/DATOS DE SALIDA) </t>
  </si>
  <si>
    <t>Verificador de registro</t>
  </si>
  <si>
    <t>4.1 No. de documentos recibidos por otros medios cargados en el repositorio hasta septiembre-2022</t>
  </si>
  <si>
    <t>4.2 No. de carpetas resultado de analisis (análisis básico, otros análisis e interconsultas) cargadas en repositorio hasta septiembre-2022</t>
  </si>
  <si>
    <t>4.3 No. Propuesta de contenidos hasta septiembre-2022</t>
  </si>
  <si>
    <t>4.4 No. Actividades de Interlocución de la academia realizadas hasta septiembre-2022</t>
  </si>
  <si>
    <t>4.5Enumeración de las actividades de interlocución de la academia realizadas hasta septiembre-2022</t>
  </si>
  <si>
    <t>Nombre de la actividad</t>
  </si>
  <si>
    <t>Fecha de realización</t>
  </si>
  <si>
    <t>Breve descripción (máximo un párrafo)</t>
  </si>
  <si>
    <t>Dirigida a: CdT, Comunidad; Ambos</t>
  </si>
  <si>
    <t>4.6 No. de carpetas resultado de interlocución de la academia cargadas en repositorio hasta septiembre-2022</t>
  </si>
  <si>
    <t>4.7 ¿Está actualizado el registro maestro de fuentes académicas?</t>
  </si>
  <si>
    <t>4.8 La información generada por la Curaduría para el periodo de reporte (análisis de información, interconsultas entre curadurías, propuestas de contenido, interlocución de la academia e informe mensual) cumple con la trazabilidad, consistencia, calidad y objetividad?</t>
  </si>
  <si>
    <t>4.9 No. de informes técnicos entregados al Director del Proyecto y cargados en el repositorio Sharepoint del Proyecto CdT hasta septiembre-2022</t>
  </si>
  <si>
    <t>actividad dirigida A</t>
  </si>
  <si>
    <t>Sí</t>
  </si>
  <si>
    <t>Curaduría</t>
  </si>
  <si>
    <t>Codigo</t>
  </si>
  <si>
    <t>Enero</t>
  </si>
  <si>
    <t>CdT</t>
  </si>
  <si>
    <t>Documento</t>
  </si>
  <si>
    <t>No</t>
  </si>
  <si>
    <t>Agua</t>
  </si>
  <si>
    <t>CAG</t>
  </si>
  <si>
    <t>Febrero</t>
  </si>
  <si>
    <t>Comunidad</t>
  </si>
  <si>
    <t>Evento</t>
  </si>
  <si>
    <t>Aire</t>
  </si>
  <si>
    <t>CCA</t>
  </si>
  <si>
    <t>Marzo</t>
  </si>
  <si>
    <t>Ambos</t>
  </si>
  <si>
    <t>Dato</t>
  </si>
  <si>
    <t>Biótico</t>
  </si>
  <si>
    <t>CBT</t>
  </si>
  <si>
    <t>Abril</t>
  </si>
  <si>
    <t>Propuesta de Contenido</t>
  </si>
  <si>
    <t>Hidrocarburos</t>
  </si>
  <si>
    <t>CHC</t>
  </si>
  <si>
    <t>Mayo</t>
  </si>
  <si>
    <t>Salud</t>
  </si>
  <si>
    <t>CSP</t>
  </si>
  <si>
    <t>Sismicidad</t>
  </si>
  <si>
    <t>CSI</t>
  </si>
  <si>
    <t>Julio</t>
  </si>
  <si>
    <t>CSE</t>
  </si>
  <si>
    <t>Agosto</t>
  </si>
  <si>
    <t>Septiembre</t>
  </si>
  <si>
    <t>Octubre</t>
  </si>
  <si>
    <t>Noviembre</t>
  </si>
  <si>
    <t>Diciembre</t>
  </si>
  <si>
    <t>INSTRUCTIVO DE USO DE LA MATRIZ DE REPORTE POR CURADURÍA</t>
  </si>
  <si>
    <t>Para el correcto registro de la matriz de reporte mensual se solicita diligenciar únicamente las celdas que tienen color de relleno verde.
Agradecemos no modificar/ cambiar celdas diferentes, ya que la matriz esta formulada y puede alterar la información que se genera.</t>
  </si>
  <si>
    <r>
      <t xml:space="preserve">DEFINICIONES
Datos/Información oficial: </t>
    </r>
    <r>
      <rPr>
        <sz val="11"/>
        <color theme="1"/>
        <rFont val="Calibri"/>
        <family val="2"/>
        <scheme val="minor"/>
      </rPr>
      <t xml:space="preserve">Se refiere a toda aquella información, en forma de documentos digitales, que provenga de cualquiera de las entidades con responsabilidades respecto a la información sobre los PPII de acuerdo con el Decreto 328 de 2020.
</t>
    </r>
    <r>
      <rPr>
        <b/>
        <sz val="11"/>
        <color theme="1"/>
        <rFont val="Calibri"/>
        <family val="2"/>
        <scheme val="minor"/>
      </rPr>
      <t xml:space="preserve">Datos/Información oficial recibida: </t>
    </r>
    <r>
      <rPr>
        <sz val="11"/>
        <color theme="1"/>
        <rFont val="Calibri"/>
        <family val="2"/>
        <scheme val="minor"/>
      </rPr>
      <t xml:space="preserve">Se refiere a todo aquel documento digital que contiene información de interés y responsabilidad de la Curaduría y sobre el cual ejecutará los procesos y procedimientos respectivos. </t>
    </r>
    <r>
      <rPr>
        <b/>
        <sz val="11"/>
        <color theme="1"/>
        <rFont val="Calibri"/>
        <family val="2"/>
        <scheme val="minor"/>
      </rPr>
      <t xml:space="preserve">
Primer Reporte de Indicadores: </t>
    </r>
    <r>
      <rPr>
        <sz val="11"/>
        <color theme="1"/>
        <rFont val="Calibri"/>
        <family val="2"/>
        <scheme val="minor"/>
      </rPr>
      <t xml:space="preserve">Se refiere al registro y entrega de la Matriz Reporte que cada Curaduría realice para presentar los avances en su gestión acumulada para el periodo de OCTUBRE de 2021 a 30 de SEPTIEMBRE de 2022.
</t>
    </r>
    <r>
      <rPr>
        <b/>
        <sz val="11"/>
        <color theme="1"/>
        <rFont val="Calibri"/>
        <family val="2"/>
        <scheme val="minor"/>
      </rPr>
      <t xml:space="preserve">Reporte mensual de Indicadores: </t>
    </r>
    <r>
      <rPr>
        <sz val="11"/>
        <color theme="1"/>
        <rFont val="Calibri"/>
        <family val="2"/>
        <scheme val="minor"/>
      </rPr>
      <t>Se refiere al registro y entrega mensual de la Matriz Reporte que cada Curaduría realice para presentar los avances en su gestión acumuladapara el periodo de OCTUBRE de 2022 a 31 de DICIEMBRE de 2022.</t>
    </r>
    <r>
      <rPr>
        <b/>
        <sz val="11"/>
        <color theme="1"/>
        <rFont val="Calibri"/>
        <family val="2"/>
        <scheme val="minor"/>
      </rPr>
      <t xml:space="preserve">
</t>
    </r>
  </si>
  <si>
    <t>COMPONENTE 1.  DATOS DE IDENTIFICACIÓN</t>
  </si>
  <si>
    <t>En este numeral se registra la información de identificación de la Curaduría, utilizando las listas desplegables para indicar:
- Nombre de la Curaduría,  la matriz esta formulada para indicar automaticamente el código de la Curaduria (celda F9).
-Periodo de reporte, indicando el mes y año a reportar
-Responsable de diligenciar, indicando el nombre del integrante del equipo de la Curaduría que registró la información.
-Fecha de reporte</t>
  </si>
  <si>
    <t>COMPONENTE 2. REPORTE DE INDICADORES PARA LA CURADURIA</t>
  </si>
  <si>
    <t>Este numeral esta formulado (se genera de manera automática), de acuerdo con la información registrada por la curaduría en los numerales 3 y 4 se calculan los indicadores.</t>
  </si>
  <si>
    <t xml:space="preserve">En la fila 17 se indican los nombres de los 9 indicadores definidos. </t>
  </si>
  <si>
    <t>En la fila 18 se presentan los valores obtenidos para cada uno de los indicadores acumulados desde el inicio del proyecto a la fecha de reporte.</t>
  </si>
  <si>
    <t>Descripción de indicadores</t>
  </si>
  <si>
    <r>
      <rPr>
        <b/>
        <sz val="11"/>
        <color theme="1"/>
        <rFont val="Calibri"/>
        <family val="2"/>
        <scheme val="minor"/>
      </rPr>
      <t>Indicador 1. Reporte de Información oficial total recibida:</t>
    </r>
    <r>
      <rPr>
        <sz val="11"/>
        <color theme="1"/>
        <rFont val="Calibri"/>
        <family val="2"/>
        <scheme val="minor"/>
      </rPr>
      <t xml:space="preserve">
Si el valor es 100% indica que la Curaduría registró correctamente en la matriz los documentos digitales recibidos (A través de la solución digital y/o por otros medios), de acuerdo con el procedimiento 2.1.1 Recibir información/datos oficiales  PPII, de lo contrario hay un error en el diligenciamiento de la matriz.</t>
    </r>
  </si>
  <si>
    <t>NOTA: Tenga en cuenta que la matriz de reporte solo se recibe cuando este indicador esta al 100%</t>
  </si>
  <si>
    <r>
      <rPr>
        <b/>
        <sz val="11"/>
        <color theme="1"/>
        <rFont val="Calibri"/>
        <family val="2"/>
        <scheme val="minor"/>
      </rPr>
      <t>Indicador 2. Información oficial recibida por otros medios cargada en repositorio UNAL:</t>
    </r>
    <r>
      <rPr>
        <sz val="11"/>
        <color theme="1"/>
        <rFont val="Calibri"/>
        <family val="2"/>
        <scheme val="minor"/>
      </rPr>
      <t xml:space="preserve"> Indica el porcentaje de avance en la gestión de la Curaduría en el cargue acumulado (en el repositorio sharepoint) de los documentos digitales recibidos por otros mediosy registrados en la matriz. </t>
    </r>
  </si>
  <si>
    <r>
      <rPr>
        <b/>
        <sz val="11"/>
        <color theme="1"/>
        <rFont val="Calibri"/>
        <family val="2"/>
        <scheme val="minor"/>
      </rPr>
      <t>Indicador 3. Reporte de Información oficial revisada, clasificada, verificada:</t>
    </r>
    <r>
      <rPr>
        <sz val="11"/>
        <color theme="1"/>
        <rFont val="Calibri"/>
        <family val="2"/>
        <scheme val="minor"/>
      </rPr>
      <t xml:space="preserve"> Indica el porcentaje de avance, de forma acumulada, en la gestión de la Curaduría en el procedimiento 2.2.2: Revisar, clasificar y verificar información /datos oficiales PPII, sobre los documentos recibidos.</t>
    </r>
  </si>
  <si>
    <r>
      <rPr>
        <b/>
        <sz val="11"/>
        <color theme="1"/>
        <rFont val="Calibri"/>
        <family val="2"/>
        <scheme val="minor"/>
      </rPr>
      <t xml:space="preserve">Indicador 4. Reporte de Información oficial analizada: </t>
    </r>
    <r>
      <rPr>
        <sz val="11"/>
        <color theme="1"/>
        <rFont val="Calibri"/>
        <family val="2"/>
        <scheme val="minor"/>
      </rPr>
      <t>Indica el el porcentaje de avance en la gestión de la Curaduría en los siguientes procedimientos: 2.3.1: Realizar análisis básico, 2.3.2: Realizar otros análisis, 2.3.3: Realizar interconsulta entre Curadurías, sobre los documentos recibidos.</t>
    </r>
  </si>
  <si>
    <r>
      <rPr>
        <b/>
        <sz val="11"/>
        <color theme="1"/>
        <rFont val="Calibri"/>
        <family val="2"/>
        <scheme val="minor"/>
      </rPr>
      <t>Indicador 5. Propuestas de contenido realizadas:</t>
    </r>
    <r>
      <rPr>
        <sz val="11"/>
        <color theme="1"/>
        <rFont val="Calibri"/>
        <family val="2"/>
        <scheme val="minor"/>
      </rPr>
      <t xml:space="preserve"> Indica si la Curaduría cumple con el procedimiento 7. Propuestas de contenido realizadas, registrando en el numeral 4.3 de la cantidad de propuestas de contenido realizadas en el periodo. En caso de realizar propuestas de contenido en el mes ( 1 o más propuestas) el resultado del indicador será "APLICA", caso contrario el resultado del indicador será "NO APLICA".</t>
    </r>
  </si>
  <si>
    <r>
      <rPr>
        <b/>
        <sz val="11"/>
        <color theme="1"/>
        <rFont val="Calibri"/>
        <family val="2"/>
        <scheme val="minor"/>
      </rPr>
      <t xml:space="preserve">Indicador 6. Interlocución de la academia con el CdT y la comunidad en general realizada: </t>
    </r>
    <r>
      <rPr>
        <sz val="11"/>
        <color theme="1"/>
        <rFont val="Calibri"/>
        <family val="2"/>
        <scheme val="minor"/>
      </rPr>
      <t xml:space="preserve"> Indica el porcentaje de cumplimiento de la Curaduría en el procedimiento 2.6.1 Fomentar la interlocución de la academia con el Centro de Transparencia y la comunidad en general,  tomando el numero de eventos registrados en el numeral 4.4  y el número de carpetas con sus respectivos soportes documentales, cargados en el repositorio Sharepoint, registrados en el numeral 4.5</t>
    </r>
  </si>
  <si>
    <r>
      <rPr>
        <b/>
        <sz val="11"/>
        <color theme="1"/>
        <rFont val="Calibri"/>
        <family val="2"/>
        <scheme val="minor"/>
      </rPr>
      <t>Indicador 7. Información recopilada de fuentes académicas</t>
    </r>
    <r>
      <rPr>
        <sz val="11"/>
        <color theme="1"/>
        <rFont val="Calibri"/>
        <family val="2"/>
        <scheme val="minor"/>
      </rPr>
      <t xml:space="preserve"> Indica si la Curaduría cumple con en el procedimiento 2.6.1 Fomentar la interlocución de la academia con el Centro de Transparencia y la comunidad en general, registrando en el numeral 4.7 si está actualizado el registro maestro de fuentes académicas.</t>
    </r>
  </si>
  <si>
    <r>
      <rPr>
        <b/>
        <sz val="11"/>
        <color theme="1"/>
        <rFont val="Calibri"/>
        <family val="2"/>
        <scheme val="minor"/>
      </rPr>
      <t xml:space="preserve">Indicador 8. Informe mensual entregado. </t>
    </r>
    <r>
      <rPr>
        <sz val="11"/>
        <color theme="1"/>
        <rFont val="Calibri"/>
        <family val="2"/>
        <scheme val="minor"/>
      </rPr>
      <t>Indica si la Curaduría cumple con el procedimiento 2.7.1 Realizar informe mensual / final, entregando en tiempo y forma el informe mensual. El indicador cambia cuando la fecha de entrega ha sido diligenciada (numeral 4.8)</t>
    </r>
  </si>
  <si>
    <r>
      <rPr>
        <b/>
        <sz val="11"/>
        <color theme="1"/>
        <rFont val="Calibri"/>
        <family val="2"/>
        <scheme val="minor"/>
      </rPr>
      <t xml:space="preserve">Indicador 9. Información garantizada:  </t>
    </r>
    <r>
      <rPr>
        <sz val="11"/>
        <color theme="1"/>
        <rFont val="Calibri"/>
        <family val="2"/>
        <scheme val="minor"/>
      </rPr>
      <t xml:space="preserve"> Indica el porcentaje de cumplimiento de la Curaduría en el procedimiento 2.5.1 Garantizar la trazabilidad, consistencia, calidad, y objetividad de la información,  tomando los documentos digitales registrados en el numeral 3 de la matriz de reporte (columna N) y el total de documentos recibidos hasta el periodo reportado.</t>
    </r>
  </si>
  <si>
    <r>
      <rPr>
        <b/>
        <sz val="11"/>
        <color theme="1"/>
        <rFont val="Calibri"/>
        <family val="2"/>
        <scheme val="minor"/>
      </rPr>
      <t xml:space="preserve">
COMPONENTE 3. BASE DE DATOS DE DOCUMENTOS DIGITALES (INFORMACIÓN/DATOS </t>
    </r>
    <r>
      <rPr>
        <b/>
        <sz val="11"/>
        <color rgb="FFFF0000"/>
        <rFont val="Calibri (Body)"/>
      </rPr>
      <t>DE ENTRADA</t>
    </r>
    <r>
      <rPr>
        <b/>
        <sz val="11"/>
        <color theme="1"/>
        <rFont val="Calibri"/>
        <family val="2"/>
        <scheme val="minor"/>
      </rPr>
      <t xml:space="preserve">) DEL PROYECTO CDT UNIVERSIDAD NACIONAL DE COLOMBIA. </t>
    </r>
    <r>
      <rPr>
        <sz val="11"/>
        <color theme="1"/>
        <rFont val="Calibri"/>
        <family val="2"/>
        <scheme val="minor"/>
      </rPr>
      <t xml:space="preserve">
</t>
    </r>
    <r>
      <rPr>
        <b/>
        <sz val="11"/>
        <color theme="1"/>
        <rFont val="Calibri"/>
        <family val="2"/>
        <scheme val="minor"/>
      </rPr>
      <t>PARTE 1. DOCUMENTOS DIGITALES CARGADOS EN EL CDT</t>
    </r>
    <r>
      <rPr>
        <sz val="11"/>
        <color theme="1"/>
        <rFont val="Calibri"/>
        <family val="2"/>
        <scheme val="minor"/>
      </rPr>
      <t xml:space="preserve">
</t>
    </r>
    <r>
      <rPr>
        <b/>
        <i/>
        <sz val="11"/>
        <color theme="1"/>
        <rFont val="Calibri"/>
        <family val="2"/>
        <scheme val="minor"/>
      </rPr>
      <t xml:space="preserve">-	Columnas B a H. </t>
    </r>
    <r>
      <rPr>
        <sz val="11"/>
        <color theme="1"/>
        <rFont val="Calibri"/>
        <family val="2"/>
        <scheme val="minor"/>
      </rPr>
      <t>Encuentra el registro acumulado que periodicamente realiza el equipo TIC de documentos digitales cargados por las entidades según el Decreto 328 y disponibles en la solución digital. Para cada documento, encuentra atributos de información que le facilitan a la Curaduría su identificación y acceso. 
NOTA: A 30 de septiembre del 2022, la matriz tiene 97 registros de documentos digitales cargados en la solución digital del CdT.</t>
    </r>
  </si>
  <si>
    <r>
      <rPr>
        <b/>
        <sz val="11"/>
        <color theme="1"/>
        <rFont val="Calibri"/>
        <family val="2"/>
        <scheme val="minor"/>
      </rPr>
      <t xml:space="preserve">PARTE 2. DOCUMENTOS DIGITALES RECIBIDOS POR OTROS MEDIOS
</t>
    </r>
    <r>
      <rPr>
        <sz val="11"/>
        <color theme="1"/>
        <rFont val="Calibri"/>
        <family val="2"/>
        <scheme val="minor"/>
      </rPr>
      <t xml:space="preserve">Después de la fila con el último registro de documentos digitales cargados en la solución digital, se solicita a la Curaduría registrar los siguientes atributos de información para cada documento que recibió por otros medios: 
</t>
    </r>
    <r>
      <rPr>
        <b/>
        <i/>
        <sz val="11"/>
        <color theme="1"/>
        <rFont val="Calibri"/>
        <family val="2"/>
        <scheme val="minor"/>
      </rPr>
      <t xml:space="preserve">-	Columnas D a H. 
</t>
    </r>
    <r>
      <rPr>
        <sz val="11"/>
        <color theme="1"/>
        <rFont val="Calibri"/>
        <family val="2"/>
        <scheme val="minor"/>
      </rPr>
      <t>D: nombre del documento digital;  E: autor/entidad que generó la información; F: fecha de cargue del documento en el repositorio UNAL; G: Dirección de acceso URL a repositorio UNAL; H: Tipo de contenido según aplique (T= documento; E= evento; D= dato; C= propuesta de contenido)</t>
    </r>
  </si>
  <si>
    <r>
      <rPr>
        <b/>
        <sz val="11"/>
        <color theme="1"/>
        <rFont val="Calibri"/>
        <family val="2"/>
        <scheme val="minor"/>
      </rPr>
      <t>PARTE 3. REGISTRO DE PROCESOS Y PROCEDIMIENTOS EJECUTADOS (APLICA PARA TODOS LOS DOCUMENTOS DIGITALES RECIBIDOS)</t>
    </r>
    <r>
      <rPr>
        <b/>
        <i/>
        <sz val="11"/>
        <color theme="1"/>
        <rFont val="Calibri"/>
        <family val="2"/>
        <scheme val="minor"/>
      </rPr>
      <t xml:space="preserve">
- Columnas I, J, K y N.  </t>
    </r>
    <r>
      <rPr>
        <sz val="11"/>
        <color theme="1"/>
        <rFont val="Calibri"/>
        <family val="2"/>
        <scheme val="minor"/>
      </rPr>
      <t xml:space="preserve">El registro acumulado que de los procesos ejecutados por la Curaduría para cada documento digital recibido y reportado en periodos anteriores. Esta información debe ser cargada por la Curaduría, unicamente las celdas con color de relleno Verde.
NOTA: Como resultado de ejecutar el procedimiento 2.2.2: Revisar, clasificar y verificar información /datos oficiales PPII, se pueden identificar y resaltar Alertas por parte de la Curaduría. 
</t>
    </r>
    <r>
      <rPr>
        <b/>
        <i/>
        <sz val="11"/>
        <color theme="1"/>
        <rFont val="Calibri"/>
        <family val="2"/>
        <scheme val="minor"/>
      </rPr>
      <t xml:space="preserve">-	Columnas L y M.  </t>
    </r>
    <r>
      <rPr>
        <sz val="11"/>
        <color theme="1"/>
        <rFont val="Calibri"/>
        <family val="2"/>
        <scheme val="minor"/>
      </rPr>
      <t>El registro acumulado, cuando aplique, de Alertas identificadas y resaltadas por la Curaduría sobre la información /datos oficiales PPII para cada documento digital recibido y reportado en periodos anteriores; así como la enumeración de las Evidencias/soportes de las formas en las que las Alertas fueron allegadas. Esta información debe ser cargada por la Curaduría, unicamente las celdas con color de relleno Verde.</t>
    </r>
  </si>
  <si>
    <r>
      <rPr>
        <b/>
        <sz val="11"/>
        <color theme="1"/>
        <rFont val="Calibri"/>
        <family val="2"/>
        <scheme val="minor"/>
      </rPr>
      <t>GUÍA PARA EL REGISTRO POR PARTE DE CADA CURADURÍA.</t>
    </r>
    <r>
      <rPr>
        <sz val="11"/>
        <color theme="1"/>
        <rFont val="Calibri"/>
        <family val="2"/>
        <scheme val="minor"/>
      </rPr>
      <t xml:space="preserve">
Descripción detallada de Columnas I a P: 
</t>
    </r>
    <r>
      <rPr>
        <b/>
        <i/>
        <sz val="11"/>
        <color theme="1"/>
        <rFont val="Calibri"/>
        <family val="2"/>
        <scheme val="minor"/>
      </rPr>
      <t xml:space="preserve">-Columna I: </t>
    </r>
    <r>
      <rPr>
        <sz val="11"/>
        <color theme="1"/>
        <rFont val="Calibri"/>
        <family val="2"/>
        <scheme val="minor"/>
      </rPr>
      <t xml:space="preserve">En la columna se identifica con "X" qué documentos digitales de los cargados en la solución digital del CdT, la Curaduría los recibe  para ser analizados.
</t>
    </r>
    <r>
      <rPr>
        <b/>
        <i/>
        <sz val="11"/>
        <color theme="1"/>
        <rFont val="Calibri"/>
        <family val="2"/>
        <scheme val="minor"/>
      </rPr>
      <t>-Columna J:</t>
    </r>
    <r>
      <rPr>
        <sz val="11"/>
        <color theme="1"/>
        <rFont val="Calibri"/>
        <family val="2"/>
        <scheme val="minor"/>
      </rPr>
      <t xml:space="preserve"> Se identifica con "X" qué documentos digitales se recibieron por otros medios por parte de la Curaduría.
</t>
    </r>
    <r>
      <rPr>
        <b/>
        <i/>
        <sz val="11"/>
        <color theme="1"/>
        <rFont val="Calibri"/>
        <family val="2"/>
        <scheme val="minor"/>
      </rPr>
      <t xml:space="preserve">-Columna K: </t>
    </r>
    <r>
      <rPr>
        <sz val="11"/>
        <color theme="1"/>
        <rFont val="Calibri"/>
        <family val="2"/>
        <scheme val="minor"/>
      </rPr>
      <t xml:space="preserve">Se registra con una "X" la ejecución del proceso de revisión, clasificación y verificación de cada documento digital registrado en la matriz como "recibido" por parte de la Curaduría. 
</t>
    </r>
    <r>
      <rPr>
        <b/>
        <i/>
        <sz val="11"/>
        <color theme="1"/>
        <rFont val="Calibri (Body)"/>
      </rPr>
      <t xml:space="preserve">-Columna L: </t>
    </r>
    <r>
      <rPr>
        <sz val="11"/>
        <color theme="1"/>
        <rFont val="Calibri (Body)"/>
      </rPr>
      <t xml:space="preserve">Se registra con una "X" cuando la Curaduría haya realizado una alerta para el documento digital registrado en la matriz como "Revisado, clasificado y verificado".
</t>
    </r>
    <r>
      <rPr>
        <b/>
        <i/>
        <sz val="11"/>
        <color theme="1"/>
        <rFont val="Calibri (Body)"/>
      </rPr>
      <t xml:space="preserve">-Columna M: </t>
    </r>
    <r>
      <rPr>
        <sz val="11"/>
        <color theme="1"/>
        <rFont val="Calibri (Body)"/>
      </rPr>
      <t xml:space="preserve">Se registra la(s) forma(s) en la(s) cual(es) se allegó la alerta y/o su respectivo documento de soporte. Por ejemplo: 
1. Sesión Comité Supervisión de fecha 13 de mayo de 2022. Acta de sesión.
2. Informe técnico mensual de la Curaduría de Agua de agosto de 2022
3. Comunicación oficial de Proyecto dirigida a Supervisor delegado por parte de ANH. Oficio de fecha 2 de septiembre de 2022
</t>
    </r>
  </si>
  <si>
    <r>
      <t xml:space="preserve">COMPONENTE 4. REGISTRO DE DATOS PARA EL PERIODO DE REPORTE (INFORMACIÓN/DATOS </t>
    </r>
    <r>
      <rPr>
        <b/>
        <sz val="11"/>
        <color rgb="FFFF0000"/>
        <rFont val="Calibri (Body)"/>
      </rPr>
      <t>DE SALIDA</t>
    </r>
    <r>
      <rPr>
        <b/>
        <sz val="11"/>
        <color rgb="FF202124"/>
        <rFont val="Calibri"/>
        <family val="2"/>
        <scheme val="minor"/>
      </rPr>
      <t>)</t>
    </r>
  </si>
  <si>
    <t>En este numeral la Curaduría  registra la  siguiente información:</t>
  </si>
  <si>
    <t>CARPETA SHAREPOINT</t>
  </si>
  <si>
    <t xml:space="preserve">4.1 No. de documentos recibidos por otros medios cargados en el mes en el repositorio Sharepoint del proyecto CdT  </t>
  </si>
  <si>
    <t>CARPETA DE CADA CURADURÍA /01. INFO. RECIBIDA,VERIFICADA,CLASIFICADA</t>
  </si>
  <si>
    <t xml:space="preserve">4.2 No. de carpetas con documentos digitales que resultan del analisis básico, otros analisis o interconsultas cargadas en el mes en repositorio  Sharepoint del proyecto CdT </t>
  </si>
  <si>
    <t>CARPETA DE CADA CURADURÍA / 02. INFO ANALIZADA y 08. INTERCONSULTAS</t>
  </si>
  <si>
    <t xml:space="preserve">4.3 No. Propuesta de contenidos generadas en el mes y sus respectivos soportes documentales cargados en repositorio  Sharepoint del proyecto CdT </t>
  </si>
  <si>
    <t>CARPETA DE CADA CURADURÍA / 03. PROPUESTAS DE CONTENIDOS</t>
  </si>
  <si>
    <t xml:space="preserve">4.4 No. de actividades de Interlocución de la academia realizadas en el mes y sus respectivos soportes documentales cargados en el mes en repositorio  Sharepoint del proyecto CdT </t>
  </si>
  <si>
    <t>CARPETA DE CADA CURADURÍA / 04. INTERLOCUCIÓN DE LA ACADEMIA</t>
  </si>
  <si>
    <t>4.5 Enumeración de las actividades de Interlocución de la academia realizadas en el mes, indicando el nombre de la actividad, fecha de realización, breve descripción y a quien esta dirigida (Comunidad, CdT, ambos)</t>
  </si>
  <si>
    <t>4.6 No. de carpetas con evidencias documentales resultado de interlocución de la academia realizadas en el mes y cargadas en repositorio el repositorio Sharepoint del proyecto CdT</t>
  </si>
  <si>
    <t>4.7 Informar si el registro maestro de fuentes académicas está actualizado</t>
  </si>
  <si>
    <t>4.9 No. De informes técnicos entregados al Director del Proyecto y cargados en el repositorio Sharepoint del Proyecto CdT</t>
  </si>
  <si>
    <t>CARPETA DE CADA CURADURÍA / 05. INFORMES MENSUALES</t>
  </si>
  <si>
    <t>ANH</t>
  </si>
  <si>
    <t>23/03/2023</t>
  </si>
  <si>
    <t>Informe de actividades desarrolladas muestreo de aguas bajas</t>
  </si>
  <si>
    <t>El ASIS (Análisis de Situación de Salud) 2021</t>
  </si>
  <si>
    <t>https://www.centrodetransparenciappii.org/documento/informe-de-actividades-desarrolladas-muestreo-de-aguas-bajas</t>
  </si>
  <si>
    <t>https://www.centrodetransparenciappii.org/documento/el-asis-analisis-de-situacion-de-salud-2021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</si>
</sst>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5"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Arial"/>
      <family val="2"/>
    </font>
    <font>
      <sz val="12"/>
      <color theme="1"/>
      <name val="Calibri"/>
      <family val="2"/>
    </font>
    <font>
      <b/>
      <sz val="12"/>
      <color theme="1"/>
      <name val="Calibri"/>
      <family val="2"/>
    </font>
    <font>
      <b/>
      <sz val="12"/>
      <name val="Calibri"/>
      <family val="2"/>
    </font>
    <font>
      <b/>
      <sz val="12"/>
      <color rgb="FF0070C0"/>
      <name val="Calibri"/>
      <family val="2"/>
    </font>
    <font>
      <b/>
      <sz val="12"/>
      <color theme="0"/>
      <name val="Calibri"/>
      <family val="2"/>
    </font>
    <font>
      <b/>
      <u/>
      <sz val="12"/>
      <color theme="0"/>
      <name val="Calibri"/>
      <family val="2"/>
    </font>
    <font>
      <sz val="12"/>
      <name val="Calibri"/>
      <family val="2"/>
    </font>
    <font>
      <b/>
      <sz val="12"/>
      <color rgb="FFFF0000"/>
      <name val="Calibri"/>
      <family val="2"/>
    </font>
    <font>
      <sz val="12"/>
      <color theme="0"/>
      <name val="Calibri"/>
      <family val="2"/>
    </font>
    <font>
      <u/>
      <sz val="12"/>
      <color theme="10"/>
      <name val="Calibri"/>
      <family val="2"/>
    </font>
    <font>
      <b/>
      <sz val="12"/>
      <color rgb="FF0074BD"/>
      <name val="Calibri"/>
      <family val="2"/>
    </font>
    <font>
      <b/>
      <sz val="9"/>
      <color theme="1"/>
      <name val="Calibri"/>
      <family val="2"/>
      <scheme val="minor"/>
    </font>
    <font>
      <i/>
      <sz val="11"/>
      <color theme="0"/>
      <name val="Calibri"/>
      <family val="2"/>
      <scheme val="minor"/>
    </font>
    <font>
      <b/>
      <sz val="9"/>
      <color theme="1"/>
      <name val="Arial"/>
      <family val="2"/>
    </font>
    <font>
      <i/>
      <sz val="11"/>
      <color theme="1"/>
      <name val="Calibri"/>
      <family val="2"/>
      <scheme val="minor"/>
    </font>
    <font>
      <b/>
      <i/>
      <sz val="11"/>
      <color theme="1"/>
      <name val="Calibri"/>
      <family val="2"/>
      <scheme val="minor"/>
    </font>
    <font>
      <b/>
      <i/>
      <u/>
      <sz val="11"/>
      <color theme="1"/>
      <name val="Calibri"/>
      <family val="2"/>
      <scheme val="minor"/>
    </font>
    <font>
      <i/>
      <sz val="10"/>
      <color theme="1"/>
      <name val="Calibri"/>
      <family val="2"/>
      <scheme val="minor"/>
    </font>
    <font>
      <sz val="8"/>
      <color theme="1"/>
      <name val="Calibri"/>
      <family val="2"/>
      <scheme val="minor"/>
    </font>
    <font>
      <b/>
      <i/>
      <sz val="10"/>
      <color theme="1"/>
      <name val="Calibri"/>
      <family val="2"/>
      <scheme val="minor"/>
    </font>
    <font>
      <sz val="10"/>
      <color theme="1"/>
      <name val="Calibri"/>
      <family val="2"/>
      <scheme val="minor"/>
    </font>
    <font>
      <sz val="10"/>
      <color theme="1"/>
      <name val="Arial"/>
      <family val="2"/>
    </font>
    <font>
      <b/>
      <sz val="11"/>
      <color theme="1"/>
      <name val="Calibri"/>
      <family val="2"/>
      <scheme val="minor"/>
    </font>
    <font>
      <sz val="11"/>
      <color rgb="FF202124"/>
      <name val="Calibri"/>
      <family val="2"/>
      <scheme val="minor"/>
    </font>
    <font>
      <b/>
      <sz val="11"/>
      <color rgb="FF202124"/>
      <name val="Calibri"/>
      <family val="2"/>
      <scheme val="minor"/>
    </font>
    <font>
      <b/>
      <sz val="11"/>
      <color rgb="FFFF0000"/>
      <name val="Calibri (Body)"/>
    </font>
    <font>
      <sz val="6"/>
      <color rgb="FF202124"/>
      <name val="Calibri"/>
      <family val="2"/>
      <scheme val="minor"/>
    </font>
    <font>
      <b/>
      <i/>
      <sz val="11"/>
      <color theme="1"/>
      <name val="Calibri (Body)"/>
    </font>
    <font>
      <sz val="11"/>
      <color theme="1"/>
      <name val="Calibri (Body)"/>
    </font>
    <font>
      <sz val="8"/>
      <name val="Calibri"/>
      <family val="2"/>
      <scheme val="minor"/>
    </font>
    <font>
      <sz val="12"/>
      <color rgb="FF333333"/>
      <name val="Calibri"/>
      <family val="2"/>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rgb="FFE6E4DF"/>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152">
    <xf numFmtId="0" fontId="0" fillId="0" borderId="0" xfId="0"/>
    <xf numFmtId="49" fontId="4" fillId="2" borderId="0" xfId="3" applyNumberFormat="1" applyFont="1" applyFill="1" applyAlignment="1">
      <alignment horizontal="center" vertical="center"/>
    </xf>
    <xf numFmtId="49" fontId="5" fillId="2" borderId="0" xfId="3" applyNumberFormat="1" applyFont="1" applyFill="1" applyAlignment="1">
      <alignment horizontal="center" vertical="center" wrapText="1"/>
    </xf>
    <xf numFmtId="0" fontId="4" fillId="2" borderId="0" xfId="3" applyFont="1" applyFill="1" applyAlignment="1">
      <alignment vertical="center"/>
    </xf>
    <xf numFmtId="49" fontId="4" fillId="2" borderId="0" xfId="3" applyNumberFormat="1" applyFont="1" applyFill="1" applyAlignment="1">
      <alignment vertical="center"/>
    </xf>
    <xf numFmtId="49" fontId="5" fillId="2" borderId="0" xfId="3" applyNumberFormat="1" applyFont="1" applyFill="1" applyAlignment="1">
      <alignment horizontal="center" vertical="center"/>
    </xf>
    <xf numFmtId="0" fontId="5" fillId="2" borderId="0" xfId="3" applyFont="1" applyFill="1" applyAlignment="1">
      <alignment horizontal="center" vertical="center"/>
    </xf>
    <xf numFmtId="49" fontId="6" fillId="3" borderId="0" xfId="3" applyNumberFormat="1" applyFont="1" applyFill="1" applyAlignment="1">
      <alignment horizontal="center" vertical="center" wrapText="1"/>
    </xf>
    <xf numFmtId="0" fontId="7" fillId="2" borderId="0" xfId="3" applyFont="1" applyFill="1" applyAlignment="1">
      <alignment horizontal="left" vertical="center" wrapText="1"/>
    </xf>
    <xf numFmtId="0" fontId="5" fillId="2" borderId="0" xfId="3" applyFont="1" applyFill="1" applyAlignment="1">
      <alignment horizontal="left" vertical="center" wrapText="1"/>
    </xf>
    <xf numFmtId="0" fontId="4" fillId="3" borderId="0" xfId="3" applyFont="1" applyFill="1" applyAlignment="1">
      <alignment horizontal="center" vertical="center"/>
    </xf>
    <xf numFmtId="0" fontId="5" fillId="2" borderId="0" xfId="3" applyFont="1" applyFill="1" applyAlignment="1">
      <alignment vertical="center"/>
    </xf>
    <xf numFmtId="0" fontId="4" fillId="2" borderId="0" xfId="3" applyFont="1" applyFill="1" applyAlignment="1">
      <alignment horizontal="center" vertical="center"/>
    </xf>
    <xf numFmtId="0" fontId="5" fillId="0" borderId="0" xfId="3" applyFont="1" applyAlignment="1">
      <alignment vertical="center"/>
    </xf>
    <xf numFmtId="0" fontId="5" fillId="2" borderId="0" xfId="3" applyFont="1" applyFill="1" applyAlignment="1">
      <alignment horizontal="center" vertical="center" wrapText="1"/>
    </xf>
    <xf numFmtId="0" fontId="5" fillId="2" borderId="0" xfId="3" applyFont="1" applyFill="1" applyAlignment="1">
      <alignment horizontal="left" vertical="center"/>
    </xf>
    <xf numFmtId="49" fontId="5" fillId="5" borderId="0" xfId="3" applyNumberFormat="1" applyFont="1" applyFill="1" applyAlignment="1">
      <alignment horizontal="left" vertical="center"/>
    </xf>
    <xf numFmtId="49" fontId="4" fillId="0" borderId="0" xfId="3" applyNumberFormat="1" applyFont="1" applyAlignment="1">
      <alignment vertical="center"/>
    </xf>
    <xf numFmtId="0" fontId="4" fillId="0" borderId="0" xfId="3" applyFont="1" applyAlignment="1">
      <alignment vertical="center"/>
    </xf>
    <xf numFmtId="0" fontId="5" fillId="0" borderId="0" xfId="3" applyFont="1" applyAlignment="1">
      <alignment vertical="center" wrapText="1"/>
    </xf>
    <xf numFmtId="0" fontId="4" fillId="2" borderId="0" xfId="3" applyFont="1" applyFill="1" applyAlignment="1">
      <alignment vertical="center" wrapText="1"/>
    </xf>
    <xf numFmtId="0" fontId="4" fillId="0" borderId="0" xfId="3" applyFont="1" applyAlignment="1">
      <alignment vertical="center" wrapText="1"/>
    </xf>
    <xf numFmtId="49" fontId="4" fillId="0" borderId="0" xfId="3" applyNumberFormat="1" applyFont="1" applyAlignment="1">
      <alignment vertical="center" wrapText="1"/>
    </xf>
    <xf numFmtId="49" fontId="8" fillId="6" borderId="1" xfId="3" applyNumberFormat="1" applyFont="1" applyFill="1" applyBorder="1" applyAlignment="1">
      <alignment horizontal="center" vertical="center" wrapText="1"/>
    </xf>
    <xf numFmtId="0" fontId="8" fillId="6" borderId="1" xfId="3" applyFont="1" applyFill="1" applyBorder="1" applyAlignment="1">
      <alignment horizontal="center" vertical="center" wrapText="1"/>
    </xf>
    <xf numFmtId="9" fontId="4" fillId="2" borderId="3" xfId="1" applyFont="1" applyFill="1" applyBorder="1" applyAlignment="1">
      <alignment vertical="center"/>
    </xf>
    <xf numFmtId="9" fontId="4" fillId="0" borderId="3" xfId="1" applyFont="1" applyFill="1" applyBorder="1" applyAlignment="1">
      <alignment vertical="center" wrapText="1"/>
    </xf>
    <xf numFmtId="9" fontId="4" fillId="2" borderId="3" xfId="1" applyFont="1" applyFill="1" applyBorder="1" applyAlignment="1">
      <alignment vertical="center" wrapText="1"/>
    </xf>
    <xf numFmtId="0" fontId="4" fillId="2" borderId="3" xfId="3" applyFont="1" applyFill="1" applyBorder="1" applyAlignment="1">
      <alignment horizontal="center" vertical="center" wrapText="1"/>
    </xf>
    <xf numFmtId="0" fontId="4" fillId="0" borderId="3" xfId="3" applyFont="1" applyBorder="1" applyAlignment="1">
      <alignment vertical="center" wrapText="1"/>
    </xf>
    <xf numFmtId="49" fontId="4" fillId="2" borderId="4" xfId="3" applyNumberFormat="1" applyFont="1" applyFill="1" applyBorder="1" applyAlignment="1">
      <alignment horizontal="center" vertical="center" wrapText="1"/>
    </xf>
    <xf numFmtId="49" fontId="4" fillId="2" borderId="0" xfId="3" applyNumberFormat="1" applyFont="1" applyFill="1" applyAlignment="1">
      <alignment vertical="center" wrapText="1"/>
    </xf>
    <xf numFmtId="49" fontId="4" fillId="2" borderId="5" xfId="3" applyNumberFormat="1" applyFont="1" applyFill="1" applyBorder="1" applyAlignment="1">
      <alignment horizontal="center" vertical="center" wrapText="1"/>
    </xf>
    <xf numFmtId="0" fontId="10" fillId="2" borderId="0" xfId="0" applyFont="1" applyFill="1" applyAlignment="1">
      <alignment vertical="center"/>
    </xf>
    <xf numFmtId="0" fontId="5" fillId="0" borderId="0" xfId="3" applyFont="1" applyAlignment="1">
      <alignment horizontal="center" vertical="center" wrapText="1"/>
    </xf>
    <xf numFmtId="0" fontId="5" fillId="0" borderId="0" xfId="3" applyFont="1" applyAlignment="1">
      <alignment horizontal="left" vertical="center"/>
    </xf>
    <xf numFmtId="49" fontId="8" fillId="6" borderId="6" xfId="3" applyNumberFormat="1" applyFont="1" applyFill="1" applyBorder="1" applyAlignment="1">
      <alignment horizontal="center" vertical="center" wrapText="1"/>
    </xf>
    <xf numFmtId="0" fontId="12" fillId="6" borderId="1" xfId="3" applyFont="1" applyFill="1" applyBorder="1" applyAlignment="1">
      <alignment horizontal="left" vertical="center" wrapText="1"/>
    </xf>
    <xf numFmtId="49" fontId="4" fillId="2" borderId="7" xfId="3" applyNumberFormat="1" applyFont="1" applyFill="1" applyBorder="1" applyAlignment="1">
      <alignment horizontal="center" vertical="center"/>
    </xf>
    <xf numFmtId="0" fontId="4" fillId="2" borderId="8" xfId="3" applyFont="1" applyFill="1" applyBorder="1" applyAlignment="1">
      <alignment vertical="center"/>
    </xf>
    <xf numFmtId="0" fontId="4" fillId="0" borderId="0" xfId="0" applyFont="1"/>
    <xf numFmtId="14" fontId="4" fillId="0" borderId="0" xfId="0" applyNumberFormat="1" applyFont="1" applyAlignment="1">
      <alignment horizontal="right"/>
    </xf>
    <xf numFmtId="0" fontId="13" fillId="0" borderId="0" xfId="2" applyFont="1"/>
    <xf numFmtId="0" fontId="4" fillId="3" borderId="8" xfId="3" applyFont="1" applyFill="1" applyBorder="1" applyAlignment="1">
      <alignment horizontal="center" vertical="center"/>
    </xf>
    <xf numFmtId="0" fontId="4" fillId="0" borderId="8" xfId="3" applyFont="1" applyBorder="1" applyAlignment="1">
      <alignment horizontal="center" vertical="center"/>
    </xf>
    <xf numFmtId="0" fontId="4" fillId="7" borderId="9" xfId="3" applyFont="1" applyFill="1" applyBorder="1" applyAlignment="1">
      <alignment vertical="center" wrapText="1"/>
    </xf>
    <xf numFmtId="0" fontId="14" fillId="8" borderId="10" xfId="0" applyFont="1" applyFill="1" applyBorder="1" applyAlignment="1">
      <alignment horizontal="left" vertical="center" wrapText="1"/>
    </xf>
    <xf numFmtId="0" fontId="4" fillId="7" borderId="9" xfId="3" applyFont="1" applyFill="1" applyBorder="1" applyAlignment="1">
      <alignment vertical="center"/>
    </xf>
    <xf numFmtId="0" fontId="10" fillId="3" borderId="8" xfId="3" applyFont="1" applyFill="1" applyBorder="1" applyAlignment="1">
      <alignment horizontal="center" vertical="center"/>
    </xf>
    <xf numFmtId="0" fontId="4" fillId="3" borderId="9" xfId="3" applyFont="1" applyFill="1" applyBorder="1" applyAlignment="1">
      <alignment horizontal="center" vertical="center"/>
    </xf>
    <xf numFmtId="0" fontId="4" fillId="0" borderId="9" xfId="3" applyFont="1" applyBorder="1" applyAlignment="1">
      <alignment horizontal="center" vertical="center"/>
    </xf>
    <xf numFmtId="49" fontId="4" fillId="3" borderId="9" xfId="3" applyNumberFormat="1" applyFont="1" applyFill="1" applyBorder="1" applyAlignment="1">
      <alignment vertical="center"/>
    </xf>
    <xf numFmtId="0" fontId="5" fillId="3" borderId="9" xfId="3" applyFont="1" applyFill="1" applyBorder="1" applyAlignment="1">
      <alignment vertical="center"/>
    </xf>
    <xf numFmtId="0" fontId="4" fillId="3" borderId="9" xfId="3" applyFont="1" applyFill="1" applyBorder="1" applyAlignment="1">
      <alignment vertical="center" wrapText="1"/>
    </xf>
    <xf numFmtId="14" fontId="4" fillId="3" borderId="9" xfId="3" applyNumberFormat="1" applyFont="1" applyFill="1" applyBorder="1" applyAlignment="1">
      <alignment vertical="center" wrapText="1"/>
    </xf>
    <xf numFmtId="0" fontId="4" fillId="0" borderId="11" xfId="3" applyFont="1" applyBorder="1" applyAlignment="1">
      <alignment horizontal="center" vertical="center"/>
    </xf>
    <xf numFmtId="0" fontId="4" fillId="3" borderId="11" xfId="3" applyFont="1" applyFill="1" applyBorder="1" applyAlignment="1">
      <alignment horizontal="center" vertical="center"/>
    </xf>
    <xf numFmtId="0" fontId="4" fillId="0" borderId="3" xfId="3" applyFont="1" applyBorder="1" applyAlignment="1">
      <alignment horizontal="center" vertical="center"/>
    </xf>
    <xf numFmtId="0" fontId="4" fillId="3" borderId="3" xfId="3" applyFont="1" applyFill="1" applyBorder="1" applyAlignment="1">
      <alignment horizontal="center" vertical="center"/>
    </xf>
    <xf numFmtId="49" fontId="4" fillId="3" borderId="0" xfId="3" applyNumberFormat="1" applyFont="1" applyFill="1" applyAlignment="1">
      <alignment vertical="center"/>
    </xf>
    <xf numFmtId="1" fontId="4" fillId="3" borderId="9" xfId="3" applyNumberFormat="1" applyFont="1" applyFill="1" applyBorder="1" applyAlignment="1">
      <alignment horizontal="center" vertical="center"/>
    </xf>
    <xf numFmtId="0" fontId="4" fillId="2" borderId="0" xfId="3" applyFont="1" applyFill="1" applyAlignment="1">
      <alignment horizontal="center" vertical="center" wrapText="1"/>
    </xf>
    <xf numFmtId="0" fontId="12" fillId="2" borderId="0" xfId="3" applyFont="1" applyFill="1" applyAlignment="1">
      <alignment horizontal="center" vertical="center" wrapText="1"/>
    </xf>
    <xf numFmtId="0" fontId="12" fillId="6" borderId="13" xfId="3" applyFont="1" applyFill="1" applyBorder="1" applyAlignment="1">
      <alignment horizontal="center" vertical="center" wrapText="1"/>
    </xf>
    <xf numFmtId="0" fontId="12" fillId="6" borderId="1" xfId="3" applyFont="1" applyFill="1" applyBorder="1" applyAlignment="1">
      <alignment horizontal="center" vertical="center" wrapText="1"/>
    </xf>
    <xf numFmtId="0" fontId="12" fillId="6" borderId="14" xfId="3" applyFont="1" applyFill="1" applyBorder="1" applyAlignment="1">
      <alignment horizontal="center" vertical="center" wrapText="1"/>
    </xf>
    <xf numFmtId="0" fontId="4" fillId="2" borderId="7" xfId="3" applyFont="1" applyFill="1" applyBorder="1" applyAlignment="1">
      <alignment horizontal="right" vertical="center"/>
    </xf>
    <xf numFmtId="49" fontId="4" fillId="3" borderId="8" xfId="3" applyNumberFormat="1" applyFont="1" applyFill="1" applyBorder="1" applyAlignment="1">
      <alignment horizontal="center" vertical="center" wrapText="1"/>
    </xf>
    <xf numFmtId="164" fontId="4" fillId="3" borderId="9" xfId="3" applyNumberFormat="1" applyFont="1" applyFill="1" applyBorder="1" applyAlignment="1">
      <alignment horizontal="center" vertical="center"/>
    </xf>
    <xf numFmtId="49" fontId="4" fillId="3" borderId="8" xfId="3" applyNumberFormat="1" applyFont="1" applyFill="1" applyBorder="1" applyAlignment="1">
      <alignment vertical="center"/>
    </xf>
    <xf numFmtId="0" fontId="4" fillId="3" borderId="4" xfId="3" applyFont="1" applyFill="1" applyBorder="1" applyAlignment="1">
      <alignment vertical="center"/>
    </xf>
    <xf numFmtId="0" fontId="4" fillId="2" borderId="15" xfId="3" applyFont="1" applyFill="1" applyBorder="1" applyAlignment="1">
      <alignment horizontal="right" vertical="center"/>
    </xf>
    <xf numFmtId="49" fontId="4" fillId="3" borderId="9" xfId="3" applyNumberFormat="1" applyFont="1" applyFill="1" applyBorder="1" applyAlignment="1">
      <alignment horizontal="center" vertical="center" wrapText="1"/>
    </xf>
    <xf numFmtId="0" fontId="4" fillId="3" borderId="5" xfId="3" applyFont="1" applyFill="1" applyBorder="1" applyAlignment="1">
      <alignment vertical="center"/>
    </xf>
    <xf numFmtId="0" fontId="4" fillId="2" borderId="2" xfId="3" applyFont="1" applyFill="1" applyBorder="1" applyAlignment="1">
      <alignment horizontal="right" vertical="center"/>
    </xf>
    <xf numFmtId="49" fontId="4" fillId="3" borderId="11" xfId="3" applyNumberFormat="1" applyFont="1" applyFill="1" applyBorder="1" applyAlignment="1">
      <alignment vertical="center"/>
    </xf>
    <xf numFmtId="164" fontId="4" fillId="3" borderId="11" xfId="3" applyNumberFormat="1" applyFont="1" applyFill="1" applyBorder="1" applyAlignment="1">
      <alignment vertical="center"/>
    </xf>
    <xf numFmtId="0" fontId="4" fillId="3" borderId="9" xfId="3" applyFont="1" applyFill="1" applyBorder="1" applyAlignment="1">
      <alignment vertical="center"/>
    </xf>
    <xf numFmtId="0" fontId="4" fillId="3" borderId="16" xfId="3" applyFont="1" applyFill="1" applyBorder="1" applyAlignment="1">
      <alignment horizontal="center" vertical="center"/>
    </xf>
    <xf numFmtId="0" fontId="4" fillId="2" borderId="9" xfId="3" applyFont="1" applyFill="1" applyBorder="1" applyAlignment="1">
      <alignment horizontal="center" vertical="center" wrapText="1"/>
    </xf>
    <xf numFmtId="0" fontId="2" fillId="0" borderId="0" xfId="2"/>
    <xf numFmtId="0" fontId="12" fillId="6" borderId="17" xfId="3" applyFont="1" applyFill="1" applyBorder="1" applyAlignment="1">
      <alignment vertical="center" wrapText="1"/>
    </xf>
    <xf numFmtId="0" fontId="12" fillId="2" borderId="0" xfId="3" applyFont="1" applyFill="1" applyAlignment="1">
      <alignment vertical="center" wrapText="1"/>
    </xf>
    <xf numFmtId="0" fontId="4" fillId="2" borderId="0" xfId="0" applyFont="1" applyFill="1" applyAlignment="1">
      <alignment vertical="center"/>
    </xf>
    <xf numFmtId="0" fontId="5" fillId="9" borderId="0" xfId="3" applyFont="1" applyFill="1" applyAlignment="1">
      <alignment horizontal="right" vertical="center"/>
    </xf>
    <xf numFmtId="0" fontId="5" fillId="9" borderId="0" xfId="3" applyFont="1" applyFill="1" applyAlignment="1">
      <alignment horizontal="left" vertical="center"/>
    </xf>
    <xf numFmtId="0" fontId="4" fillId="9" borderId="0" xfId="3" applyFont="1" applyFill="1" applyAlignment="1">
      <alignment horizontal="left" vertical="center"/>
    </xf>
    <xf numFmtId="0" fontId="12" fillId="6" borderId="17" xfId="3" applyFont="1" applyFill="1" applyBorder="1" applyAlignment="1">
      <alignment horizontal="left" vertical="center" wrapText="1"/>
    </xf>
    <xf numFmtId="0" fontId="12" fillId="6" borderId="5" xfId="3" applyFont="1" applyFill="1" applyBorder="1" applyAlignment="1">
      <alignment horizontal="left" vertical="center" wrapText="1"/>
    </xf>
    <xf numFmtId="0" fontId="12" fillId="6" borderId="9" xfId="3" applyFont="1" applyFill="1" applyBorder="1" applyAlignment="1">
      <alignment horizontal="left" vertical="center" wrapText="1"/>
    </xf>
    <xf numFmtId="0" fontId="3" fillId="2" borderId="0" xfId="3" applyFill="1"/>
    <xf numFmtId="0" fontId="15" fillId="0" borderId="18" xfId="3" applyFont="1" applyBorder="1" applyAlignment="1">
      <alignment horizontal="center" vertical="center" wrapText="1"/>
    </xf>
    <xf numFmtId="0" fontId="16" fillId="6" borderId="13" xfId="3" applyFont="1" applyFill="1" applyBorder="1" applyAlignment="1">
      <alignment horizontal="center" vertical="center" wrapText="1"/>
    </xf>
    <xf numFmtId="0" fontId="16" fillId="6" borderId="19" xfId="3" applyFont="1" applyFill="1" applyBorder="1" applyAlignment="1">
      <alignment horizontal="center" vertical="center" wrapText="1"/>
    </xf>
    <xf numFmtId="0" fontId="15" fillId="2" borderId="0" xfId="3" applyFont="1" applyFill="1" applyAlignment="1">
      <alignment horizontal="center" wrapText="1"/>
    </xf>
    <xf numFmtId="0" fontId="17" fillId="2" borderId="0" xfId="3" applyFont="1" applyFill="1" applyAlignment="1">
      <alignment horizontal="center" wrapText="1"/>
    </xf>
    <xf numFmtId="0" fontId="1" fillId="2" borderId="18" xfId="3" applyFont="1" applyFill="1" applyBorder="1" applyAlignment="1">
      <alignment horizontal="center" vertical="center"/>
    </xf>
    <xf numFmtId="0" fontId="18" fillId="2" borderId="9" xfId="3" applyFont="1" applyFill="1" applyBorder="1" applyAlignment="1">
      <alignment horizontal="center" vertical="center" wrapText="1"/>
    </xf>
    <xf numFmtId="0" fontId="21" fillId="2" borderId="9" xfId="3" applyFont="1" applyFill="1" applyBorder="1" applyAlignment="1">
      <alignment horizontal="center" vertical="center" wrapText="1"/>
    </xf>
    <xf numFmtId="0" fontId="1" fillId="2" borderId="0" xfId="3" applyFont="1" applyFill="1"/>
    <xf numFmtId="0" fontId="22" fillId="2" borderId="0" xfId="3" applyFont="1" applyFill="1" applyAlignment="1">
      <alignment horizontal="center" vertical="center"/>
    </xf>
    <xf numFmtId="0" fontId="18" fillId="2" borderId="11" xfId="3" applyFont="1" applyFill="1" applyBorder="1" applyAlignment="1">
      <alignment horizontal="center" vertical="center" wrapText="1"/>
    </xf>
    <xf numFmtId="0" fontId="18" fillId="2" borderId="9" xfId="3" applyFont="1" applyFill="1" applyBorder="1" applyAlignment="1">
      <alignment horizontal="left" vertical="center" wrapText="1"/>
    </xf>
    <xf numFmtId="9" fontId="18" fillId="2" borderId="9" xfId="3" applyNumberFormat="1" applyFont="1" applyFill="1" applyBorder="1" applyAlignment="1">
      <alignment horizontal="center" vertical="center" wrapText="1"/>
    </xf>
    <xf numFmtId="0" fontId="18" fillId="2" borderId="11" xfId="3" applyFont="1" applyFill="1" applyBorder="1" applyAlignment="1">
      <alignment vertical="center" wrapText="1"/>
    </xf>
    <xf numFmtId="0" fontId="1" fillId="2" borderId="0" xfId="0" applyFont="1" applyFill="1" applyAlignment="1">
      <alignment wrapText="1"/>
    </xf>
    <xf numFmtId="0" fontId="1" fillId="6" borderId="18" xfId="3" applyFont="1" applyFill="1" applyBorder="1" applyAlignment="1">
      <alignment horizontal="center" vertical="center"/>
    </xf>
    <xf numFmtId="0" fontId="1" fillId="0" borderId="0" xfId="3" applyFont="1"/>
    <xf numFmtId="0" fontId="21" fillId="2" borderId="9" xfId="3" quotePrefix="1" applyFont="1" applyFill="1" applyBorder="1" applyAlignment="1">
      <alignment horizontal="center" vertical="center" wrapText="1"/>
    </xf>
    <xf numFmtId="0" fontId="18" fillId="2" borderId="9" xfId="3" applyFont="1" applyFill="1" applyBorder="1" applyAlignment="1">
      <alignment horizontal="left" wrapText="1"/>
    </xf>
    <xf numFmtId="0" fontId="1" fillId="2" borderId="0" xfId="3" applyFont="1" applyFill="1" applyAlignment="1">
      <alignment wrapText="1"/>
    </xf>
    <xf numFmtId="0" fontId="3" fillId="2" borderId="0" xfId="3" applyFill="1" applyAlignment="1">
      <alignment wrapText="1"/>
    </xf>
    <xf numFmtId="0" fontId="3" fillId="0" borderId="0" xfId="3"/>
    <xf numFmtId="0" fontId="24" fillId="2" borderId="0" xfId="3" applyFont="1" applyFill="1"/>
    <xf numFmtId="0" fontId="1" fillId="2" borderId="0" xfId="1" applyNumberFormat="1" applyFont="1" applyFill="1" applyBorder="1"/>
    <xf numFmtId="0" fontId="25" fillId="2" borderId="0" xfId="3" applyFont="1" applyFill="1"/>
    <xf numFmtId="49" fontId="4" fillId="2" borderId="2" xfId="3" applyNumberFormat="1" applyFont="1" applyFill="1" applyBorder="1" applyAlignment="1">
      <alignment vertical="center" wrapText="1"/>
    </xf>
    <xf numFmtId="0" fontId="1" fillId="2" borderId="0" xfId="3" applyFont="1" applyFill="1" applyAlignment="1">
      <alignment horizontal="center"/>
    </xf>
    <xf numFmtId="0" fontId="19" fillId="2" borderId="0" xfId="3" applyFont="1" applyFill="1" applyAlignment="1">
      <alignment horizontal="center" vertical="center" wrapText="1"/>
    </xf>
    <xf numFmtId="0" fontId="26" fillId="2" borderId="0" xfId="3" applyFont="1" applyFill="1" applyAlignment="1">
      <alignment horizontal="center"/>
    </xf>
    <xf numFmtId="0" fontId="26" fillId="2" borderId="0" xfId="3" applyFont="1" applyFill="1" applyAlignment="1">
      <alignment horizontal="left"/>
    </xf>
    <xf numFmtId="0" fontId="1" fillId="2" borderId="0" xfId="0" applyFont="1" applyFill="1"/>
    <xf numFmtId="0" fontId="27" fillId="2" borderId="0" xfId="0" applyFont="1" applyFill="1" applyAlignment="1">
      <alignment horizontal="left" vertical="center" wrapText="1"/>
    </xf>
    <xf numFmtId="0" fontId="28" fillId="2" borderId="0" xfId="0" applyFont="1" applyFill="1" applyAlignment="1">
      <alignment horizontal="left" vertical="center" wrapText="1"/>
    </xf>
    <xf numFmtId="0" fontId="30" fillId="2" borderId="0" xfId="0" applyFont="1" applyFill="1" applyAlignment="1">
      <alignment horizontal="left" vertical="center" wrapText="1"/>
    </xf>
    <xf numFmtId="0" fontId="0" fillId="2" borderId="0" xfId="0" applyFill="1" applyAlignment="1">
      <alignment horizontal="left" vertical="top" wrapText="1"/>
    </xf>
    <xf numFmtId="0" fontId="1" fillId="2" borderId="0" xfId="0" applyFont="1" applyFill="1" applyAlignment="1">
      <alignment horizontal="left"/>
    </xf>
    <xf numFmtId="0" fontId="0" fillId="2" borderId="0" xfId="0" applyFill="1" applyAlignment="1">
      <alignment wrapText="1"/>
    </xf>
    <xf numFmtId="0" fontId="0" fillId="2" borderId="0" xfId="0" applyFill="1" applyAlignment="1">
      <alignment vertical="top" wrapText="1"/>
    </xf>
    <xf numFmtId="0" fontId="26" fillId="2" borderId="0" xfId="0" applyFont="1" applyFill="1" applyAlignment="1">
      <alignment wrapText="1"/>
    </xf>
    <xf numFmtId="0" fontId="26" fillId="2" borderId="0" xfId="0" applyFont="1" applyFill="1"/>
    <xf numFmtId="0" fontId="26" fillId="2" borderId="0" xfId="0" applyFont="1" applyFill="1" applyAlignment="1">
      <alignment vertical="top" wrapText="1"/>
    </xf>
    <xf numFmtId="0" fontId="26" fillId="2" borderId="0" xfId="0" applyFont="1" applyFill="1" applyAlignment="1">
      <alignment horizontal="center" vertical="top" wrapText="1"/>
    </xf>
    <xf numFmtId="0" fontId="26" fillId="2" borderId="0" xfId="0" applyFont="1" applyFill="1" applyAlignment="1">
      <alignment horizontal="center"/>
    </xf>
    <xf numFmtId="0" fontId="26" fillId="2" borderId="0" xfId="3" applyFont="1" applyFill="1" applyAlignment="1">
      <alignment horizontal="center" vertical="center" wrapText="1"/>
    </xf>
    <xf numFmtId="0" fontId="15" fillId="2" borderId="0" xfId="3" applyFont="1" applyFill="1" applyAlignment="1">
      <alignment horizontal="center" wrapText="1"/>
    </xf>
    <xf numFmtId="0" fontId="19" fillId="2" borderId="0" xfId="3" applyFont="1" applyFill="1" applyAlignment="1">
      <alignment horizontal="center" vertical="center" wrapText="1"/>
    </xf>
    <xf numFmtId="0" fontId="26" fillId="2" borderId="0" xfId="3" applyFont="1" applyFill="1" applyAlignment="1">
      <alignment horizontal="center"/>
    </xf>
    <xf numFmtId="0" fontId="18" fillId="2" borderId="9" xfId="3" applyFont="1" applyFill="1" applyBorder="1" applyAlignment="1">
      <alignment horizontal="center" vertical="center" wrapText="1"/>
    </xf>
    <xf numFmtId="0" fontId="18" fillId="2" borderId="11" xfId="3" applyFont="1" applyFill="1" applyBorder="1" applyAlignment="1">
      <alignment horizontal="center" vertical="center" wrapText="1"/>
    </xf>
    <xf numFmtId="0" fontId="18" fillId="2" borderId="8" xfId="3" applyFont="1" applyFill="1" applyBorder="1" applyAlignment="1">
      <alignment horizontal="center" vertical="center" wrapText="1"/>
    </xf>
    <xf numFmtId="0" fontId="18" fillId="2" borderId="20" xfId="3" applyFont="1" applyFill="1" applyBorder="1" applyAlignment="1">
      <alignment horizontal="center" vertical="center" wrapText="1"/>
    </xf>
    <xf numFmtId="0" fontId="18" fillId="2" borderId="20" xfId="3" applyFont="1" applyFill="1" applyBorder="1" applyAlignment="1">
      <alignment horizontal="left" vertical="center" wrapText="1"/>
    </xf>
    <xf numFmtId="0" fontId="18" fillId="2" borderId="8" xfId="3" applyFont="1" applyFill="1" applyBorder="1" applyAlignment="1">
      <alignment horizontal="left" vertical="center" wrapText="1"/>
    </xf>
    <xf numFmtId="0" fontId="5" fillId="3" borderId="0" xfId="3" applyFont="1" applyFill="1" applyAlignment="1">
      <alignment horizontal="center" vertical="center" wrapText="1"/>
    </xf>
    <xf numFmtId="0" fontId="5" fillId="2" borderId="12" xfId="3" applyFont="1" applyFill="1" applyBorder="1" applyAlignment="1">
      <alignment horizontal="center" vertical="center" wrapText="1"/>
    </xf>
    <xf numFmtId="0" fontId="5" fillId="2" borderId="0" xfId="3" applyFont="1" applyFill="1" applyAlignment="1">
      <alignment horizontal="center" vertical="center" wrapText="1"/>
    </xf>
    <xf numFmtId="0" fontId="5" fillId="2" borderId="0" xfId="3" applyFont="1" applyFill="1" applyAlignment="1">
      <alignment horizontal="center" vertical="center"/>
    </xf>
    <xf numFmtId="0" fontId="6" fillId="3" borderId="0" xfId="3" applyFont="1" applyFill="1" applyAlignment="1">
      <alignment horizontal="center" vertical="center" wrapText="1"/>
    </xf>
    <xf numFmtId="0" fontId="5" fillId="4" borderId="0" xfId="3" applyFont="1" applyFill="1" applyAlignment="1">
      <alignment horizontal="left" vertical="center"/>
    </xf>
    <xf numFmtId="0" fontId="5" fillId="5" borderId="0" xfId="3" applyFont="1" applyFill="1" applyAlignment="1">
      <alignment horizontal="left" vertical="center"/>
    </xf>
    <xf numFmtId="49" fontId="34" fillId="0" borderId="0" xfId="0" applyNumberFormat="1" applyFont="1" applyAlignment="1">
      <alignment horizontal="right"/>
    </xf>
  </cellXfs>
  <cellStyles count="4">
    <cellStyle name="Hyperlink" xfId="2" builtinId="8"/>
    <cellStyle name="Normal" xfId="0" builtinId="0"/>
    <cellStyle name="Normal 2" xfId="3" xr:uid="{D5691AB6-A117-4BFD-AEB2-A150F744EB88}"/>
    <cellStyle name="Percent" xfId="1" builtinId="5"/>
  </cellStyles>
  <dxfs count="4">
    <dxf>
      <fill>
        <patternFill>
          <bgColor rgb="FFFF9999"/>
        </patternFill>
      </fill>
    </dxf>
    <dxf>
      <fill>
        <patternFill>
          <bgColor rgb="FFFF7C80"/>
        </patternFill>
      </fill>
    </dxf>
    <dxf>
      <fill>
        <patternFill>
          <bgColor rgb="FFFF7C8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248696</xdr:colOff>
      <xdr:row>5</xdr:row>
      <xdr:rowOff>342798</xdr:rowOff>
    </xdr:from>
    <xdr:ext cx="7216656" cy="31957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308C233F-4293-4625-91B9-48E7C69A3032}"/>
                </a:ext>
              </a:extLst>
            </xdr:cNvPr>
            <xdr:cNvSpPr txBox="1"/>
          </xdr:nvSpPr>
          <xdr:spPr>
            <a:xfrm>
              <a:off x="9722896" y="2336698"/>
              <a:ext cx="7216656" cy="31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𝑅𝑒𝑝𝑜𝑟𝑡𝑒</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ES" sz="1000" b="0" i="1">
                        <a:latin typeface="Cambria Math" panose="02040503050406030204" pitchFamily="18" charset="0"/>
                      </a:rPr>
                      <m:t> </m:t>
                    </m:r>
                    <m:r>
                      <a:rPr lang="es-CO" sz="1000" b="0" i="1">
                        <a:latin typeface="Cambria Math" panose="02040503050406030204" pitchFamily="18" charset="0"/>
                      </a:rPr>
                      <m:t>𝑡𝑜𝑡𝑎𝑙</m:t>
                    </m:r>
                    <m:r>
                      <a:rPr lang="es-CO" sz="1000" b="0" i="1">
                        <a:latin typeface="Cambria Math" panose="02040503050406030204" pitchFamily="18" charset="0"/>
                      </a:rPr>
                      <m:t> </m:t>
                    </m:r>
                    <m:r>
                      <a:rPr lang="es-CO" sz="1000" b="0" i="1">
                        <a:latin typeface="Cambria Math" panose="02040503050406030204" pitchFamily="18" charset="0"/>
                      </a:rPr>
                      <m:t>𝑟𝑒𝑐𝑖𝑏𝑖𝑑𝑎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m:rPr>
                            <m:sty m:val="p"/>
                          </m:rPr>
                          <a:rPr lang="es-CO" sz="1000" b="0" i="0">
                            <a:latin typeface="Cambria Math" panose="02040503050406030204" pitchFamily="18" charset="0"/>
                          </a:rPr>
                          <m:t>documentos</m:t>
                        </m:r>
                        <m:r>
                          <a:rPr lang="es-CO" sz="1000" b="0" i="0">
                            <a:latin typeface="Cambria Math" panose="02040503050406030204" pitchFamily="18" charset="0"/>
                          </a:rPr>
                          <m:t> </m:t>
                        </m:r>
                        <m:r>
                          <a:rPr lang="es-CO" sz="1000" b="0" i="1">
                            <a:latin typeface="Cambria Math" panose="02040503050406030204" pitchFamily="18" charset="0"/>
                          </a:rPr>
                          <m:t>𝑟𝑒𝑔𝑖𝑠𝑡𝑟𝑎𝑑𝑜𝑠</m:t>
                        </m:r>
                      </m:num>
                      <m:den>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𝐶𝑑𝑇</m:t>
                        </m:r>
                        <m:r>
                          <a:rPr lang="es-CO" sz="1000" b="0" i="1">
                            <a:latin typeface="Cambria Math" panose="02040503050406030204" pitchFamily="18" charset="0"/>
                          </a:rPr>
                          <m:t>+#</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𝑟𝑒𝑐𝑖𝑏𝑖𝑑𝑜𝑠</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r>
                          <a:rPr lang="es-CO" sz="1000" b="0" i="1">
                            <a:latin typeface="Cambria Math" panose="02040503050406030204" pitchFamily="18" charset="0"/>
                          </a:rPr>
                          <m:t>)</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2" name="CuadroTexto 1">
              <a:extLst>
                <a:ext uri="{FF2B5EF4-FFF2-40B4-BE49-F238E27FC236}">
                  <a16:creationId xmlns:a16="http://schemas.microsoft.com/office/drawing/2014/main" id="{308C233F-4293-4625-91B9-48E7C69A3032}"/>
                </a:ext>
              </a:extLst>
            </xdr:cNvPr>
            <xdr:cNvSpPr txBox="1"/>
          </xdr:nvSpPr>
          <xdr:spPr>
            <a:xfrm>
              <a:off x="9722896" y="2336698"/>
              <a:ext cx="7216656" cy="31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𝑅𝑒𝑝𝑜𝑟𝑡𝑒 𝐼𝑛𝑓𝑜𝑟𝑚𝑎𝑐𝑖ó𝑛</a:t>
              </a:r>
              <a:r>
                <a:rPr lang="es-ES" sz="1000" b="0" i="0">
                  <a:latin typeface="Cambria Math" panose="02040503050406030204" pitchFamily="18" charset="0"/>
                </a:rPr>
                <a:t> </a:t>
              </a:r>
              <a:r>
                <a:rPr lang="es-CO" sz="1000" b="0" i="0">
                  <a:latin typeface="Cambria Math" panose="02040503050406030204" pitchFamily="18" charset="0"/>
                </a:rPr>
                <a:t>𝑡𝑜𝑡𝑎𝑙 𝑟𝑒𝑐𝑖𝑏𝑖𝑑𝑎=  (# documentos 𝑟𝑒𝑔𝑖𝑠𝑡𝑟𝑎𝑑𝑜𝑠)/((# 𝑑𝑜𝑐𝑢𝑚𝑒𝑛𝑡𝑜𝑠 𝑒𝑛 𝐶𝑑𝑇+#𝑑𝑜𝑐𝑢𝑚𝑒𝑛𝑡𝑜𝑠 𝑟𝑒𝑐𝑖𝑏𝑖𝑑𝑜𝑠 𝑝𝑜𝑟 𝑜𝑡𝑟𝑜𝑠 𝑚𝑒𝑑𝑖𝑜𝑠))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144286</xdr:colOff>
      <xdr:row>9</xdr:row>
      <xdr:rowOff>246944</xdr:rowOff>
    </xdr:from>
    <xdr:ext cx="6637265" cy="156518"/>
    <mc:AlternateContent xmlns:mc="http://schemas.openxmlformats.org/markup-compatibility/2006" xmlns:a14="http://schemas.microsoft.com/office/drawing/2010/main">
      <mc:Choice Requires="a14">
        <xdr:sp macro="" textlink="">
          <xdr:nvSpPr>
            <xdr:cNvPr id="3" name="CuadroTexto 12">
              <a:extLst>
                <a:ext uri="{FF2B5EF4-FFF2-40B4-BE49-F238E27FC236}">
                  <a16:creationId xmlns:a16="http://schemas.microsoft.com/office/drawing/2014/main" id="{CC5BBD0E-7E79-4BC3-892F-97CDC96DA212}"/>
                </a:ext>
              </a:extLst>
            </xdr:cNvPr>
            <xdr:cNvSpPr txBox="1"/>
          </xdr:nvSpPr>
          <xdr:spPr>
            <a:xfrm>
              <a:off x="9618486" y="7295444"/>
              <a:ext cx="6637265"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MX" sz="1000" b="0" i="1">
                        <a:latin typeface="Cambria Math" panose="02040503050406030204" pitchFamily="18" charset="0"/>
                      </a:rPr>
                      <m:t>𝐶𝑜𝑛𝑡𝑒𝑛𝑖𝑑𝑜𝑠</m:t>
                    </m:r>
                    <m:r>
                      <a:rPr lang="es-CO" sz="1000" b="0" i="1">
                        <a:latin typeface="Cambria Math" panose="02040503050406030204" pitchFamily="18" charset="0"/>
                      </a:rPr>
                      <m:t> </m:t>
                    </m:r>
                    <m:r>
                      <a:rPr lang="es-CO" sz="1000" b="0" i="1">
                        <a:latin typeface="Cambria Math" panose="02040503050406030204" pitchFamily="18" charset="0"/>
                      </a:rPr>
                      <m:t>𝑝𝑟𝑜𝑝𝑢𝑒𝑠𝑡𝑜𝑠</m:t>
                    </m:r>
                    <m:r>
                      <a:rPr lang="es-CO" sz="1000" b="0" i="1">
                        <a:latin typeface="Cambria Math" panose="02040503050406030204" pitchFamily="18" charset="0"/>
                      </a:rPr>
                      <m:t>=</m:t>
                    </m:r>
                    <m:r>
                      <a:rPr lang="es-CO" sz="1000" b="0" i="1">
                        <a:latin typeface="Cambria Math" panose="02040503050406030204" pitchFamily="18" charset="0"/>
                      </a:rPr>
                      <m:t>𝑁</m:t>
                    </m:r>
                    <m:r>
                      <a:rPr lang="es-CO" sz="1000" b="0" i="1">
                        <a:latin typeface="Cambria Math" panose="02040503050406030204" pitchFamily="18" charset="0"/>
                      </a:rPr>
                      <m:t>ú</m:t>
                    </m:r>
                    <m:r>
                      <a:rPr lang="es-CO" sz="1000" b="0" i="1">
                        <a:latin typeface="Cambria Math" panose="02040503050406030204" pitchFamily="18" charset="0"/>
                      </a:rPr>
                      <m:t>𝑚𝑒𝑟𝑜</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𝑐𝑜𝑛𝑡𝑒𝑛𝑖𝑑𝑜𝑠</m:t>
                    </m:r>
                    <m:r>
                      <a:rPr lang="es-CO" sz="1000" b="0" i="1">
                        <a:latin typeface="Cambria Math" panose="02040503050406030204" pitchFamily="18" charset="0"/>
                      </a:rPr>
                      <m:t> </m:t>
                    </m:r>
                    <m:r>
                      <a:rPr lang="es-CO" sz="1000" b="0" i="1">
                        <a:latin typeface="Cambria Math" panose="02040503050406030204" pitchFamily="18" charset="0"/>
                      </a:rPr>
                      <m:t>𝑝𝑟𝑜𝑝𝑢𝑒𝑠𝑡𝑜𝑠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𝑒𝑙</m:t>
                    </m:r>
                    <m:r>
                      <a:rPr lang="es-CO" sz="1000" b="0" i="1">
                        <a:latin typeface="Cambria Math" panose="02040503050406030204" pitchFamily="18" charset="0"/>
                      </a:rPr>
                      <m:t> </m:t>
                    </m:r>
                    <m:r>
                      <a:rPr lang="es-CO" sz="1000" b="0" i="1">
                        <a:latin typeface="Cambria Math" panose="02040503050406030204" pitchFamily="18" charset="0"/>
                      </a:rPr>
                      <m:t>𝑚𝑒𝑠</m:t>
                    </m:r>
                    <m:r>
                      <a:rPr lang="es-CO" sz="1000" b="0" i="1">
                        <a:latin typeface="Cambria Math" panose="02040503050406030204" pitchFamily="18" charset="0"/>
                      </a:rPr>
                      <m:t> ( </m:t>
                    </m:r>
                    <m:r>
                      <a:rPr lang="es-CO" sz="1000" b="0" i="1">
                        <a:latin typeface="Cambria Math" panose="02040503050406030204" pitchFamily="18" charset="0"/>
                      </a:rPr>
                      <m:t>𝑜</m:t>
                    </m:r>
                    <m:r>
                      <a:rPr lang="es-CO" sz="1000" b="0" i="1">
                        <a:latin typeface="Cambria Math" panose="02040503050406030204" pitchFamily="18" charset="0"/>
                      </a:rPr>
                      <m:t>=</m:t>
                    </m:r>
                    <m:r>
                      <a:rPr lang="es-CO" sz="1000" b="0" i="1">
                        <a:latin typeface="Cambria Math" panose="02040503050406030204" pitchFamily="18" charset="0"/>
                      </a:rPr>
                      <m:t>𝑁𝑜</m:t>
                    </m:r>
                    <m:r>
                      <a:rPr lang="es-CO" sz="1000" b="0" i="1">
                        <a:latin typeface="Cambria Math" panose="02040503050406030204" pitchFamily="18" charset="0"/>
                      </a:rPr>
                      <m:t> </m:t>
                    </m:r>
                    <m:r>
                      <a:rPr lang="es-CO" sz="1000" b="0" i="1">
                        <a:latin typeface="Cambria Math" panose="02040503050406030204" pitchFamily="18" charset="0"/>
                      </a:rPr>
                      <m:t>𝑐𝑢𝑚𝑝𝑙𝑒</m:t>
                    </m:r>
                    <m:r>
                      <a:rPr lang="es-CO" sz="1000" b="0" i="1">
                        <a:latin typeface="Cambria Math" panose="02040503050406030204" pitchFamily="18" charset="0"/>
                      </a:rPr>
                      <m:t>, ≥1=</m:t>
                    </m:r>
                    <m:r>
                      <a:rPr lang="es-CO" sz="1000" b="0" i="1">
                        <a:latin typeface="Cambria Math" panose="02040503050406030204" pitchFamily="18" charset="0"/>
                      </a:rPr>
                      <m:t>𝐶𝑢𝑚𝑝𝑙𝑒</m:t>
                    </m:r>
                    <m:r>
                      <a:rPr lang="es-CO" sz="1000" b="0" i="1">
                        <a:latin typeface="Cambria Math" panose="02040503050406030204" pitchFamily="18" charset="0"/>
                      </a:rPr>
                      <m:t>) </m:t>
                    </m:r>
                  </m:oMath>
                </m:oMathPara>
              </a14:m>
              <a:endParaRPr lang="en-US" sz="1000"/>
            </a:p>
          </xdr:txBody>
        </xdr:sp>
      </mc:Choice>
      <mc:Fallback xmlns="">
        <xdr:sp macro="" textlink="">
          <xdr:nvSpPr>
            <xdr:cNvPr id="3" name="CuadroTexto 12">
              <a:extLst>
                <a:ext uri="{FF2B5EF4-FFF2-40B4-BE49-F238E27FC236}">
                  <a16:creationId xmlns:a16="http://schemas.microsoft.com/office/drawing/2014/main" id="{CC5BBD0E-7E79-4BC3-892F-97CDC96DA212}"/>
                </a:ext>
              </a:extLst>
            </xdr:cNvPr>
            <xdr:cNvSpPr txBox="1"/>
          </xdr:nvSpPr>
          <xdr:spPr>
            <a:xfrm>
              <a:off x="9618486" y="7295444"/>
              <a:ext cx="6637265"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a:t>
              </a:r>
              <a:r>
                <a:rPr lang="es-MX" sz="1000" b="0" i="0">
                  <a:latin typeface="Cambria Math" panose="02040503050406030204" pitchFamily="18" charset="0"/>
                </a:rPr>
                <a:t>𝐶𝑜𝑛𝑡𝑒𝑛𝑖𝑑𝑜𝑠</a:t>
              </a:r>
              <a:r>
                <a:rPr lang="es-CO" sz="1000" b="0" i="0">
                  <a:latin typeface="Cambria Math" panose="02040503050406030204" pitchFamily="18" charset="0"/>
                </a:rPr>
                <a:t> 𝑝𝑟𝑜𝑝𝑢𝑒𝑠𝑡𝑜𝑠=𝑁ú𝑚𝑒𝑟𝑜 𝑑𝑒 𝑐𝑜𝑛𝑡𝑒𝑛𝑖𝑑𝑜𝑠 𝑝𝑟𝑜𝑝𝑢𝑒𝑠𝑡𝑜𝑠 𝑒𝑛 𝑒𝑙 𝑚𝑒𝑠 ( 𝑜=𝑁𝑜 𝑐𝑢𝑚𝑝𝑙𝑒, ≥1=𝐶𝑢𝑚𝑝𝑙𝑒) </a:t>
              </a:r>
              <a:endParaRPr lang="en-US" sz="1000"/>
            </a:p>
          </xdr:txBody>
        </xdr:sp>
      </mc:Fallback>
    </mc:AlternateContent>
    <xdr:clientData/>
  </xdr:oneCellAnchor>
  <xdr:oneCellAnchor>
    <xdr:from>
      <xdr:col>9</xdr:col>
      <xdr:colOff>289631</xdr:colOff>
      <xdr:row>12</xdr:row>
      <xdr:rowOff>305859</xdr:rowOff>
    </xdr:from>
    <xdr:ext cx="4077643" cy="587582"/>
    <mc:AlternateContent xmlns:mc="http://schemas.openxmlformats.org/markup-compatibility/2006" xmlns:a14="http://schemas.microsoft.com/office/drawing/2010/main">
      <mc:Choice Requires="a14">
        <xdr:sp macro="" textlink="">
          <xdr:nvSpPr>
            <xdr:cNvPr id="4" name="CuadroTexto 18">
              <a:extLst>
                <a:ext uri="{FF2B5EF4-FFF2-40B4-BE49-F238E27FC236}">
                  <a16:creationId xmlns:a16="http://schemas.microsoft.com/office/drawing/2014/main" id="{2BFC500D-974F-4274-A97E-861F3AB6F151}"/>
                </a:ext>
              </a:extLst>
            </xdr:cNvPr>
            <xdr:cNvSpPr txBox="1"/>
          </xdr:nvSpPr>
          <xdr:spPr>
            <a:xfrm>
              <a:off x="9763831" y="10923059"/>
              <a:ext cx="4077643"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MX" sz="1000" b="0" i="1">
                        <a:latin typeface="Cambria Math" panose="02040503050406030204" pitchFamily="18" charset="0"/>
                      </a:rPr>
                      <m:t> </m:t>
                    </m:r>
                    <m:r>
                      <a:rPr lang="es-MX" sz="1000" b="0" i="1">
                        <a:latin typeface="Cambria Math" panose="02040503050406030204" pitchFamily="18" charset="0"/>
                      </a:rPr>
                      <m:t>𝐼𝑛𝑓𝑜𝑟𝑚𝑒</m:t>
                    </m:r>
                    <m:r>
                      <a:rPr lang="es-MX" sz="1000" b="0" i="1">
                        <a:latin typeface="Cambria Math" panose="02040503050406030204" pitchFamily="18" charset="0"/>
                      </a:rPr>
                      <m:t> </m:t>
                    </m:r>
                    <m:r>
                      <a:rPr lang="es-MX" sz="1000" b="0" i="1">
                        <a:latin typeface="Cambria Math" panose="02040503050406030204" pitchFamily="18" charset="0"/>
                      </a:rPr>
                      <m:t>𝑀𝑒𝑛𝑠𝑢𝑎𝑙</m:t>
                    </m:r>
                    <m:r>
                      <a:rPr lang="es-MX" sz="1000" b="0" i="1">
                        <a:latin typeface="Cambria Math" panose="02040503050406030204" pitchFamily="18" charset="0"/>
                      </a:rPr>
                      <m:t>=</m:t>
                    </m:r>
                    <m:r>
                      <a:rPr lang="es-CO" sz="1000" b="0" i="1">
                        <a:latin typeface="Cambria Math" panose="02040503050406030204" pitchFamily="18" charset="0"/>
                      </a:rPr>
                      <m:t>𝑁𝑜</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𝑖𝑛𝑓𝑜𝑟𝑚𝑒𝑠</m:t>
                    </m:r>
                    <m:r>
                      <a:rPr lang="es-CO" sz="1000" b="0" i="1">
                        <a:latin typeface="Cambria Math" panose="02040503050406030204" pitchFamily="18" charset="0"/>
                      </a:rPr>
                      <m:t> </m:t>
                    </m:r>
                    <m:r>
                      <a:rPr lang="es-CO" sz="1000" b="0" i="1">
                        <a:latin typeface="Cambria Math" panose="02040503050406030204" pitchFamily="18" charset="0"/>
                      </a:rPr>
                      <m:t>𝑡</m:t>
                    </m:r>
                    <m:r>
                      <a:rPr lang="es-CO" sz="1000" b="0" i="1">
                        <a:latin typeface="Cambria Math" panose="02040503050406030204" pitchFamily="18" charset="0"/>
                      </a:rPr>
                      <m:t>é</m:t>
                    </m:r>
                    <m:r>
                      <a:rPr lang="es-CO" sz="1000" b="0" i="1">
                        <a:latin typeface="Cambria Math" panose="02040503050406030204" pitchFamily="18" charset="0"/>
                      </a:rPr>
                      <m:t>𝑐𝑛𝑖𝑐𝑜𝑠</m:t>
                    </m:r>
                    <m:r>
                      <a:rPr lang="es-CO" sz="1000" b="0" i="1">
                        <a:latin typeface="Cambria Math" panose="02040503050406030204" pitchFamily="18" charset="0"/>
                      </a:rPr>
                      <m:t> </m:t>
                    </m:r>
                    <m:r>
                      <a:rPr lang="es-CO" sz="1000" b="0" i="1">
                        <a:latin typeface="Cambria Math" panose="02040503050406030204" pitchFamily="18" charset="0"/>
                      </a:rPr>
                      <m:t>𝑒𝑛𝑡𝑟𝑒𝑔𝑎𝑑𝑜𝑠</m:t>
                    </m:r>
                    <m:r>
                      <a:rPr lang="es-CO" sz="1000" b="0" i="1">
                        <a:latin typeface="Cambria Math" panose="02040503050406030204" pitchFamily="18" charset="0"/>
                      </a:rPr>
                      <m:t> </m:t>
                    </m:r>
                    <m:r>
                      <a:rPr lang="es-CO" sz="1000" b="0" i="1">
                        <a:latin typeface="Cambria Math" panose="02040503050406030204" pitchFamily="18" charset="0"/>
                      </a:rPr>
                      <m:t>𝑦</m:t>
                    </m:r>
                    <m:r>
                      <a:rPr lang="es-CO" sz="1000" b="0" i="1">
                        <a:latin typeface="Cambria Math" panose="02040503050406030204" pitchFamily="18" charset="0"/>
                      </a:rPr>
                      <m:t> </m:t>
                    </m:r>
                    <m:r>
                      <a:rPr lang="es-CO" sz="1000" b="0" i="1">
                        <a:latin typeface="Cambria Math" panose="02040503050406030204" pitchFamily="18" charset="0"/>
                      </a:rPr>
                      <m:t>𝑐𝑎𝑟𝑔𝑎𝑑𝑜𝑠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𝑟𝑒𝑝𝑜𝑠𝑖𝑡𝑜𝑟𝑖𝑜</m:t>
                    </m:r>
                    <m:r>
                      <a:rPr lang="es-CO" sz="1000" b="0" i="1">
                        <a:latin typeface="Cambria Math" panose="02040503050406030204" pitchFamily="18" charset="0"/>
                      </a:rPr>
                      <m:t> </m:t>
                    </m:r>
                  </m:oMath>
                </m:oMathPara>
              </a14:m>
              <a:endParaRPr lang="en-US" sz="1000"/>
            </a:p>
          </xdr:txBody>
        </xdr:sp>
      </mc:Choice>
      <mc:Fallback xmlns="">
        <xdr:sp macro="" textlink="">
          <xdr:nvSpPr>
            <xdr:cNvPr id="4" name="CuadroTexto 18">
              <a:extLst>
                <a:ext uri="{FF2B5EF4-FFF2-40B4-BE49-F238E27FC236}">
                  <a16:creationId xmlns:a16="http://schemas.microsoft.com/office/drawing/2014/main" id="{2BFC500D-974F-4274-A97E-861F3AB6F151}"/>
                </a:ext>
              </a:extLst>
            </xdr:cNvPr>
            <xdr:cNvSpPr txBox="1"/>
          </xdr:nvSpPr>
          <xdr:spPr>
            <a:xfrm>
              <a:off x="9763831" y="10923059"/>
              <a:ext cx="4077643"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000" b="0" i="0">
                  <a:latin typeface="Cambria Math" panose="02040503050406030204" pitchFamily="18" charset="0"/>
                </a:rPr>
                <a:t>𝐼𝑛𝑑𝑖𝑐𝑎𝑑𝑜𝑟</a:t>
              </a:r>
              <a:r>
                <a:rPr lang="es-MX" sz="1000" b="0" i="0">
                  <a:latin typeface="Cambria Math" panose="02040503050406030204" pitchFamily="18" charset="0"/>
                </a:rPr>
                <a:t> 𝐼𝑛𝑓𝑜𝑟𝑚𝑒 𝑀𝑒𝑛𝑠𝑢𝑎𝑙=</a:t>
              </a:r>
              <a:r>
                <a:rPr lang="es-CO" sz="1000" b="0" i="0">
                  <a:latin typeface="Cambria Math" panose="02040503050406030204" pitchFamily="18" charset="0"/>
                </a:rPr>
                <a:t>𝑁𝑜.  𝑑𝑒 𝑖𝑛𝑓𝑜𝑟𝑚𝑒𝑠 𝑡é𝑐𝑛𝑖𝑐𝑜𝑠 𝑒𝑛𝑡𝑟𝑒𝑔𝑎𝑑𝑜𝑠 𝑦 𝑐𝑎𝑟𝑔𝑎𝑑𝑜𝑠 𝑒𝑛 𝑟𝑒𝑝𝑜𝑠𝑖𝑡𝑜𝑟𝑖𝑜 </a:t>
              </a:r>
              <a:endParaRPr lang="en-US" sz="1000"/>
            </a:p>
          </xdr:txBody>
        </xdr:sp>
      </mc:Fallback>
    </mc:AlternateContent>
    <xdr:clientData/>
  </xdr:oneCellAnchor>
  <xdr:oneCellAnchor>
    <xdr:from>
      <xdr:col>9</xdr:col>
      <xdr:colOff>4270271</xdr:colOff>
      <xdr:row>48</xdr:row>
      <xdr:rowOff>102243</xdr:rowOff>
    </xdr:from>
    <xdr:ext cx="2766591" cy="319190"/>
    <mc:AlternateContent xmlns:mc="http://schemas.openxmlformats.org/markup-compatibility/2006" xmlns:a14="http://schemas.microsoft.com/office/drawing/2010/main">
      <mc:Choice Requires="a14">
        <xdr:sp macro="" textlink="">
          <xdr:nvSpPr>
            <xdr:cNvPr id="5" name="CuadroTexto 17">
              <a:extLst>
                <a:ext uri="{FF2B5EF4-FFF2-40B4-BE49-F238E27FC236}">
                  <a16:creationId xmlns:a16="http://schemas.microsoft.com/office/drawing/2014/main" id="{D38E532F-C052-4526-84F1-D1EC0F7A573C}"/>
                </a:ext>
              </a:extLst>
            </xdr:cNvPr>
            <xdr:cNvSpPr txBox="1"/>
          </xdr:nvSpPr>
          <xdr:spPr>
            <a:xfrm>
              <a:off x="13744471" y="19876143"/>
              <a:ext cx="2766591"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CO" sz="1000" b="0" i="1">
                            <a:latin typeface="Cambria Math" panose="02040503050406030204" pitchFamily="18" charset="0"/>
                          </a:rPr>
                          <m:t>𝑐𝑎𝑟𝑔𝑎𝑑𝑜𝑠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MX" sz="1000" b="0" i="1">
                            <a:latin typeface="Cambria Math" panose="02040503050406030204" pitchFamily="18" charset="0"/>
                          </a:rPr>
                          <m:t>𝑇𝑜𝑡</m:t>
                        </m:r>
                        <m:r>
                          <a:rPr lang="es-CO" sz="1000" b="0" i="1">
                            <a:latin typeface="Cambria Math" panose="02040503050406030204" pitchFamily="18" charset="0"/>
                          </a:rPr>
                          <m:t>𝑎𝑙</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𝑔𝑒𝑛𝑒𝑟𝑎𝑑𝑜𝑠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5" name="CuadroTexto 17">
              <a:extLst>
                <a:ext uri="{FF2B5EF4-FFF2-40B4-BE49-F238E27FC236}">
                  <a16:creationId xmlns:a16="http://schemas.microsoft.com/office/drawing/2014/main" id="{D38E532F-C052-4526-84F1-D1EC0F7A573C}"/>
                </a:ext>
              </a:extLst>
            </xdr:cNvPr>
            <xdr:cNvSpPr txBox="1"/>
          </xdr:nvSpPr>
          <xdr:spPr>
            <a:xfrm>
              <a:off x="13744471" y="19876143"/>
              <a:ext cx="2766591"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  (# </a:t>
              </a:r>
              <a:r>
                <a:rPr lang="es-MX" sz="1000" b="0" i="0">
                  <a:latin typeface="Cambria Math" panose="02040503050406030204" pitchFamily="18" charset="0"/>
                </a:rPr>
                <a:t>𝑑𝑜𝑐𝑢𝑚𝑒𝑛𝑡𝑜𝑠 </a:t>
              </a:r>
              <a:r>
                <a:rPr lang="es-CO" sz="1000" b="0" i="0">
                  <a:latin typeface="Cambria Math" panose="02040503050406030204" pitchFamily="18" charset="0"/>
                </a:rPr>
                <a:t>𝑐𝑎𝑟𝑔𝑎𝑑𝑜𝑠 𝑒𝑛 𝑟𝑒𝑝𝑜𝑠𝑖𝑡𝑜𝑟𝑖𝑜)/(</a:t>
              </a:r>
              <a:r>
                <a:rPr lang="es-MX" sz="1000" b="0" i="0">
                  <a:latin typeface="Cambria Math" panose="02040503050406030204" pitchFamily="18" charset="0"/>
                </a:rPr>
                <a:t>𝑇𝑜𝑡</a:t>
              </a:r>
              <a:r>
                <a:rPr lang="es-CO" sz="1000" b="0" i="0">
                  <a:latin typeface="Cambria Math" panose="02040503050406030204" pitchFamily="18" charset="0"/>
                </a:rPr>
                <a:t>𝑎𝑙 𝑑𝑒 𝑑𝑜𝑐𝑢𝑚𝑒𝑛𝑡𝑜𝑠 𝑔𝑒𝑛𝑒𝑟𝑎𝑑𝑜𝑠)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235466</xdr:colOff>
      <xdr:row>6</xdr:row>
      <xdr:rowOff>485006</xdr:rowOff>
    </xdr:from>
    <xdr:ext cx="5961376" cy="319062"/>
    <mc:AlternateContent xmlns:mc="http://schemas.openxmlformats.org/markup-compatibility/2006" xmlns:a14="http://schemas.microsoft.com/office/drawing/2010/main">
      <mc:Choice Requires="a14">
        <xdr:sp macro="" textlink="">
          <xdr:nvSpPr>
            <xdr:cNvPr id="6" name="CuadroTexto 1">
              <a:extLst>
                <a:ext uri="{FF2B5EF4-FFF2-40B4-BE49-F238E27FC236}">
                  <a16:creationId xmlns:a16="http://schemas.microsoft.com/office/drawing/2014/main" id="{6AD5E63A-0467-4297-B345-29AF623FAD75}"/>
                </a:ext>
              </a:extLst>
            </xdr:cNvPr>
            <xdr:cNvSpPr txBox="1"/>
          </xdr:nvSpPr>
          <xdr:spPr>
            <a:xfrm>
              <a:off x="9709666" y="3583806"/>
              <a:ext cx="596137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ES" sz="1000" b="0" i="1">
                        <a:latin typeface="Cambria Math" panose="02040503050406030204" pitchFamily="18" charset="0"/>
                      </a:rPr>
                      <m:t> </m:t>
                    </m:r>
                    <m:r>
                      <a:rPr lang="es-ES" sz="1000" b="0" i="1">
                        <a:latin typeface="Cambria Math" panose="02040503050406030204" pitchFamily="18" charset="0"/>
                      </a:rPr>
                      <m:t>𝑟𝑒𝑐𝑖𝑏𝑖𝑑𝑎</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m:rPr>
                            <m:sty m:val="p"/>
                          </m:rPr>
                          <a:rPr lang="es-CO" sz="1000" b="0" i="0">
                            <a:latin typeface="Cambria Math" panose="02040503050406030204" pitchFamily="18" charset="0"/>
                          </a:rPr>
                          <m:t>documentos</m:t>
                        </m:r>
                        <m:r>
                          <a:rPr lang="es-CO" sz="1000" b="0" i="0">
                            <a:latin typeface="Cambria Math" panose="02040503050406030204" pitchFamily="18" charset="0"/>
                          </a:rPr>
                          <m:t> </m:t>
                        </m:r>
                        <m:r>
                          <m:rPr>
                            <m:sty m:val="p"/>
                          </m:rPr>
                          <a:rPr lang="es-CO" sz="1000" b="0" i="0">
                            <a:latin typeface="Cambria Math" panose="02040503050406030204" pitchFamily="18" charset="0"/>
                          </a:rPr>
                          <m:t>cargados</m:t>
                        </m:r>
                        <m:r>
                          <a:rPr lang="es-CO" sz="1000" b="0" i="0">
                            <a:latin typeface="Cambria Math" panose="02040503050406030204" pitchFamily="18" charset="0"/>
                          </a:rPr>
                          <m:t> </m:t>
                        </m:r>
                        <m:r>
                          <m:rPr>
                            <m:sty m:val="p"/>
                          </m:rPr>
                          <a:rPr lang="es-CO" sz="1000" b="0" i="0">
                            <a:latin typeface="Cambria Math" panose="02040503050406030204" pitchFamily="18" charset="0"/>
                          </a:rPr>
                          <m:t>en</m:t>
                        </m:r>
                        <m:r>
                          <a:rPr lang="es-CO" sz="1000" b="0" i="0">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CO" sz="1000" b="0" i="1">
                            <a:latin typeface="Cambria Math" panose="02040503050406030204" pitchFamily="18" charset="0"/>
                          </a:rPr>
                          <m:t>𝑟𝑒𝑐𝑖𝑏𝑖𝑑𝑜𝑠</m:t>
                        </m:r>
                        <m:r>
                          <a:rPr lang="es-CO" sz="1000" b="0" i="1">
                            <a:latin typeface="Cambria Math" panose="02040503050406030204" pitchFamily="18" charset="0"/>
                          </a:rPr>
                          <m:t> </m:t>
                        </m:r>
                        <m:r>
                          <a:rPr lang="es-CO" sz="1000" b="0" i="1">
                            <a:latin typeface="Cambria Math" panose="02040503050406030204" pitchFamily="18" charset="0"/>
                          </a:rPr>
                          <m:t>𝑝𝑜𝑟</m:t>
                        </m:r>
                        <m:r>
                          <a:rPr lang="es-CO" sz="1000" b="0" i="1">
                            <a:latin typeface="Cambria Math" panose="02040503050406030204" pitchFamily="18" charset="0"/>
                          </a:rPr>
                          <m:t> </m:t>
                        </m:r>
                        <m:r>
                          <a:rPr lang="es-CO" sz="1000" b="0" i="1">
                            <a:latin typeface="Cambria Math" panose="02040503050406030204" pitchFamily="18" charset="0"/>
                          </a:rPr>
                          <m:t>𝑜𝑡𝑟𝑜𝑠</m:t>
                        </m:r>
                        <m:r>
                          <a:rPr lang="es-CO" sz="1000" b="0" i="1">
                            <a:latin typeface="Cambria Math" panose="02040503050406030204" pitchFamily="18" charset="0"/>
                          </a:rPr>
                          <m:t> </m:t>
                        </m:r>
                        <m:r>
                          <a:rPr lang="es-CO" sz="1000" b="0" i="1">
                            <a:latin typeface="Cambria Math" panose="02040503050406030204" pitchFamily="18" charset="0"/>
                          </a:rPr>
                          <m:t>𝑚𝑒𝑑𝑖𝑜𝑠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6" name="CuadroTexto 1">
              <a:extLst>
                <a:ext uri="{FF2B5EF4-FFF2-40B4-BE49-F238E27FC236}">
                  <a16:creationId xmlns:a16="http://schemas.microsoft.com/office/drawing/2014/main" id="{6AD5E63A-0467-4297-B345-29AF623FAD75}"/>
                </a:ext>
              </a:extLst>
            </xdr:cNvPr>
            <xdr:cNvSpPr txBox="1"/>
          </xdr:nvSpPr>
          <xdr:spPr>
            <a:xfrm>
              <a:off x="9709666" y="3583806"/>
              <a:ext cx="596137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a:t>
              </a:r>
              <a:r>
                <a:rPr lang="es-ES" sz="1000" b="0" i="0">
                  <a:latin typeface="Cambria Math" panose="02040503050406030204" pitchFamily="18" charset="0"/>
                </a:rPr>
                <a:t> 𝑟𝑒𝑐𝑖𝑏𝑖𝑑𝑎</a:t>
              </a:r>
              <a:r>
                <a:rPr lang="es-CO" sz="1000" b="0" i="0">
                  <a:latin typeface="Cambria Math" panose="02040503050406030204" pitchFamily="18" charset="0"/>
                </a:rPr>
                <a:t> 𝑝𝑜𝑟 𝑜𝑡𝑟𝑜𝑠 𝑚𝑒𝑑𝑖𝑜𝑠=  (# documentos cargados en 𝑟𝑒𝑝𝑜𝑠𝑖𝑡𝑜𝑟𝑖𝑜)/(# 𝑑𝑜𝑐𝑢𝑚𝑒𝑛𝑡𝑜𝑠 𝑟𝑒𝑐𝑖𝑏𝑖𝑑𝑜𝑠 𝑝𝑜𝑟 𝑜𝑡𝑟𝑜𝑠 𝑚𝑒𝑑𝑖𝑜𝑠)</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148823</xdr:colOff>
      <xdr:row>7</xdr:row>
      <xdr:rowOff>394759</xdr:rowOff>
    </xdr:from>
    <xdr:ext cx="5711372" cy="292644"/>
    <mc:AlternateContent xmlns:mc="http://schemas.openxmlformats.org/markup-compatibility/2006" xmlns:a14="http://schemas.microsoft.com/office/drawing/2010/main">
      <mc:Choice Requires="a14">
        <xdr:sp macro="" textlink="">
          <xdr:nvSpPr>
            <xdr:cNvPr id="7" name="CuadroTexto 3">
              <a:extLst>
                <a:ext uri="{FF2B5EF4-FFF2-40B4-BE49-F238E27FC236}">
                  <a16:creationId xmlns:a16="http://schemas.microsoft.com/office/drawing/2014/main" id="{F5A513A0-7A1A-455E-BE6E-D036E7A85207}"/>
                </a:ext>
              </a:extLst>
            </xdr:cNvPr>
            <xdr:cNvSpPr txBox="1"/>
          </xdr:nvSpPr>
          <xdr:spPr>
            <a:xfrm>
              <a:off x="9623023" y="4935009"/>
              <a:ext cx="5711372" cy="292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CO" sz="1000" b="0" i="1">
                        <a:latin typeface="Cambria Math" panose="02040503050406030204" pitchFamily="18" charset="0"/>
                      </a:rPr>
                      <m:t> </m:t>
                    </m:r>
                    <m:r>
                      <a:rPr lang="es-MX" sz="1000" b="0" i="1">
                        <a:latin typeface="Cambria Math" panose="02040503050406030204" pitchFamily="18" charset="0"/>
                      </a:rPr>
                      <m:t>𝑉𝑒𝑟𝑖𝑓𝑖𝑐</m:t>
                    </m:r>
                    <m:r>
                      <a:rPr lang="es-CO" sz="1000" b="0" i="1">
                        <a:latin typeface="Cambria Math" panose="02040503050406030204" pitchFamily="18" charset="0"/>
                      </a:rPr>
                      <m:t>𝑎𝑑𝑎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MX" sz="1000" b="0" i="1">
                            <a:latin typeface="Cambria Math" panose="02040503050406030204" pitchFamily="18" charset="0"/>
                          </a:rPr>
                          <m:t>𝑟𝑒𝑣𝑖𝑠𝑎𝑑𝑜𝑠</m:t>
                        </m:r>
                        <m:r>
                          <a:rPr lang="es-MX" sz="1000" b="0" i="1">
                            <a:latin typeface="Cambria Math" panose="02040503050406030204" pitchFamily="18" charset="0"/>
                          </a:rPr>
                          <m:t> </m:t>
                        </m:r>
                        <m:r>
                          <a:rPr lang="es-MX" sz="1000" b="0" i="1">
                            <a:latin typeface="Cambria Math" panose="02040503050406030204" pitchFamily="18" charset="0"/>
                          </a:rPr>
                          <m:t>𝑦</m:t>
                        </m:r>
                        <m:r>
                          <a:rPr lang="es-MX" sz="1000" b="0" i="1">
                            <a:latin typeface="Cambria Math" panose="02040503050406030204" pitchFamily="18" charset="0"/>
                          </a:rPr>
                          <m:t> </m:t>
                        </m:r>
                        <m:r>
                          <a:rPr lang="es-MX" sz="1000" b="0" i="1">
                            <a:latin typeface="Cambria Math" panose="02040503050406030204" pitchFamily="18" charset="0"/>
                          </a:rPr>
                          <m:t>𝑣𝑒𝑟𝑖𝑓𝑖𝑐𝑎𝑑𝑜𝑠</m:t>
                        </m:r>
                        <m:r>
                          <a:rPr lang="es-ES" sz="1000" b="0" i="1">
                            <a:latin typeface="Cambria Math" panose="02040503050406030204" pitchFamily="18" charset="0"/>
                          </a:rPr>
                          <m:t> </m:t>
                        </m:r>
                        <m:r>
                          <a:rPr lang="es-CO" sz="1000" b="0" i="1">
                            <a:latin typeface="Cambria Math" panose="02040503050406030204" pitchFamily="18" charset="0"/>
                          </a:rPr>
                          <m:t>𝑟𝑒𝑔𝑖𝑠𝑡𝑟𝑎𝑑</m:t>
                        </m:r>
                        <m:r>
                          <a:rPr lang="es-ES" sz="1000" b="0" i="1">
                            <a:latin typeface="Cambria Math" panose="02040503050406030204" pitchFamily="18" charset="0"/>
                          </a:rPr>
                          <m:t>𝑜</m:t>
                        </m:r>
                        <m:r>
                          <a:rPr lang="es-CO" sz="1000" b="0" i="1">
                            <a:latin typeface="Cambria Math" panose="02040503050406030204" pitchFamily="18" charset="0"/>
                          </a:rPr>
                          <m:t>𝑠</m:t>
                        </m:r>
                      </m:num>
                      <m:den>
                        <m:r>
                          <a:rPr lang="es-MX" sz="1000" b="0" i="1">
                            <a:latin typeface="Cambria Math" panose="02040503050406030204" pitchFamily="18" charset="0"/>
                          </a:rPr>
                          <m:t># </m:t>
                        </m:r>
                        <m:r>
                          <a:rPr lang="es-MX" sz="1000" b="0" i="1">
                            <a:latin typeface="Cambria Math" panose="02040503050406030204" pitchFamily="18" charset="0"/>
                          </a:rPr>
                          <m:t>𝑡𝑜𝑡𝑎𝑙</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𝑑𝑜𝑐𝑢𝑚𝑒𝑛𝑡𝑜𝑠</m:t>
                        </m:r>
                        <m:r>
                          <a:rPr lang="es-MX" sz="1000" b="0" i="1">
                            <a:latin typeface="Cambria Math" panose="02040503050406030204" pitchFamily="18" charset="0"/>
                          </a:rPr>
                          <m:t> </m:t>
                        </m:r>
                        <m:r>
                          <a:rPr lang="es-MX" sz="1000" b="0" i="1">
                            <a:latin typeface="Cambria Math" panose="02040503050406030204" pitchFamily="18" charset="0"/>
                          </a:rPr>
                          <m:t>𝑟𝑒𝑐𝑖𝑏𝑖𝑑𝑜𝑠</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7" name="CuadroTexto 3">
              <a:extLst>
                <a:ext uri="{FF2B5EF4-FFF2-40B4-BE49-F238E27FC236}">
                  <a16:creationId xmlns:a16="http://schemas.microsoft.com/office/drawing/2014/main" id="{F5A513A0-7A1A-455E-BE6E-D036E7A85207}"/>
                </a:ext>
              </a:extLst>
            </xdr:cNvPr>
            <xdr:cNvSpPr txBox="1"/>
          </xdr:nvSpPr>
          <xdr:spPr>
            <a:xfrm>
              <a:off x="9623023" y="4935009"/>
              <a:ext cx="5711372" cy="292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 </a:t>
              </a:r>
              <a:r>
                <a:rPr lang="es-MX" sz="1000" b="0" i="0">
                  <a:latin typeface="Cambria Math" panose="02040503050406030204" pitchFamily="18" charset="0"/>
                </a:rPr>
                <a:t>𝑉𝑒𝑟𝑖𝑓𝑖𝑐</a:t>
              </a:r>
              <a:r>
                <a:rPr lang="es-CO" sz="1000" b="0" i="0">
                  <a:latin typeface="Cambria Math" panose="02040503050406030204" pitchFamily="18" charset="0"/>
                </a:rPr>
                <a:t>𝑎𝑑𝑎=  (# </a:t>
              </a:r>
              <a:r>
                <a:rPr lang="es-MX" sz="1000" b="0" i="0">
                  <a:latin typeface="Cambria Math" panose="02040503050406030204" pitchFamily="18" charset="0"/>
                </a:rPr>
                <a:t>𝑑𝑜𝑐𝑢𝑚𝑒𝑛𝑡𝑜𝑠 𝑟𝑒𝑣𝑖𝑠𝑎𝑑𝑜𝑠 𝑦 𝑣𝑒𝑟𝑖𝑓𝑖𝑐𝑎𝑑𝑜𝑠</a:t>
              </a:r>
              <a:r>
                <a:rPr lang="es-ES" sz="1000" b="0" i="0">
                  <a:latin typeface="Cambria Math" panose="02040503050406030204" pitchFamily="18" charset="0"/>
                </a:rPr>
                <a:t> </a:t>
              </a:r>
              <a:r>
                <a:rPr lang="es-CO" sz="1000" b="0" i="0">
                  <a:latin typeface="Cambria Math" panose="02040503050406030204" pitchFamily="18" charset="0"/>
                </a:rPr>
                <a:t>𝑟𝑒𝑔𝑖𝑠𝑡𝑟𝑎𝑑</a:t>
              </a:r>
              <a:r>
                <a:rPr lang="es-ES" sz="1000" b="0" i="0">
                  <a:latin typeface="Cambria Math" panose="02040503050406030204" pitchFamily="18" charset="0"/>
                </a:rPr>
                <a:t>𝑜</a:t>
              </a:r>
              <a:r>
                <a:rPr lang="es-CO" sz="1000" b="0" i="0">
                  <a:latin typeface="Cambria Math" panose="02040503050406030204" pitchFamily="18" charset="0"/>
                </a:rPr>
                <a:t>𝑠)/(</a:t>
              </a:r>
              <a:r>
                <a:rPr lang="es-MX" sz="1000" b="0" i="0">
                  <a:latin typeface="Cambria Math" panose="02040503050406030204" pitchFamily="18" charset="0"/>
                </a:rPr>
                <a:t># 𝑡𝑜𝑡𝑎𝑙 𝑑𝑒 𝑑𝑜𝑐𝑢𝑚𝑒𝑛𝑡𝑜𝑠 𝑟𝑒𝑐𝑖𝑏𝑖𝑑𝑜𝑠</a:t>
              </a:r>
              <a:r>
                <a:rPr lang="es-CO" sz="1000" b="0" i="0">
                  <a:latin typeface="Cambria Math" panose="02040503050406030204" pitchFamily="18" charset="0"/>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314832</xdr:colOff>
      <xdr:row>10</xdr:row>
      <xdr:rowOff>573957</xdr:rowOff>
    </xdr:from>
    <xdr:ext cx="6020814" cy="319190"/>
    <mc:AlternateContent xmlns:mc="http://schemas.openxmlformats.org/markup-compatibility/2006" xmlns:a14="http://schemas.microsoft.com/office/drawing/2010/main">
      <mc:Choice Requires="a14">
        <xdr:sp macro="" textlink="">
          <xdr:nvSpPr>
            <xdr:cNvPr id="8" name="CuadroTexto 4">
              <a:extLst>
                <a:ext uri="{FF2B5EF4-FFF2-40B4-BE49-F238E27FC236}">
                  <a16:creationId xmlns:a16="http://schemas.microsoft.com/office/drawing/2014/main" id="{C201D19C-D249-4CC0-80B2-E49BFB42F850}"/>
                </a:ext>
              </a:extLst>
            </xdr:cNvPr>
            <xdr:cNvSpPr txBox="1"/>
          </xdr:nvSpPr>
          <xdr:spPr>
            <a:xfrm>
              <a:off x="9789032" y="8486057"/>
              <a:ext cx="6020814"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𝐴𝑐𝑎𝑑𝑒𝑚𝑖𝑎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0">
                            <a:latin typeface="Cambria Math" panose="02040503050406030204" pitchFamily="18" charset="0"/>
                          </a:rPr>
                          <m:t># </m:t>
                        </m:r>
                        <m:r>
                          <a:rPr lang="es-CO" sz="1000" b="0" i="1">
                            <a:latin typeface="Cambria Math" panose="02040503050406030204" pitchFamily="18" charset="0"/>
                          </a:rPr>
                          <m:t>𝑐𝑎𝑟𝑝𝑒𝑡𝑎𝑠</m:t>
                        </m:r>
                        <m:r>
                          <a:rPr lang="es-CO" sz="1000" b="0" i="1">
                            <a:latin typeface="Cambria Math" panose="02040503050406030204" pitchFamily="18" charset="0"/>
                          </a:rPr>
                          <m:t> </m:t>
                        </m:r>
                        <m:r>
                          <a:rPr lang="es-CO" sz="1000" b="0" i="1">
                            <a:latin typeface="Cambria Math" panose="02040503050406030204" pitchFamily="18" charset="0"/>
                          </a:rPr>
                          <m:t>𝑐𝑎𝑟𝑔𝑎𝑑𝑎𝑠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𝑒𝑙</m:t>
                        </m:r>
                        <m:r>
                          <a:rPr lang="es-CO" sz="1000" b="0" i="1">
                            <a:latin typeface="Cambria Math" panose="02040503050406030204" pitchFamily="18" charset="0"/>
                          </a:rPr>
                          <m:t> </m:t>
                        </m:r>
                        <m:r>
                          <a:rPr lang="es-CO" sz="1000" b="0" i="1">
                            <a:latin typeface="Cambria Math" panose="02040503050406030204" pitchFamily="18" charset="0"/>
                          </a:rPr>
                          <m:t>𝑟𝑒𝑝𝑜𝑠𝑖𝑡𝑜𝑟𝑖𝑜</m:t>
                        </m:r>
                      </m:num>
                      <m:den>
                        <m:r>
                          <a:rPr lang="es-MX" sz="1000" b="0" i="1">
                            <a:latin typeface="Cambria Math" panose="02040503050406030204" pitchFamily="18" charset="0"/>
                          </a:rPr>
                          <m:t># </m:t>
                        </m:r>
                        <m:r>
                          <a:rPr lang="es-MX" sz="1000" b="0" i="1">
                            <a:latin typeface="Cambria Math" panose="02040503050406030204" pitchFamily="18" charset="0"/>
                          </a:rPr>
                          <m:t>𝑁𝑜</m:t>
                        </m:r>
                        <m:r>
                          <a:rPr lang="es-MX" sz="1000" b="0" i="1">
                            <a:latin typeface="Cambria Math" panose="02040503050406030204" pitchFamily="18" charset="0"/>
                          </a:rPr>
                          <m:t>. </m:t>
                        </m:r>
                        <m:r>
                          <a:rPr lang="es-MX" sz="1000" b="0" i="1">
                            <a:latin typeface="Cambria Math" panose="02040503050406030204" pitchFamily="18" charset="0"/>
                          </a:rPr>
                          <m:t>𝐴𝑐𝑡𝑖𝑣𝑖𝑑𝑎𝑑𝑒𝑠</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𝐼𝑛𝑡𝑒𝑟𝑙𝑜𝑐𝑢𝑐𝑖</m:t>
                        </m:r>
                        <m:r>
                          <a:rPr lang="es-MX" sz="1000" b="0" i="1">
                            <a:latin typeface="Cambria Math" panose="02040503050406030204" pitchFamily="18" charset="0"/>
                          </a:rPr>
                          <m:t>ó</m:t>
                        </m:r>
                        <m:r>
                          <a:rPr lang="es-MX" sz="1000" b="0" i="1">
                            <a:latin typeface="Cambria Math" panose="02040503050406030204" pitchFamily="18" charset="0"/>
                          </a:rPr>
                          <m:t>𝑛</m:t>
                        </m:r>
                        <m:r>
                          <a:rPr lang="es-MX" sz="1000" b="0" i="1">
                            <a:latin typeface="Cambria Math" panose="02040503050406030204" pitchFamily="18" charset="0"/>
                          </a:rPr>
                          <m:t> </m:t>
                        </m:r>
                        <m:r>
                          <a:rPr lang="es-MX" sz="1000" b="0" i="1">
                            <a:latin typeface="Cambria Math" panose="02040503050406030204" pitchFamily="18" charset="0"/>
                          </a:rPr>
                          <m:t>𝑑𝑒</m:t>
                        </m:r>
                        <m:r>
                          <a:rPr lang="es-MX" sz="1000" b="0" i="1">
                            <a:latin typeface="Cambria Math" panose="02040503050406030204" pitchFamily="18" charset="0"/>
                          </a:rPr>
                          <m:t> </m:t>
                        </m:r>
                        <m:r>
                          <a:rPr lang="es-MX" sz="1000" b="0" i="1">
                            <a:latin typeface="Cambria Math" panose="02040503050406030204" pitchFamily="18" charset="0"/>
                          </a:rPr>
                          <m:t>𝑙𝑎</m:t>
                        </m:r>
                        <m:r>
                          <a:rPr lang="es-MX" sz="1000" b="0" i="1">
                            <a:latin typeface="Cambria Math" panose="02040503050406030204" pitchFamily="18" charset="0"/>
                          </a:rPr>
                          <m:t> </m:t>
                        </m:r>
                        <m:r>
                          <a:rPr lang="es-MX" sz="1000" b="0" i="1">
                            <a:latin typeface="Cambria Math" panose="02040503050406030204" pitchFamily="18" charset="0"/>
                          </a:rPr>
                          <m:t>𝑎𝑐𝑎𝑑𝑒𝑚𝑖𝑎</m:t>
                        </m:r>
                        <m:r>
                          <a:rPr lang="es-MX" sz="1000" b="0" i="1">
                            <a:latin typeface="Cambria Math" panose="02040503050406030204" pitchFamily="18" charset="0"/>
                          </a:rPr>
                          <m:t> </m:t>
                        </m:r>
                        <m:r>
                          <a:rPr lang="es-MX" sz="1000" b="0" i="1">
                            <a:latin typeface="Cambria Math" panose="02040503050406030204" pitchFamily="18" charset="0"/>
                          </a:rPr>
                          <m:t>𝑟𝑒𝑔𝑖𝑠𝑡𝑟𝑎𝑑𝑎𝑠</m:t>
                        </m:r>
                        <m:r>
                          <a:rPr lang="es-MX" sz="1000" b="0" i="1">
                            <a:latin typeface="Cambria Math" panose="02040503050406030204" pitchFamily="18" charset="0"/>
                          </a:rPr>
                          <m:t> </m:t>
                        </m:r>
                        <m:r>
                          <a:rPr lang="es-MX" sz="1000" b="0" i="1">
                            <a:latin typeface="Cambria Math" panose="02040503050406030204" pitchFamily="18" charset="0"/>
                          </a:rPr>
                          <m:t>𝑒𝑛</m:t>
                        </m:r>
                        <m:r>
                          <a:rPr lang="es-MX" sz="1000" b="0" i="1">
                            <a:latin typeface="Cambria Math" panose="02040503050406030204" pitchFamily="18" charset="0"/>
                          </a:rPr>
                          <m:t> </m:t>
                        </m:r>
                        <m:r>
                          <a:rPr lang="es-MX" sz="1000" b="0" i="1">
                            <a:latin typeface="Cambria Math" panose="02040503050406030204" pitchFamily="18" charset="0"/>
                          </a:rPr>
                          <m:t>𝑒𝑙</m:t>
                        </m:r>
                        <m:r>
                          <a:rPr lang="es-MX" sz="1000" b="0" i="1">
                            <a:latin typeface="Cambria Math" panose="02040503050406030204" pitchFamily="18" charset="0"/>
                          </a:rPr>
                          <m:t> </m:t>
                        </m:r>
                        <m:r>
                          <a:rPr lang="es-MX" sz="1000" b="0" i="1">
                            <a:latin typeface="Cambria Math" panose="02040503050406030204" pitchFamily="18" charset="0"/>
                          </a:rPr>
                          <m:t>𝑚𝑒𝑠</m:t>
                        </m:r>
                        <m:r>
                          <a:rPr lang="es-MX" sz="1000" b="0" i="1">
                            <a:latin typeface="Cambria Math" panose="02040503050406030204" pitchFamily="18" charset="0"/>
                          </a:rPr>
                          <m:t> </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8" name="CuadroTexto 4">
              <a:extLst>
                <a:ext uri="{FF2B5EF4-FFF2-40B4-BE49-F238E27FC236}">
                  <a16:creationId xmlns:a16="http://schemas.microsoft.com/office/drawing/2014/main" id="{C201D19C-D249-4CC0-80B2-E49BFB42F850}"/>
                </a:ext>
              </a:extLst>
            </xdr:cNvPr>
            <xdr:cNvSpPr txBox="1"/>
          </xdr:nvSpPr>
          <xdr:spPr>
            <a:xfrm>
              <a:off x="9789032" y="8486057"/>
              <a:ext cx="6020814" cy="319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𝐴𝑐𝑎𝑑𝑒𝑚𝑖𝑎=  (# 𝑐𝑎𝑟𝑝𝑒𝑡𝑎𝑠 𝑐𝑎𝑟𝑔𝑎𝑑𝑎𝑠 𝑒𝑛 𝑒𝑙 𝑟𝑒𝑝𝑜𝑠𝑖𝑡𝑜𝑟𝑖𝑜)/(</a:t>
              </a:r>
              <a:r>
                <a:rPr lang="es-MX" sz="1000" b="0" i="0">
                  <a:latin typeface="Cambria Math" panose="02040503050406030204" pitchFamily="18" charset="0"/>
                </a:rPr>
                <a:t># 𝑁𝑜. 𝐴𝑐𝑡𝑖𝑣𝑖𝑑𝑎𝑑𝑒𝑠 𝑑𝑒 𝐼𝑛𝑡𝑒𝑟𝑙𝑜𝑐𝑢𝑐𝑖ó𝑛 𝑑𝑒 𝑙𝑎 𝑎𝑐𝑎𝑑𝑒𝑚𝑖𝑎 𝑟𝑒𝑔𝑖𝑠𝑡𝑟𝑎𝑑𝑎𝑠 𝑒𝑛 𝑒𝑙 𝑚𝑒𝑠 </a:t>
              </a:r>
              <a:r>
                <a:rPr lang="es-CO" sz="1000" b="0" i="0">
                  <a:latin typeface="Cambria Math" panose="02040503050406030204" pitchFamily="18" charset="0"/>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oneCellAnchor>
    <xdr:from>
      <xdr:col>9</xdr:col>
      <xdr:colOff>106670</xdr:colOff>
      <xdr:row>11</xdr:row>
      <xdr:rowOff>423978</xdr:rowOff>
    </xdr:from>
    <xdr:ext cx="8325036" cy="172227"/>
    <mc:AlternateContent xmlns:mc="http://schemas.openxmlformats.org/markup-compatibility/2006" xmlns:a14="http://schemas.microsoft.com/office/drawing/2010/main">
      <mc:Choice Requires="a14">
        <xdr:sp macro="" textlink="">
          <xdr:nvSpPr>
            <xdr:cNvPr id="9" name="CuadroTexto 4">
              <a:extLst>
                <a:ext uri="{FF2B5EF4-FFF2-40B4-BE49-F238E27FC236}">
                  <a16:creationId xmlns:a16="http://schemas.microsoft.com/office/drawing/2014/main" id="{71151382-840D-43C4-985F-3598682740C9}"/>
                </a:ext>
              </a:extLst>
            </xdr:cNvPr>
            <xdr:cNvSpPr txBox="1"/>
          </xdr:nvSpPr>
          <xdr:spPr>
            <a:xfrm>
              <a:off x="9580870" y="10044228"/>
              <a:ext cx="8325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solidFill>
                          <a:schemeClr val="tx1"/>
                        </a:solidFill>
                        <a:effectLst/>
                        <a:latin typeface="Cambria Math" panose="02040503050406030204" pitchFamily="18" charset="0"/>
                        <a:ea typeface="+mn-ea"/>
                        <a:cs typeface="+mn-cs"/>
                      </a:rPr>
                      <m:t>𝐼𝑛𝑑𝑖𝑐𝑎𝑑𝑜𝑟</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𝐼𝑛𝑓𝑜𝑟𝑚𝑎𝑐𝑖</m:t>
                    </m:r>
                    <m:r>
                      <a:rPr lang="es-CO" sz="1100" b="0" i="1">
                        <a:solidFill>
                          <a:schemeClr val="tx1"/>
                        </a:solidFill>
                        <a:effectLst/>
                        <a:latin typeface="Cambria Math" panose="02040503050406030204" pitchFamily="18" charset="0"/>
                        <a:ea typeface="+mn-ea"/>
                        <a:cs typeface="+mn-cs"/>
                      </a:rPr>
                      <m:t>ó</m:t>
                    </m:r>
                    <m:r>
                      <a:rPr lang="es-CO" sz="1100" b="0" i="1">
                        <a:solidFill>
                          <a:schemeClr val="tx1"/>
                        </a:solidFill>
                        <a:effectLst/>
                        <a:latin typeface="Cambria Math" panose="02040503050406030204" pitchFamily="18" charset="0"/>
                        <a:ea typeface="+mn-ea"/>
                        <a:cs typeface="+mn-cs"/>
                      </a:rPr>
                      <m:t>𝑛</m:t>
                    </m:r>
                    <m:r>
                      <a:rPr lang="es-ES"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𝑎𝑐𝑎𝑑</m:t>
                    </m:r>
                    <m:r>
                      <a:rPr lang="es-CO" sz="1100" b="0" i="1">
                        <a:solidFill>
                          <a:schemeClr val="tx1"/>
                        </a:solidFill>
                        <a:effectLst/>
                        <a:latin typeface="Cambria Math" panose="02040503050406030204" pitchFamily="18" charset="0"/>
                        <a:ea typeface="+mn-ea"/>
                        <a:cs typeface="+mn-cs"/>
                      </a:rPr>
                      <m:t>é</m:t>
                    </m:r>
                    <m:r>
                      <a:rPr lang="es-CO" sz="1100" b="0" i="1">
                        <a:solidFill>
                          <a:schemeClr val="tx1"/>
                        </a:solidFill>
                        <a:effectLst/>
                        <a:latin typeface="Cambria Math" panose="02040503050406030204" pitchFamily="18" charset="0"/>
                        <a:ea typeface="+mn-ea"/>
                        <a:cs typeface="+mn-cs"/>
                      </a:rPr>
                      <m:t>𝑚𝑖𝑐𝑎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𝑟𝑒𝑐𝑜𝑝𝑖𝑙𝑎𝑑𝑎</m:t>
                    </m:r>
                    <m:r>
                      <a:rPr lang="es-CO" sz="1000" b="0" i="1">
                        <a:latin typeface="Cambria Math" panose="02040503050406030204" pitchFamily="18" charset="0"/>
                      </a:rPr>
                      <m:t> =</m:t>
                    </m:r>
                    <m:r>
                      <a:rPr lang="es-CO" sz="1100" b="0" i="1">
                        <a:solidFill>
                          <a:schemeClr val="tx1"/>
                        </a:solidFill>
                        <a:effectLst/>
                        <a:latin typeface="Cambria Math" panose="02040503050406030204" pitchFamily="18" charset="0"/>
                        <a:ea typeface="+mn-ea"/>
                        <a:cs typeface="+mn-cs"/>
                      </a:rPr>
                      <m:t>𝑅𝑒𝑔𝑖𝑠𝑡𝑟𝑜</m:t>
                    </m:r>
                    <m:r>
                      <a:rPr lang="es-CO" sz="1100" b="0" i="1">
                        <a:solidFill>
                          <a:schemeClr val="tx1"/>
                        </a:solidFill>
                        <a:effectLst/>
                        <a:latin typeface="Cambria Math" panose="02040503050406030204" pitchFamily="18" charset="0"/>
                        <a:ea typeface="+mn-ea"/>
                        <a:cs typeface="+mn-cs"/>
                      </a:rPr>
                      <m:t> − </m:t>
                    </m:r>
                    <m:r>
                      <a:rPr lang="es-CO" sz="1100" b="0" i="1">
                        <a:solidFill>
                          <a:schemeClr val="tx1"/>
                        </a:solidFill>
                        <a:effectLst/>
                        <a:latin typeface="Cambria Math" panose="02040503050406030204" pitchFamily="18" charset="0"/>
                        <a:ea typeface="+mn-ea"/>
                        <a:cs typeface="+mn-cs"/>
                      </a:rPr>
                      <m:t>𝑎𝑐𝑡𝑢𝑎𝑙𝑖𝑧𝑎𝑐𝑖</m:t>
                    </m:r>
                    <m:r>
                      <a:rPr lang="es-CO" sz="1100" b="0" i="1">
                        <a:solidFill>
                          <a:schemeClr val="tx1"/>
                        </a:solidFill>
                        <a:effectLst/>
                        <a:latin typeface="Cambria Math" panose="02040503050406030204" pitchFamily="18" charset="0"/>
                        <a:ea typeface="+mn-ea"/>
                        <a:cs typeface="+mn-cs"/>
                      </a:rPr>
                      <m:t>ó</m:t>
                    </m:r>
                    <m:r>
                      <a:rPr lang="es-CO" sz="1100" b="0" i="1">
                        <a:solidFill>
                          <a:schemeClr val="tx1"/>
                        </a:solidFill>
                        <a:effectLst/>
                        <a:latin typeface="Cambria Math" panose="02040503050406030204" pitchFamily="18" charset="0"/>
                        <a:ea typeface="+mn-ea"/>
                        <a:cs typeface="+mn-cs"/>
                      </a:rPr>
                      <m:t>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𝑙𝑖𝑠𝑡𝑎𝑑𝑜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𝑚𝑎𝑒𝑠𝑡𝑟𝑜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𝑓𝑢𝑒𝑛𝑡𝑒𝑠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𝑎𝑐𝑎𝑑</m:t>
                    </m:r>
                    <m:r>
                      <a:rPr lang="es-CO" sz="1100" b="0" i="1">
                        <a:solidFill>
                          <a:schemeClr val="tx1"/>
                        </a:solidFill>
                        <a:effectLst/>
                        <a:latin typeface="Cambria Math" panose="02040503050406030204" pitchFamily="18" charset="0"/>
                        <a:ea typeface="+mn-ea"/>
                        <a:cs typeface="+mn-cs"/>
                      </a:rPr>
                      <m:t>é</m:t>
                    </m:r>
                    <m:r>
                      <a:rPr lang="es-CO" sz="1100" b="0" i="1">
                        <a:solidFill>
                          <a:schemeClr val="tx1"/>
                        </a:solidFill>
                        <a:effectLst/>
                        <a:latin typeface="Cambria Math" panose="02040503050406030204" pitchFamily="18" charset="0"/>
                        <a:ea typeface="+mn-ea"/>
                        <a:cs typeface="+mn-cs"/>
                      </a:rPr>
                      <m:t>𝑚𝑖𝑐𝑎𝑠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𝑐𝑜𝑛𝑠𝑢𝑙𝑡𝑎𝑑𝑎𝑠</m:t>
                    </m:r>
                  </m:oMath>
                </m:oMathPara>
              </a14:m>
              <a:endParaRPr lang="en-US" sz="1000"/>
            </a:p>
          </xdr:txBody>
        </xdr:sp>
      </mc:Choice>
      <mc:Fallback xmlns="">
        <xdr:sp macro="" textlink="">
          <xdr:nvSpPr>
            <xdr:cNvPr id="9" name="CuadroTexto 4">
              <a:extLst>
                <a:ext uri="{FF2B5EF4-FFF2-40B4-BE49-F238E27FC236}">
                  <a16:creationId xmlns:a16="http://schemas.microsoft.com/office/drawing/2014/main" id="{71151382-840D-43C4-985F-3598682740C9}"/>
                </a:ext>
              </a:extLst>
            </xdr:cNvPr>
            <xdr:cNvSpPr txBox="1"/>
          </xdr:nvSpPr>
          <xdr:spPr>
            <a:xfrm>
              <a:off x="9580870" y="10044228"/>
              <a:ext cx="8325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solidFill>
                    <a:schemeClr val="tx1"/>
                  </a:solidFill>
                  <a:effectLst/>
                  <a:latin typeface="Cambria Math" panose="02040503050406030204" pitchFamily="18" charset="0"/>
                  <a:ea typeface="+mn-ea"/>
                  <a:cs typeface="+mn-cs"/>
                </a:rPr>
                <a:t>𝐼𝑛𝑑𝑖𝑐𝑎𝑑𝑜𝑟 𝐼𝑛𝑓𝑜𝑟𝑚𝑎𝑐𝑖ó𝑛</a:t>
              </a:r>
              <a:r>
                <a:rPr lang="es-ES" sz="1100" b="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panose="02040503050406030204" pitchFamily="18" charset="0"/>
                  <a:ea typeface="+mn-ea"/>
                  <a:cs typeface="+mn-cs"/>
                </a:rPr>
                <a:t>𝑎𝑐𝑎𝑑é𝑚𝑖𝑐𝑎 𝑟𝑒𝑐𝑜𝑝𝑖𝑙𝑎𝑑𝑎</a:t>
              </a:r>
              <a:r>
                <a:rPr lang="es-CO" sz="1000" b="0" i="0">
                  <a:latin typeface="Cambria Math" panose="02040503050406030204" pitchFamily="18" charset="0"/>
                </a:rPr>
                <a:t> =</a:t>
              </a:r>
              <a:r>
                <a:rPr lang="es-CO" sz="1100" b="0" i="0">
                  <a:solidFill>
                    <a:schemeClr val="tx1"/>
                  </a:solidFill>
                  <a:effectLst/>
                  <a:latin typeface="Cambria Math" panose="02040503050406030204" pitchFamily="18" charset="0"/>
                  <a:ea typeface="+mn-ea"/>
                  <a:cs typeface="+mn-cs"/>
                </a:rPr>
                <a:t>𝑅𝑒𝑔𝑖𝑠𝑡𝑟𝑜 − 𝑎𝑐𝑡𝑢𝑎𝑙𝑖𝑧𝑎𝑐𝑖ó𝑛  𝑒𝑛 𝑙𝑖𝑠𝑡𝑎𝑑𝑜 𝑚𝑎𝑒𝑠𝑡𝑟𝑜 𝑑𝑒 𝑓𝑢𝑒𝑛𝑡𝑒𝑠 𝑎𝑐𝑎𝑑é𝑚𝑖𝑐𝑎𝑠 𝑐𝑜𝑛𝑠𝑢𝑙𝑡𝑎𝑑𝑎𝑠</a:t>
              </a:r>
              <a:endParaRPr lang="en-US" sz="1000"/>
            </a:p>
          </xdr:txBody>
        </xdr:sp>
      </mc:Fallback>
    </mc:AlternateContent>
    <xdr:clientData/>
  </xdr:oneCellAnchor>
  <xdr:oneCellAnchor>
    <xdr:from>
      <xdr:col>8</xdr:col>
      <xdr:colOff>1324672</xdr:colOff>
      <xdr:row>13</xdr:row>
      <xdr:rowOff>658876</xdr:rowOff>
    </xdr:from>
    <xdr:ext cx="8614834" cy="522947"/>
    <mc:AlternateContent xmlns:mc="http://schemas.openxmlformats.org/markup-compatibility/2006" xmlns:a14="http://schemas.microsoft.com/office/drawing/2010/main">
      <mc:Choice Requires="a14">
        <xdr:sp macro="" textlink="">
          <xdr:nvSpPr>
            <xdr:cNvPr id="10" name="CuadroTexto 19">
              <a:extLst>
                <a:ext uri="{FF2B5EF4-FFF2-40B4-BE49-F238E27FC236}">
                  <a16:creationId xmlns:a16="http://schemas.microsoft.com/office/drawing/2014/main" id="{096B6A53-9DA1-488B-9F87-2CA770A053DA}"/>
                </a:ext>
              </a:extLst>
            </xdr:cNvPr>
            <xdr:cNvSpPr txBox="1"/>
          </xdr:nvSpPr>
          <xdr:spPr>
            <a:xfrm>
              <a:off x="9389172" y="12273026"/>
              <a:ext cx="8614834" cy="522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indent="0" algn="ctr"/>
              <a14:m>
                <m:oMathPara xmlns:m="http://schemas.openxmlformats.org/officeDocument/2006/math">
                  <m:oMathParaPr>
                    <m:jc m:val="centerGroup"/>
                  </m:oMathParaPr>
                  <m:oMath xmlns:m="http://schemas.openxmlformats.org/officeDocument/2006/math">
                    <m:r>
                      <a:rPr lang="es-CO" sz="1000" b="0" i="1">
                        <a:solidFill>
                          <a:schemeClr val="tx1"/>
                        </a:solidFill>
                        <a:latin typeface="Cambria Math" panose="02040503050406030204" pitchFamily="18" charset="0"/>
                        <a:ea typeface="+mn-ea"/>
                        <a:cs typeface="+mn-cs"/>
                      </a:rPr>
                      <m:t>𝐼𝑛𝑑𝑖𝑐𝑎𝑑𝑜𝑟</m:t>
                    </m:r>
                    <m:r>
                      <a:rPr lang="es-MX"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𝐼</m:t>
                    </m:r>
                    <m:r>
                      <a:rPr lang="es-ES" sz="1000" b="0" i="1">
                        <a:solidFill>
                          <a:schemeClr val="tx1"/>
                        </a:solidFill>
                        <a:latin typeface="Cambria Math" panose="02040503050406030204" pitchFamily="18" charset="0"/>
                        <a:ea typeface="+mn-ea"/>
                        <a:cs typeface="+mn-cs"/>
                      </a:rPr>
                      <m:t>𝑛𝑓𝑜𝑟𝑚𝑎𝑐𝑖</m:t>
                    </m:r>
                    <m:r>
                      <a:rPr lang="es-ES" sz="1000" b="0" i="1">
                        <a:solidFill>
                          <a:schemeClr val="tx1"/>
                        </a:solidFill>
                        <a:latin typeface="Cambria Math" panose="02040503050406030204" pitchFamily="18" charset="0"/>
                        <a:ea typeface="+mn-ea"/>
                        <a:cs typeface="+mn-cs"/>
                      </a:rPr>
                      <m:t>ó</m:t>
                    </m:r>
                    <m:r>
                      <a:rPr lang="es-ES" sz="1000" b="0" i="1">
                        <a:solidFill>
                          <a:schemeClr val="tx1"/>
                        </a:solidFill>
                        <a:latin typeface="Cambria Math" panose="02040503050406030204" pitchFamily="18" charset="0"/>
                        <a:ea typeface="+mn-ea"/>
                        <a:cs typeface="+mn-cs"/>
                      </a:rPr>
                      <m:t>𝑛</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𝑔𝑎𝑟𝑎𝑛𝑡𝑖𝑧𝑎𝑑𝑎</m:t>
                    </m:r>
                    <m:r>
                      <a:rPr lang="es-CO" sz="1000" b="0" i="1">
                        <a:solidFill>
                          <a:schemeClr val="tx1"/>
                        </a:solidFill>
                        <a:latin typeface="Cambria Math" panose="02040503050406030204" pitchFamily="18" charset="0"/>
                        <a:ea typeface="+mn-ea"/>
                        <a:cs typeface="+mn-cs"/>
                      </a:rPr>
                      <m:t>= </m:t>
                    </m:r>
                    <m:f>
                      <m:fPr>
                        <m:ctrlPr>
                          <a:rPr lang="es-CO" sz="1000" b="0" i="1">
                            <a:solidFill>
                              <a:schemeClr val="tx1"/>
                            </a:solidFill>
                            <a:latin typeface="Cambria Math" panose="02040503050406030204" pitchFamily="18" charset="0"/>
                            <a:ea typeface="+mn-ea"/>
                            <a:cs typeface="+mn-cs"/>
                          </a:rPr>
                        </m:ctrlPr>
                      </m:fPr>
                      <m:num>
                        <m:r>
                          <a:rPr lang="es-CO"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𝑑𝑜𝑐𝑢𝑚𝑒𝑛𝑡𝑜𝑠</m:t>
                        </m:r>
                        <m:r>
                          <a:rPr lang="es-ES"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𝑟𝑒𝑣𝑖𝑠𝑎𝑑𝑜𝑠</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𝑒𝑛</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𝑙𝑜𝑠</m:t>
                        </m:r>
                        <m:r>
                          <a:rPr lang="es-CO" sz="1000" b="0" i="1">
                            <a:solidFill>
                              <a:schemeClr val="tx1"/>
                            </a:solidFill>
                            <a:latin typeface="Cambria Math" panose="02040503050406030204" pitchFamily="18" charset="0"/>
                            <a:ea typeface="+mn-ea"/>
                            <a:cs typeface="+mn-cs"/>
                          </a:rPr>
                          <m:t>  4 </m:t>
                        </m:r>
                        <m:r>
                          <a:rPr lang="es-ES" sz="1000" b="0" i="1">
                            <a:solidFill>
                              <a:schemeClr val="tx1"/>
                            </a:solidFill>
                            <a:latin typeface="Cambria Math" panose="02040503050406030204" pitchFamily="18" charset="0"/>
                            <a:ea typeface="+mn-ea"/>
                            <a:cs typeface="+mn-cs"/>
                          </a:rPr>
                          <m:t>𝐶𝑟𝑖𝑡𝑒𝑟𝑖𝑜𝑠</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𝑇𝑟𝑎𝑧𝑎𝑏𝑖𝑙𝑖𝑑𝑎𝑑</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𝑜𝑏𝑗𝑒𝑡𝑖𝑣𝑖𝑑𝑎𝑑</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𝑐𝑜𝑛𝑠𝑖𝑠𝑡𝑒𝑛𝑐𝑖𝑎</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𝑐𝑎𝑙𝑖𝑑𝑎𝑑</m:t>
                        </m:r>
                        <m:r>
                          <a:rPr lang="es-ES" sz="1000" b="0" i="1">
                            <a:solidFill>
                              <a:schemeClr val="tx1"/>
                            </a:solidFill>
                            <a:latin typeface="Cambria Math" panose="02040503050406030204" pitchFamily="18" charset="0"/>
                            <a:ea typeface="+mn-ea"/>
                            <a:cs typeface="+mn-cs"/>
                          </a:rPr>
                          <m:t>)</m:t>
                        </m:r>
                      </m:num>
                      <m:den>
                        <m:r>
                          <a:rPr lang="es-MX" sz="1000" b="0" i="1">
                            <a:solidFill>
                              <a:schemeClr val="tx1"/>
                            </a:solidFill>
                            <a:latin typeface="Cambria Math" panose="02040503050406030204" pitchFamily="18" charset="0"/>
                            <a:ea typeface="+mn-ea"/>
                            <a:cs typeface="+mn-cs"/>
                          </a:rPr>
                          <m:t>𝑇𝑜𝑡</m:t>
                        </m:r>
                        <m:r>
                          <a:rPr lang="es-CO" sz="1000" b="0" i="1">
                            <a:solidFill>
                              <a:schemeClr val="tx1"/>
                            </a:solidFill>
                            <a:latin typeface="Cambria Math" panose="02040503050406030204" pitchFamily="18" charset="0"/>
                            <a:ea typeface="+mn-ea"/>
                            <a:cs typeface="+mn-cs"/>
                          </a:rPr>
                          <m:t>𝑎𝑙</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𝑑𝑒</m:t>
                        </m:r>
                        <m:r>
                          <a:rPr lang="es-ES" sz="1000" b="0" i="1">
                            <a:solidFill>
                              <a:schemeClr val="tx1"/>
                            </a:solidFill>
                            <a:latin typeface="Cambria Math" panose="02040503050406030204" pitchFamily="18" charset="0"/>
                            <a:ea typeface="+mn-ea"/>
                            <a:cs typeface="+mn-cs"/>
                          </a:rPr>
                          <m:t> </m:t>
                        </m:r>
                        <m:r>
                          <a:rPr lang="es-ES" sz="1000" b="0" i="1">
                            <a:solidFill>
                              <a:schemeClr val="tx1"/>
                            </a:solidFill>
                            <a:latin typeface="Cambria Math" panose="02040503050406030204" pitchFamily="18" charset="0"/>
                            <a:ea typeface="+mn-ea"/>
                            <a:cs typeface="+mn-cs"/>
                          </a:rPr>
                          <m:t>𝑑𝑒𝑐𝑢𝑚𝑒𝑛𝑡𝑜𝑠</m:t>
                        </m:r>
                        <m:r>
                          <a:rPr lang="es-ES"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𝑔𝑒𝑛𝑒𝑟𝑎𝑑𝑜𝑠</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𝑝𝑜𝑟</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𝑙𝑎</m:t>
                        </m:r>
                        <m:r>
                          <a:rPr lang="es-CO" sz="1000" b="0" i="1">
                            <a:solidFill>
                              <a:schemeClr val="tx1"/>
                            </a:solidFill>
                            <a:latin typeface="Cambria Math" panose="02040503050406030204" pitchFamily="18" charset="0"/>
                            <a:ea typeface="+mn-ea"/>
                            <a:cs typeface="+mn-cs"/>
                          </a:rPr>
                          <m:t> </m:t>
                        </m:r>
                        <m:r>
                          <a:rPr lang="es-CO" sz="1000" b="0" i="1">
                            <a:solidFill>
                              <a:schemeClr val="tx1"/>
                            </a:solidFill>
                            <a:latin typeface="Cambria Math" panose="02040503050406030204" pitchFamily="18" charset="0"/>
                            <a:ea typeface="+mn-ea"/>
                            <a:cs typeface="+mn-cs"/>
                          </a:rPr>
                          <m:t>𝑐𝑢𝑟𝑎𝑑𝑢𝑟</m:t>
                        </m:r>
                        <m:r>
                          <a:rPr lang="es-CO" sz="1000" b="0" i="1">
                            <a:solidFill>
                              <a:schemeClr val="tx1"/>
                            </a:solidFill>
                            <a:latin typeface="Cambria Math" panose="02040503050406030204" pitchFamily="18" charset="0"/>
                            <a:ea typeface="+mn-ea"/>
                            <a:cs typeface="+mn-cs"/>
                          </a:rPr>
                          <m:t>í</m:t>
                        </m:r>
                        <m:r>
                          <a:rPr lang="es-CO" sz="1000" b="0" i="1">
                            <a:solidFill>
                              <a:schemeClr val="tx1"/>
                            </a:solidFill>
                            <a:latin typeface="Cambria Math" panose="02040503050406030204" pitchFamily="18" charset="0"/>
                            <a:ea typeface="+mn-ea"/>
                            <a:cs typeface="+mn-cs"/>
                          </a:rPr>
                          <m:t>𝑎</m:t>
                        </m:r>
                      </m:den>
                    </m:f>
                    <m:r>
                      <a:rPr lang="es-CO" sz="1000" b="0" i="1">
                        <a:solidFill>
                          <a:schemeClr val="tx1"/>
                        </a:solidFill>
                        <a:latin typeface="Cambria Math" panose="02040503050406030204" pitchFamily="18" charset="0"/>
                        <a:ea typeface="+mn-ea"/>
                        <a:cs typeface="+mn-cs"/>
                      </a:rPr>
                      <m:t>×100%</m:t>
                    </m:r>
                  </m:oMath>
                </m:oMathPara>
              </a14:m>
              <a:endParaRPr lang="en-US" sz="1000" b="0" i="1">
                <a:solidFill>
                  <a:schemeClr val="tx1"/>
                </a:solidFill>
                <a:latin typeface="Cambria Math" panose="02040503050406030204" pitchFamily="18" charset="0"/>
                <a:ea typeface="+mn-ea"/>
                <a:cs typeface="+mn-cs"/>
              </a:endParaRPr>
            </a:p>
          </xdr:txBody>
        </xdr:sp>
      </mc:Choice>
      <mc:Fallback xmlns="">
        <xdr:sp macro="" textlink="">
          <xdr:nvSpPr>
            <xdr:cNvPr id="10" name="CuadroTexto 19">
              <a:extLst>
                <a:ext uri="{FF2B5EF4-FFF2-40B4-BE49-F238E27FC236}">
                  <a16:creationId xmlns:a16="http://schemas.microsoft.com/office/drawing/2014/main" id="{096B6A53-9DA1-488B-9F87-2CA770A053DA}"/>
                </a:ext>
              </a:extLst>
            </xdr:cNvPr>
            <xdr:cNvSpPr txBox="1"/>
          </xdr:nvSpPr>
          <xdr:spPr>
            <a:xfrm>
              <a:off x="9389172" y="12273026"/>
              <a:ext cx="8614834" cy="522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indent="0" algn="ctr"/>
              <a:r>
                <a:rPr lang="es-CO" sz="1000" b="0" i="0">
                  <a:solidFill>
                    <a:schemeClr val="tx1"/>
                  </a:solidFill>
                  <a:latin typeface="Cambria Math" panose="02040503050406030204" pitchFamily="18" charset="0"/>
                  <a:ea typeface="+mn-ea"/>
                  <a:cs typeface="+mn-cs"/>
                </a:rPr>
                <a:t>𝐼𝑛𝑑𝑖𝑐𝑎𝑑𝑜𝑟</a:t>
              </a:r>
              <a:r>
                <a:rPr lang="es-MX" sz="1000" b="0" i="0">
                  <a:solidFill>
                    <a:schemeClr val="tx1"/>
                  </a:solidFill>
                  <a:latin typeface="Cambria Math" panose="02040503050406030204" pitchFamily="18" charset="0"/>
                  <a:ea typeface="+mn-ea"/>
                  <a:cs typeface="+mn-cs"/>
                </a:rPr>
                <a:t> </a:t>
              </a:r>
              <a:r>
                <a:rPr lang="es-CO" sz="1000" b="0" i="0">
                  <a:solidFill>
                    <a:schemeClr val="tx1"/>
                  </a:solidFill>
                  <a:latin typeface="Cambria Math" panose="02040503050406030204" pitchFamily="18" charset="0"/>
                  <a:ea typeface="+mn-ea"/>
                  <a:cs typeface="+mn-cs"/>
                </a:rPr>
                <a:t>𝐼</a:t>
              </a:r>
              <a:r>
                <a:rPr lang="es-ES" sz="1000" b="0" i="0">
                  <a:solidFill>
                    <a:schemeClr val="tx1"/>
                  </a:solidFill>
                  <a:latin typeface="Cambria Math" panose="02040503050406030204" pitchFamily="18" charset="0"/>
                  <a:ea typeface="+mn-ea"/>
                  <a:cs typeface="+mn-cs"/>
                </a:rPr>
                <a:t>𝑛𝑓𝑜𝑟𝑚𝑎𝑐𝑖ó𝑛 𝑔𝑎𝑟𝑎𝑛𝑡𝑖𝑧𝑎𝑑𝑎</a:t>
              </a:r>
              <a:r>
                <a:rPr lang="es-CO" sz="1000" b="0" i="0">
                  <a:solidFill>
                    <a:schemeClr val="tx1"/>
                  </a:solidFill>
                  <a:latin typeface="Cambria Math" panose="02040503050406030204" pitchFamily="18" charset="0"/>
                  <a:ea typeface="+mn-ea"/>
                  <a:cs typeface="+mn-cs"/>
                </a:rPr>
                <a:t>=  (# </a:t>
              </a:r>
              <a:r>
                <a:rPr lang="es-ES" sz="1000" b="0" i="0">
                  <a:solidFill>
                    <a:schemeClr val="tx1"/>
                  </a:solidFill>
                  <a:latin typeface="Cambria Math" panose="02040503050406030204" pitchFamily="18" charset="0"/>
                  <a:ea typeface="+mn-ea"/>
                  <a:cs typeface="+mn-cs"/>
                </a:rPr>
                <a:t>𝑑𝑜𝑐𝑢𝑚𝑒𝑛𝑡𝑜𝑠 </a:t>
              </a:r>
              <a:r>
                <a:rPr lang="es-CO" sz="1000" b="0" i="0">
                  <a:solidFill>
                    <a:schemeClr val="tx1"/>
                  </a:solidFill>
                  <a:latin typeface="Cambria Math" panose="02040503050406030204" pitchFamily="18" charset="0"/>
                  <a:ea typeface="+mn-ea"/>
                  <a:cs typeface="+mn-cs"/>
                </a:rPr>
                <a:t>𝑟𝑒𝑣𝑖𝑠𝑎𝑑𝑜𝑠 𝑒𝑛 𝑙𝑜𝑠  4 </a:t>
              </a:r>
              <a:r>
                <a:rPr lang="es-ES" sz="1000" b="0" i="0">
                  <a:solidFill>
                    <a:schemeClr val="tx1"/>
                  </a:solidFill>
                  <a:latin typeface="Cambria Math" panose="02040503050406030204" pitchFamily="18" charset="0"/>
                  <a:ea typeface="+mn-ea"/>
                  <a:cs typeface="+mn-cs"/>
                </a:rPr>
                <a:t>𝐶𝑟𝑖𝑡𝑒𝑟𝑖𝑜𝑠 (𝑇𝑟𝑎𝑧𝑎𝑏𝑖𝑙𝑖𝑑𝑎𝑑, 𝑜𝑏𝑗𝑒𝑡𝑖𝑣𝑖𝑑𝑎𝑑, 𝑐𝑜𝑛𝑠𝑖𝑠𝑡𝑒𝑛𝑐𝑖𝑎, 𝑐𝑎𝑙𝑖𝑑𝑎𝑑)</a:t>
              </a:r>
              <a:r>
                <a:rPr lang="es-CO" sz="1000" b="0" i="0">
                  <a:solidFill>
                    <a:schemeClr val="tx1"/>
                  </a:solidFill>
                  <a:latin typeface="Cambria Math" panose="02040503050406030204" pitchFamily="18" charset="0"/>
                  <a:ea typeface="+mn-ea"/>
                  <a:cs typeface="+mn-cs"/>
                </a:rPr>
                <a:t>)/(</a:t>
              </a:r>
              <a:r>
                <a:rPr lang="es-MX" sz="1000" b="0" i="0">
                  <a:solidFill>
                    <a:schemeClr val="tx1"/>
                  </a:solidFill>
                  <a:latin typeface="Cambria Math" panose="02040503050406030204" pitchFamily="18" charset="0"/>
                  <a:ea typeface="+mn-ea"/>
                  <a:cs typeface="+mn-cs"/>
                </a:rPr>
                <a:t>𝑇𝑜𝑡</a:t>
              </a:r>
              <a:r>
                <a:rPr lang="es-CO" sz="1000" b="0" i="0">
                  <a:solidFill>
                    <a:schemeClr val="tx1"/>
                  </a:solidFill>
                  <a:latin typeface="Cambria Math" panose="02040503050406030204" pitchFamily="18" charset="0"/>
                  <a:ea typeface="+mn-ea"/>
                  <a:cs typeface="+mn-cs"/>
                </a:rPr>
                <a:t>𝑎𝑙</a:t>
              </a:r>
              <a:r>
                <a:rPr lang="es-ES" sz="1000" b="0" i="0">
                  <a:solidFill>
                    <a:schemeClr val="tx1"/>
                  </a:solidFill>
                  <a:latin typeface="Cambria Math" panose="02040503050406030204" pitchFamily="18" charset="0"/>
                  <a:ea typeface="+mn-ea"/>
                  <a:cs typeface="+mn-cs"/>
                </a:rPr>
                <a:t> 𝑑𝑒 𝑑𝑒𝑐𝑢𝑚𝑒𝑛𝑡𝑜𝑠 </a:t>
              </a:r>
              <a:r>
                <a:rPr lang="es-CO" sz="1000" b="0" i="0">
                  <a:solidFill>
                    <a:schemeClr val="tx1"/>
                  </a:solidFill>
                  <a:latin typeface="Cambria Math" panose="02040503050406030204" pitchFamily="18" charset="0"/>
                  <a:ea typeface="+mn-ea"/>
                  <a:cs typeface="+mn-cs"/>
                </a:rPr>
                <a:t>𝑔𝑒𝑛𝑒𝑟𝑎𝑑𝑜𝑠 𝑝𝑜𝑟 𝑙𝑎 𝑐𝑢𝑟𝑎𝑑𝑢𝑟í𝑎)×100%</a:t>
              </a:r>
              <a:endParaRPr lang="en-US" sz="1000" b="0" i="1">
                <a:solidFill>
                  <a:schemeClr val="tx1"/>
                </a:solidFill>
                <a:latin typeface="Cambria Math" panose="02040503050406030204" pitchFamily="18" charset="0"/>
                <a:ea typeface="+mn-ea"/>
                <a:cs typeface="+mn-cs"/>
              </a:endParaRPr>
            </a:p>
          </xdr:txBody>
        </xdr:sp>
      </mc:Fallback>
    </mc:AlternateContent>
    <xdr:clientData/>
  </xdr:oneCellAnchor>
  <xdr:oneCellAnchor>
    <xdr:from>
      <xdr:col>9</xdr:col>
      <xdr:colOff>246943</xdr:colOff>
      <xdr:row>8</xdr:row>
      <xdr:rowOff>449789</xdr:rowOff>
    </xdr:from>
    <xdr:ext cx="5451749" cy="320793"/>
    <mc:AlternateContent xmlns:mc="http://schemas.openxmlformats.org/markup-compatibility/2006" xmlns:a14="http://schemas.microsoft.com/office/drawing/2010/main">
      <mc:Choice Requires="a14">
        <xdr:sp macro="" textlink="">
          <xdr:nvSpPr>
            <xdr:cNvPr id="11" name="CuadroTexto 4">
              <a:extLst>
                <a:ext uri="{FF2B5EF4-FFF2-40B4-BE49-F238E27FC236}">
                  <a16:creationId xmlns:a16="http://schemas.microsoft.com/office/drawing/2014/main" id="{E1E383A2-E3BA-4416-8A39-0AC5A1B11A5A}"/>
                </a:ext>
              </a:extLst>
            </xdr:cNvPr>
            <xdr:cNvSpPr txBox="1"/>
          </xdr:nvSpPr>
          <xdr:spPr>
            <a:xfrm>
              <a:off x="9721143" y="6126689"/>
              <a:ext cx="5451749" cy="320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000" b="0" i="1">
                        <a:latin typeface="Cambria Math" panose="02040503050406030204" pitchFamily="18" charset="0"/>
                      </a:rPr>
                      <m:t>𝐼𝑛𝑑𝑖𝑐𝑎𝑑𝑜𝑟</m:t>
                    </m:r>
                    <m:r>
                      <a:rPr lang="es-CO" sz="1000" b="0" i="1">
                        <a:latin typeface="Cambria Math" panose="02040503050406030204" pitchFamily="18" charset="0"/>
                      </a:rPr>
                      <m:t> </m:t>
                    </m:r>
                    <m:r>
                      <a:rPr lang="es-CO" sz="1000" b="0" i="1">
                        <a:latin typeface="Cambria Math" panose="02040503050406030204" pitchFamily="18" charset="0"/>
                      </a:rPr>
                      <m:t>𝐼𝑛𝑓𝑜𝑟𝑚𝑎𝑐𝑖</m:t>
                    </m:r>
                    <m:r>
                      <a:rPr lang="es-CO" sz="1000" b="0" i="1">
                        <a:latin typeface="Cambria Math" panose="02040503050406030204" pitchFamily="18" charset="0"/>
                      </a:rPr>
                      <m:t>ó</m:t>
                    </m:r>
                    <m:r>
                      <a:rPr lang="es-CO" sz="1000" b="0" i="1">
                        <a:latin typeface="Cambria Math" panose="02040503050406030204" pitchFamily="18" charset="0"/>
                      </a:rPr>
                      <m:t>𝑛</m:t>
                    </m:r>
                    <m:r>
                      <a:rPr lang="es-CO" sz="1000" b="0" i="1">
                        <a:latin typeface="Cambria Math" panose="02040503050406030204" pitchFamily="18" charset="0"/>
                      </a:rPr>
                      <m:t> </m:t>
                    </m:r>
                    <m:r>
                      <a:rPr lang="es-CO" sz="1000" b="0" i="1">
                        <a:latin typeface="Cambria Math" panose="02040503050406030204" pitchFamily="18" charset="0"/>
                      </a:rPr>
                      <m:t>𝐴𝑛𝑎𝑙𝑖𝑧𝑎𝑑𝑎</m:t>
                    </m:r>
                    <m:r>
                      <a:rPr lang="es-CO" sz="1000" b="0" i="1">
                        <a:latin typeface="Cambria Math" panose="02040503050406030204" pitchFamily="18" charset="0"/>
                      </a:rPr>
                      <m:t>= </m:t>
                    </m:r>
                    <m:f>
                      <m:fPr>
                        <m:ctrlPr>
                          <a:rPr lang="es-CO" sz="1000" b="0" i="1">
                            <a:latin typeface="Cambria Math" panose="02040503050406030204" pitchFamily="18" charset="0"/>
                          </a:rPr>
                        </m:ctrlPr>
                      </m:fPr>
                      <m:num>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𝑑𝑜𝑐𝑢𝑚𝑒𝑛𝑡𝑜𝑠</m:t>
                        </m:r>
                        <m:r>
                          <a:rPr lang="es-CO" sz="1000" b="0" i="1">
                            <a:latin typeface="Cambria Math" panose="02040503050406030204" pitchFamily="18" charset="0"/>
                          </a:rPr>
                          <m:t>  </m:t>
                        </m:r>
                        <m:r>
                          <a:rPr lang="es-MX" sz="1000" b="0" i="1">
                            <a:latin typeface="Cambria Math" panose="02040503050406030204" pitchFamily="18" charset="0"/>
                          </a:rPr>
                          <m:t>𝑎𝑛𝑎𝑙𝑖</m:t>
                        </m:r>
                        <m:r>
                          <a:rPr lang="es-CO" sz="1000" b="0" i="1">
                            <a:latin typeface="Cambria Math" panose="02040503050406030204" pitchFamily="18" charset="0"/>
                          </a:rPr>
                          <m:t>𝑧𝑎𝑑𝑜𝑠</m:t>
                        </m:r>
                        <m:r>
                          <a:rPr lang="es-CO" sz="1000" b="0" i="1">
                            <a:latin typeface="Cambria Math" panose="02040503050406030204" pitchFamily="18" charset="0"/>
                          </a:rPr>
                          <m:t> </m:t>
                        </m:r>
                        <m:r>
                          <a:rPr lang="es-CO" sz="1000" b="0" i="1">
                            <a:latin typeface="Cambria Math" panose="02040503050406030204" pitchFamily="18" charset="0"/>
                          </a:rPr>
                          <m:t>𝑒𝑛</m:t>
                        </m:r>
                        <m:r>
                          <a:rPr lang="es-CO" sz="1000" b="0" i="1">
                            <a:latin typeface="Cambria Math" panose="02040503050406030204" pitchFamily="18" charset="0"/>
                          </a:rPr>
                          <m:t> </m:t>
                        </m:r>
                        <m:r>
                          <a:rPr lang="es-CO" sz="1000" b="0" i="1">
                            <a:latin typeface="Cambria Math" panose="02040503050406030204" pitchFamily="18" charset="0"/>
                          </a:rPr>
                          <m:t>𝑒𝑙</m:t>
                        </m:r>
                        <m:r>
                          <a:rPr lang="es-CO" sz="1000" b="0" i="1">
                            <a:latin typeface="Cambria Math" panose="02040503050406030204" pitchFamily="18" charset="0"/>
                          </a:rPr>
                          <m:t> </m:t>
                        </m:r>
                        <m:r>
                          <a:rPr lang="es-CO" sz="1000" b="0" i="1">
                            <a:latin typeface="Cambria Math" panose="02040503050406030204" pitchFamily="18" charset="0"/>
                          </a:rPr>
                          <m:t>𝑝𝑒𝑟𝑖𝑜𝑑𝑜</m:t>
                        </m:r>
                      </m:num>
                      <m:den>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total</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de</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documentos</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recibidos</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en</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el</m:t>
                        </m:r>
                        <m:r>
                          <a:rPr lang="es-CO" sz="1100" b="0" i="0">
                            <a:solidFill>
                              <a:schemeClr val="tx1"/>
                            </a:solidFill>
                            <a:effectLst/>
                            <a:latin typeface="Cambria Math" panose="02040503050406030204" pitchFamily="18" charset="0"/>
                            <a:ea typeface="+mn-ea"/>
                            <a:cs typeface="+mn-cs"/>
                          </a:rPr>
                          <m:t> </m:t>
                        </m:r>
                        <m:r>
                          <m:rPr>
                            <m:sty m:val="p"/>
                          </m:rPr>
                          <a:rPr lang="es-CO" sz="1100" b="0" i="0">
                            <a:solidFill>
                              <a:schemeClr val="tx1"/>
                            </a:solidFill>
                            <a:effectLst/>
                            <a:latin typeface="Cambria Math" panose="02040503050406030204" pitchFamily="18" charset="0"/>
                            <a:ea typeface="+mn-ea"/>
                            <a:cs typeface="+mn-cs"/>
                          </a:rPr>
                          <m:t>periodo</m:t>
                        </m:r>
                        <m:r>
                          <a:rPr lang="es-CO" sz="1100" b="0" i="0">
                            <a:solidFill>
                              <a:schemeClr val="tx1"/>
                            </a:solidFill>
                            <a:effectLst/>
                            <a:latin typeface="Cambria Math" panose="02040503050406030204" pitchFamily="18" charset="0"/>
                            <a:ea typeface="+mn-ea"/>
                            <a:cs typeface="+mn-cs"/>
                          </a:rPr>
                          <m:t> </m:t>
                        </m:r>
                      </m:den>
                    </m:f>
                    <m:r>
                      <a:rPr lang="es-CO" sz="1000" b="0" i="1">
                        <a:latin typeface="Cambria Math" panose="02040503050406030204" pitchFamily="18" charset="0"/>
                        <a:ea typeface="Cambria Math" panose="02040503050406030204" pitchFamily="18" charset="0"/>
                      </a:rPr>
                      <m:t>×100%</m:t>
                    </m:r>
                  </m:oMath>
                </m:oMathPara>
              </a14:m>
              <a:endParaRPr lang="en-US" sz="1000"/>
            </a:p>
          </xdr:txBody>
        </xdr:sp>
      </mc:Choice>
      <mc:Fallback xmlns="">
        <xdr:sp macro="" textlink="">
          <xdr:nvSpPr>
            <xdr:cNvPr id="11" name="CuadroTexto 4">
              <a:extLst>
                <a:ext uri="{FF2B5EF4-FFF2-40B4-BE49-F238E27FC236}">
                  <a16:creationId xmlns:a16="http://schemas.microsoft.com/office/drawing/2014/main" id="{E1E383A2-E3BA-4416-8A39-0AC5A1B11A5A}"/>
                </a:ext>
              </a:extLst>
            </xdr:cNvPr>
            <xdr:cNvSpPr txBox="1"/>
          </xdr:nvSpPr>
          <xdr:spPr>
            <a:xfrm>
              <a:off x="9721143" y="6126689"/>
              <a:ext cx="5451749" cy="320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000" b="0" i="0">
                  <a:latin typeface="Cambria Math" panose="02040503050406030204" pitchFamily="18" charset="0"/>
                </a:rPr>
                <a:t>𝐼𝑛𝑑𝑖𝑐𝑎𝑑𝑜𝑟 𝐼𝑛𝑓𝑜𝑟𝑚𝑎𝑐𝑖ó𝑛 𝐴𝑛𝑎𝑙𝑖𝑧𝑎𝑑𝑎=  (# 𝑑𝑒 𝑑𝑜𝑐𝑢𝑚𝑒𝑛𝑡𝑜𝑠  </a:t>
              </a:r>
              <a:r>
                <a:rPr lang="es-MX" sz="1000" b="0" i="0">
                  <a:latin typeface="Cambria Math" panose="02040503050406030204" pitchFamily="18" charset="0"/>
                </a:rPr>
                <a:t>𝑎𝑛𝑎𝑙𝑖</a:t>
              </a:r>
              <a:r>
                <a:rPr lang="es-CO" sz="1000" b="0" i="0">
                  <a:latin typeface="Cambria Math" panose="02040503050406030204" pitchFamily="18" charset="0"/>
                </a:rPr>
                <a:t>𝑧𝑎𝑑𝑜𝑠 𝑒𝑛 𝑒𝑙 𝑝𝑒𝑟𝑖𝑜𝑑𝑜)/(</a:t>
              </a:r>
              <a:r>
                <a:rPr lang="es-CO" sz="1100" b="0" i="0">
                  <a:solidFill>
                    <a:schemeClr val="tx1"/>
                  </a:solidFill>
                  <a:effectLst/>
                  <a:latin typeface="Cambria Math" panose="02040503050406030204" pitchFamily="18" charset="0"/>
                  <a:ea typeface="+mn-ea"/>
                  <a:cs typeface="+mn-cs"/>
                </a:rPr>
                <a:t># total de documentos recibidos en el periodo </a:t>
              </a:r>
              <a:r>
                <a:rPr lang="es-CO" sz="1000" b="0" i="0">
                  <a:solidFill>
                    <a:schemeClr val="tx1"/>
                  </a:solidFill>
                  <a:effectLst/>
                  <a:latin typeface="Cambria Math" panose="02040503050406030204" pitchFamily="18" charset="0"/>
                  <a:ea typeface="+mn-ea"/>
                  <a:cs typeface="+mn-cs"/>
                </a:rPr>
                <a:t>)</a:t>
              </a:r>
              <a:r>
                <a:rPr lang="es-CO" sz="1000" b="0" i="0">
                  <a:latin typeface="Cambria Math" panose="02040503050406030204" pitchFamily="18" charset="0"/>
                  <a:ea typeface="Cambria Math" panose="02040503050406030204" pitchFamily="18" charset="0"/>
                </a:rPr>
                <a:t>×100%</a:t>
              </a:r>
              <a:endParaRPr lang="en-US" sz="10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trodetransparenciappii.org/documento/semaforo-sismico-para-el-monitoreo-de-sismicidad-en-los-ppii" TargetMode="External"/><Relationship Id="rId13" Type="http://schemas.openxmlformats.org/officeDocument/2006/relationships/hyperlink" Target="https://www.centrodetransparenciappii.org/documento/convocatoria-organizaciones-sociales-ppii" TargetMode="External"/><Relationship Id="rId18" Type="http://schemas.openxmlformats.org/officeDocument/2006/relationships/hyperlink" Target="https://www.centrodetransparenciappii.org/documento/acuerdo-004-modificacion-reglamento-de-los-subccomites" TargetMode="External"/><Relationship Id="rId3" Type="http://schemas.openxmlformats.org/officeDocument/2006/relationships/hyperlink" Target="https://www.centrodetransparenciappii.org/documento/acta-sesion-no-4-ordinaria-subcomite-de-sismicidad-hidrogeologia-y-normatividad-tecnica" TargetMode="External"/><Relationship Id="rId7" Type="http://schemas.openxmlformats.org/officeDocument/2006/relationships/hyperlink" Target="https://www.centrodetransparenciappii.org/documento/portal-web-anla-proyectos-piloto-de-investigacion-integral-ppii-de-yacimiento-no" TargetMode="External"/><Relationship Id="rId12" Type="http://schemas.openxmlformats.org/officeDocument/2006/relationships/hyperlink" Target="https://www.centrodetransparenciappii.org/documento/acta-primera-sesion-tipo-ordinaria-subcomite-intersectorial-tecnico-y-cientifico-de" TargetMode="External"/><Relationship Id="rId17" Type="http://schemas.openxmlformats.org/officeDocument/2006/relationships/hyperlink" Target="https://www.centrodetransparenciappii.org/documento/acta-segunda-sesion-tipo-extraordinaria-ciatc" TargetMode="External"/><Relationship Id="rId2" Type="http://schemas.openxmlformats.org/officeDocument/2006/relationships/hyperlink" Target="https://www.centrodetransparenciappii.org/documento/acta-sesion-no-7-extraordinaria-subcomite-de-sismicidad-hidrogeologia-y-normatividad" TargetMode="External"/><Relationship Id="rId16" Type="http://schemas.openxmlformats.org/officeDocument/2006/relationships/hyperlink" Target="https://www.centrodetransparenciappii.org/documento/resumen-linea-base-ecosistemas-y-biodiversidad" TargetMode="External"/><Relationship Id="rId1" Type="http://schemas.openxmlformats.org/officeDocument/2006/relationships/hyperlink" Target="https://www.centrodetransparenciappii.org/documento/acta-sesion-no-6-ordinaria-subcomite-de-sismicidad-hidrogeologia-y-normatividad-tecnica" TargetMode="External"/><Relationship Id="rId6" Type="http://schemas.openxmlformats.org/officeDocument/2006/relationships/hyperlink" Target="https://www.centrodetransparenciappii.org/documento/acta-sesion-no-9-subcomite-de-sismicidad-hidrogeologia-y-normatividad-tecnica" TargetMode="External"/><Relationship Id="rId11" Type="http://schemas.openxmlformats.org/officeDocument/2006/relationships/hyperlink" Target="https://www.centrodetransparenciappii.org/documento/acta-segunda-sesion-tipo-ordinaria-subcomite-intersectorial-tecnico-y-cientifico-de" TargetMode="External"/><Relationship Id="rId5" Type="http://schemas.openxmlformats.org/officeDocument/2006/relationships/hyperlink" Target="https://www.centrodetransparenciappii.org/documento/acta-sesion-no-11-subcomite-de-sismicidad-hidrogeologia-y-normatividad-tecnica" TargetMode="External"/><Relationship Id="rId15" Type="http://schemas.openxmlformats.org/officeDocument/2006/relationships/hyperlink" Target="https://www.centrodetransparenciappii.org/documento/acta-01-sesion-subcomite-intersectorial-tecnico-y-cientifico-social-y-de-transparencia" TargetMode="External"/><Relationship Id="rId10" Type="http://schemas.openxmlformats.org/officeDocument/2006/relationships/hyperlink" Target="https://www.centrodetransparenciappii.org/documento/acta-01-sesion-subcomite-intersectorial-tecnico-y-cientifico-de-salud" TargetMode="External"/><Relationship Id="rId19" Type="http://schemas.openxmlformats.org/officeDocument/2006/relationships/printerSettings" Target="../printerSettings/printerSettings2.bin"/><Relationship Id="rId4" Type="http://schemas.openxmlformats.org/officeDocument/2006/relationships/hyperlink" Target="https://www.centrodetransparenciappii.org/documento/acta-sesion-no-10-subcomite-de-sismicidad-hidrogeologia-y-normatividad-tecnica" TargetMode="External"/><Relationship Id="rId9" Type="http://schemas.openxmlformats.org/officeDocument/2006/relationships/hyperlink" Target="https://www.centrodetransparenciappii.org/documento/modelo-hidrogeologico-conceptual-del-valle-medio-del-magdalena" TargetMode="External"/><Relationship Id="rId14" Type="http://schemas.openxmlformats.org/officeDocument/2006/relationships/hyperlink" Target="https://www.centrodetransparenciappii.org/documento/convocatoria-comunidad-academica-ppii-m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72D8D-05D2-4CAF-A6DD-8C219D0D3837}">
  <dimension ref="A1:BA20"/>
  <sheetViews>
    <sheetView topLeftCell="B1" zoomScale="81" zoomScaleNormal="81" workbookViewId="0">
      <pane xSplit="1" ySplit="5" topLeftCell="C7" activePane="bottomRight" state="frozen"/>
      <selection pane="topRight" activeCell="C1" sqref="C1"/>
      <selection pane="bottomLeft" activeCell="B2" sqref="B2"/>
      <selection pane="bottomRight" activeCell="C4" sqref="C4"/>
    </sheetView>
  </sheetViews>
  <sheetFormatPr baseColWidth="10" defaultColWidth="9.1640625" defaultRowHeight="14" x14ac:dyDescent="0.15"/>
  <cols>
    <col min="1" max="1" width="17.5" style="112" hidden="1" customWidth="1"/>
    <col min="2" max="2" width="22.5" style="112" hidden="1" customWidth="1"/>
    <col min="3" max="3" width="16.5" style="90" customWidth="1"/>
    <col min="4" max="4" width="21.5" style="90" customWidth="1"/>
    <col min="5" max="5" width="18.83203125" style="90" customWidth="1"/>
    <col min="6" max="6" width="39.33203125" style="90" customWidth="1"/>
    <col min="7" max="7" width="55.5" style="115" hidden="1" customWidth="1"/>
    <col min="8" max="8" width="19.33203125" style="90" customWidth="1"/>
    <col min="9" max="9" width="20.1640625" style="90" customWidth="1"/>
    <col min="10" max="10" width="122.5" style="90" customWidth="1"/>
    <col min="11" max="11" width="19.83203125" style="90" customWidth="1"/>
    <col min="12" max="13" width="9.1640625" style="90"/>
    <col min="14" max="14" width="6.1640625" style="90" hidden="1" customWidth="1"/>
    <col min="15" max="15" width="7" style="90" hidden="1" customWidth="1"/>
    <col min="16" max="44" width="6.1640625" style="90" hidden="1" customWidth="1"/>
    <col min="45" max="51" width="0" style="90" hidden="1" customWidth="1"/>
    <col min="52" max="16384" width="9.1640625" style="90"/>
  </cols>
  <sheetData>
    <row r="1" spans="1:53" ht="14.5" customHeight="1" x14ac:dyDescent="0.2">
      <c r="A1" s="99"/>
      <c r="B1" s="117"/>
      <c r="C1" s="136" t="s">
        <v>0</v>
      </c>
      <c r="D1" s="136"/>
      <c r="E1" s="136"/>
      <c r="F1" s="136"/>
      <c r="G1" s="136"/>
      <c r="H1" s="118"/>
      <c r="I1" s="99"/>
      <c r="J1" s="99"/>
    </row>
    <row r="2" spans="1:53" ht="22" customHeight="1" x14ac:dyDescent="0.2">
      <c r="A2" s="99"/>
      <c r="B2" s="99"/>
      <c r="C2" s="136" t="s">
        <v>1</v>
      </c>
      <c r="D2" s="136"/>
      <c r="E2" s="136"/>
      <c r="F2" s="136"/>
      <c r="G2" s="136"/>
      <c r="H2" s="118"/>
      <c r="I2" s="99"/>
      <c r="J2" s="99"/>
    </row>
    <row r="3" spans="1:53" ht="23.5" customHeight="1" x14ac:dyDescent="0.2">
      <c r="A3" s="99"/>
      <c r="B3" s="99"/>
      <c r="C3" s="137" t="s">
        <v>2</v>
      </c>
      <c r="D3" s="137"/>
      <c r="E3" s="137"/>
      <c r="F3" s="137"/>
      <c r="G3" s="137"/>
      <c r="H3" s="119"/>
      <c r="I3" s="99"/>
      <c r="J3" s="99"/>
    </row>
    <row r="4" spans="1:53" ht="46.5" customHeight="1" thickBot="1" x14ac:dyDescent="0.25">
      <c r="A4" s="99"/>
      <c r="B4" s="99"/>
      <c r="C4" s="119"/>
      <c r="D4" s="120"/>
      <c r="E4" s="120"/>
      <c r="F4" s="120"/>
      <c r="G4" s="99"/>
      <c r="H4" s="99"/>
      <c r="I4" s="99"/>
      <c r="J4" s="99"/>
    </row>
    <row r="5" spans="1:53" s="95" customFormat="1" ht="50.5" customHeight="1" thickBot="1" x14ac:dyDescent="0.2">
      <c r="A5" s="91" t="s">
        <v>3</v>
      </c>
      <c r="B5" s="92" t="s">
        <v>4</v>
      </c>
      <c r="C5" s="92" t="s">
        <v>5</v>
      </c>
      <c r="D5" s="92" t="s">
        <v>6</v>
      </c>
      <c r="E5" s="92" t="s">
        <v>7</v>
      </c>
      <c r="F5" s="92" t="s">
        <v>8</v>
      </c>
      <c r="G5" s="92" t="s">
        <v>9</v>
      </c>
      <c r="H5" s="92" t="s">
        <v>10</v>
      </c>
      <c r="I5" s="92" t="s">
        <v>11</v>
      </c>
      <c r="J5" s="93" t="s">
        <v>12</v>
      </c>
      <c r="K5" s="94"/>
      <c r="L5" s="94"/>
      <c r="M5" s="94"/>
      <c r="N5" s="135">
        <v>2019</v>
      </c>
      <c r="O5" s="135"/>
      <c r="P5" s="135"/>
      <c r="Q5" s="135"/>
      <c r="R5" s="135"/>
      <c r="S5" s="135"/>
      <c r="T5" s="135"/>
      <c r="U5" s="135"/>
      <c r="V5" s="135"/>
      <c r="W5" s="135"/>
      <c r="X5" s="135"/>
      <c r="Y5" s="135"/>
      <c r="Z5" s="135"/>
      <c r="AA5" s="135"/>
      <c r="AB5" s="135"/>
      <c r="AC5" s="135"/>
      <c r="AD5" s="135"/>
      <c r="AE5" s="135"/>
      <c r="AF5" s="135"/>
      <c r="AG5" s="135">
        <v>2021</v>
      </c>
      <c r="AH5" s="135"/>
      <c r="AI5" s="135"/>
      <c r="AJ5" s="135"/>
      <c r="AK5" s="135"/>
      <c r="AL5" s="135"/>
    </row>
    <row r="6" spans="1:53" ht="87" customHeight="1" x14ac:dyDescent="0.2">
      <c r="A6" s="96"/>
      <c r="B6" s="138" t="s">
        <v>13</v>
      </c>
      <c r="C6" s="139" t="s">
        <v>14</v>
      </c>
      <c r="D6" s="139" t="s">
        <v>15</v>
      </c>
      <c r="E6" s="97" t="s">
        <v>16</v>
      </c>
      <c r="F6" s="97" t="s">
        <v>17</v>
      </c>
      <c r="G6" s="98" t="s">
        <v>18</v>
      </c>
      <c r="H6" s="97" t="s">
        <v>19</v>
      </c>
      <c r="I6" s="97" t="s">
        <v>20</v>
      </c>
      <c r="J6" s="97"/>
      <c r="K6" s="99"/>
      <c r="L6" s="99"/>
      <c r="M6" s="99"/>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row>
    <row r="7" spans="1:53" ht="113.5" customHeight="1" x14ac:dyDescent="0.2">
      <c r="A7" s="96"/>
      <c r="B7" s="138"/>
      <c r="C7" s="140"/>
      <c r="D7" s="140"/>
      <c r="E7" s="97" t="s">
        <v>21</v>
      </c>
      <c r="F7" s="97" t="s">
        <v>22</v>
      </c>
      <c r="G7" s="98" t="s">
        <v>23</v>
      </c>
      <c r="H7" s="97" t="s">
        <v>19</v>
      </c>
      <c r="I7" s="97" t="s">
        <v>20</v>
      </c>
      <c r="J7" s="97"/>
      <c r="K7" s="99"/>
      <c r="L7" s="99"/>
      <c r="M7" s="99"/>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row>
    <row r="8" spans="1:53" ht="89.5" customHeight="1" x14ac:dyDescent="0.2">
      <c r="A8" s="96"/>
      <c r="B8" s="138"/>
      <c r="C8" s="101" t="s">
        <v>24</v>
      </c>
      <c r="D8" s="101" t="s">
        <v>25</v>
      </c>
      <c r="E8" s="97" t="s">
        <v>26</v>
      </c>
      <c r="F8" s="97" t="s">
        <v>27</v>
      </c>
      <c r="G8" s="98" t="s">
        <v>28</v>
      </c>
      <c r="H8" s="97" t="s">
        <v>19</v>
      </c>
      <c r="I8" s="97" t="s">
        <v>20</v>
      </c>
      <c r="J8" s="97"/>
      <c r="K8" s="99"/>
      <c r="L8" s="99"/>
      <c r="M8" s="99"/>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row>
    <row r="9" spans="1:53" ht="108" customHeight="1" x14ac:dyDescent="0.2">
      <c r="A9" s="96"/>
      <c r="B9" s="138"/>
      <c r="C9" s="102" t="s">
        <v>29</v>
      </c>
      <c r="D9" s="102" t="s">
        <v>30</v>
      </c>
      <c r="E9" s="97" t="s">
        <v>31</v>
      </c>
      <c r="F9" s="97" t="s">
        <v>32</v>
      </c>
      <c r="G9" s="98" t="s">
        <v>33</v>
      </c>
      <c r="H9" s="97" t="s">
        <v>19</v>
      </c>
      <c r="I9" s="97" t="s">
        <v>20</v>
      </c>
      <c r="J9" s="97"/>
      <c r="K9" s="99"/>
      <c r="L9" s="99"/>
      <c r="M9" s="99"/>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row>
    <row r="10" spans="1:53" ht="68.25" customHeight="1" x14ac:dyDescent="0.2">
      <c r="A10" s="96"/>
      <c r="B10" s="138"/>
      <c r="C10" s="102" t="s">
        <v>34</v>
      </c>
      <c r="D10" s="102" t="s">
        <v>35</v>
      </c>
      <c r="E10" s="102" t="s">
        <v>36</v>
      </c>
      <c r="F10" s="102" t="s">
        <v>37</v>
      </c>
      <c r="G10" s="98" t="s">
        <v>38</v>
      </c>
      <c r="H10" s="97" t="s">
        <v>19</v>
      </c>
      <c r="I10" s="97" t="s">
        <v>20</v>
      </c>
      <c r="J10" s="103"/>
      <c r="K10" s="99"/>
      <c r="L10" s="99"/>
      <c r="M10" s="99"/>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row>
    <row r="11" spans="1:53" ht="134.5" customHeight="1" x14ac:dyDescent="0.2">
      <c r="A11" s="96"/>
      <c r="B11" s="138"/>
      <c r="C11" s="141"/>
      <c r="D11" s="142" t="s">
        <v>39</v>
      </c>
      <c r="E11" s="97" t="s">
        <v>40</v>
      </c>
      <c r="F11" s="104" t="s">
        <v>41</v>
      </c>
      <c r="G11" s="98" t="s">
        <v>42</v>
      </c>
      <c r="H11" s="97" t="s">
        <v>19</v>
      </c>
      <c r="I11" s="97" t="s">
        <v>20</v>
      </c>
      <c r="J11" s="97"/>
      <c r="K11" s="99"/>
      <c r="L11" s="99"/>
      <c r="M11" s="99"/>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row>
    <row r="12" spans="1:53" ht="78.75" customHeight="1" x14ac:dyDescent="0.2">
      <c r="A12" s="96"/>
      <c r="B12" s="138"/>
      <c r="C12" s="140"/>
      <c r="D12" s="143"/>
      <c r="E12" s="97" t="s">
        <v>43</v>
      </c>
      <c r="F12" s="97" t="s">
        <v>44</v>
      </c>
      <c r="G12" s="98" t="s">
        <v>45</v>
      </c>
      <c r="H12" s="97" t="s">
        <v>19</v>
      </c>
      <c r="I12" s="97" t="s">
        <v>20</v>
      </c>
      <c r="J12" s="97"/>
      <c r="K12" s="105"/>
      <c r="L12" s="99"/>
      <c r="M12" s="99"/>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row>
    <row r="13" spans="1:53" ht="78.75" customHeight="1" x14ac:dyDescent="0.2">
      <c r="A13" s="96"/>
      <c r="B13" s="138"/>
      <c r="C13" s="102" t="s">
        <v>46</v>
      </c>
      <c r="D13" s="102" t="s">
        <v>47</v>
      </c>
      <c r="E13" s="97" t="s">
        <v>48</v>
      </c>
      <c r="F13" s="97" t="s">
        <v>49</v>
      </c>
      <c r="G13" s="98" t="s">
        <v>50</v>
      </c>
      <c r="H13" s="97" t="s">
        <v>19</v>
      </c>
      <c r="I13" s="97" t="s">
        <v>20</v>
      </c>
      <c r="J13" s="97"/>
      <c r="K13" s="99"/>
      <c r="L13" s="99"/>
      <c r="M13" s="99"/>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row>
    <row r="14" spans="1:53" ht="165.75" customHeight="1" x14ac:dyDescent="0.2">
      <c r="A14" s="106"/>
      <c r="B14" s="107"/>
      <c r="C14" s="102" t="s">
        <v>51</v>
      </c>
      <c r="D14" s="97" t="s">
        <v>52</v>
      </c>
      <c r="E14" s="97" t="s">
        <v>53</v>
      </c>
      <c r="F14" s="102" t="s">
        <v>54</v>
      </c>
      <c r="G14" s="108" t="s">
        <v>55</v>
      </c>
      <c r="H14" s="97" t="s">
        <v>19</v>
      </c>
      <c r="I14" s="97" t="s">
        <v>20</v>
      </c>
      <c r="J14" s="109" t="s">
        <v>56</v>
      </c>
      <c r="K14" s="105"/>
      <c r="L14" s="110"/>
      <c r="M14" s="99"/>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Z14" s="111"/>
      <c r="BA14" s="112"/>
    </row>
    <row r="15" spans="1:53" ht="15" x14ac:dyDescent="0.2">
      <c r="A15" s="107"/>
      <c r="B15" s="107"/>
      <c r="C15" s="99"/>
      <c r="D15" s="99"/>
      <c r="E15" s="99"/>
      <c r="F15" s="99"/>
      <c r="G15" s="113"/>
      <c r="H15" s="99"/>
      <c r="I15" s="99"/>
      <c r="J15" s="99"/>
      <c r="K15" s="99"/>
      <c r="L15" s="99"/>
      <c r="M15" s="99"/>
      <c r="N15" s="114" t="e">
        <f>#REF!*#REF!/#REF!</f>
        <v>#REF!</v>
      </c>
      <c r="O15" s="114" t="e">
        <f>#REF!*#REF!/#REF!</f>
        <v>#REF!</v>
      </c>
      <c r="P15" s="114" t="e">
        <f>#REF!*#REF!/#REF!</f>
        <v>#REF!</v>
      </c>
      <c r="Q15" s="114" t="e">
        <f>#REF!*#REF!/#REF!</f>
        <v>#REF!</v>
      </c>
      <c r="R15" s="114" t="e">
        <f>#REF!*#REF!/#REF!</f>
        <v>#REF!</v>
      </c>
      <c r="S15" s="114" t="e">
        <f>#REF!*#REF!/#REF!</f>
        <v>#REF!</v>
      </c>
      <c r="T15" s="114" t="e">
        <f>#REF!*#REF!/#REF!</f>
        <v>#REF!</v>
      </c>
      <c r="U15" s="114" t="e">
        <f>#REF!*#REF!/#REF!</f>
        <v>#REF!</v>
      </c>
      <c r="V15" s="114" t="e">
        <f>#REF!*#REF!/#REF!</f>
        <v>#REF!</v>
      </c>
      <c r="W15" s="114" t="e">
        <f>#REF!*#REF!/#REF!</f>
        <v>#REF!</v>
      </c>
      <c r="X15" s="114" t="e">
        <f>#REF!*#REF!/#REF!</f>
        <v>#REF!</v>
      </c>
      <c r="Y15" s="114" t="e">
        <f>#REF!*#REF!/#REF!</f>
        <v>#REF!</v>
      </c>
      <c r="Z15" s="114" t="e">
        <f>#REF!*#REF!/#REF!</f>
        <v>#REF!</v>
      </c>
      <c r="AA15" s="114" t="e">
        <f>#REF!*#REF!/#REF!</f>
        <v>#REF!</v>
      </c>
      <c r="AB15" s="114" t="e">
        <f>#REF!*#REF!/#REF!</f>
        <v>#REF!</v>
      </c>
      <c r="AC15" s="114" t="e">
        <f>#REF!*#REF!/#REF!</f>
        <v>#REF!</v>
      </c>
      <c r="AD15" s="114" t="e">
        <f>#REF!*#REF!/#REF!</f>
        <v>#REF!</v>
      </c>
      <c r="AE15" s="114" t="e">
        <f>#REF!*#REF!/#REF!</f>
        <v>#REF!</v>
      </c>
      <c r="AF15" s="114" t="e">
        <f>#REF!*#REF!/#REF!</f>
        <v>#REF!</v>
      </c>
      <c r="AG15" s="114" t="e">
        <f>#REF!*#REF!/#REF!</f>
        <v>#REF!</v>
      </c>
      <c r="AH15" s="114" t="e">
        <f>#REF!*#REF!/#REF!</f>
        <v>#REF!</v>
      </c>
      <c r="AI15" s="114" t="e">
        <f>#REF!*#REF!/#REF!</f>
        <v>#REF!</v>
      </c>
      <c r="AJ15" s="114" t="e">
        <f>#REF!*#REF!/#REF!</f>
        <v>#REF!</v>
      </c>
      <c r="AK15" s="114" t="e">
        <f>#REF!*#REF!/#REF!</f>
        <v>#REF!</v>
      </c>
      <c r="AL15" s="114" t="e">
        <f>#REF!*#REF!/#REF!</f>
        <v>#REF!</v>
      </c>
    </row>
    <row r="16" spans="1:53" ht="15" x14ac:dyDescent="0.2">
      <c r="A16" s="107"/>
      <c r="B16" s="107"/>
      <c r="C16" s="99"/>
      <c r="D16" s="99"/>
      <c r="E16" s="99"/>
      <c r="F16" s="99"/>
      <c r="G16" s="113"/>
      <c r="H16" s="99"/>
      <c r="I16" s="99"/>
      <c r="J16" s="99"/>
      <c r="K16" s="99"/>
      <c r="L16" s="99"/>
      <c r="M16" s="99"/>
      <c r="N16" s="99" t="e">
        <f>SUM(N14:N15)</f>
        <v>#REF!</v>
      </c>
      <c r="O16" s="99" t="e">
        <f t="shared" ref="O16:AL16" si="0">SUM(O14:O15)+N16</f>
        <v>#REF!</v>
      </c>
      <c r="P16" s="99" t="e">
        <f t="shared" si="0"/>
        <v>#REF!</v>
      </c>
      <c r="Q16" s="99" t="e">
        <f t="shared" si="0"/>
        <v>#REF!</v>
      </c>
      <c r="R16" s="99" t="e">
        <f t="shared" si="0"/>
        <v>#REF!</v>
      </c>
      <c r="S16" s="99" t="e">
        <f t="shared" si="0"/>
        <v>#REF!</v>
      </c>
      <c r="T16" s="99" t="e">
        <f t="shared" si="0"/>
        <v>#REF!</v>
      </c>
      <c r="U16" s="99" t="e">
        <f t="shared" si="0"/>
        <v>#REF!</v>
      </c>
      <c r="V16" s="99" t="e">
        <f t="shared" si="0"/>
        <v>#REF!</v>
      </c>
      <c r="W16" s="99" t="e">
        <f t="shared" si="0"/>
        <v>#REF!</v>
      </c>
      <c r="X16" s="99" t="e">
        <f t="shared" si="0"/>
        <v>#REF!</v>
      </c>
      <c r="Y16" s="99" t="e">
        <f t="shared" si="0"/>
        <v>#REF!</v>
      </c>
      <c r="Z16" s="99" t="e">
        <f t="shared" si="0"/>
        <v>#REF!</v>
      </c>
      <c r="AA16" s="99" t="e">
        <f t="shared" si="0"/>
        <v>#REF!</v>
      </c>
      <c r="AB16" s="99" t="e">
        <f t="shared" si="0"/>
        <v>#REF!</v>
      </c>
      <c r="AC16" s="99" t="e">
        <f t="shared" si="0"/>
        <v>#REF!</v>
      </c>
      <c r="AD16" s="99" t="e">
        <f t="shared" si="0"/>
        <v>#REF!</v>
      </c>
      <c r="AE16" s="99" t="e">
        <f t="shared" si="0"/>
        <v>#REF!</v>
      </c>
      <c r="AF16" s="99" t="e">
        <f t="shared" si="0"/>
        <v>#REF!</v>
      </c>
      <c r="AG16" s="99" t="e">
        <f t="shared" si="0"/>
        <v>#REF!</v>
      </c>
      <c r="AH16" s="99" t="e">
        <f t="shared" si="0"/>
        <v>#REF!</v>
      </c>
      <c r="AI16" s="99" t="e">
        <f t="shared" si="0"/>
        <v>#REF!</v>
      </c>
      <c r="AJ16" s="99" t="e">
        <f t="shared" si="0"/>
        <v>#REF!</v>
      </c>
      <c r="AK16" s="99" t="e">
        <f t="shared" si="0"/>
        <v>#REF!</v>
      </c>
      <c r="AL16" s="99" t="e">
        <f t="shared" si="0"/>
        <v>#REF!</v>
      </c>
    </row>
    <row r="17" spans="1:10" ht="15" x14ac:dyDescent="0.2">
      <c r="A17" s="107"/>
      <c r="B17" s="107"/>
      <c r="C17" s="99"/>
      <c r="D17" s="99"/>
      <c r="E17" s="99"/>
      <c r="F17" s="99"/>
      <c r="G17" s="113"/>
      <c r="H17" s="99"/>
      <c r="I17" s="99"/>
      <c r="J17" s="99"/>
    </row>
    <row r="18" spans="1:10" ht="15" x14ac:dyDescent="0.2">
      <c r="A18" s="107"/>
      <c r="B18" s="107"/>
      <c r="C18" s="99"/>
      <c r="D18" s="99"/>
      <c r="E18" s="99"/>
      <c r="F18" s="99"/>
      <c r="G18" s="113"/>
      <c r="H18" s="99"/>
      <c r="I18" s="99"/>
      <c r="J18" s="99"/>
    </row>
    <row r="19" spans="1:10" ht="15" x14ac:dyDescent="0.2">
      <c r="A19" s="107"/>
      <c r="B19" s="107"/>
      <c r="C19" s="99"/>
      <c r="D19" s="99"/>
      <c r="E19" s="99"/>
      <c r="F19" s="99"/>
      <c r="G19" s="113"/>
      <c r="H19" s="99"/>
      <c r="I19" s="99"/>
      <c r="J19" s="99"/>
    </row>
    <row r="20" spans="1:10" ht="15" x14ac:dyDescent="0.2">
      <c r="A20" s="107"/>
      <c r="B20" s="107"/>
      <c r="C20" s="99"/>
      <c r="D20" s="99"/>
      <c r="E20" s="99"/>
      <c r="F20" s="99"/>
      <c r="G20" s="113"/>
      <c r="H20" s="99"/>
      <c r="I20" s="99"/>
      <c r="J20" s="99"/>
    </row>
  </sheetData>
  <mergeCells count="11">
    <mergeCell ref="B6:B13"/>
    <mergeCell ref="C6:C7"/>
    <mergeCell ref="D6:D7"/>
    <mergeCell ref="C11:C12"/>
    <mergeCell ref="D11:D12"/>
    <mergeCell ref="AG5:AL5"/>
    <mergeCell ref="C1:G1"/>
    <mergeCell ref="C2:G2"/>
    <mergeCell ref="C3:G3"/>
    <mergeCell ref="N5:T5"/>
    <mergeCell ref="U5:AF5"/>
  </mergeCells>
  <conditionalFormatting sqref="N15:AL15">
    <cfRule type="cellIs" dxfId="3" priority="1" operator="greater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EABB-9332-4C26-AC1A-5FDA526619A8}">
  <dimension ref="A2:AC124"/>
  <sheetViews>
    <sheetView tabSelected="1" topLeftCell="B27" zoomScale="110" zoomScaleNormal="110" workbookViewId="0">
      <selection activeCell="C28" sqref="C28"/>
    </sheetView>
  </sheetViews>
  <sheetFormatPr baseColWidth="10" defaultColWidth="9.1640625" defaultRowHeight="16" x14ac:dyDescent="0.2"/>
  <cols>
    <col min="1" max="1" width="17.5" style="3" hidden="1" customWidth="1"/>
    <col min="2" max="2" width="19.1640625" style="4" customWidth="1"/>
    <col min="3" max="3" width="32.5" style="3" customWidth="1"/>
    <col min="4" max="4" width="47.33203125" style="3" customWidth="1"/>
    <col min="5" max="5" width="25.5" style="3" customWidth="1"/>
    <col min="6" max="6" width="19.83203125" style="3" customWidth="1"/>
    <col min="7" max="8" width="24.5" style="3" customWidth="1"/>
    <col min="9" max="9" width="25.5" style="3" customWidth="1"/>
    <col min="10" max="10" width="22" style="3" customWidth="1"/>
    <col min="11" max="11" width="23" style="3" customWidth="1"/>
    <col min="12" max="12" width="20.1640625" style="3" customWidth="1"/>
    <col min="13" max="13" width="57.5" style="4" customWidth="1"/>
    <col min="14" max="14" width="27.83203125" style="3" customWidth="1"/>
    <col min="15" max="17" width="16.83203125" style="3" customWidth="1"/>
    <col min="18" max="26" width="9.1640625" style="3" hidden="1" customWidth="1"/>
    <col min="27" max="54" width="9.1640625" style="3" customWidth="1"/>
    <col min="55" max="16384" width="9.1640625" style="3"/>
  </cols>
  <sheetData>
    <row r="2" spans="2:14" ht="14.5" customHeight="1" x14ac:dyDescent="0.2">
      <c r="B2" s="1"/>
      <c r="C2" s="146" t="s">
        <v>0</v>
      </c>
      <c r="D2" s="146"/>
      <c r="E2" s="146"/>
      <c r="F2" s="146"/>
      <c r="G2" s="146"/>
      <c r="H2" s="146"/>
      <c r="I2" s="146"/>
      <c r="J2" s="146"/>
      <c r="K2" s="146"/>
      <c r="L2" s="146"/>
      <c r="M2" s="2"/>
    </row>
    <row r="3" spans="2:14" ht="22" customHeight="1" x14ac:dyDescent="0.2">
      <c r="C3" s="146" t="s">
        <v>1</v>
      </c>
      <c r="D3" s="146"/>
      <c r="E3" s="146"/>
      <c r="F3" s="146"/>
      <c r="G3" s="146"/>
      <c r="H3" s="146"/>
      <c r="I3" s="146"/>
      <c r="J3" s="146"/>
      <c r="K3" s="146"/>
      <c r="L3" s="146"/>
      <c r="M3" s="2"/>
    </row>
    <row r="4" spans="2:14" ht="23.5" customHeight="1" x14ac:dyDescent="0.2">
      <c r="C4" s="147" t="s">
        <v>57</v>
      </c>
      <c r="D4" s="147"/>
      <c r="E4" s="147"/>
      <c r="F4" s="147"/>
      <c r="G4" s="147"/>
      <c r="H4" s="147"/>
      <c r="I4" s="147"/>
      <c r="J4" s="147"/>
      <c r="K4" s="147"/>
      <c r="L4" s="147"/>
      <c r="M4" s="5"/>
    </row>
    <row r="5" spans="2:14" ht="23.5" customHeight="1" x14ac:dyDescent="0.2">
      <c r="C5" s="6"/>
      <c r="D5" s="6"/>
      <c r="E5" s="6"/>
      <c r="F5" s="6"/>
      <c r="G5" s="6"/>
      <c r="H5" s="6"/>
      <c r="I5" s="6"/>
    </row>
    <row r="6" spans="2:14" ht="23.5" customHeight="1" x14ac:dyDescent="0.2">
      <c r="C6" s="148" t="s">
        <v>58</v>
      </c>
      <c r="D6" s="148"/>
      <c r="E6" s="148"/>
      <c r="F6" s="148"/>
      <c r="G6" s="148"/>
      <c r="H6" s="148"/>
      <c r="I6" s="148"/>
      <c r="J6" s="148"/>
      <c r="K6" s="148"/>
      <c r="L6" s="148"/>
      <c r="M6" s="7"/>
    </row>
    <row r="7" spans="2:14" ht="23.5" customHeight="1" x14ac:dyDescent="0.2">
      <c r="C7" s="8"/>
      <c r="D7" s="8"/>
      <c r="E7" s="8"/>
      <c r="F7" s="8"/>
      <c r="G7" s="8"/>
      <c r="H7" s="8"/>
      <c r="I7" s="8"/>
    </row>
    <row r="8" spans="2:14" ht="23.5" customHeight="1" x14ac:dyDescent="0.2">
      <c r="C8" s="149" t="s">
        <v>59</v>
      </c>
      <c r="D8" s="149"/>
      <c r="E8" s="149"/>
      <c r="F8" s="149"/>
      <c r="G8" s="149"/>
      <c r="H8" s="149"/>
      <c r="I8" s="149"/>
    </row>
    <row r="9" spans="2:14" ht="17" x14ac:dyDescent="0.2">
      <c r="C9" s="9" t="s">
        <v>60</v>
      </c>
      <c r="D9" s="10" t="s">
        <v>61</v>
      </c>
      <c r="E9" s="11" t="s">
        <v>62</v>
      </c>
      <c r="F9" s="12" t="str">
        <f>VLOOKUP(D9,G81:H87,2,0)</f>
        <v>CSE</v>
      </c>
    </row>
    <row r="10" spans="2:14" ht="17" x14ac:dyDescent="0.2">
      <c r="C10" s="9" t="s">
        <v>63</v>
      </c>
      <c r="D10" s="10" t="s">
        <v>64</v>
      </c>
    </row>
    <row r="11" spans="2:14" x14ac:dyDescent="0.2">
      <c r="C11" s="13" t="s">
        <v>65</v>
      </c>
      <c r="D11" s="10">
        <v>2023</v>
      </c>
      <c r="E11" s="13"/>
    </row>
    <row r="12" spans="2:14" ht="17" x14ac:dyDescent="0.2">
      <c r="C12" s="9" t="s">
        <v>66</v>
      </c>
      <c r="D12" s="10"/>
      <c r="E12" s="11"/>
      <c r="F12" s="12"/>
    </row>
    <row r="13" spans="2:14" ht="17" x14ac:dyDescent="0.2">
      <c r="C13" s="9" t="s">
        <v>67</v>
      </c>
      <c r="D13" s="10"/>
      <c r="E13" s="11"/>
      <c r="F13" s="12"/>
    </row>
    <row r="14" spans="2:14" ht="46.5" customHeight="1" x14ac:dyDescent="0.2">
      <c r="C14" s="14"/>
      <c r="D14" s="15"/>
      <c r="E14" s="15"/>
      <c r="F14" s="15"/>
    </row>
    <row r="15" spans="2:14" x14ac:dyDescent="0.2">
      <c r="C15" s="150" t="str">
        <f>_xlfn.CONCAT("2. REPORTE DE INDICADORES PARA LA CURADURIA DE ", UPPER(D9), " PARA EL PERIODO DE ", UPPER(D10), " DE ", D11)</f>
        <v>2. REPORTE DE INDICADORES PARA LA CURADURIA DE SOCIOECONÓMICA PARA EL PERIODO DE JUNIO DE 2023</v>
      </c>
      <c r="D15" s="150"/>
      <c r="E15" s="150"/>
      <c r="F15" s="150"/>
      <c r="G15" s="150"/>
      <c r="H15" s="150"/>
      <c r="I15" s="150"/>
      <c r="J15" s="150"/>
      <c r="K15" s="150"/>
      <c r="L15" s="150"/>
      <c r="M15" s="16"/>
    </row>
    <row r="16" spans="2:14" s="18" customFormat="1" ht="17" thickBot="1" x14ac:dyDescent="0.25">
      <c r="B16" s="17"/>
      <c r="E16" s="19"/>
      <c r="F16" s="20"/>
      <c r="G16" s="19"/>
      <c r="H16" s="19"/>
      <c r="I16" s="21"/>
      <c r="J16" s="21"/>
      <c r="K16" s="21"/>
      <c r="L16" s="21"/>
      <c r="M16" s="22"/>
      <c r="N16" s="21"/>
    </row>
    <row r="17" spans="1:29" s="6" customFormat="1" ht="69" thickBot="1" x14ac:dyDescent="0.25">
      <c r="B17" s="23" t="s">
        <v>68</v>
      </c>
      <c r="C17" s="24" t="s">
        <v>69</v>
      </c>
      <c r="D17" s="24" t="s">
        <v>70</v>
      </c>
      <c r="E17" s="24" t="s">
        <v>71</v>
      </c>
      <c r="F17" s="24" t="s">
        <v>31</v>
      </c>
      <c r="G17" s="24" t="s">
        <v>72</v>
      </c>
      <c r="H17" s="24" t="s">
        <v>40</v>
      </c>
      <c r="I17" s="24" t="s">
        <v>43</v>
      </c>
      <c r="J17" s="24" t="s">
        <v>48</v>
      </c>
      <c r="K17" s="24" t="s">
        <v>73</v>
      </c>
      <c r="M17" s="5"/>
      <c r="N17" s="14"/>
    </row>
    <row r="18" spans="1:29" ht="35" customHeight="1" thickBot="1" x14ac:dyDescent="0.25">
      <c r="B18" s="116" t="s">
        <v>74</v>
      </c>
      <c r="C18" s="25">
        <f>IF(C20+C21=0,0,C19/(C20+C21))</f>
        <v>1</v>
      </c>
      <c r="D18" s="26">
        <f>IF(D21=0,0,D20/D21)</f>
        <v>0</v>
      </c>
      <c r="E18" s="27">
        <f>IF(E19=0,0,E22/E19)</f>
        <v>0.5</v>
      </c>
      <c r="F18" s="27">
        <f>IF(F19=0,0,IF((F23)/F19&gt;1,1,(F23)/F19))</f>
        <v>0.75</v>
      </c>
      <c r="G18" s="28" t="str">
        <f>IF(D61&gt;0,"APLICA","NO APLICA")</f>
        <v>NO APLICA</v>
      </c>
      <c r="H18" s="27">
        <f>IF(D62=0,0,D71/D62)</f>
        <v>0</v>
      </c>
      <c r="I18" s="29" t="str">
        <f>IF(D72="Sí","APLICA","NO APLICA")</f>
        <v>NO APLICA</v>
      </c>
      <c r="J18" s="28" t="str">
        <f>IF(D74&gt;0,"APLICA"," NO APLICA")</f>
        <v>APLICA</v>
      </c>
      <c r="K18" s="29" t="str">
        <f>IF(D73="Sí","APLICA","NO APLICA")</f>
        <v>NO APLICA</v>
      </c>
      <c r="N18" s="20"/>
    </row>
    <row r="19" spans="1:29" ht="37.5" hidden="1" customHeight="1" x14ac:dyDescent="0.2">
      <c r="B19" s="30" t="s">
        <v>75</v>
      </c>
      <c r="C19" s="3">
        <f>C20+C21</f>
        <v>4</v>
      </c>
      <c r="D19" s="20"/>
      <c r="E19" s="20">
        <f>C19</f>
        <v>4</v>
      </c>
      <c r="F19" s="20">
        <f>C19</f>
        <v>4</v>
      </c>
      <c r="G19" s="20"/>
      <c r="H19" s="20"/>
      <c r="I19" s="20"/>
      <c r="J19" s="20"/>
      <c r="K19" s="20"/>
      <c r="L19" s="20"/>
      <c r="M19" s="31"/>
      <c r="O19" s="20"/>
    </row>
    <row r="20" spans="1:29" ht="37.5" hidden="1" customHeight="1" x14ac:dyDescent="0.2">
      <c r="B20" s="32" t="s">
        <v>76</v>
      </c>
      <c r="C20" s="3">
        <f>COUNTIF(I28:I54,"X")</f>
        <v>4</v>
      </c>
      <c r="D20" s="20">
        <f>D59</f>
        <v>0</v>
      </c>
      <c r="E20" s="20"/>
      <c r="F20" s="20"/>
      <c r="G20" s="20"/>
      <c r="I20" s="20"/>
      <c r="J20" s="20"/>
      <c r="K20" s="20"/>
      <c r="L20" s="20"/>
      <c r="M20" s="31"/>
      <c r="O20" s="20"/>
    </row>
    <row r="21" spans="1:29" ht="37.5" hidden="1" customHeight="1" x14ac:dyDescent="0.2">
      <c r="B21" s="32" t="s">
        <v>77</v>
      </c>
      <c r="C21" s="3">
        <f>COUNTIF($J$28:$J$54,"X")</f>
        <v>0</v>
      </c>
      <c r="D21" s="3">
        <f>COUNTIF($J$28:$J$54,"X")</f>
        <v>0</v>
      </c>
      <c r="E21" s="20"/>
      <c r="F21" s="20"/>
      <c r="G21" s="20"/>
      <c r="H21" s="20"/>
      <c r="I21" s="20"/>
      <c r="J21" s="20"/>
      <c r="K21" s="20"/>
      <c r="L21" s="20"/>
      <c r="M21" s="31"/>
      <c r="O21" s="20"/>
    </row>
    <row r="22" spans="1:29" ht="37.5" hidden="1" customHeight="1" x14ac:dyDescent="0.2">
      <c r="B22" s="4" t="s">
        <v>78</v>
      </c>
      <c r="C22" s="33" t="s">
        <v>78</v>
      </c>
      <c r="E22" s="3">
        <f>COUNTIF($K$28:$K$54,"x")</f>
        <v>2</v>
      </c>
      <c r="G22" s="20"/>
      <c r="H22" s="20"/>
      <c r="I22" s="20"/>
      <c r="J22" s="20"/>
      <c r="K22" s="20"/>
      <c r="L22" s="20"/>
      <c r="M22" s="31"/>
      <c r="O22" s="20"/>
    </row>
    <row r="23" spans="1:29" ht="46.5" hidden="1" customHeight="1" x14ac:dyDescent="0.2">
      <c r="B23" s="4" t="s">
        <v>79</v>
      </c>
      <c r="C23" s="14"/>
      <c r="D23" s="15"/>
      <c r="E23" s="15"/>
      <c r="F23" s="3">
        <f>COUNTIF($N$28:$N$54,"X")</f>
        <v>3</v>
      </c>
      <c r="I23" s="20"/>
    </row>
    <row r="24" spans="1:29" s="18" customFormat="1" ht="45.75" hidden="1" customHeight="1" x14ac:dyDescent="0.2">
      <c r="B24" s="17" t="s">
        <v>80</v>
      </c>
      <c r="C24" s="34"/>
      <c r="D24" s="35"/>
      <c r="E24" s="35"/>
      <c r="J24" s="21"/>
      <c r="K24" s="18" t="e">
        <f>COUNTIF(#REF!,"X")</f>
        <v>#REF!</v>
      </c>
      <c r="M24" s="17"/>
    </row>
    <row r="25" spans="1:29" ht="14" customHeight="1" x14ac:dyDescent="0.2">
      <c r="C25" s="14"/>
      <c r="D25" s="15"/>
      <c r="E25" s="15"/>
      <c r="K25" s="20"/>
    </row>
    <row r="26" spans="1:29" ht="27.75" customHeight="1" thickBot="1" x14ac:dyDescent="0.25">
      <c r="C26" s="11" t="s">
        <v>81</v>
      </c>
      <c r="D26" s="20"/>
      <c r="E26" s="20"/>
      <c r="F26" s="20"/>
      <c r="G26" s="20"/>
      <c r="H26" s="20"/>
      <c r="I26" s="20"/>
      <c r="J26" s="20"/>
      <c r="K26" s="20"/>
      <c r="L26" s="18"/>
      <c r="M26" s="17"/>
      <c r="N26" s="20"/>
      <c r="O26" s="20"/>
      <c r="P26" s="20"/>
    </row>
    <row r="27" spans="1:29" ht="94.75" customHeight="1" thickBot="1" x14ac:dyDescent="0.25">
      <c r="A27" s="12"/>
      <c r="B27" s="23" t="s">
        <v>82</v>
      </c>
      <c r="C27" s="24" t="s">
        <v>83</v>
      </c>
      <c r="D27" s="24" t="s">
        <v>84</v>
      </c>
      <c r="E27" s="24" t="s">
        <v>85</v>
      </c>
      <c r="F27" s="24" t="s">
        <v>86</v>
      </c>
      <c r="G27" s="24" t="s">
        <v>87</v>
      </c>
      <c r="H27" s="24" t="s">
        <v>88</v>
      </c>
      <c r="I27" s="24" t="s">
        <v>89</v>
      </c>
      <c r="J27" s="24" t="s">
        <v>90</v>
      </c>
      <c r="K27" s="24" t="s">
        <v>91</v>
      </c>
      <c r="L27" s="24" t="s">
        <v>92</v>
      </c>
      <c r="M27" s="36" t="s">
        <v>93</v>
      </c>
      <c r="N27" s="24" t="s">
        <v>94</v>
      </c>
      <c r="R27" s="3" t="s">
        <v>95</v>
      </c>
      <c r="S27" s="37" t="s">
        <v>96</v>
      </c>
      <c r="T27" s="37" t="s">
        <v>97</v>
      </c>
      <c r="U27" s="37" t="s">
        <v>98</v>
      </c>
      <c r="V27" s="37" t="s">
        <v>99</v>
      </c>
      <c r="W27" s="37" t="s">
        <v>100</v>
      </c>
      <c r="X27" s="37" t="s">
        <v>101</v>
      </c>
      <c r="Y27" s="37" t="s">
        <v>102</v>
      </c>
      <c r="Z27" s="37" t="s">
        <v>103</v>
      </c>
    </row>
    <row r="28" spans="1:29" ht="35" thickBot="1" x14ac:dyDescent="0.25">
      <c r="A28" s="12"/>
      <c r="B28" s="38" t="s">
        <v>104</v>
      </c>
      <c r="C28" s="39" t="str">
        <f t="shared" ref="C28:C47" si="0">IF(_xlfn.XOR(I28="X",J28="X"),_xlfn.CONCAT("CDT_",$F$9,"_",LEFT(H28,1),"_",B28),"")</f>
        <v>CDT_CSE_T_01</v>
      </c>
      <c r="D28" s="40" t="s">
        <v>271</v>
      </c>
      <c r="E28" s="40" t="s">
        <v>269</v>
      </c>
      <c r="F28" s="151" t="s">
        <v>270</v>
      </c>
      <c r="G28" s="42" t="s">
        <v>273</v>
      </c>
      <c r="H28" s="3" t="s">
        <v>106</v>
      </c>
      <c r="I28" s="43" t="s">
        <v>107</v>
      </c>
      <c r="J28" s="44"/>
      <c r="K28" s="43"/>
      <c r="L28" s="43"/>
      <c r="M28" s="45" t="s">
        <v>108</v>
      </c>
      <c r="N28" s="43" t="s">
        <v>107</v>
      </c>
      <c r="R28" s="46"/>
      <c r="S28" s="3" t="s">
        <v>107</v>
      </c>
      <c r="T28" s="3" t="s">
        <v>107</v>
      </c>
      <c r="U28" s="3" t="s">
        <v>109</v>
      </c>
      <c r="W28" s="3" t="s">
        <v>107</v>
      </c>
      <c r="X28" s="3" t="s">
        <v>107</v>
      </c>
      <c r="Y28" s="3" t="s">
        <v>107</v>
      </c>
      <c r="Z28" s="3" t="s">
        <v>107</v>
      </c>
    </row>
    <row r="29" spans="1:29" ht="17" thickBot="1" x14ac:dyDescent="0.25">
      <c r="A29" s="12"/>
      <c r="B29" s="38" t="s">
        <v>110</v>
      </c>
      <c r="C29" s="39" t="str">
        <f t="shared" si="0"/>
        <v>CDT_CSE_T_02</v>
      </c>
      <c r="D29" s="40" t="s">
        <v>272</v>
      </c>
      <c r="E29" s="40" t="s">
        <v>269</v>
      </c>
      <c r="F29" s="151" t="s">
        <v>270</v>
      </c>
      <c r="G29" s="42" t="s">
        <v>274</v>
      </c>
      <c r="H29" s="3" t="s">
        <v>106</v>
      </c>
      <c r="I29" s="43" t="s">
        <v>107</v>
      </c>
      <c r="J29" s="44"/>
      <c r="K29" s="43" t="s">
        <v>107</v>
      </c>
      <c r="L29" s="43"/>
      <c r="M29" s="47"/>
      <c r="N29" s="43"/>
      <c r="R29" s="46"/>
      <c r="U29" s="3" t="s">
        <v>112</v>
      </c>
    </row>
    <row r="30" spans="1:29" ht="17" thickBot="1" x14ac:dyDescent="0.25">
      <c r="A30" s="12"/>
      <c r="B30" s="38" t="s">
        <v>113</v>
      </c>
      <c r="C30" s="39" t="str">
        <f t="shared" si="0"/>
        <v>CDT_CSE_T_03</v>
      </c>
      <c r="D30" s="40" t="s">
        <v>114</v>
      </c>
      <c r="E30" s="40" t="s">
        <v>105</v>
      </c>
      <c r="F30" s="41" t="s">
        <v>111</v>
      </c>
      <c r="G30" s="42" t="s">
        <v>115</v>
      </c>
      <c r="H30" s="3" t="s">
        <v>106</v>
      </c>
      <c r="I30" s="43" t="s">
        <v>107</v>
      </c>
      <c r="J30" s="44"/>
      <c r="K30" s="43" t="s">
        <v>107</v>
      </c>
      <c r="L30" s="43" t="s">
        <v>107</v>
      </c>
      <c r="M30" s="47"/>
      <c r="N30" s="43"/>
      <c r="R30" s="46"/>
    </row>
    <row r="31" spans="1:29" ht="17" thickBot="1" x14ac:dyDescent="0.25">
      <c r="A31" s="12"/>
      <c r="B31" s="38" t="s">
        <v>116</v>
      </c>
      <c r="C31" s="39" t="str">
        <f t="shared" si="0"/>
        <v>CDT_CSE_T_04</v>
      </c>
      <c r="D31" s="40" t="s">
        <v>117</v>
      </c>
      <c r="E31" s="40" t="s">
        <v>105</v>
      </c>
      <c r="F31" s="41" t="s">
        <v>111</v>
      </c>
      <c r="G31" s="42" t="s">
        <v>118</v>
      </c>
      <c r="H31" s="3" t="s">
        <v>106</v>
      </c>
      <c r="I31" s="43" t="s">
        <v>107</v>
      </c>
      <c r="J31" s="44"/>
      <c r="K31" s="43"/>
      <c r="L31" s="43"/>
      <c r="M31" s="47"/>
      <c r="N31" s="43" t="s">
        <v>107</v>
      </c>
      <c r="R31" s="46"/>
    </row>
    <row r="32" spans="1:29" ht="17" thickBot="1" x14ac:dyDescent="0.25">
      <c r="A32" s="12"/>
      <c r="B32" s="38" t="s">
        <v>119</v>
      </c>
      <c r="C32" s="39" t="str">
        <f t="shared" si="0"/>
        <v/>
      </c>
      <c r="D32" s="40" t="s">
        <v>120</v>
      </c>
      <c r="E32" s="40" t="s">
        <v>105</v>
      </c>
      <c r="F32" s="41" t="s">
        <v>111</v>
      </c>
      <c r="G32" s="42" t="s">
        <v>121</v>
      </c>
      <c r="H32" s="3" t="s">
        <v>122</v>
      </c>
      <c r="I32" s="43"/>
      <c r="J32" s="44"/>
      <c r="K32" s="43"/>
      <c r="L32" s="43"/>
      <c r="M32" s="47"/>
      <c r="N32" s="43"/>
      <c r="R32" s="46"/>
      <c r="AC32" s="11"/>
    </row>
    <row r="33" spans="1:29" ht="17" thickBot="1" x14ac:dyDescent="0.25">
      <c r="A33" s="12"/>
      <c r="B33" s="38" t="s">
        <v>123</v>
      </c>
      <c r="C33" s="39" t="str">
        <f t="shared" si="0"/>
        <v/>
      </c>
      <c r="D33" s="40" t="s">
        <v>124</v>
      </c>
      <c r="E33" s="40" t="s">
        <v>105</v>
      </c>
      <c r="F33" s="41" t="s">
        <v>111</v>
      </c>
      <c r="G33" s="42" t="s">
        <v>125</v>
      </c>
      <c r="H33" s="3" t="s">
        <v>106</v>
      </c>
      <c r="I33" s="43"/>
      <c r="J33" s="44"/>
      <c r="K33" s="43"/>
      <c r="L33" s="43"/>
      <c r="M33" s="47"/>
      <c r="N33" s="43"/>
      <c r="R33" s="46"/>
      <c r="AC33" s="11"/>
    </row>
    <row r="34" spans="1:29" ht="17" thickBot="1" x14ac:dyDescent="0.25">
      <c r="A34" s="12"/>
      <c r="B34" s="38" t="s">
        <v>126</v>
      </c>
      <c r="C34" s="39" t="str">
        <f t="shared" si="0"/>
        <v/>
      </c>
      <c r="D34" s="40" t="s">
        <v>127</v>
      </c>
      <c r="E34" s="40" t="s">
        <v>105</v>
      </c>
      <c r="F34" s="41" t="s">
        <v>111</v>
      </c>
      <c r="G34" s="42" t="s">
        <v>128</v>
      </c>
      <c r="H34" s="3" t="s">
        <v>106</v>
      </c>
      <c r="I34" s="43"/>
      <c r="J34" s="44"/>
      <c r="K34" s="43"/>
      <c r="L34" s="43"/>
      <c r="M34" s="47"/>
      <c r="N34" s="43"/>
      <c r="R34" s="46"/>
      <c r="AC34" s="11"/>
    </row>
    <row r="35" spans="1:29" ht="17" thickBot="1" x14ac:dyDescent="0.25">
      <c r="A35" s="12"/>
      <c r="B35" s="38" t="s">
        <v>129</v>
      </c>
      <c r="C35" s="39" t="str">
        <f t="shared" si="0"/>
        <v/>
      </c>
      <c r="D35" s="40" t="s">
        <v>130</v>
      </c>
      <c r="E35" s="40" t="s">
        <v>105</v>
      </c>
      <c r="F35" s="41" t="s">
        <v>111</v>
      </c>
      <c r="G35" s="42" t="s">
        <v>131</v>
      </c>
      <c r="H35" s="3" t="s">
        <v>106</v>
      </c>
      <c r="I35" s="43"/>
      <c r="J35" s="44"/>
      <c r="K35" s="43"/>
      <c r="L35" s="43"/>
      <c r="M35" s="47"/>
      <c r="N35" s="43"/>
      <c r="R35" s="46"/>
      <c r="AC35" s="11"/>
    </row>
    <row r="36" spans="1:29" ht="17" thickBot="1" x14ac:dyDescent="0.25">
      <c r="A36" s="12"/>
      <c r="B36" s="38" t="s">
        <v>132</v>
      </c>
      <c r="C36" s="39" t="str">
        <f t="shared" si="0"/>
        <v/>
      </c>
      <c r="D36" s="40" t="s">
        <v>133</v>
      </c>
      <c r="E36" s="40" t="s">
        <v>105</v>
      </c>
      <c r="F36" s="41" t="s">
        <v>111</v>
      </c>
      <c r="G36" s="42" t="s">
        <v>134</v>
      </c>
      <c r="H36" s="3" t="s">
        <v>106</v>
      </c>
      <c r="I36" s="43"/>
      <c r="J36" s="44"/>
      <c r="K36" s="43"/>
      <c r="L36" s="43"/>
      <c r="M36" s="47"/>
      <c r="N36" s="48"/>
      <c r="R36" s="46"/>
      <c r="AC36" s="11"/>
    </row>
    <row r="37" spans="1:29" ht="17" thickBot="1" x14ac:dyDescent="0.25">
      <c r="A37" s="12"/>
      <c r="B37" s="38" t="s">
        <v>135</v>
      </c>
      <c r="C37" s="39" t="str">
        <f t="shared" si="0"/>
        <v/>
      </c>
      <c r="D37" s="40" t="s">
        <v>136</v>
      </c>
      <c r="E37" s="40" t="s">
        <v>105</v>
      </c>
      <c r="F37" s="41" t="s">
        <v>111</v>
      </c>
      <c r="G37" s="42" t="s">
        <v>137</v>
      </c>
      <c r="H37" s="3" t="s">
        <v>106</v>
      </c>
      <c r="I37" s="43"/>
      <c r="J37" s="44"/>
      <c r="K37" s="43"/>
      <c r="L37" s="43"/>
      <c r="M37" s="47"/>
      <c r="N37" s="48"/>
      <c r="R37" s="46"/>
      <c r="AC37" s="11"/>
    </row>
    <row r="38" spans="1:29" ht="17" thickBot="1" x14ac:dyDescent="0.25">
      <c r="A38" s="12"/>
      <c r="B38" s="38" t="s">
        <v>138</v>
      </c>
      <c r="C38" s="39" t="str">
        <f t="shared" si="0"/>
        <v/>
      </c>
      <c r="D38" s="40" t="s">
        <v>139</v>
      </c>
      <c r="E38" s="40" t="s">
        <v>105</v>
      </c>
      <c r="F38" s="41" t="s">
        <v>111</v>
      </c>
      <c r="G38" s="42" t="s">
        <v>140</v>
      </c>
      <c r="H38" s="3" t="s">
        <v>106</v>
      </c>
      <c r="I38" s="43"/>
      <c r="J38" s="44"/>
      <c r="K38" s="43"/>
      <c r="L38" s="43"/>
      <c r="M38" s="47"/>
      <c r="N38" s="48"/>
      <c r="R38" s="46"/>
      <c r="AC38" s="11"/>
    </row>
    <row r="39" spans="1:29" ht="17" thickBot="1" x14ac:dyDescent="0.25">
      <c r="A39" s="12"/>
      <c r="B39" s="38" t="s">
        <v>141</v>
      </c>
      <c r="C39" s="39" t="str">
        <f t="shared" si="0"/>
        <v/>
      </c>
      <c r="D39" s="40" t="s">
        <v>142</v>
      </c>
      <c r="E39" s="40" t="s">
        <v>105</v>
      </c>
      <c r="F39" s="41" t="s">
        <v>111</v>
      </c>
      <c r="G39" s="42" t="s">
        <v>143</v>
      </c>
      <c r="H39" s="3" t="s">
        <v>106</v>
      </c>
      <c r="I39" s="43"/>
      <c r="J39" s="44"/>
      <c r="K39" s="43"/>
      <c r="L39" s="43"/>
      <c r="M39" s="47"/>
      <c r="N39" s="48"/>
      <c r="R39" s="46"/>
      <c r="AC39" s="11"/>
    </row>
    <row r="40" spans="1:29" ht="17" thickBot="1" x14ac:dyDescent="0.25">
      <c r="A40" s="12"/>
      <c r="B40" s="38" t="s">
        <v>144</v>
      </c>
      <c r="C40" s="39" t="str">
        <f t="shared" si="0"/>
        <v/>
      </c>
      <c r="D40" s="40" t="s">
        <v>145</v>
      </c>
      <c r="E40" s="40" t="s">
        <v>105</v>
      </c>
      <c r="F40" s="41" t="s">
        <v>111</v>
      </c>
      <c r="G40" s="42" t="s">
        <v>146</v>
      </c>
      <c r="H40" s="3" t="s">
        <v>106</v>
      </c>
      <c r="I40" s="43"/>
      <c r="J40" s="44"/>
      <c r="K40" s="43"/>
      <c r="L40" s="43"/>
      <c r="M40" s="47"/>
      <c r="N40" s="48"/>
      <c r="R40" s="46"/>
      <c r="AC40" s="11"/>
    </row>
    <row r="41" spans="1:29" ht="17" thickBot="1" x14ac:dyDescent="0.25">
      <c r="A41" s="12"/>
      <c r="B41" s="38" t="s">
        <v>147</v>
      </c>
      <c r="C41" s="39" t="str">
        <f t="shared" si="0"/>
        <v/>
      </c>
      <c r="D41" s="40" t="s">
        <v>148</v>
      </c>
      <c r="E41" s="40" t="s">
        <v>105</v>
      </c>
      <c r="F41" s="41" t="s">
        <v>111</v>
      </c>
      <c r="G41" s="42" t="s">
        <v>149</v>
      </c>
      <c r="H41" s="3" t="s">
        <v>106</v>
      </c>
      <c r="I41" s="43"/>
      <c r="J41" s="44"/>
      <c r="K41" s="43"/>
      <c r="L41" s="43"/>
      <c r="M41" s="47"/>
      <c r="N41" s="48"/>
      <c r="R41" s="46"/>
      <c r="AC41" s="11"/>
    </row>
    <row r="42" spans="1:29" ht="17" thickBot="1" x14ac:dyDescent="0.25">
      <c r="A42" s="12"/>
      <c r="B42" s="38" t="s">
        <v>150</v>
      </c>
      <c r="C42" s="39" t="str">
        <f t="shared" si="0"/>
        <v/>
      </c>
      <c r="D42" s="40" t="s">
        <v>151</v>
      </c>
      <c r="E42" s="40" t="s">
        <v>105</v>
      </c>
      <c r="F42" s="41" t="s">
        <v>111</v>
      </c>
      <c r="G42" s="42" t="s">
        <v>152</v>
      </c>
      <c r="H42" s="3" t="s">
        <v>106</v>
      </c>
      <c r="I42" s="43"/>
      <c r="J42" s="44"/>
      <c r="K42" s="43"/>
      <c r="L42" s="43"/>
      <c r="M42" s="47"/>
      <c r="N42" s="48" t="s">
        <v>107</v>
      </c>
      <c r="R42" s="46"/>
      <c r="AC42" s="11"/>
    </row>
    <row r="43" spans="1:29" ht="17" thickBot="1" x14ac:dyDescent="0.25">
      <c r="A43" s="12"/>
      <c r="B43" s="38" t="s">
        <v>153</v>
      </c>
      <c r="C43" s="39" t="str">
        <f t="shared" si="0"/>
        <v/>
      </c>
      <c r="D43" s="40" t="s">
        <v>154</v>
      </c>
      <c r="E43" s="40" t="s">
        <v>105</v>
      </c>
      <c r="F43" s="41" t="s">
        <v>111</v>
      </c>
      <c r="G43" s="42" t="s">
        <v>155</v>
      </c>
      <c r="H43" s="3" t="s">
        <v>106</v>
      </c>
      <c r="I43" s="43"/>
      <c r="J43" s="44"/>
      <c r="K43" s="43"/>
      <c r="L43" s="43"/>
      <c r="M43" s="47"/>
      <c r="N43" s="48"/>
      <c r="R43" s="46"/>
      <c r="AC43" s="11"/>
    </row>
    <row r="44" spans="1:29" ht="17" thickBot="1" x14ac:dyDescent="0.25">
      <c r="A44" s="12"/>
      <c r="B44" s="38" t="s">
        <v>156</v>
      </c>
      <c r="C44" s="39" t="str">
        <f t="shared" si="0"/>
        <v/>
      </c>
      <c r="D44" s="40" t="s">
        <v>157</v>
      </c>
      <c r="E44" s="40" t="s">
        <v>105</v>
      </c>
      <c r="F44" s="41" t="s">
        <v>111</v>
      </c>
      <c r="G44" s="42" t="s">
        <v>158</v>
      </c>
      <c r="H44" s="3" t="s">
        <v>106</v>
      </c>
      <c r="I44" s="43"/>
      <c r="J44" s="44"/>
      <c r="K44" s="43"/>
      <c r="L44" s="43"/>
      <c r="M44" s="47"/>
      <c r="N44" s="48"/>
      <c r="R44" s="46"/>
      <c r="AC44" s="11"/>
    </row>
    <row r="45" spans="1:29" ht="17" thickBot="1" x14ac:dyDescent="0.25">
      <c r="A45" s="12"/>
      <c r="B45" s="38" t="s">
        <v>159</v>
      </c>
      <c r="C45" s="39" t="str">
        <f t="shared" si="0"/>
        <v/>
      </c>
      <c r="D45" s="40" t="s">
        <v>160</v>
      </c>
      <c r="E45" s="40" t="s">
        <v>105</v>
      </c>
      <c r="F45" s="41" t="s">
        <v>111</v>
      </c>
      <c r="G45" s="42" t="s">
        <v>161</v>
      </c>
      <c r="H45" s="3" t="s">
        <v>106</v>
      </c>
      <c r="I45" s="43"/>
      <c r="J45" s="44"/>
      <c r="K45" s="43"/>
      <c r="L45" s="43"/>
      <c r="M45" s="47"/>
      <c r="N45" s="48"/>
      <c r="R45" s="46"/>
      <c r="AC45" s="11"/>
    </row>
    <row r="46" spans="1:29" ht="17" thickBot="1" x14ac:dyDescent="0.25">
      <c r="A46" s="12"/>
      <c r="B46" s="38" t="s">
        <v>162</v>
      </c>
      <c r="C46" s="39" t="str">
        <f t="shared" si="0"/>
        <v/>
      </c>
      <c r="D46" s="40" t="s">
        <v>163</v>
      </c>
      <c r="E46" s="40" t="s">
        <v>105</v>
      </c>
      <c r="F46" s="41" t="s">
        <v>111</v>
      </c>
      <c r="G46" s="42" t="s">
        <v>164</v>
      </c>
      <c r="H46" s="3" t="s">
        <v>106</v>
      </c>
      <c r="I46" s="43"/>
      <c r="J46" s="44"/>
      <c r="K46" s="43"/>
      <c r="L46" s="43"/>
      <c r="M46" s="47"/>
      <c r="N46" s="48"/>
      <c r="R46" s="46"/>
      <c r="AC46" s="11"/>
    </row>
    <row r="47" spans="1:29" ht="17" thickBot="1" x14ac:dyDescent="0.25">
      <c r="A47" s="12"/>
      <c r="B47" s="38" t="s">
        <v>165</v>
      </c>
      <c r="C47" s="39" t="str">
        <f t="shared" si="0"/>
        <v/>
      </c>
      <c r="D47" s="40" t="s">
        <v>166</v>
      </c>
      <c r="E47" s="40" t="s">
        <v>105</v>
      </c>
      <c r="F47" s="41" t="s">
        <v>111</v>
      </c>
      <c r="G47" s="42" t="s">
        <v>167</v>
      </c>
      <c r="H47" s="3" t="s">
        <v>106</v>
      </c>
      <c r="I47" s="43"/>
      <c r="J47" s="44"/>
      <c r="K47" s="43"/>
      <c r="L47" s="43"/>
      <c r="M47" s="47"/>
      <c r="N47" s="48"/>
      <c r="R47" s="46"/>
      <c r="AC47" s="11"/>
    </row>
    <row r="48" spans="1:29" ht="34" x14ac:dyDescent="0.2">
      <c r="A48" s="12"/>
      <c r="B48" s="38" t="s">
        <v>168</v>
      </c>
      <c r="C48" s="39" t="str">
        <f t="shared" ref="C48:C52" si="1">IF(_xlfn.XOR(I48="X",J48="X"),_xlfn.CONCAT("CDT_",$F$9,"_",LEFT(H48,1),"_",B48),"")</f>
        <v/>
      </c>
      <c r="D48" s="52" t="s">
        <v>169</v>
      </c>
      <c r="E48" s="53" t="s">
        <v>170</v>
      </c>
      <c r="F48" s="54">
        <v>3455</v>
      </c>
      <c r="G48" s="53"/>
      <c r="I48" s="50"/>
      <c r="J48" s="49" t="str">
        <f t="shared" ref="J48:J54" si="2">IF(OR(ISBLANK(D48), ISBLANK(E48),ISBLANK(F48),ISBLANK(G48)),"","X")</f>
        <v/>
      </c>
      <c r="K48" s="43"/>
      <c r="L48" s="43"/>
      <c r="M48" s="47"/>
      <c r="N48" s="49"/>
    </row>
    <row r="49" spans="1:14" ht="34" x14ac:dyDescent="0.2">
      <c r="A49" s="12"/>
      <c r="B49" s="38" t="s">
        <v>171</v>
      </c>
      <c r="C49" s="39" t="str">
        <f t="shared" si="1"/>
        <v/>
      </c>
      <c r="D49" s="52" t="s">
        <v>169</v>
      </c>
      <c r="E49" s="53" t="s">
        <v>170</v>
      </c>
      <c r="F49" s="54">
        <v>3455</v>
      </c>
      <c r="G49" s="53"/>
      <c r="I49" s="50"/>
      <c r="J49" s="49" t="str">
        <f t="shared" si="2"/>
        <v/>
      </c>
      <c r="K49" s="43"/>
      <c r="L49" s="43"/>
      <c r="M49" s="47"/>
      <c r="N49" s="49"/>
    </row>
    <row r="50" spans="1:14" ht="34" x14ac:dyDescent="0.2">
      <c r="A50" s="12"/>
      <c r="B50" s="38" t="s">
        <v>172</v>
      </c>
      <c r="C50" s="39" t="str">
        <f t="shared" si="1"/>
        <v/>
      </c>
      <c r="D50" s="52" t="s">
        <v>169</v>
      </c>
      <c r="E50" s="53" t="s">
        <v>170</v>
      </c>
      <c r="F50" s="53"/>
      <c r="G50" s="53"/>
      <c r="I50" s="50"/>
      <c r="J50" s="49" t="str">
        <f t="shared" si="2"/>
        <v/>
      </c>
      <c r="K50" s="43"/>
      <c r="L50" s="43"/>
      <c r="M50" s="47"/>
      <c r="N50" s="49"/>
    </row>
    <row r="51" spans="1:14" ht="34" x14ac:dyDescent="0.2">
      <c r="A51" s="12"/>
      <c r="B51" s="38" t="s">
        <v>173</v>
      </c>
      <c r="C51" s="39" t="str">
        <f t="shared" si="1"/>
        <v/>
      </c>
      <c r="D51" s="52" t="s">
        <v>169</v>
      </c>
      <c r="E51" s="53" t="s">
        <v>170</v>
      </c>
      <c r="F51" s="53"/>
      <c r="G51" s="53"/>
      <c r="I51" s="50"/>
      <c r="J51" s="49" t="str">
        <f t="shared" si="2"/>
        <v/>
      </c>
      <c r="K51" s="43"/>
      <c r="L51" s="43"/>
      <c r="M51" s="47"/>
      <c r="N51" s="49"/>
    </row>
    <row r="52" spans="1:14" ht="34" x14ac:dyDescent="0.2">
      <c r="A52" s="12"/>
      <c r="B52" s="38" t="s">
        <v>174</v>
      </c>
      <c r="C52" s="39" t="str">
        <f t="shared" si="1"/>
        <v/>
      </c>
      <c r="D52" s="52" t="s">
        <v>169</v>
      </c>
      <c r="E52" s="53" t="s">
        <v>170</v>
      </c>
      <c r="F52" s="54"/>
      <c r="G52" s="53"/>
      <c r="I52" s="50"/>
      <c r="J52" s="49" t="str">
        <f t="shared" si="2"/>
        <v/>
      </c>
      <c r="K52" s="43"/>
      <c r="L52" s="43"/>
      <c r="M52" s="47"/>
      <c r="N52" s="49"/>
    </row>
    <row r="53" spans="1:14" ht="34" x14ac:dyDescent="0.2">
      <c r="A53" s="12"/>
      <c r="B53" s="38" t="s">
        <v>175</v>
      </c>
      <c r="C53" s="39"/>
      <c r="D53" s="52" t="s">
        <v>169</v>
      </c>
      <c r="E53" s="53" t="s">
        <v>170</v>
      </c>
      <c r="F53" s="54"/>
      <c r="G53" s="53"/>
      <c r="I53" s="55"/>
      <c r="J53" s="49" t="str">
        <f t="shared" si="2"/>
        <v/>
      </c>
      <c r="K53" s="43"/>
      <c r="L53" s="43"/>
      <c r="M53" s="47"/>
      <c r="N53" s="56"/>
    </row>
    <row r="54" spans="1:14" ht="35" thickBot="1" x14ac:dyDescent="0.25">
      <c r="A54" s="12"/>
      <c r="B54" s="38" t="s">
        <v>176</v>
      </c>
      <c r="C54" s="39" t="str">
        <f>IF(_xlfn.XOR(I54="X",J54="X"),_xlfn.CONCAT("CDT_",$F$9,"_",LEFT(H54,1),"_",B54),"")</f>
        <v/>
      </c>
      <c r="D54" s="52" t="s">
        <v>169</v>
      </c>
      <c r="E54" s="53" t="s">
        <v>170</v>
      </c>
      <c r="F54" s="54"/>
      <c r="G54" s="53"/>
      <c r="I54" s="57"/>
      <c r="J54" s="49" t="str">
        <f t="shared" si="2"/>
        <v/>
      </c>
      <c r="K54" s="43"/>
      <c r="L54" s="43"/>
      <c r="M54" s="47"/>
      <c r="N54" s="58"/>
    </row>
    <row r="55" spans="1:14" ht="21" customHeight="1" x14ac:dyDescent="0.2">
      <c r="A55" s="12"/>
      <c r="B55" s="144" t="s">
        <v>177</v>
      </c>
      <c r="C55" s="144"/>
      <c r="D55" s="144"/>
      <c r="E55" s="144"/>
      <c r="F55" s="144"/>
      <c r="G55" s="144"/>
      <c r="H55" s="144"/>
      <c r="I55" s="144"/>
      <c r="J55" s="144"/>
      <c r="K55" s="10"/>
      <c r="L55" s="59"/>
      <c r="M55" s="59"/>
      <c r="N55" s="10"/>
    </row>
    <row r="56" spans="1:14" x14ac:dyDescent="0.2">
      <c r="A56" s="12"/>
      <c r="B56" s="144"/>
      <c r="C56" s="144"/>
      <c r="D56" s="144"/>
      <c r="E56" s="144"/>
      <c r="F56" s="144"/>
      <c r="G56" s="144"/>
      <c r="H56" s="144"/>
      <c r="I56" s="144"/>
      <c r="J56" s="144"/>
      <c r="K56" s="10"/>
      <c r="L56" s="59"/>
      <c r="M56" s="59"/>
      <c r="N56" s="10"/>
    </row>
    <row r="57" spans="1:14" ht="46.5" customHeight="1" x14ac:dyDescent="0.2">
      <c r="L57" s="20"/>
      <c r="M57" s="31"/>
    </row>
    <row r="58" spans="1:14" ht="32" customHeight="1" x14ac:dyDescent="0.2">
      <c r="C58" s="145" t="s">
        <v>178</v>
      </c>
      <c r="D58" s="145"/>
      <c r="E58" s="11" t="s">
        <v>179</v>
      </c>
      <c r="F58" s="11"/>
      <c r="L58" s="20"/>
      <c r="M58" s="31"/>
    </row>
    <row r="59" spans="1:14" ht="51" x14ac:dyDescent="0.2">
      <c r="C59" s="89" t="s">
        <v>180</v>
      </c>
      <c r="D59" s="60"/>
      <c r="E59" s="61" t="str">
        <f>IF(TYPE(D59)&lt;&gt;1,"error, el valor no es numérico",IF(D59&gt;99,"El valor es muy grande","ok"))</f>
        <v>ok</v>
      </c>
      <c r="L59" s="20"/>
      <c r="M59" s="31"/>
    </row>
    <row r="60" spans="1:14" ht="68" x14ac:dyDescent="0.2">
      <c r="C60" s="89" t="s">
        <v>181</v>
      </c>
      <c r="D60" s="60"/>
      <c r="E60" s="61" t="str">
        <f t="shared" ref="E60:E62" si="3">IF(TYPE(D60)&lt;&gt;1,"error, el valor no es numérico",IF(D60&gt;99,"El valor es muy grande","ok"))</f>
        <v>ok</v>
      </c>
      <c r="L60" s="20"/>
      <c r="M60" s="31"/>
    </row>
    <row r="61" spans="1:14" ht="34" x14ac:dyDescent="0.2">
      <c r="C61" s="89" t="s">
        <v>182</v>
      </c>
      <c r="D61" s="60"/>
      <c r="E61" s="61" t="str">
        <f t="shared" si="3"/>
        <v>ok</v>
      </c>
      <c r="L61" s="20"/>
      <c r="M61" s="31"/>
    </row>
    <row r="62" spans="1:14" ht="52" thickBot="1" x14ac:dyDescent="0.25">
      <c r="C62" s="89" t="s">
        <v>183</v>
      </c>
      <c r="D62" s="60"/>
      <c r="E62" s="61" t="str">
        <f t="shared" si="3"/>
        <v>ok</v>
      </c>
      <c r="H62" s="18"/>
      <c r="I62" s="62"/>
    </row>
    <row r="63" spans="1:14" ht="52" thickBot="1" x14ac:dyDescent="0.25">
      <c r="C63" s="63" t="s">
        <v>184</v>
      </c>
      <c r="D63" s="64" t="s">
        <v>185</v>
      </c>
      <c r="E63" s="64" t="s">
        <v>186</v>
      </c>
      <c r="F63" s="64" t="s">
        <v>187</v>
      </c>
      <c r="G63" s="65" t="s">
        <v>188</v>
      </c>
      <c r="H63" s="62"/>
    </row>
    <row r="64" spans="1:14" x14ac:dyDescent="0.2">
      <c r="C64" s="66">
        <v>1</v>
      </c>
      <c r="D64" s="67"/>
      <c r="E64" s="68"/>
      <c r="F64" s="69"/>
      <c r="G64" s="70"/>
      <c r="H64" s="62"/>
    </row>
    <row r="65" spans="1:17" x14ac:dyDescent="0.2">
      <c r="C65" s="71">
        <v>2</v>
      </c>
      <c r="D65" s="72"/>
      <c r="E65" s="68"/>
      <c r="F65" s="51"/>
      <c r="G65" s="73"/>
      <c r="H65" s="62"/>
    </row>
    <row r="66" spans="1:17" x14ac:dyDescent="0.2">
      <c r="C66" s="66">
        <v>3</v>
      </c>
      <c r="D66" s="72"/>
      <c r="E66" s="68"/>
      <c r="F66" s="51"/>
      <c r="G66" s="73"/>
      <c r="H66" s="62"/>
    </row>
    <row r="67" spans="1:17" x14ac:dyDescent="0.2">
      <c r="C67" s="71">
        <v>4</v>
      </c>
      <c r="D67" s="72"/>
      <c r="E67" s="68"/>
      <c r="F67" s="51"/>
      <c r="G67" s="73"/>
      <c r="H67" s="62"/>
    </row>
    <row r="68" spans="1:17" x14ac:dyDescent="0.2">
      <c r="C68" s="66">
        <v>5</v>
      </c>
      <c r="D68" s="72"/>
      <c r="E68" s="68"/>
      <c r="F68" s="51"/>
      <c r="G68" s="73"/>
      <c r="H68" s="62"/>
    </row>
    <row r="69" spans="1:17" x14ac:dyDescent="0.2">
      <c r="A69" s="3" t="s">
        <v>3</v>
      </c>
      <c r="C69" s="71">
        <v>6</v>
      </c>
      <c r="D69" s="72"/>
      <c r="E69" s="68"/>
      <c r="F69" s="51"/>
      <c r="G69" s="73"/>
      <c r="H69" s="62"/>
      <c r="J69" s="20"/>
      <c r="K69" s="20"/>
      <c r="L69" s="20"/>
      <c r="M69" s="31"/>
      <c r="N69" s="20"/>
      <c r="O69" s="20"/>
      <c r="P69" s="20"/>
      <c r="Q69" s="20"/>
    </row>
    <row r="70" spans="1:17" ht="17" thickBot="1" x14ac:dyDescent="0.25">
      <c r="C70" s="74">
        <v>7</v>
      </c>
      <c r="D70" s="75"/>
      <c r="E70" s="76"/>
      <c r="F70" s="51"/>
      <c r="G70" s="77"/>
      <c r="H70" s="62"/>
      <c r="I70" s="20"/>
      <c r="J70" s="20"/>
      <c r="K70" s="20"/>
      <c r="L70" s="20"/>
      <c r="M70" s="31"/>
      <c r="N70" s="20"/>
      <c r="O70" s="20"/>
      <c r="P70" s="20"/>
      <c r="Q70" s="20"/>
    </row>
    <row r="71" spans="1:17" ht="66.5" customHeight="1" x14ac:dyDescent="0.2">
      <c r="C71" s="88" t="s">
        <v>189</v>
      </c>
      <c r="D71" s="78"/>
      <c r="E71" s="79" t="str">
        <f t="shared" ref="E71" si="4">IF(TYPE(D71)&lt;&gt;1,"error, el valor no es numérico",IF(D71&gt;99,"El valor es muy grande","ok"))</f>
        <v>ok</v>
      </c>
      <c r="G71" s="20"/>
      <c r="H71" s="21"/>
      <c r="I71" s="20"/>
      <c r="J71" s="20"/>
      <c r="K71" s="20"/>
      <c r="L71" s="20"/>
      <c r="M71" s="31"/>
      <c r="N71" s="20"/>
      <c r="O71" s="20"/>
      <c r="P71" s="20"/>
      <c r="Q71" s="20"/>
    </row>
    <row r="72" spans="1:17" ht="63" customHeight="1" x14ac:dyDescent="0.2">
      <c r="C72" s="88" t="s">
        <v>190</v>
      </c>
      <c r="D72" s="49"/>
      <c r="E72" s="61"/>
      <c r="F72" s="80"/>
      <c r="G72" s="20"/>
      <c r="H72" s="20"/>
      <c r="I72" s="20"/>
      <c r="J72" s="20"/>
      <c r="K72" s="20"/>
      <c r="L72" s="20"/>
      <c r="M72" s="31"/>
      <c r="N72" s="20"/>
      <c r="O72" s="20"/>
      <c r="P72" s="20"/>
      <c r="Q72" s="20"/>
    </row>
    <row r="73" spans="1:17" ht="140.5" customHeight="1" x14ac:dyDescent="0.2">
      <c r="C73" s="87" t="s">
        <v>191</v>
      </c>
      <c r="D73" s="43"/>
      <c r="E73" s="61"/>
      <c r="F73" s="20"/>
      <c r="G73" s="20"/>
      <c r="H73" s="20"/>
      <c r="I73" s="20"/>
      <c r="J73" s="20"/>
      <c r="K73" s="20"/>
      <c r="L73" s="20"/>
      <c r="M73" s="31"/>
      <c r="N73" s="20"/>
      <c r="O73" s="20"/>
      <c r="P73" s="20"/>
      <c r="Q73" s="20"/>
    </row>
    <row r="74" spans="1:17" ht="84.5" customHeight="1" x14ac:dyDescent="0.2">
      <c r="C74" s="81" t="s">
        <v>192</v>
      </c>
      <c r="D74" s="49">
        <v>22</v>
      </c>
      <c r="G74" s="20"/>
      <c r="H74" s="20"/>
      <c r="I74" s="20"/>
      <c r="J74" s="20"/>
      <c r="K74" s="20"/>
      <c r="L74" s="20"/>
      <c r="M74" s="31"/>
      <c r="N74" s="20"/>
      <c r="O74" s="20"/>
      <c r="P74" s="20"/>
      <c r="Q74" s="20"/>
    </row>
    <row r="75" spans="1:17" ht="28" customHeight="1" x14ac:dyDescent="0.2">
      <c r="C75" s="82"/>
      <c r="G75" s="20"/>
      <c r="H75" s="20"/>
      <c r="I75" s="20"/>
      <c r="J75" s="20"/>
      <c r="K75" s="20"/>
      <c r="L75" s="20"/>
      <c r="M75" s="31"/>
      <c r="N75" s="20"/>
      <c r="O75" s="20"/>
      <c r="P75" s="20"/>
      <c r="Q75" s="20"/>
    </row>
    <row r="76" spans="1:17" ht="21.75" customHeight="1" x14ac:dyDescent="0.2">
      <c r="A76" s="12"/>
      <c r="B76" s="1"/>
      <c r="D76" s="83"/>
    </row>
    <row r="77" spans="1:17" ht="21.75" customHeight="1" x14ac:dyDescent="0.2">
      <c r="A77" s="12"/>
      <c r="B77" s="1"/>
      <c r="D77" s="83"/>
    </row>
    <row r="78" spans="1:17" ht="21.75" hidden="1" customHeight="1" x14ac:dyDescent="0.2">
      <c r="A78" s="12"/>
      <c r="B78" s="1"/>
      <c r="D78" s="83"/>
      <c r="E78" s="20"/>
      <c r="F78" s="20"/>
      <c r="G78" s="20"/>
      <c r="H78" s="20"/>
      <c r="I78" s="20"/>
      <c r="J78" s="12"/>
      <c r="K78" s="12"/>
      <c r="L78" s="12"/>
      <c r="M78" s="1"/>
    </row>
    <row r="79" spans="1:17" ht="21.75" hidden="1" customHeight="1" x14ac:dyDescent="0.2">
      <c r="A79" s="12"/>
      <c r="B79" s="1"/>
      <c r="D79" s="83"/>
      <c r="N79" s="3" t="s">
        <v>193</v>
      </c>
    </row>
    <row r="80" spans="1:17" ht="21.75" hidden="1" customHeight="1" x14ac:dyDescent="0.2">
      <c r="A80" s="12"/>
      <c r="B80" s="1"/>
      <c r="D80" s="83" t="s">
        <v>194</v>
      </c>
      <c r="F80" s="84"/>
      <c r="G80" s="85" t="s">
        <v>195</v>
      </c>
      <c r="H80" s="85" t="s">
        <v>196</v>
      </c>
      <c r="K80" s="3" t="s">
        <v>197</v>
      </c>
      <c r="N80" s="3" t="s">
        <v>198</v>
      </c>
      <c r="O80" s="3" t="s">
        <v>199</v>
      </c>
      <c r="P80" s="12" t="e">
        <f>_xlfn.CONCAT(#REF!," - ", O80)</f>
        <v>#REF!</v>
      </c>
    </row>
    <row r="81" spans="1:16" ht="21.75" hidden="1" customHeight="1" x14ac:dyDescent="0.2">
      <c r="A81" s="12"/>
      <c r="B81" s="1"/>
      <c r="D81" s="83" t="s">
        <v>200</v>
      </c>
      <c r="F81" s="84">
        <v>1</v>
      </c>
      <c r="G81" s="86" t="s">
        <v>201</v>
      </c>
      <c r="H81" s="86" t="s">
        <v>202</v>
      </c>
      <c r="K81" s="3" t="s">
        <v>203</v>
      </c>
      <c r="N81" s="3" t="s">
        <v>204</v>
      </c>
      <c r="O81" s="3" t="s">
        <v>205</v>
      </c>
      <c r="P81" s="12" t="e">
        <f>_xlfn.CONCAT(#REF!," - ", O81)</f>
        <v>#REF!</v>
      </c>
    </row>
    <row r="82" spans="1:16" ht="14.25" hidden="1" customHeight="1" x14ac:dyDescent="0.2">
      <c r="A82" s="12"/>
      <c r="B82" s="1"/>
      <c r="F82" s="84">
        <v>2</v>
      </c>
      <c r="G82" s="86" t="s">
        <v>206</v>
      </c>
      <c r="H82" s="86" t="s">
        <v>207</v>
      </c>
      <c r="K82" s="3" t="s">
        <v>208</v>
      </c>
      <c r="N82" s="3" t="s">
        <v>209</v>
      </c>
      <c r="O82" s="3" t="s">
        <v>210</v>
      </c>
      <c r="P82" s="12" t="e">
        <f>_xlfn.CONCAT(#REF!," - ", O82)</f>
        <v>#REF!</v>
      </c>
    </row>
    <row r="83" spans="1:16" ht="14.25" hidden="1" customHeight="1" x14ac:dyDescent="0.2">
      <c r="A83" s="12"/>
      <c r="B83" s="1"/>
      <c r="F83" s="84">
        <v>3</v>
      </c>
      <c r="G83" s="86" t="s">
        <v>211</v>
      </c>
      <c r="H83" s="86" t="s">
        <v>212</v>
      </c>
      <c r="K83" s="3" t="s">
        <v>213</v>
      </c>
      <c r="O83" s="3" t="s">
        <v>214</v>
      </c>
      <c r="P83" s="12" t="e">
        <f>_xlfn.CONCAT(#REF!," - ", O83)</f>
        <v>#REF!</v>
      </c>
    </row>
    <row r="84" spans="1:16" ht="14.25" hidden="1" customHeight="1" x14ac:dyDescent="0.2">
      <c r="A84" s="12"/>
      <c r="B84" s="1"/>
      <c r="F84" s="84">
        <v>4</v>
      </c>
      <c r="G84" s="86" t="s">
        <v>215</v>
      </c>
      <c r="H84" s="86" t="s">
        <v>216</v>
      </c>
      <c r="K84" s="3" t="s">
        <v>217</v>
      </c>
    </row>
    <row r="85" spans="1:16" ht="14.25" hidden="1" customHeight="1" x14ac:dyDescent="0.2">
      <c r="A85" s="12"/>
      <c r="B85" s="1"/>
      <c r="F85" s="84">
        <v>5</v>
      </c>
      <c r="G85" s="86" t="s">
        <v>218</v>
      </c>
      <c r="H85" s="86" t="s">
        <v>219</v>
      </c>
      <c r="K85" s="3" t="s">
        <v>64</v>
      </c>
    </row>
    <row r="86" spans="1:16" ht="14.25" hidden="1" customHeight="1" x14ac:dyDescent="0.2">
      <c r="A86" s="12"/>
      <c r="B86" s="1"/>
      <c r="C86" s="11"/>
      <c r="D86" s="3">
        <v>2020</v>
      </c>
      <c r="F86" s="84">
        <v>6</v>
      </c>
      <c r="G86" s="86" t="s">
        <v>220</v>
      </c>
      <c r="H86" s="86" t="s">
        <v>221</v>
      </c>
      <c r="K86" s="3" t="s">
        <v>222</v>
      </c>
    </row>
    <row r="87" spans="1:16" ht="14.25" hidden="1" customHeight="1" x14ac:dyDescent="0.2">
      <c r="A87" s="12"/>
      <c r="B87" s="1"/>
      <c r="C87" s="11"/>
      <c r="D87" s="3">
        <v>2021</v>
      </c>
      <c r="F87" s="84">
        <v>7</v>
      </c>
      <c r="G87" s="86" t="s">
        <v>61</v>
      </c>
      <c r="H87" s="86" t="s">
        <v>223</v>
      </c>
      <c r="K87" s="3" t="s">
        <v>224</v>
      </c>
    </row>
    <row r="88" spans="1:16" hidden="1" x14ac:dyDescent="0.2">
      <c r="C88" s="11"/>
      <c r="D88" s="3">
        <v>2022</v>
      </c>
      <c r="K88" s="3" t="s">
        <v>225</v>
      </c>
    </row>
    <row r="89" spans="1:16" hidden="1" x14ac:dyDescent="0.2">
      <c r="C89" s="11"/>
      <c r="D89" s="3">
        <v>2023</v>
      </c>
      <c r="K89" s="3" t="s">
        <v>226</v>
      </c>
    </row>
    <row r="90" spans="1:16" hidden="1" x14ac:dyDescent="0.2">
      <c r="C90" s="11"/>
      <c r="K90" s="3" t="s">
        <v>227</v>
      </c>
    </row>
    <row r="91" spans="1:16" hidden="1" x14ac:dyDescent="0.2">
      <c r="C91" s="11"/>
      <c r="K91" s="3" t="s">
        <v>228</v>
      </c>
    </row>
    <row r="92" spans="1:16" hidden="1" x14ac:dyDescent="0.2">
      <c r="C92" s="11"/>
      <c r="F92" s="3">
        <v>1</v>
      </c>
    </row>
    <row r="93" spans="1:16" hidden="1" x14ac:dyDescent="0.2">
      <c r="C93" s="12"/>
      <c r="F93" s="3">
        <v>2</v>
      </c>
    </row>
    <row r="94" spans="1:16" hidden="1" x14ac:dyDescent="0.2">
      <c r="F94" s="3">
        <v>3</v>
      </c>
    </row>
    <row r="95" spans="1:16" hidden="1" x14ac:dyDescent="0.2">
      <c r="F95" s="3">
        <v>4</v>
      </c>
    </row>
    <row r="96" spans="1:16" hidden="1" x14ac:dyDescent="0.2">
      <c r="F96" s="3">
        <v>5</v>
      </c>
    </row>
    <row r="97" spans="3:6" hidden="1" x14ac:dyDescent="0.2">
      <c r="F97" s="3">
        <v>6</v>
      </c>
    </row>
    <row r="98" spans="3:6" hidden="1" x14ac:dyDescent="0.2">
      <c r="F98" s="3">
        <v>7</v>
      </c>
    </row>
    <row r="99" spans="3:6" hidden="1" x14ac:dyDescent="0.2">
      <c r="C99" s="11"/>
      <c r="F99" s="3">
        <v>8</v>
      </c>
    </row>
    <row r="100" spans="3:6" hidden="1" x14ac:dyDescent="0.2">
      <c r="C100" s="11"/>
      <c r="F100" s="3">
        <v>9</v>
      </c>
    </row>
    <row r="101" spans="3:6" hidden="1" x14ac:dyDescent="0.2">
      <c r="C101" s="11"/>
      <c r="F101" s="3">
        <v>10</v>
      </c>
    </row>
    <row r="102" spans="3:6" hidden="1" x14ac:dyDescent="0.2">
      <c r="F102" s="3">
        <v>11</v>
      </c>
    </row>
    <row r="103" spans="3:6" hidden="1" x14ac:dyDescent="0.2">
      <c r="F103" s="3">
        <v>12</v>
      </c>
    </row>
    <row r="104" spans="3:6" hidden="1" x14ac:dyDescent="0.2">
      <c r="F104" s="3">
        <v>13</v>
      </c>
    </row>
    <row r="105" spans="3:6" hidden="1" x14ac:dyDescent="0.2">
      <c r="F105" s="3">
        <v>14</v>
      </c>
    </row>
    <row r="106" spans="3:6" hidden="1" x14ac:dyDescent="0.2">
      <c r="F106" s="3">
        <v>15</v>
      </c>
    </row>
    <row r="107" spans="3:6" hidden="1" x14ac:dyDescent="0.2">
      <c r="F107" s="3">
        <v>16</v>
      </c>
    </row>
    <row r="108" spans="3:6" hidden="1" x14ac:dyDescent="0.2">
      <c r="F108" s="3">
        <v>17</v>
      </c>
    </row>
    <row r="109" spans="3:6" hidden="1" x14ac:dyDescent="0.2">
      <c r="F109" s="3">
        <v>18</v>
      </c>
    </row>
    <row r="110" spans="3:6" hidden="1" x14ac:dyDescent="0.2">
      <c r="F110" s="3">
        <v>19</v>
      </c>
    </row>
    <row r="111" spans="3:6" hidden="1" x14ac:dyDescent="0.2">
      <c r="F111" s="3">
        <v>20</v>
      </c>
    </row>
    <row r="112" spans="3:6" hidden="1" x14ac:dyDescent="0.2">
      <c r="F112" s="3">
        <v>21</v>
      </c>
    </row>
    <row r="113" spans="6:6" hidden="1" x14ac:dyDescent="0.2">
      <c r="F113" s="3">
        <v>22</v>
      </c>
    </row>
    <row r="114" spans="6:6" hidden="1" x14ac:dyDescent="0.2">
      <c r="F114" s="3">
        <v>23</v>
      </c>
    </row>
    <row r="115" spans="6:6" hidden="1" x14ac:dyDescent="0.2">
      <c r="F115" s="3">
        <v>24</v>
      </c>
    </row>
    <row r="116" spans="6:6" hidden="1" x14ac:dyDescent="0.2">
      <c r="F116" s="3">
        <v>25</v>
      </c>
    </row>
    <row r="117" spans="6:6" hidden="1" x14ac:dyDescent="0.2">
      <c r="F117" s="3">
        <v>26</v>
      </c>
    </row>
    <row r="118" spans="6:6" hidden="1" x14ac:dyDescent="0.2">
      <c r="F118" s="3">
        <v>27</v>
      </c>
    </row>
    <row r="119" spans="6:6" hidden="1" x14ac:dyDescent="0.2">
      <c r="F119" s="3">
        <v>28</v>
      </c>
    </row>
    <row r="120" spans="6:6" hidden="1" x14ac:dyDescent="0.2">
      <c r="F120" s="3">
        <v>29</v>
      </c>
    </row>
    <row r="121" spans="6:6" hidden="1" x14ac:dyDescent="0.2">
      <c r="F121" s="3">
        <v>30</v>
      </c>
    </row>
    <row r="122" spans="6:6" hidden="1" x14ac:dyDescent="0.2">
      <c r="F122" s="3">
        <v>31</v>
      </c>
    </row>
    <row r="123" spans="6:6" hidden="1" x14ac:dyDescent="0.2"/>
    <row r="124" spans="6:6" hidden="1" x14ac:dyDescent="0.2"/>
  </sheetData>
  <mergeCells count="8">
    <mergeCell ref="B55:J56"/>
    <mergeCell ref="C58:D58"/>
    <mergeCell ref="C2:L2"/>
    <mergeCell ref="C3:L3"/>
    <mergeCell ref="C4:L4"/>
    <mergeCell ref="C6:L6"/>
    <mergeCell ref="C8:I8"/>
    <mergeCell ref="C15:L15"/>
  </mergeCells>
  <phoneticPr fontId="33" type="noConversion"/>
  <conditionalFormatting sqref="E59:E62">
    <cfRule type="cellIs" dxfId="2" priority="3" operator="notEqual">
      <formula>"ok"</formula>
    </cfRule>
  </conditionalFormatting>
  <conditionalFormatting sqref="E71">
    <cfRule type="cellIs" dxfId="1" priority="2" operator="notEqual">
      <formula>"ok"</formula>
    </cfRule>
  </conditionalFormatting>
  <conditionalFormatting sqref="J48:J54">
    <cfRule type="containsBlanks" dxfId="0" priority="1">
      <formula>LEN(TRIM(J48))=0</formula>
    </cfRule>
  </conditionalFormatting>
  <dataValidations count="12">
    <dataValidation type="list" allowBlank="1" showInputMessage="1" showErrorMessage="1" sqref="D75" xr:uid="{73A1DF03-8529-4BA6-9F7C-8B27D51A080E}">
      <formula1>$F$92:$F$122</formula1>
    </dataValidation>
    <dataValidation type="list" allowBlank="1" showInputMessage="1" showErrorMessage="1" sqref="D11 F75" xr:uid="{E9579C8E-EC76-4020-A91E-3EC74A84E8AB}">
      <formula1>$D$86:$D$89</formula1>
    </dataValidation>
    <dataValidation type="list" allowBlank="1" showInputMessage="1" showErrorMessage="1" sqref="H28:H54" xr:uid="{65E4D20E-9ACD-4A24-B803-A4602E452A56}">
      <formula1>$P$80:$P$83</formula1>
    </dataValidation>
    <dataValidation type="list" allowBlank="1" showInputMessage="1" showErrorMessage="1" sqref="G64:G70" xr:uid="{3CFF9F81-8A40-46AD-B1EE-B24A3460A11F}">
      <formula1>$N$80:$N$82</formula1>
    </dataValidation>
    <dataValidation type="list" allowBlank="1" showInputMessage="1" showErrorMessage="1" sqref="D10 E75" xr:uid="{055E0B99-E504-4D1B-AA67-4F94A5A5D580}">
      <formula1>$K$80:$K$91</formula1>
    </dataValidation>
    <dataValidation type="list" allowBlank="1" showInputMessage="1" showErrorMessage="1" sqref="D9" xr:uid="{5DD50607-F369-428A-8FE5-BC959554AB00}">
      <formula1>$G$81:$G$87</formula1>
    </dataValidation>
    <dataValidation type="list" allowBlank="1" showInputMessage="1" showErrorMessage="1" sqref="D72:D73" xr:uid="{6158E0FB-55DB-40F5-8B0A-29FCD6C17620}">
      <formula1>$D$80:$D$81</formula1>
    </dataValidation>
    <dataValidation type="list" allowBlank="1" showInputMessage="1" showErrorMessage="1" sqref="N36:N47" xr:uid="{86163A5F-A254-4294-865C-9B4E4FC1B0BA}">
      <formula1>$W$28</formula1>
    </dataValidation>
    <dataValidation type="list" allowBlank="1" showInputMessage="1" showErrorMessage="1" sqref="I28:I47 K28:L54 N28:N35" xr:uid="{CDE064E2-6932-4CAC-BAFD-77EF92F0358C}">
      <formula1>$T$28</formula1>
    </dataValidation>
    <dataValidation type="list" allowBlank="1" showInputMessage="1" showErrorMessage="1" sqref="K55:K56" xr:uid="{E41A181C-4303-469E-9BC6-6D61AB611697}">
      <formula1>$U$28:$U$47</formula1>
    </dataValidation>
    <dataValidation type="list" allowBlank="1" showInputMessage="1" showErrorMessage="1" sqref="J76:J1048576 J28:J47 N48:N56" xr:uid="{C020E2FE-6825-41DC-8515-2C27CCCF7B04}">
      <formula1>#REF!</formula1>
    </dataValidation>
    <dataValidation type="list" allowBlank="1" showInputMessage="1" showErrorMessage="1" sqref="I76:I1048576" xr:uid="{3DF5C747-1876-4DC9-BD3C-727FBC05289D}">
      <formula1>$R$28:$R$47</formula1>
    </dataValidation>
  </dataValidations>
  <hyperlinks>
    <hyperlink ref="G30" r:id="rId1" xr:uid="{8AAA01B6-D63A-4072-AE79-928C5A9431E4}"/>
    <hyperlink ref="G31" r:id="rId2" xr:uid="{C4DE34C9-16CA-4C5C-AF04-3A919DE32D9A}"/>
    <hyperlink ref="G32" r:id="rId3" xr:uid="{D4058901-4B89-4633-9DA3-A2D22FE1B453}"/>
    <hyperlink ref="G33" r:id="rId4" xr:uid="{A05D60F1-7FA4-4EC0-B6D4-6F25DB59889A}"/>
    <hyperlink ref="G34" r:id="rId5" xr:uid="{9BCBBE0C-C784-4CFA-828E-64ECB97192B6}"/>
    <hyperlink ref="G35" r:id="rId6" xr:uid="{414DE59E-A35F-4584-9566-9BBD0DA724E1}"/>
    <hyperlink ref="G36" r:id="rId7" xr:uid="{C93860D4-0BA6-4FBE-8D74-48ADF37626BA}"/>
    <hyperlink ref="G37" r:id="rId8" xr:uid="{EB131AAE-D5B2-4DB4-9DAD-92A76EC451EB}"/>
    <hyperlink ref="G38" r:id="rId9" xr:uid="{6018BDAE-AD46-4740-AFB7-D9E0151D27D8}"/>
    <hyperlink ref="G39" r:id="rId10" xr:uid="{B632EF85-3E51-4BE0-B94A-1DB6737C778A}"/>
    <hyperlink ref="G40" r:id="rId11" xr:uid="{252D304B-6AB3-4F3A-896F-86DA8341538C}"/>
    <hyperlink ref="G41" r:id="rId12" xr:uid="{42B62703-4EDB-4116-933F-FF0818BC5D3F}"/>
    <hyperlink ref="G42" r:id="rId13" xr:uid="{E60CFBD7-0717-4F75-95EB-21F123B45C3E}"/>
    <hyperlink ref="G43" r:id="rId14" xr:uid="{EF90478E-A81E-4799-A26E-5633AC4C62E2}"/>
    <hyperlink ref="G44" r:id="rId15" xr:uid="{FC44CB9B-537D-4EB8-A265-554B667B4C9A}"/>
    <hyperlink ref="G45" r:id="rId16" xr:uid="{427397AD-A816-4056-B93E-4F17DC385A85}"/>
    <hyperlink ref="G46" r:id="rId17" xr:uid="{8B992486-F52C-484A-896C-7C132A0AEC54}"/>
    <hyperlink ref="G47" r:id="rId18" xr:uid="{5D19BDE1-850D-470E-BF2C-49539C70000B}"/>
  </hyperlinks>
  <pageMargins left="0.7" right="0.7" top="0.75" bottom="0.75" header="0.3" footer="0.3"/>
  <pageSetup orientation="portrait" r:id="rId19"/>
  <ignoredErrors>
    <ignoredError sqref="B28:B47 B48:B5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1A76-1B9A-9546-BF3B-173D81D66D78}">
  <dimension ref="A1:H45"/>
  <sheetViews>
    <sheetView topLeftCell="A27" zoomScale="160" zoomScaleNormal="160" workbookViewId="0">
      <selection activeCell="A33" sqref="A33"/>
    </sheetView>
  </sheetViews>
  <sheetFormatPr baseColWidth="10" defaultColWidth="8.6640625" defaultRowHeight="15" x14ac:dyDescent="0.2"/>
  <cols>
    <col min="1" max="1" width="112.33203125" style="121" customWidth="1"/>
    <col min="2" max="3" width="8.6640625" style="121"/>
    <col min="4" max="4" width="38.5" style="121" customWidth="1"/>
    <col min="5" max="16384" width="8.6640625" style="121"/>
  </cols>
  <sheetData>
    <row r="1" spans="1:8" s="99" customFormat="1" x14ac:dyDescent="0.2"/>
    <row r="2" spans="1:8" s="99" customFormat="1" ht="14.5" customHeight="1" x14ac:dyDescent="0.2">
      <c r="A2" s="134" t="s">
        <v>0</v>
      </c>
      <c r="B2" s="118"/>
      <c r="C2" s="118"/>
      <c r="D2" s="118"/>
      <c r="E2" s="118"/>
      <c r="H2" s="118"/>
    </row>
    <row r="3" spans="1:8" s="99" customFormat="1" ht="22" customHeight="1" x14ac:dyDescent="0.2">
      <c r="A3" s="134" t="s">
        <v>1</v>
      </c>
      <c r="B3" s="118"/>
      <c r="C3" s="118"/>
      <c r="D3" s="118"/>
      <c r="E3" s="118"/>
      <c r="H3" s="118"/>
    </row>
    <row r="4" spans="1:8" x14ac:dyDescent="0.2">
      <c r="A4" s="133" t="s">
        <v>229</v>
      </c>
    </row>
    <row r="6" spans="1:8" ht="32" x14ac:dyDescent="0.2">
      <c r="A6" s="132" t="s">
        <v>230</v>
      </c>
    </row>
    <row r="7" spans="1:8" x14ac:dyDescent="0.2">
      <c r="A7" s="131"/>
    </row>
    <row r="8" spans="1:8" ht="160" x14ac:dyDescent="0.2">
      <c r="A8" s="129" t="s">
        <v>231</v>
      </c>
    </row>
    <row r="9" spans="1:8" x14ac:dyDescent="0.2">
      <c r="A9" s="131"/>
    </row>
    <row r="10" spans="1:8" ht="16" x14ac:dyDescent="0.2">
      <c r="A10" s="129" t="s">
        <v>232</v>
      </c>
    </row>
    <row r="11" spans="1:8" ht="80" x14ac:dyDescent="0.2">
      <c r="A11" s="105" t="s">
        <v>233</v>
      </c>
    </row>
    <row r="12" spans="1:8" x14ac:dyDescent="0.2">
      <c r="A12" s="105"/>
    </row>
    <row r="13" spans="1:8" x14ac:dyDescent="0.2">
      <c r="A13" s="130" t="s">
        <v>234</v>
      </c>
    </row>
    <row r="14" spans="1:8" ht="32" x14ac:dyDescent="0.2">
      <c r="A14" s="105" t="s">
        <v>235</v>
      </c>
    </row>
    <row r="15" spans="1:8" ht="16" x14ac:dyDescent="0.2">
      <c r="A15" s="105" t="s">
        <v>236</v>
      </c>
    </row>
    <row r="16" spans="1:8" ht="16" x14ac:dyDescent="0.2">
      <c r="A16" s="105" t="s">
        <v>237</v>
      </c>
    </row>
    <row r="17" spans="1:4" ht="18.75" customHeight="1" x14ac:dyDescent="0.2">
      <c r="A17" s="105"/>
    </row>
    <row r="18" spans="1:4" ht="16" x14ac:dyDescent="0.2">
      <c r="A18" s="129" t="s">
        <v>238</v>
      </c>
    </row>
    <row r="19" spans="1:4" ht="64" customHeight="1" x14ac:dyDescent="0.2">
      <c r="A19" s="128" t="s">
        <v>239</v>
      </c>
      <c r="D19" s="105"/>
    </row>
    <row r="20" spans="1:4" ht="16" x14ac:dyDescent="0.2">
      <c r="A20" s="127" t="s">
        <v>240</v>
      </c>
    </row>
    <row r="22" spans="1:4" ht="27.75" customHeight="1" x14ac:dyDescent="0.2">
      <c r="A22" s="127" t="s">
        <v>241</v>
      </c>
    </row>
    <row r="23" spans="1:4" ht="32" x14ac:dyDescent="0.2">
      <c r="A23" s="127" t="s">
        <v>242</v>
      </c>
    </row>
    <row r="24" spans="1:4" ht="48" x14ac:dyDescent="0.2">
      <c r="A24" s="127" t="s">
        <v>243</v>
      </c>
    </row>
    <row r="25" spans="1:4" ht="48" x14ac:dyDescent="0.2">
      <c r="A25" s="127" t="s">
        <v>244</v>
      </c>
    </row>
    <row r="26" spans="1:4" ht="64" x14ac:dyDescent="0.2">
      <c r="A26" s="127" t="s">
        <v>245</v>
      </c>
    </row>
    <row r="27" spans="1:4" ht="48" x14ac:dyDescent="0.2">
      <c r="A27" s="127" t="s">
        <v>246</v>
      </c>
    </row>
    <row r="28" spans="1:4" ht="37" customHeight="1" x14ac:dyDescent="0.2">
      <c r="A28" s="128" t="s">
        <v>247</v>
      </c>
    </row>
    <row r="29" spans="1:4" ht="48" x14ac:dyDescent="0.2">
      <c r="A29" s="127" t="s">
        <v>248</v>
      </c>
    </row>
    <row r="31" spans="1:4" s="126" customFormat="1" ht="152" customHeight="1" x14ac:dyDescent="0.2">
      <c r="A31" s="125" t="s">
        <v>249</v>
      </c>
    </row>
    <row r="32" spans="1:4" s="126" customFormat="1" ht="111" customHeight="1" x14ac:dyDescent="0.2">
      <c r="A32" s="125" t="s">
        <v>250</v>
      </c>
    </row>
    <row r="33" spans="1:2" s="126" customFormat="1" ht="146" customHeight="1" x14ac:dyDescent="0.2">
      <c r="A33" s="125" t="s">
        <v>251</v>
      </c>
    </row>
    <row r="34" spans="1:2" ht="206.5" customHeight="1" x14ac:dyDescent="0.2">
      <c r="A34" s="125" t="s">
        <v>252</v>
      </c>
    </row>
    <row r="35" spans="1:2" x14ac:dyDescent="0.2">
      <c r="A35" s="124"/>
    </row>
    <row r="36" spans="1:2" ht="16" x14ac:dyDescent="0.2">
      <c r="A36" s="123" t="s">
        <v>253</v>
      </c>
    </row>
    <row r="37" spans="1:2" ht="16" x14ac:dyDescent="0.2">
      <c r="A37" s="122" t="s">
        <v>254</v>
      </c>
      <c r="B37" s="121" t="s">
        <v>255</v>
      </c>
    </row>
    <row r="38" spans="1:2" ht="16" x14ac:dyDescent="0.2">
      <c r="A38" s="122" t="s">
        <v>256</v>
      </c>
      <c r="B38" s="121" t="s">
        <v>257</v>
      </c>
    </row>
    <row r="39" spans="1:2" ht="32" x14ac:dyDescent="0.2">
      <c r="A39" s="122" t="s">
        <v>258</v>
      </c>
      <c r="B39" s="121" t="s">
        <v>259</v>
      </c>
    </row>
    <row r="40" spans="1:2" ht="32" x14ac:dyDescent="0.2">
      <c r="A40" s="122" t="s">
        <v>260</v>
      </c>
      <c r="B40" s="121" t="s">
        <v>261</v>
      </c>
    </row>
    <row r="41" spans="1:2" ht="32" x14ac:dyDescent="0.2">
      <c r="A41" s="122" t="s">
        <v>262</v>
      </c>
      <c r="B41" s="121" t="s">
        <v>263</v>
      </c>
    </row>
    <row r="42" spans="1:2" ht="32" x14ac:dyDescent="0.2">
      <c r="A42" s="122" t="s">
        <v>264</v>
      </c>
      <c r="B42" s="121" t="s">
        <v>263</v>
      </c>
    </row>
    <row r="43" spans="1:2" ht="32" x14ac:dyDescent="0.2">
      <c r="A43" s="122" t="s">
        <v>265</v>
      </c>
      <c r="B43" s="121" t="s">
        <v>263</v>
      </c>
    </row>
    <row r="44" spans="1:2" ht="16" x14ac:dyDescent="0.2">
      <c r="A44" s="122" t="s">
        <v>266</v>
      </c>
      <c r="B44" s="121" t="s">
        <v>263</v>
      </c>
    </row>
    <row r="45" spans="1:2" ht="16" x14ac:dyDescent="0.2">
      <c r="A45" s="122" t="s">
        <v>267</v>
      </c>
      <c r="B45" s="121" t="s">
        <v>268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cha xmlns="5ae38000-3d58-4385-b045-7ddf2966136d" xsi:nil="true"/>
    <lcf76f155ced4ddcb4097134ff3c332f xmlns="5ae38000-3d58-4385-b045-7ddf2966136d">
      <Terms xmlns="http://schemas.microsoft.com/office/infopath/2007/PartnerControls"/>
    </lcf76f155ced4ddcb4097134ff3c332f>
    <TaxCatchAll xmlns="0383a5e7-0d9c-452d-89ca-f33ece09d4f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D86FED8FBFF5C4D85B0B37A8F94C8ED" ma:contentTypeVersion="17" ma:contentTypeDescription="Crear nuevo documento." ma:contentTypeScope="" ma:versionID="b8742d17cb4d246a0d00f50c5bef9986">
  <xsd:schema xmlns:xsd="http://www.w3.org/2001/XMLSchema" xmlns:xs="http://www.w3.org/2001/XMLSchema" xmlns:p="http://schemas.microsoft.com/office/2006/metadata/properties" xmlns:ns2="5ae38000-3d58-4385-b045-7ddf2966136d" xmlns:ns3="0383a5e7-0d9c-452d-89ca-f33ece09d4f9" targetNamespace="http://schemas.microsoft.com/office/2006/metadata/properties" ma:root="true" ma:fieldsID="be69d3256bdd0add4407361ec3d9af56" ns2:_="" ns3:_="">
    <xsd:import namespace="5ae38000-3d58-4385-b045-7ddf2966136d"/>
    <xsd:import namespace="0383a5e7-0d9c-452d-89ca-f33ece09d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Fech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38000-3d58-4385-b045-7ddf29661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d4144cd-bb03-412f-9179-fe255f0d61da" ma:termSetId="09814cd3-568e-fe90-9814-8d621ff8fb84" ma:anchorId="fba54fb3-c3e1-fe81-a776-ca4b69148c4d" ma:open="true" ma:isKeyword="false">
      <xsd:complexType>
        <xsd:sequence>
          <xsd:element ref="pc:Terms" minOccurs="0" maxOccurs="1"/>
        </xsd:sequence>
      </xsd:complexType>
    </xsd:element>
    <xsd:element name="Fecha" ma:index="24" nillable="true" ma:displayName="Fecha" ma:format="DateOnly" ma:internalName="Fech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83a5e7-0d9c-452d-89ca-f33ece09d4f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b6f83b8b-f582-4128-86a8-c8e95a89e9fb}" ma:internalName="TaxCatchAll" ma:showField="CatchAllData" ma:web="0383a5e7-0d9c-452d-89ca-f33ece09d4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9947E9-E69F-4709-B5A4-5F25A9D9B4C6}">
  <ds:schemaRefs>
    <ds:schemaRef ds:uri="http://schemas.microsoft.com/office/2006/metadata/properties"/>
    <ds:schemaRef ds:uri="http://schemas.microsoft.com/office/infopath/2007/PartnerControls"/>
    <ds:schemaRef ds:uri="5ae38000-3d58-4385-b045-7ddf2966136d"/>
    <ds:schemaRef ds:uri="0383a5e7-0d9c-452d-89ca-f33ece09d4f9"/>
  </ds:schemaRefs>
</ds:datastoreItem>
</file>

<file path=customXml/itemProps2.xml><?xml version="1.0" encoding="utf-8"?>
<ds:datastoreItem xmlns:ds="http://schemas.openxmlformats.org/officeDocument/2006/customXml" ds:itemID="{9BD4501B-46E7-44BD-BF23-7ABFD7665D85}">
  <ds:schemaRefs>
    <ds:schemaRef ds:uri="http://schemas.microsoft.com/sharepoint/v3/contenttype/forms"/>
  </ds:schemaRefs>
</ds:datastoreItem>
</file>

<file path=customXml/itemProps3.xml><?xml version="1.0" encoding="utf-8"?>
<ds:datastoreItem xmlns:ds="http://schemas.openxmlformats.org/officeDocument/2006/customXml" ds:itemID="{99A1034D-121B-438E-B3C6-0670CD1E33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e38000-3d58-4385-b045-7ddf2966136d"/>
    <ds:schemaRef ds:uri="0383a5e7-0d9c-452d-89ca-f33ece09d4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Indicadores</vt:lpstr>
      <vt:lpstr>Matriz Reporte hasta sept-2022</vt:lpstr>
      <vt:lpstr>Instructivo</vt:lpstr>
      <vt:lpstr>INDIC1</vt:lpstr>
      <vt:lpstr>INDIC2</vt:lpstr>
      <vt:lpstr>INDIC3</vt:lpstr>
      <vt:lpstr>INDIC4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Guarin</dc:creator>
  <cp:keywords/>
  <dc:description/>
  <cp:lastModifiedBy>Microsoft Office User</cp:lastModifiedBy>
  <cp:revision/>
  <dcterms:created xsi:type="dcterms:W3CDTF">2022-10-28T15:24:22Z</dcterms:created>
  <dcterms:modified xsi:type="dcterms:W3CDTF">2023-05-31T22:26:04Z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0x0101002D86FED8FBFF5C4D85B0B37A8F94C8ED</vt:lpwstr>
  </property>
  <property fmtid="{D5CDD505-2E9C-101B-9397-08002B2CF9AE}" pid="3" name="MediaServiceImageTags">
    <vt:lpwstr/>
  </property>
</Properties>
</file>