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s Office Data\"/>
    </mc:Choice>
  </mc:AlternateContent>
  <bookViews>
    <workbookView xWindow="0" yWindow="0" windowWidth="20490" windowHeight="7755" firstSheet="14" activeTab="21"/>
  </bookViews>
  <sheets>
    <sheet name="Relative Ref" sheetId="1" r:id="rId1"/>
    <sheet name="Absolute Ref" sheetId="4" r:id="rId2"/>
    <sheet name="Mixed Ref." sheetId="5" r:id="rId3"/>
    <sheet name="Logical_function" sheetId="6" r:id="rId4"/>
    <sheet name="Sheet1" sheetId="7" r:id="rId5"/>
    <sheet name="Sheet2" sheetId="8" r:id="rId6"/>
    <sheet name="Logical Functions" sheetId="9" r:id="rId7"/>
    <sheet name="Sheet4" sheetId="10" r:id="rId8"/>
    <sheet name="Date_Time_Demo" sheetId="11" r:id="rId9"/>
    <sheet name="Sheet6" sheetId="12" r:id="rId10"/>
    <sheet name="Sheet7" sheetId="13" r:id="rId11"/>
    <sheet name="Text functions" sheetId="14" r:id="rId12"/>
    <sheet name="pmt" sheetId="15" r:id="rId13"/>
    <sheet name="statistical functions" sheetId="16" r:id="rId14"/>
    <sheet name="vlookup" sheetId="17" r:id="rId15"/>
    <sheet name="HLOOKUP" sheetId="18" r:id="rId16"/>
    <sheet name="match" sheetId="19" r:id="rId17"/>
    <sheet name="index" sheetId="20" r:id="rId18"/>
    <sheet name="choose" sheetId="21" r:id="rId19"/>
    <sheet name="Sheet10" sheetId="23" r:id="rId20"/>
    <sheet name="skillset" sheetId="24" r:id="rId21"/>
    <sheet name="Sheet12" sheetId="25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1" l="1"/>
  <c r="C2" i="20"/>
  <c r="B2" i="19"/>
  <c r="B2" i="18"/>
  <c r="B3" i="18"/>
  <c r="B4" i="18"/>
  <c r="B5" i="18"/>
  <c r="B6" i="18"/>
  <c r="B7" i="18"/>
  <c r="B8" i="18"/>
  <c r="B9" i="18"/>
  <c r="C2" i="17"/>
  <c r="C3" i="17"/>
  <c r="C4" i="17"/>
  <c r="C5" i="17"/>
  <c r="C6" i="17"/>
  <c r="C7" i="17"/>
  <c r="C8" i="17"/>
  <c r="C9" i="17"/>
  <c r="A9" i="16"/>
  <c r="A5" i="16"/>
  <c r="A3" i="15"/>
  <c r="B19" i="14"/>
  <c r="B15" i="14"/>
  <c r="B11" i="14"/>
  <c r="C3" i="14"/>
  <c r="C4" i="14"/>
  <c r="C5" i="14"/>
  <c r="C6" i="14"/>
  <c r="C7" i="14"/>
  <c r="C8" i="14"/>
  <c r="C2" i="14"/>
  <c r="D2" i="14"/>
  <c r="E3" i="14"/>
  <c r="E4" i="14"/>
  <c r="E5" i="14"/>
  <c r="E6" i="14"/>
  <c r="E7" i="14"/>
  <c r="E8" i="14"/>
  <c r="E2" i="14"/>
  <c r="E3" i="13"/>
  <c r="E4" i="13"/>
  <c r="E5" i="13"/>
  <c r="E6" i="13"/>
  <c r="E7" i="13"/>
  <c r="E8" i="13"/>
  <c r="E3" i="12"/>
  <c r="E4" i="12"/>
  <c r="E5" i="12"/>
  <c r="E6" i="12"/>
  <c r="E7" i="12"/>
  <c r="E8" i="12"/>
  <c r="E2" i="12"/>
  <c r="D3" i="10"/>
  <c r="D4" i="10"/>
  <c r="D5" i="10"/>
  <c r="D6" i="10"/>
  <c r="D2" i="10"/>
  <c r="F3" i="8"/>
  <c r="G3" i="6"/>
  <c r="G4" i="6"/>
  <c r="G5" i="6"/>
  <c r="G6" i="6"/>
  <c r="G2" i="6"/>
  <c r="C3" i="6"/>
  <c r="C4" i="6"/>
  <c r="C5" i="6"/>
  <c r="C6" i="6"/>
  <c r="C2" i="6"/>
  <c r="E4" i="4" l="1"/>
  <c r="E5" i="4"/>
  <c r="E6" i="4"/>
  <c r="E3" i="4"/>
  <c r="A8" i="16" l="1"/>
  <c r="A7" i="16"/>
  <c r="A6" i="16"/>
  <c r="B3" i="16"/>
  <c r="A3" i="16"/>
  <c r="A2" i="15"/>
  <c r="I3" i="15"/>
  <c r="B14" i="14"/>
  <c r="B17" i="14"/>
  <c r="B13" i="14"/>
  <c r="B12" i="14"/>
  <c r="D3" i="14"/>
  <c r="D4" i="14"/>
  <c r="D5" i="14"/>
  <c r="D6" i="14"/>
  <c r="D7" i="14"/>
  <c r="D8" i="14"/>
  <c r="E2" i="13"/>
  <c r="K2" i="11"/>
  <c r="K1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F18" i="11"/>
  <c r="F19" i="11"/>
  <c r="F20" i="11"/>
  <c r="F21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2" i="11"/>
  <c r="C6" i="9"/>
  <c r="C7" i="9"/>
  <c r="C8" i="9"/>
  <c r="C9" i="9"/>
  <c r="C5" i="9"/>
  <c r="F2" i="8"/>
  <c r="E2" i="7"/>
  <c r="E3" i="7"/>
  <c r="E4" i="7"/>
  <c r="E5" i="7"/>
  <c r="E6" i="7"/>
  <c r="F2" i="5"/>
  <c r="G3" i="5"/>
  <c r="H3" i="5"/>
  <c r="F3" i="5"/>
  <c r="G2" i="5"/>
  <c r="H2" i="5"/>
  <c r="D6" i="1" l="1"/>
  <c r="D5" i="1"/>
  <c r="D4" i="1"/>
  <c r="D7" i="1"/>
  <c r="G11" i="5" l="1"/>
  <c r="H11" i="5" s="1"/>
  <c r="H10" i="5"/>
  <c r="G10" i="5"/>
</calcChain>
</file>

<file path=xl/sharedStrings.xml><?xml version="1.0" encoding="utf-8"?>
<sst xmlns="http://schemas.openxmlformats.org/spreadsheetml/2006/main" count="289" uniqueCount="169">
  <si>
    <t>Name</t>
  </si>
  <si>
    <t>Allen</t>
  </si>
  <si>
    <t>Relative referencing Demo</t>
  </si>
  <si>
    <t>Product</t>
  </si>
  <si>
    <t>Quantity</t>
  </si>
  <si>
    <t>Price</t>
  </si>
  <si>
    <t>Amount</t>
  </si>
  <si>
    <t>Biscuit</t>
  </si>
  <si>
    <t>Butter</t>
  </si>
  <si>
    <t>Cheese</t>
  </si>
  <si>
    <t>Burger</t>
  </si>
  <si>
    <t>Width in cm</t>
  </si>
  <si>
    <t>Length in cm</t>
  </si>
  <si>
    <t>Length in inches</t>
  </si>
  <si>
    <t>width in inches</t>
  </si>
  <si>
    <t>Conversion Rate</t>
  </si>
  <si>
    <t>Laptop</t>
  </si>
  <si>
    <t>Desktop</t>
  </si>
  <si>
    <t>Month</t>
  </si>
  <si>
    <t>Jan</t>
  </si>
  <si>
    <t>Feb</t>
  </si>
  <si>
    <t>Mar</t>
  </si>
  <si>
    <t>Reduction</t>
  </si>
  <si>
    <t>Prices/Month</t>
  </si>
  <si>
    <t>total</t>
  </si>
  <si>
    <t>Marks</t>
  </si>
  <si>
    <t>Result</t>
  </si>
  <si>
    <t>Pattrick</t>
  </si>
  <si>
    <t>Steve</t>
  </si>
  <si>
    <t>Don</t>
  </si>
  <si>
    <t>King</t>
  </si>
  <si>
    <t xml:space="preserve">Product </t>
  </si>
  <si>
    <t>price</t>
  </si>
  <si>
    <t>Mouse</t>
  </si>
  <si>
    <t>Printer</t>
  </si>
  <si>
    <t>keyboard</t>
  </si>
  <si>
    <t>Payable amount after 10% discount</t>
  </si>
  <si>
    <t>English</t>
  </si>
  <si>
    <t>Maths</t>
  </si>
  <si>
    <t>Hindi</t>
  </si>
  <si>
    <t>total distinctions</t>
  </si>
  <si>
    <t>Order No.</t>
  </si>
  <si>
    <t>Qty</t>
  </si>
  <si>
    <t>Keyboard</t>
  </si>
  <si>
    <t>Total order for Mouse</t>
  </si>
  <si>
    <t>Score</t>
  </si>
  <si>
    <t>Dolly</t>
  </si>
  <si>
    <t>Kelly</t>
  </si>
  <si>
    <t>Smith</t>
  </si>
  <si>
    <t>Score1</t>
  </si>
  <si>
    <t>score2</t>
  </si>
  <si>
    <t>ID</t>
  </si>
  <si>
    <t>Job Title</t>
  </si>
  <si>
    <t xml:space="preserve">First Name </t>
  </si>
  <si>
    <t>Last Name</t>
  </si>
  <si>
    <t>Laboratory Technician</t>
  </si>
  <si>
    <t>Rowan</t>
  </si>
  <si>
    <t>Quinnell</t>
  </si>
  <si>
    <t>Machine Operator</t>
  </si>
  <si>
    <t>Dakota</t>
  </si>
  <si>
    <t>Benfield</t>
  </si>
  <si>
    <t>Tony</t>
  </si>
  <si>
    <t>Brock</t>
  </si>
  <si>
    <t>Cash Manager</t>
  </si>
  <si>
    <t>Emery</t>
  </si>
  <si>
    <t>Faulkner</t>
  </si>
  <si>
    <t>Staffing Consultant</t>
  </si>
  <si>
    <t>Noah</t>
  </si>
  <si>
    <t>Campbell</t>
  </si>
  <si>
    <t>Russel</t>
  </si>
  <si>
    <t>Graham</t>
  </si>
  <si>
    <t>Assistant Buyer</t>
  </si>
  <si>
    <t>Bryon</t>
  </si>
  <si>
    <t>Irwin</t>
  </si>
  <si>
    <t>Food Technologist</t>
  </si>
  <si>
    <t>John</t>
  </si>
  <si>
    <t>Ingram</t>
  </si>
  <si>
    <t>Global Logistics Supervisor</t>
  </si>
  <si>
    <t>Matt</t>
  </si>
  <si>
    <t>Egerton</t>
  </si>
  <si>
    <t>Chef Manager</t>
  </si>
  <si>
    <t>Daniel</t>
  </si>
  <si>
    <t>Dentist</t>
  </si>
  <si>
    <t>Lucas</t>
  </si>
  <si>
    <t>Hardwick</t>
  </si>
  <si>
    <t>Carol</t>
  </si>
  <si>
    <t>Driscoll</t>
  </si>
  <si>
    <t>Stockbroker</t>
  </si>
  <si>
    <t>Isabella</t>
  </si>
  <si>
    <t>Carter</t>
  </si>
  <si>
    <t>CNC Operator</t>
  </si>
  <si>
    <t>Abdul</t>
  </si>
  <si>
    <t>Snell</t>
  </si>
  <si>
    <t>Auditor</t>
  </si>
  <si>
    <t>Roger</t>
  </si>
  <si>
    <t>Thorpe</t>
  </si>
  <si>
    <t>Health Educator</t>
  </si>
  <si>
    <t>Jamie</t>
  </si>
  <si>
    <t>Herbert</t>
  </si>
  <si>
    <t>Webmaster</t>
  </si>
  <si>
    <t>Gabriel</t>
  </si>
  <si>
    <t>Rogers</t>
  </si>
  <si>
    <t>Cook</t>
  </si>
  <si>
    <t>Carl</t>
  </si>
  <si>
    <t>Wilkinson</t>
  </si>
  <si>
    <t>Loan Officer</t>
  </si>
  <si>
    <t>David</t>
  </si>
  <si>
    <t>Knight</t>
  </si>
  <si>
    <t>Steward</t>
  </si>
  <si>
    <t>Georgia</t>
  </si>
  <si>
    <t>Mitchell</t>
  </si>
  <si>
    <t>Joing Date</t>
  </si>
  <si>
    <t>Year</t>
  </si>
  <si>
    <t>Current date</t>
  </si>
  <si>
    <t>Current date time</t>
  </si>
  <si>
    <t>Project starting Date</t>
  </si>
  <si>
    <t>duration in days</t>
  </si>
  <si>
    <t>Project End Date</t>
  </si>
  <si>
    <t>Joining starting Date</t>
  </si>
  <si>
    <t>duration</t>
  </si>
  <si>
    <t>Retirement Date</t>
  </si>
  <si>
    <t>concatenate</t>
  </si>
  <si>
    <t>formula</t>
  </si>
  <si>
    <t>Examination</t>
  </si>
  <si>
    <t>left</t>
  </si>
  <si>
    <t>right</t>
  </si>
  <si>
    <t>mid</t>
  </si>
  <si>
    <t>len</t>
  </si>
  <si>
    <t>find</t>
  </si>
  <si>
    <t>Hi Allen</t>
  </si>
  <si>
    <t>PMT</t>
  </si>
  <si>
    <t>Rate</t>
  </si>
  <si>
    <t>Nper</t>
  </si>
  <si>
    <t>year</t>
  </si>
  <si>
    <t>total duration in month</t>
  </si>
  <si>
    <t>PV(amount)</t>
  </si>
  <si>
    <t>FV</t>
  </si>
  <si>
    <t>average</t>
  </si>
  <si>
    <t>averageif</t>
  </si>
  <si>
    <t>median</t>
  </si>
  <si>
    <t>mode</t>
  </si>
  <si>
    <t>large</t>
  </si>
  <si>
    <t>PID</t>
  </si>
  <si>
    <t>Brand</t>
  </si>
  <si>
    <t>Dell</t>
  </si>
  <si>
    <t>HP</t>
  </si>
  <si>
    <t>Lenovo</t>
  </si>
  <si>
    <t>Computer</t>
  </si>
  <si>
    <t>Orange</t>
  </si>
  <si>
    <t>Banana</t>
  </si>
  <si>
    <t>Apple</t>
  </si>
  <si>
    <t>Grapes</t>
  </si>
  <si>
    <t>Papaya</t>
  </si>
  <si>
    <t>Go to sheet 'Hlookup'</t>
  </si>
  <si>
    <t>go to 'choose' sheet</t>
  </si>
  <si>
    <t>EMPID</t>
  </si>
  <si>
    <t>NAME</t>
  </si>
  <si>
    <t>SKILLS</t>
  </si>
  <si>
    <t>C</t>
  </si>
  <si>
    <t>C++</t>
  </si>
  <si>
    <t>JAVA</t>
  </si>
  <si>
    <t>Python</t>
  </si>
  <si>
    <t>age</t>
  </si>
  <si>
    <t>allen</t>
  </si>
  <si>
    <t>don</t>
  </si>
  <si>
    <t>john</t>
  </si>
  <si>
    <t>(</t>
  </si>
  <si>
    <t>Hi Don</t>
  </si>
  <si>
    <t>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</si>
</sst>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5.4"/>
      <color theme="10"/>
      <name val="Calibri"/>
      <family val="2"/>
    </font>
    <font>
      <sz val="20"/>
      <color theme="1"/>
      <name val="Wingdings"/>
      <charset val="2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38">
    <xf numFmtId="0" fontId="0" fillId="0" borderId="0" xfId="0"/>
    <xf numFmtId="9" fontId="0" fillId="0" borderId="0" xfId="0" applyNumberFormat="1"/>
    <xf numFmtId="0" fontId="0" fillId="3" borderId="0" xfId="0" applyFill="1"/>
    <xf numFmtId="0" fontId="0" fillId="4" borderId="0" xfId="0" applyFill="1"/>
    <xf numFmtId="0" fontId="1" fillId="5" borderId="0" xfId="2"/>
    <xf numFmtId="0" fontId="1" fillId="2" borderId="0" xfId="1"/>
    <xf numFmtId="0" fontId="0" fillId="0" borderId="0" xfId="0" applyAlignment="1">
      <alignment horizontal="center"/>
    </xf>
    <xf numFmtId="15" fontId="0" fillId="0" borderId="0" xfId="0" applyNumberFormat="1"/>
    <xf numFmtId="14" fontId="0" fillId="0" borderId="0" xfId="0" applyNumberFormat="1"/>
    <xf numFmtId="15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1" applyAlignment="1">
      <alignment horizontal="center"/>
    </xf>
    <xf numFmtId="22" fontId="0" fillId="0" borderId="0" xfId="0" applyNumberFormat="1"/>
    <xf numFmtId="10" fontId="0" fillId="0" borderId="0" xfId="0" applyNumberFormat="1"/>
    <xf numFmtId="8" fontId="0" fillId="0" borderId="0" xfId="0" applyNumberFormat="1"/>
    <xf numFmtId="0" fontId="3" fillId="0" borderId="2" xfId="3" applyBorder="1"/>
    <xf numFmtId="0" fontId="0" fillId="0" borderId="2" xfId="0" applyBorder="1"/>
    <xf numFmtId="0" fontId="0" fillId="0" borderId="0" xfId="0" applyAlignment="1">
      <alignment horizontal="left"/>
    </xf>
    <xf numFmtId="0" fontId="1" fillId="2" borderId="0" xfId="1" applyAlignment="1">
      <alignment horizontal="left"/>
    </xf>
    <xf numFmtId="0" fontId="3" fillId="6" borderId="2" xfId="3" applyFill="1" applyBorder="1"/>
    <xf numFmtId="0" fontId="0" fillId="6" borderId="2" xfId="0" applyFill="1" applyBorder="1"/>
    <xf numFmtId="0" fontId="0" fillId="6" borderId="0" xfId="0" applyFill="1"/>
    <xf numFmtId="0" fontId="4" fillId="0" borderId="0" xfId="4" applyAlignment="1" applyProtection="1"/>
    <xf numFmtId="0" fontId="5" fillId="0" borderId="0" xfId="0" applyFont="1"/>
    <xf numFmtId="0" fontId="1" fillId="7" borderId="0" xfId="5"/>
    <xf numFmtId="0" fontId="0" fillId="0" borderId="0" xfId="0" applyAlignment="1">
      <alignment horizontal="center"/>
    </xf>
    <xf numFmtId="0" fontId="2" fillId="2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7" borderId="3" xfId="5" applyBorder="1"/>
    <xf numFmtId="0" fontId="1" fillId="7" borderId="4" xfId="5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1" fillId="7" borderId="5" xfId="5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Alignment="1">
      <alignment horizontal="right"/>
    </xf>
    <xf numFmtId="0" fontId="1" fillId="8" borderId="0" xfId="6"/>
  </cellXfs>
  <cellStyles count="7">
    <cellStyle name="Accent1" xfId="6" builtinId="29"/>
    <cellStyle name="Accent2" xfId="5" builtinId="33"/>
    <cellStyle name="Accent3" xfId="2" builtinId="37"/>
    <cellStyle name="Accent5" xfId="1" builtinId="45"/>
    <cellStyle name="Heading 1" xfId="3" builtinId="16"/>
    <cellStyle name="Hyperlink" xfId="4" builtinId="8"/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Student Marks Report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English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Sheet12!$A$2:$A$6</c:f>
              <c:strCache>
                <c:ptCount val="5"/>
                <c:pt idx="0">
                  <c:v>Allen</c:v>
                </c:pt>
                <c:pt idx="1">
                  <c:v>Pattrick</c:v>
                </c:pt>
                <c:pt idx="2">
                  <c:v>Steve</c:v>
                </c:pt>
                <c:pt idx="3">
                  <c:v>Don</c:v>
                </c:pt>
                <c:pt idx="4">
                  <c:v>King</c:v>
                </c:pt>
              </c:strCache>
            </c:strRef>
          </c:cat>
          <c:val>
            <c:numRef>
              <c:f>Sheet12!$B$2:$B$6</c:f>
              <c:numCache>
                <c:formatCode>General</c:formatCode>
                <c:ptCount val="5"/>
                <c:pt idx="0">
                  <c:v>98</c:v>
                </c:pt>
                <c:pt idx="1">
                  <c:v>78</c:v>
                </c:pt>
                <c:pt idx="2">
                  <c:v>60</c:v>
                </c:pt>
                <c:pt idx="3">
                  <c:v>21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F-4758-9EC3-4C33762AD3F2}"/>
            </c:ext>
          </c:extLst>
        </c:ser>
        <c:ser>
          <c:idx val="1"/>
          <c:order val="1"/>
          <c:tx>
            <c:strRef>
              <c:f>Sheet12!$C$1</c:f>
              <c:strCache>
                <c:ptCount val="1"/>
                <c:pt idx="0">
                  <c:v>Maths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Sheet12!$A$2:$A$6</c:f>
              <c:strCache>
                <c:ptCount val="5"/>
                <c:pt idx="0">
                  <c:v>Allen</c:v>
                </c:pt>
                <c:pt idx="1">
                  <c:v>Pattrick</c:v>
                </c:pt>
                <c:pt idx="2">
                  <c:v>Steve</c:v>
                </c:pt>
                <c:pt idx="3">
                  <c:v>Don</c:v>
                </c:pt>
                <c:pt idx="4">
                  <c:v>King</c:v>
                </c:pt>
              </c:strCache>
            </c:strRef>
          </c:cat>
          <c:val>
            <c:numRef>
              <c:f>Sheet12!$C$2:$C$6</c:f>
              <c:numCache>
                <c:formatCode>General</c:formatCode>
                <c:ptCount val="5"/>
                <c:pt idx="0">
                  <c:v>56</c:v>
                </c:pt>
                <c:pt idx="1">
                  <c:v>23</c:v>
                </c:pt>
                <c:pt idx="2">
                  <c:v>45</c:v>
                </c:pt>
                <c:pt idx="3">
                  <c:v>78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F-4758-9EC3-4C33762AD3F2}"/>
            </c:ext>
          </c:extLst>
        </c:ser>
        <c:ser>
          <c:idx val="2"/>
          <c:order val="2"/>
          <c:tx>
            <c:strRef>
              <c:f>Sheet12!$D$1</c:f>
              <c:strCache>
                <c:ptCount val="1"/>
                <c:pt idx="0">
                  <c:v>Hindi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Sheet12!$A$2:$A$6</c:f>
              <c:strCache>
                <c:ptCount val="5"/>
                <c:pt idx="0">
                  <c:v>Allen</c:v>
                </c:pt>
                <c:pt idx="1">
                  <c:v>Pattrick</c:v>
                </c:pt>
                <c:pt idx="2">
                  <c:v>Steve</c:v>
                </c:pt>
                <c:pt idx="3">
                  <c:v>Don</c:v>
                </c:pt>
                <c:pt idx="4">
                  <c:v>King</c:v>
                </c:pt>
              </c:strCache>
            </c:strRef>
          </c:cat>
          <c:val>
            <c:numRef>
              <c:f>Sheet12!$D$2:$D$6</c:f>
              <c:numCache>
                <c:formatCode>General</c:formatCode>
                <c:ptCount val="5"/>
                <c:pt idx="0">
                  <c:v>83</c:v>
                </c:pt>
                <c:pt idx="1">
                  <c:v>80</c:v>
                </c:pt>
                <c:pt idx="2">
                  <c:v>42</c:v>
                </c:pt>
                <c:pt idx="3">
                  <c:v>78</c:v>
                </c:pt>
                <c:pt idx="4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F-4758-9EC3-4C33762AD3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365376"/>
        <c:axId val="155368064"/>
      </c:barChart>
      <c:catAx>
        <c:axId val="1553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Name-wise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8064"/>
        <c:crosses val="autoZero"/>
        <c:auto val="1"/>
        <c:lblAlgn val="ctr"/>
        <c:lblOffset val="100"/>
        <c:noMultiLvlLbl val="0"/>
      </c:catAx>
      <c:valAx>
        <c:axId val="1553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74842</xdr:colOff>
      <xdr:row>0</xdr:row>
      <xdr:rowOff>95250</xdr:rowOff>
    </xdr:from>
    <xdr:to>
      <xdr:col>7</xdr:col>
      <xdr:colOff>74841</xdr:colOff>
      <xdr:row>6</xdr:row>
      <xdr:rowOff>56129</xdr:rowOff>
    </xdr:to>
    <xdr:pic>
      <xdr:nvPicPr>
        <xdr:cNvPr id="2" name="Picture 1" descr="Untitled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3" y="95250"/>
          <a:ext cx="1224642" cy="1239950"/>
        </a:xfrm>
        <a:prstGeom prst="rect">
          <a:avLst/>
        </a:prstGeom>
      </xdr:spPr>
    </xdr:pic>
    <xdr:clientData/>
  </xdr:twoCellAnchor>
  <xdr:oneCellAnchor>
    <xdr:from>
      <xdr:col>0</xdr:col>
      <xdr:colOff>102215</xdr:colOff>
      <xdr:row>0</xdr:row>
      <xdr:rowOff>68034</xdr:rowOff>
    </xdr:from>
    <xdr:ext cx="2299445" cy="530658"/>
    <xdr:sp macro="" textlink="">
      <xdr:nvSpPr>
        <xdr:cNvPr id="3" name="Rectangle 2"/>
        <xdr:cNvSpPr/>
      </xdr:nvSpPr>
      <xdr:spPr>
        <a:xfrm>
          <a:off x="102215" y="68034"/>
          <a:ext cx="2299445" cy="530658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8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Report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470648</xdr:colOff>
      <xdr:row>0</xdr:row>
      <xdr:rowOff>156882</xdr:rowOff>
    </xdr:from>
    <xdr:to>
      <xdr:col>10</xdr:col>
      <xdr:colOff>593912</xdr:colOff>
      <xdr:row>12</xdr:row>
      <xdr:rowOff>145676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50" zoomScaleNormal="150" workbookViewId="0">
      <selection activeCell="D7" sqref="D7"/>
    </sheetView>
  </sheetViews>
  <sheetFormatPr defaultRowHeight="15" x14ac:dyDescent="0.25"/>
  <sheetData>
    <row r="1" spans="1:4" x14ac:dyDescent="0.25">
      <c r="A1" s="26" t="s">
        <v>2</v>
      </c>
      <c r="B1" s="26"/>
      <c r="C1" s="26"/>
      <c r="D1" s="26"/>
    </row>
    <row r="2" spans="1:4" x14ac:dyDescent="0.25">
      <c r="A2" s="26"/>
      <c r="B2" s="26"/>
      <c r="C2" s="26"/>
      <c r="D2" s="26"/>
    </row>
    <row r="3" spans="1:4" x14ac:dyDescent="0.25">
      <c r="A3" s="4" t="s">
        <v>3</v>
      </c>
      <c r="B3" s="4" t="s">
        <v>4</v>
      </c>
      <c r="C3" s="4" t="s">
        <v>5</v>
      </c>
      <c r="D3" s="4" t="s">
        <v>6</v>
      </c>
    </row>
    <row r="4" spans="1:4" x14ac:dyDescent="0.25">
      <c r="A4" t="s">
        <v>7</v>
      </c>
      <c r="B4">
        <v>5</v>
      </c>
      <c r="C4">
        <v>12.5</v>
      </c>
      <c r="D4">
        <f>B4*C4</f>
        <v>62.5</v>
      </c>
    </row>
    <row r="5" spans="1:4" x14ac:dyDescent="0.25">
      <c r="A5" t="s">
        <v>8</v>
      </c>
      <c r="B5">
        <v>2</v>
      </c>
      <c r="C5">
        <v>200</v>
      </c>
      <c r="D5">
        <f>B5*C5</f>
        <v>400</v>
      </c>
    </row>
    <row r="6" spans="1:4" x14ac:dyDescent="0.25">
      <c r="A6" t="s">
        <v>9</v>
      </c>
      <c r="B6">
        <v>1</v>
      </c>
      <c r="C6">
        <v>260</v>
      </c>
      <c r="D6">
        <f>B6*C6</f>
        <v>260</v>
      </c>
    </row>
    <row r="7" spans="1:4" x14ac:dyDescent="0.25">
      <c r="A7" t="s">
        <v>10</v>
      </c>
      <c r="B7">
        <v>3</v>
      </c>
      <c r="C7">
        <v>150</v>
      </c>
      <c r="D7">
        <f t="shared" ref="D7" si="0">B7*C7</f>
        <v>450</v>
      </c>
    </row>
  </sheetData>
  <mergeCells count="1">
    <mergeCell ref="A1:D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workbookViewId="0">
      <selection activeCell="E8" sqref="E8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19" bestFit="1" customWidth="1"/>
    <col min="4" max="4" width="15.140625" bestFit="1" customWidth="1"/>
    <col min="5" max="5" width="15.5703125" bestFit="1" customWidth="1"/>
  </cols>
  <sheetData>
    <row r="1" spans="1:5" x14ac:dyDescent="0.25">
      <c r="A1" s="5" t="s">
        <v>53</v>
      </c>
      <c r="B1" s="5" t="s">
        <v>54</v>
      </c>
      <c r="C1" s="5" t="s">
        <v>115</v>
      </c>
      <c r="D1" s="5" t="s">
        <v>116</v>
      </c>
      <c r="E1" s="5" t="s">
        <v>117</v>
      </c>
    </row>
    <row r="2" spans="1:5" x14ac:dyDescent="0.25">
      <c r="A2" t="s">
        <v>56</v>
      </c>
      <c r="B2" t="s">
        <v>57</v>
      </c>
      <c r="C2" s="9">
        <v>32952</v>
      </c>
      <c r="D2">
        <v>50</v>
      </c>
      <c r="E2" s="7">
        <f>C2+D2</f>
        <v>33002</v>
      </c>
    </row>
    <row r="3" spans="1:5" x14ac:dyDescent="0.25">
      <c r="A3" t="s">
        <v>59</v>
      </c>
      <c r="B3" t="s">
        <v>60</v>
      </c>
      <c r="C3" s="10">
        <v>38050</v>
      </c>
      <c r="D3">
        <v>30</v>
      </c>
      <c r="E3" s="7">
        <f t="shared" ref="E3:E8" si="0">C3+D3</f>
        <v>38080</v>
      </c>
    </row>
    <row r="4" spans="1:5" x14ac:dyDescent="0.25">
      <c r="A4" t="s">
        <v>61</v>
      </c>
      <c r="B4" t="s">
        <v>62</v>
      </c>
      <c r="C4" s="10">
        <v>38306</v>
      </c>
      <c r="D4">
        <v>20</v>
      </c>
      <c r="E4" s="7">
        <f t="shared" si="0"/>
        <v>38326</v>
      </c>
    </row>
    <row r="5" spans="1:5" x14ac:dyDescent="0.25">
      <c r="A5" t="s">
        <v>64</v>
      </c>
      <c r="B5" t="s">
        <v>65</v>
      </c>
      <c r="C5" s="10">
        <v>38307</v>
      </c>
      <c r="D5">
        <v>35</v>
      </c>
      <c r="E5" s="7">
        <f t="shared" si="0"/>
        <v>38342</v>
      </c>
    </row>
    <row r="6" spans="1:5" x14ac:dyDescent="0.25">
      <c r="A6" t="s">
        <v>67</v>
      </c>
      <c r="B6" t="s">
        <v>68</v>
      </c>
      <c r="C6" s="10">
        <v>38308</v>
      </c>
      <c r="D6">
        <v>50</v>
      </c>
      <c r="E6" s="7">
        <f t="shared" si="0"/>
        <v>38358</v>
      </c>
    </row>
    <row r="7" spans="1:5" x14ac:dyDescent="0.25">
      <c r="A7" t="s">
        <v>69</v>
      </c>
      <c r="B7" t="s">
        <v>70</v>
      </c>
      <c r="C7" s="10">
        <v>38309</v>
      </c>
      <c r="D7">
        <v>35</v>
      </c>
      <c r="E7" s="7">
        <f t="shared" si="0"/>
        <v>38344</v>
      </c>
    </row>
    <row r="8" spans="1:5" x14ac:dyDescent="0.25">
      <c r="A8" t="s">
        <v>72</v>
      </c>
      <c r="B8" t="s">
        <v>73</v>
      </c>
      <c r="C8" s="9">
        <v>32952</v>
      </c>
      <c r="D8">
        <v>10</v>
      </c>
      <c r="E8" s="7">
        <f t="shared" si="0"/>
        <v>32962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60" zoomScaleNormal="160" workbookViewId="0">
      <selection activeCell="E2" sqref="E2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19.28515625" bestFit="1" customWidth="1"/>
    <col min="4" max="4" width="15.28515625" bestFit="1" customWidth="1"/>
    <col min="5" max="5" width="33.85546875" customWidth="1"/>
  </cols>
  <sheetData>
    <row r="1" spans="1:5" x14ac:dyDescent="0.25">
      <c r="A1" s="5" t="s">
        <v>53</v>
      </c>
      <c r="B1" s="5" t="s">
        <v>54</v>
      </c>
      <c r="C1" s="5" t="s">
        <v>118</v>
      </c>
      <c r="D1" s="5" t="s">
        <v>119</v>
      </c>
      <c r="E1" s="5" t="s">
        <v>120</v>
      </c>
    </row>
    <row r="2" spans="1:5" x14ac:dyDescent="0.25">
      <c r="A2" t="s">
        <v>56</v>
      </c>
      <c r="B2" t="s">
        <v>57</v>
      </c>
      <c r="C2" s="9">
        <v>32952</v>
      </c>
      <c r="D2">
        <v>20</v>
      </c>
      <c r="E2" s="8">
        <f>DATE(YEAR(C2)+D2,MONTH(C2),DAY(C2))</f>
        <v>40257</v>
      </c>
    </row>
    <row r="3" spans="1:5" x14ac:dyDescent="0.25">
      <c r="A3" t="s">
        <v>59</v>
      </c>
      <c r="B3" t="s">
        <v>60</v>
      </c>
      <c r="C3" s="10">
        <v>38050</v>
      </c>
      <c r="D3">
        <v>7</v>
      </c>
      <c r="E3" s="8">
        <f t="shared" ref="E3:E8" si="0">DATE(YEAR(C3)+D3,MONTH(C3),DAY(C3))</f>
        <v>40606</v>
      </c>
    </row>
    <row r="4" spans="1:5" x14ac:dyDescent="0.25">
      <c r="A4" t="s">
        <v>61</v>
      </c>
      <c r="B4" t="s">
        <v>62</v>
      </c>
      <c r="C4" s="10">
        <v>38306</v>
      </c>
      <c r="D4">
        <v>5</v>
      </c>
      <c r="E4" s="8">
        <f t="shared" si="0"/>
        <v>40132</v>
      </c>
    </row>
    <row r="5" spans="1:5" x14ac:dyDescent="0.25">
      <c r="A5" t="s">
        <v>64</v>
      </c>
      <c r="B5" t="s">
        <v>65</v>
      </c>
      <c r="C5" s="10">
        <v>38307</v>
      </c>
      <c r="D5">
        <v>20</v>
      </c>
      <c r="E5" s="8">
        <f t="shared" si="0"/>
        <v>45612</v>
      </c>
    </row>
    <row r="6" spans="1:5" x14ac:dyDescent="0.25">
      <c r="A6" t="s">
        <v>67</v>
      </c>
      <c r="B6" t="s">
        <v>68</v>
      </c>
      <c r="C6" s="10">
        <v>38308</v>
      </c>
      <c r="D6">
        <v>37</v>
      </c>
      <c r="E6" s="8">
        <f t="shared" si="0"/>
        <v>51822</v>
      </c>
    </row>
    <row r="7" spans="1:5" x14ac:dyDescent="0.25">
      <c r="A7" t="s">
        <v>69</v>
      </c>
      <c r="B7" t="s">
        <v>70</v>
      </c>
      <c r="C7" s="10">
        <v>38309</v>
      </c>
      <c r="D7">
        <v>16</v>
      </c>
      <c r="E7" s="8">
        <f t="shared" si="0"/>
        <v>44153</v>
      </c>
    </row>
    <row r="8" spans="1:5" x14ac:dyDescent="0.25">
      <c r="A8" t="s">
        <v>72</v>
      </c>
      <c r="B8" t="s">
        <v>73</v>
      </c>
      <c r="C8" s="9">
        <v>32952</v>
      </c>
      <c r="D8">
        <v>10</v>
      </c>
      <c r="E8" s="8">
        <f t="shared" si="0"/>
        <v>36605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0" zoomScale="160" zoomScaleNormal="160" workbookViewId="0">
      <selection activeCell="B19" sqref="B19"/>
    </sheetView>
  </sheetViews>
  <sheetFormatPr defaultRowHeight="15" x14ac:dyDescent="0.25"/>
  <cols>
    <col min="1" max="1" width="11" bestFit="1" customWidth="1"/>
    <col min="2" max="2" width="26.5703125" customWidth="1"/>
    <col min="4" max="4" width="14.85546875" bestFit="1" customWidth="1"/>
    <col min="5" max="5" width="17.5703125" customWidth="1"/>
  </cols>
  <sheetData>
    <row r="1" spans="1:5" x14ac:dyDescent="0.25">
      <c r="A1" s="5" t="s">
        <v>53</v>
      </c>
      <c r="B1" s="5" t="s">
        <v>54</v>
      </c>
      <c r="D1" t="s">
        <v>122</v>
      </c>
      <c r="E1" t="s">
        <v>121</v>
      </c>
    </row>
    <row r="2" spans="1:5" x14ac:dyDescent="0.25">
      <c r="A2" t="s">
        <v>56</v>
      </c>
      <c r="B2" t="s">
        <v>57</v>
      </c>
      <c r="C2" t="str">
        <f>UPPER(A2)</f>
        <v>ROWAN</v>
      </c>
      <c r="D2" t="str">
        <f>A2&amp;" "&amp;B2</f>
        <v>Rowan Quinnell</v>
      </c>
      <c r="E2" t="str">
        <f>CONCATENATE(A2," ",B2)</f>
        <v>Rowan Quinnell</v>
      </c>
    </row>
    <row r="3" spans="1:5" x14ac:dyDescent="0.25">
      <c r="A3" t="s">
        <v>59</v>
      </c>
      <c r="B3" t="s">
        <v>60</v>
      </c>
      <c r="C3" t="str">
        <f t="shared" ref="C3:C8" si="0">UPPER(A3)</f>
        <v>DAKOTA</v>
      </c>
      <c r="D3" t="str">
        <f t="shared" ref="D3:D8" si="1">A3&amp;" "&amp;B3</f>
        <v>Dakota Benfield</v>
      </c>
      <c r="E3" t="str">
        <f t="shared" ref="E3:E8" si="2">CONCATENATE(A3," ",B3)</f>
        <v>Dakota Benfield</v>
      </c>
    </row>
    <row r="4" spans="1:5" x14ac:dyDescent="0.25">
      <c r="A4" t="s">
        <v>61</v>
      </c>
      <c r="B4" t="s">
        <v>62</v>
      </c>
      <c r="C4" t="str">
        <f t="shared" si="0"/>
        <v>TONY</v>
      </c>
      <c r="D4" t="str">
        <f t="shared" si="1"/>
        <v>Tony Brock</v>
      </c>
      <c r="E4" t="str">
        <f t="shared" si="2"/>
        <v>Tony Brock</v>
      </c>
    </row>
    <row r="5" spans="1:5" x14ac:dyDescent="0.25">
      <c r="A5" t="s">
        <v>64</v>
      </c>
      <c r="B5" t="s">
        <v>65</v>
      </c>
      <c r="C5" t="str">
        <f t="shared" si="0"/>
        <v>EMERY</v>
      </c>
      <c r="D5" t="str">
        <f t="shared" si="1"/>
        <v>Emery Faulkner</v>
      </c>
      <c r="E5" t="str">
        <f t="shared" si="2"/>
        <v>Emery Faulkner</v>
      </c>
    </row>
    <row r="6" spans="1:5" x14ac:dyDescent="0.25">
      <c r="A6" t="s">
        <v>67</v>
      </c>
      <c r="B6" t="s">
        <v>68</v>
      </c>
      <c r="C6" t="str">
        <f t="shared" si="0"/>
        <v>NOAH</v>
      </c>
      <c r="D6" t="str">
        <f t="shared" si="1"/>
        <v>Noah Campbell</v>
      </c>
      <c r="E6" t="str">
        <f t="shared" si="2"/>
        <v>Noah Campbell</v>
      </c>
    </row>
    <row r="7" spans="1:5" x14ac:dyDescent="0.25">
      <c r="A7" t="s">
        <v>69</v>
      </c>
      <c r="B7" t="s">
        <v>70</v>
      </c>
      <c r="C7" t="str">
        <f t="shared" si="0"/>
        <v>RUSSEL</v>
      </c>
      <c r="D7" t="str">
        <f t="shared" si="1"/>
        <v>Russel Graham</v>
      </c>
      <c r="E7" t="str">
        <f t="shared" si="2"/>
        <v>Russel Graham</v>
      </c>
    </row>
    <row r="8" spans="1:5" x14ac:dyDescent="0.25">
      <c r="A8" t="s">
        <v>72</v>
      </c>
      <c r="B8" t="s">
        <v>73</v>
      </c>
      <c r="C8" t="str">
        <f t="shared" si="0"/>
        <v>BRYON</v>
      </c>
      <c r="D8" t="str">
        <f t="shared" si="1"/>
        <v>Bryon Irwin</v>
      </c>
      <c r="E8" t="str">
        <f t="shared" si="2"/>
        <v>Bryon Irwin</v>
      </c>
    </row>
    <row r="11" spans="1:5" x14ac:dyDescent="0.25">
      <c r="A11" t="s">
        <v>123</v>
      </c>
      <c r="B11" t="str">
        <f>LEFT(A11,4)</f>
        <v>Exam</v>
      </c>
      <c r="C11" t="s">
        <v>124</v>
      </c>
    </row>
    <row r="12" spans="1:5" x14ac:dyDescent="0.25">
      <c r="B12" t="str">
        <f>RIGHT(A11,4)</f>
        <v>tion</v>
      </c>
      <c r="C12" t="s">
        <v>125</v>
      </c>
    </row>
    <row r="13" spans="1:5" x14ac:dyDescent="0.25">
      <c r="B13" t="str">
        <f>MID(A11,4,3)</f>
        <v>min</v>
      </c>
      <c r="C13" t="s">
        <v>126</v>
      </c>
    </row>
    <row r="14" spans="1:5" x14ac:dyDescent="0.25">
      <c r="B14">
        <f>LEN(A11)</f>
        <v>11</v>
      </c>
      <c r="C14" t="s">
        <v>127</v>
      </c>
    </row>
    <row r="15" spans="1:5" x14ac:dyDescent="0.25">
      <c r="B15">
        <f>FIND("nation",A11)</f>
        <v>6</v>
      </c>
      <c r="C15" t="s">
        <v>128</v>
      </c>
    </row>
    <row r="17" spans="1:2" x14ac:dyDescent="0.25">
      <c r="A17" t="s">
        <v>129</v>
      </c>
      <c r="B17" t="str">
        <f>SUBSTITUTE(A17,"Allen","Donald")</f>
        <v>Hi Donald</v>
      </c>
    </row>
    <row r="19" spans="1:2" x14ac:dyDescent="0.25">
      <c r="A19" t="s">
        <v>167</v>
      </c>
      <c r="B19" t="str">
        <f>SUBSTITUTE(A19,"Don","Williams")</f>
        <v>Hi Williams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="140" zoomScaleNormal="140" workbookViewId="0">
      <selection activeCell="A3" sqref="A3"/>
    </sheetView>
  </sheetViews>
  <sheetFormatPr defaultRowHeight="15" x14ac:dyDescent="0.25"/>
  <cols>
    <col min="1" max="1" width="11" bestFit="1" customWidth="1"/>
    <col min="4" max="4" width="11.7109375" bestFit="1" customWidth="1"/>
    <col min="8" max="8" width="22" bestFit="1" customWidth="1"/>
  </cols>
  <sheetData>
    <row r="1" spans="1:9" x14ac:dyDescent="0.25">
      <c r="A1" t="s">
        <v>130</v>
      </c>
      <c r="B1" t="s">
        <v>131</v>
      </c>
      <c r="C1" t="s">
        <v>132</v>
      </c>
      <c r="D1" t="s">
        <v>135</v>
      </c>
      <c r="E1" t="s">
        <v>136</v>
      </c>
    </row>
    <row r="2" spans="1:9" x14ac:dyDescent="0.25">
      <c r="A2" s="14">
        <f>PMT(B2,C2,D2,E2)</f>
        <v>-1074.6465877172473</v>
      </c>
      <c r="B2" s="13">
        <v>5.0000000000000001E-3</v>
      </c>
      <c r="C2">
        <v>240</v>
      </c>
      <c r="D2">
        <v>150000</v>
      </c>
      <c r="E2">
        <v>0</v>
      </c>
      <c r="H2" t="s">
        <v>133</v>
      </c>
      <c r="I2">
        <v>20</v>
      </c>
    </row>
    <row r="3" spans="1:9" x14ac:dyDescent="0.25">
      <c r="A3" s="14">
        <f>PMT(B2,C2,D2,E2)</f>
        <v>-1074.6465877172473</v>
      </c>
      <c r="H3" t="s">
        <v>134</v>
      </c>
      <c r="I3">
        <f>20*12</f>
        <v>240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140" zoomScaleNormal="140" workbookViewId="0">
      <selection activeCell="A9" sqref="A9"/>
    </sheetView>
  </sheetViews>
  <sheetFormatPr defaultRowHeight="15" x14ac:dyDescent="0.25"/>
  <sheetData>
    <row r="1" spans="1:15" x14ac:dyDescent="0.25">
      <c r="A1">
        <v>0</v>
      </c>
      <c r="B1">
        <v>0</v>
      </c>
      <c r="C1">
        <v>3</v>
      </c>
      <c r="D1">
        <v>4</v>
      </c>
      <c r="E1">
        <v>5</v>
      </c>
      <c r="F1">
        <v>5</v>
      </c>
      <c r="G1">
        <v>6</v>
      </c>
      <c r="H1">
        <v>6</v>
      </c>
      <c r="I1">
        <v>7</v>
      </c>
      <c r="J1">
        <v>7</v>
      </c>
      <c r="K1">
        <v>8</v>
      </c>
      <c r="L1">
        <v>8</v>
      </c>
      <c r="M1">
        <v>8</v>
      </c>
      <c r="N1">
        <v>8</v>
      </c>
      <c r="O1">
        <v>9</v>
      </c>
    </row>
    <row r="3" spans="1:15" x14ac:dyDescent="0.25">
      <c r="A3">
        <f>SUM(A1:O1)</f>
        <v>84</v>
      </c>
      <c r="B3">
        <f>AVERAGE(A1:O1)</f>
        <v>5.6</v>
      </c>
      <c r="C3" t="s">
        <v>137</v>
      </c>
    </row>
    <row r="5" spans="1:15" x14ac:dyDescent="0.25">
      <c r="A5">
        <f>AVERAGEIF(A1:O1,"&lt;&gt;0")</f>
        <v>6.4615384615384617</v>
      </c>
      <c r="C5" t="s">
        <v>138</v>
      </c>
    </row>
    <row r="6" spans="1:15" x14ac:dyDescent="0.25">
      <c r="A6">
        <f>MEDIAN(A1:O1)</f>
        <v>6</v>
      </c>
      <c r="C6" t="s">
        <v>139</v>
      </c>
    </row>
    <row r="7" spans="1:15" x14ac:dyDescent="0.25">
      <c r="A7">
        <f>MODE(A1:O1)</f>
        <v>8</v>
      </c>
      <c r="C7" t="s">
        <v>140</v>
      </c>
    </row>
    <row r="8" spans="1:15" x14ac:dyDescent="0.25">
      <c r="A8">
        <f>LARGE(A1:O1,8)</f>
        <v>6</v>
      </c>
      <c r="C8" t="s">
        <v>141</v>
      </c>
    </row>
    <row r="9" spans="1:15" x14ac:dyDescent="0.25">
      <c r="A9">
        <f>LARGE(A1:N1,8)</f>
        <v>6</v>
      </c>
    </row>
  </sheetData>
  <sortState ref="D8:D22">
    <sortCondition ref="D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30" zoomScaleNormal="130" workbookViewId="0">
      <selection activeCell="F14" sqref="F14"/>
    </sheetView>
  </sheetViews>
  <sheetFormatPr defaultRowHeight="15" x14ac:dyDescent="0.25"/>
  <cols>
    <col min="1" max="1" width="9.140625" style="25"/>
    <col min="2" max="2" width="9.140625" style="17"/>
    <col min="3" max="3" width="31.85546875" customWidth="1"/>
    <col min="8" max="8" width="10.7109375" bestFit="1" customWidth="1"/>
  </cols>
  <sheetData>
    <row r="1" spans="1:8" x14ac:dyDescent="0.25">
      <c r="A1" s="18" t="s">
        <v>168</v>
      </c>
      <c r="B1" s="18" t="s">
        <v>142</v>
      </c>
      <c r="C1" s="5" t="s">
        <v>3</v>
      </c>
    </row>
    <row r="2" spans="1:8" x14ac:dyDescent="0.25">
      <c r="A2" s="25">
        <v>1</v>
      </c>
      <c r="B2" s="17">
        <v>104</v>
      </c>
      <c r="C2" t="str">
        <f>VLOOKUP(B2,$F$4:$H$7,3,FALSE)</f>
        <v>Laptop</v>
      </c>
    </row>
    <row r="3" spans="1:8" ht="19.5" x14ac:dyDescent="0.3">
      <c r="A3" s="25">
        <v>2</v>
      </c>
      <c r="B3" s="17">
        <v>103</v>
      </c>
      <c r="C3" t="str">
        <f t="shared" ref="C3:C9" si="0">VLOOKUP(B3,$F$4:$H$7,3,FALSE)</f>
        <v>Keyboard</v>
      </c>
      <c r="F3" s="15" t="s">
        <v>142</v>
      </c>
      <c r="G3" s="15" t="s">
        <v>143</v>
      </c>
      <c r="H3" s="15" t="s">
        <v>3</v>
      </c>
    </row>
    <row r="4" spans="1:8" x14ac:dyDescent="0.25">
      <c r="A4" s="25">
        <v>3</v>
      </c>
      <c r="B4" s="17">
        <v>101</v>
      </c>
      <c r="C4" t="str">
        <f t="shared" si="0"/>
        <v>Computer</v>
      </c>
      <c r="F4" s="16">
        <v>101</v>
      </c>
      <c r="G4" s="16" t="s">
        <v>144</v>
      </c>
      <c r="H4" s="16" t="s">
        <v>147</v>
      </c>
    </row>
    <row r="5" spans="1:8" x14ac:dyDescent="0.25">
      <c r="A5" s="25">
        <v>4</v>
      </c>
      <c r="B5" s="17">
        <v>102</v>
      </c>
      <c r="C5" t="str">
        <f t="shared" si="0"/>
        <v>Mouse</v>
      </c>
      <c r="F5" s="16">
        <v>102</v>
      </c>
      <c r="G5" s="16" t="s">
        <v>145</v>
      </c>
      <c r="H5" s="16" t="s">
        <v>33</v>
      </c>
    </row>
    <row r="6" spans="1:8" x14ac:dyDescent="0.25">
      <c r="A6" s="25">
        <v>5</v>
      </c>
      <c r="B6" s="17">
        <v>103</v>
      </c>
      <c r="C6" t="str">
        <f t="shared" si="0"/>
        <v>Keyboard</v>
      </c>
      <c r="F6" s="16">
        <v>103</v>
      </c>
      <c r="G6" s="16" t="s">
        <v>146</v>
      </c>
      <c r="H6" s="16" t="s">
        <v>43</v>
      </c>
    </row>
    <row r="7" spans="1:8" x14ac:dyDescent="0.25">
      <c r="A7" s="25">
        <v>6</v>
      </c>
      <c r="B7" s="17">
        <v>101</v>
      </c>
      <c r="C7" t="str">
        <f t="shared" si="0"/>
        <v>Computer</v>
      </c>
      <c r="F7" s="16">
        <v>104</v>
      </c>
      <c r="G7" s="16" t="s">
        <v>144</v>
      </c>
      <c r="H7" s="16" t="s">
        <v>16</v>
      </c>
    </row>
    <row r="8" spans="1:8" x14ac:dyDescent="0.25">
      <c r="A8" s="25">
        <v>7</v>
      </c>
      <c r="B8" s="17">
        <v>104</v>
      </c>
      <c r="C8" t="str">
        <f t="shared" si="0"/>
        <v>Laptop</v>
      </c>
    </row>
    <row r="9" spans="1:8" x14ac:dyDescent="0.25">
      <c r="A9" s="25">
        <v>8</v>
      </c>
      <c r="B9" s="17">
        <v>102</v>
      </c>
      <c r="C9" t="str">
        <f t="shared" si="0"/>
        <v>Mouse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30" zoomScaleNormal="130" workbookViewId="0">
      <selection activeCell="B2" sqref="B2"/>
    </sheetView>
  </sheetViews>
  <sheetFormatPr defaultRowHeight="15" x14ac:dyDescent="0.25"/>
  <cols>
    <col min="2" max="2" width="42.28515625" customWidth="1"/>
    <col min="5" max="5" width="25.5703125" bestFit="1" customWidth="1"/>
  </cols>
  <sheetData>
    <row r="1" spans="1:9" x14ac:dyDescent="0.25">
      <c r="A1" s="18" t="s">
        <v>142</v>
      </c>
      <c r="B1" s="18" t="s">
        <v>3</v>
      </c>
    </row>
    <row r="2" spans="1:9" x14ac:dyDescent="0.25">
      <c r="A2" s="17">
        <v>104</v>
      </c>
      <c r="B2" t="str">
        <f>HLOOKUP(A2,$F$3:$I$5,3,FALSE)</f>
        <v>Laptop</v>
      </c>
    </row>
    <row r="3" spans="1:9" ht="19.5" x14ac:dyDescent="0.3">
      <c r="A3" s="17">
        <v>103</v>
      </c>
      <c r="B3" t="str">
        <f t="shared" ref="B3:B9" si="0">HLOOKUP(A3,$F$3:$I$5,3,FALSE)</f>
        <v>Keyboard</v>
      </c>
      <c r="E3" s="19" t="s">
        <v>51</v>
      </c>
      <c r="F3" s="20">
        <v>101</v>
      </c>
      <c r="G3" s="20">
        <v>102</v>
      </c>
      <c r="H3" s="20">
        <v>103</v>
      </c>
      <c r="I3" s="20">
        <v>104</v>
      </c>
    </row>
    <row r="4" spans="1:9" ht="19.5" x14ac:dyDescent="0.3">
      <c r="A4" s="17">
        <v>101</v>
      </c>
      <c r="B4" t="str">
        <f t="shared" si="0"/>
        <v>Computer</v>
      </c>
      <c r="E4" s="19" t="s">
        <v>143</v>
      </c>
      <c r="F4" s="20" t="s">
        <v>144</v>
      </c>
      <c r="G4" s="20" t="s">
        <v>145</v>
      </c>
      <c r="H4" s="20" t="s">
        <v>146</v>
      </c>
      <c r="I4" s="20" t="s">
        <v>144</v>
      </c>
    </row>
    <row r="5" spans="1:9" ht="19.5" x14ac:dyDescent="0.3">
      <c r="A5" s="17">
        <v>102</v>
      </c>
      <c r="B5" t="str">
        <f t="shared" si="0"/>
        <v>Mouse</v>
      </c>
      <c r="E5" s="19" t="s">
        <v>3</v>
      </c>
      <c r="F5" s="20" t="s">
        <v>147</v>
      </c>
      <c r="G5" s="20" t="s">
        <v>33</v>
      </c>
      <c r="H5" s="20" t="s">
        <v>43</v>
      </c>
      <c r="I5" s="20" t="s">
        <v>16</v>
      </c>
    </row>
    <row r="6" spans="1:9" x14ac:dyDescent="0.25">
      <c r="A6" s="17">
        <v>103</v>
      </c>
      <c r="B6" t="str">
        <f t="shared" si="0"/>
        <v>Keyboard</v>
      </c>
    </row>
    <row r="7" spans="1:9" ht="21" x14ac:dyDescent="0.35">
      <c r="A7" s="17">
        <v>101</v>
      </c>
      <c r="B7" t="str">
        <f t="shared" si="0"/>
        <v>Computer</v>
      </c>
      <c r="E7" s="22" t="s">
        <v>154</v>
      </c>
    </row>
    <row r="8" spans="1:9" x14ac:dyDescent="0.25">
      <c r="A8" s="17">
        <v>104</v>
      </c>
      <c r="B8" t="str">
        <f t="shared" si="0"/>
        <v>Laptop</v>
      </c>
    </row>
    <row r="9" spans="1:9" x14ac:dyDescent="0.25">
      <c r="A9" s="17">
        <v>102</v>
      </c>
      <c r="B9" t="str">
        <f t="shared" si="0"/>
        <v>Mouse</v>
      </c>
    </row>
  </sheetData>
  <hyperlinks>
    <hyperlink ref="E7" location="choose!A1" display="go to 'choose' sheet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zoomScale="130" zoomScaleNormal="130" workbookViewId="0">
      <selection activeCell="A2" sqref="A2"/>
    </sheetView>
  </sheetViews>
  <sheetFormatPr defaultRowHeight="15" x14ac:dyDescent="0.25"/>
  <cols>
    <col min="2" max="2" width="25.5703125" customWidth="1"/>
  </cols>
  <sheetData>
    <row r="2" spans="1:4" x14ac:dyDescent="0.25">
      <c r="A2" t="s">
        <v>150</v>
      </c>
      <c r="B2">
        <f>MATCH(A2,D2:D6,0)</f>
        <v>3</v>
      </c>
      <c r="D2" t="s">
        <v>148</v>
      </c>
    </row>
    <row r="3" spans="1:4" x14ac:dyDescent="0.25">
      <c r="D3" t="s">
        <v>149</v>
      </c>
    </row>
    <row r="4" spans="1:4" x14ac:dyDescent="0.25">
      <c r="D4" t="s">
        <v>150</v>
      </c>
    </row>
    <row r="5" spans="1:4" x14ac:dyDescent="0.25">
      <c r="D5" t="s">
        <v>151</v>
      </c>
    </row>
    <row r="6" spans="1:4" x14ac:dyDescent="0.25">
      <c r="D6" t="s">
        <v>152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zoomScale="130" zoomScaleNormal="130" workbookViewId="0">
      <selection activeCell="J9" sqref="J9"/>
    </sheetView>
  </sheetViews>
  <sheetFormatPr defaultRowHeight="15" x14ac:dyDescent="0.25"/>
  <cols>
    <col min="3" max="3" width="27.7109375" customWidth="1"/>
  </cols>
  <sheetData>
    <row r="2" spans="1:6" x14ac:dyDescent="0.25">
      <c r="A2">
        <v>3</v>
      </c>
      <c r="B2">
        <v>2</v>
      </c>
      <c r="C2">
        <f>INDEX(E4:F7,A2,B2)</f>
        <v>92</v>
      </c>
    </row>
    <row r="3" spans="1:6" x14ac:dyDescent="0.25">
      <c r="D3" s="21"/>
      <c r="E3" s="21">
        <v>1</v>
      </c>
      <c r="F3" s="21">
        <v>2</v>
      </c>
    </row>
    <row r="4" spans="1:6" x14ac:dyDescent="0.25">
      <c r="D4" s="21">
        <v>1</v>
      </c>
      <c r="E4">
        <v>43</v>
      </c>
      <c r="F4">
        <v>77</v>
      </c>
    </row>
    <row r="5" spans="1:6" x14ac:dyDescent="0.25">
      <c r="D5" s="21">
        <v>2</v>
      </c>
      <c r="E5">
        <v>77</v>
      </c>
      <c r="F5">
        <v>35</v>
      </c>
    </row>
    <row r="6" spans="1:6" x14ac:dyDescent="0.25">
      <c r="D6" s="21">
        <v>3</v>
      </c>
      <c r="E6">
        <v>97</v>
      </c>
      <c r="F6">
        <v>92</v>
      </c>
    </row>
    <row r="7" spans="1:6" x14ac:dyDescent="0.25">
      <c r="D7" s="21">
        <v>4</v>
      </c>
      <c r="E7">
        <v>21</v>
      </c>
      <c r="F7">
        <v>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zoomScale="140" zoomScaleNormal="140" workbookViewId="0">
      <selection activeCell="B2" sqref="B2"/>
    </sheetView>
  </sheetViews>
  <sheetFormatPr defaultRowHeight="15" x14ac:dyDescent="0.25"/>
  <cols>
    <col min="2" max="2" width="46.140625" customWidth="1"/>
    <col min="3" max="3" width="28" bestFit="1" customWidth="1"/>
  </cols>
  <sheetData>
    <row r="2" spans="1:3" x14ac:dyDescent="0.25">
      <c r="A2">
        <v>3</v>
      </c>
      <c r="B2" t="str">
        <f>CHOOSE(A2,"C","C++","Java","Python")</f>
        <v>Java</v>
      </c>
    </row>
    <row r="3" spans="1:3" ht="21" x14ac:dyDescent="0.35">
      <c r="C3" s="22" t="s">
        <v>153</v>
      </c>
    </row>
  </sheetData>
  <hyperlinks>
    <hyperlink ref="C3" location="HLOOKUP!A1" display="Go to sheet 'Hlookup'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topLeftCell="B1" zoomScale="150" zoomScaleNormal="150" workbookViewId="0">
      <selection activeCell="G8" sqref="G8"/>
    </sheetView>
  </sheetViews>
  <sheetFormatPr defaultRowHeight="15" x14ac:dyDescent="0.25"/>
  <cols>
    <col min="2" max="2" width="12.42578125" bestFit="1" customWidth="1"/>
    <col min="3" max="3" width="11.5703125" bestFit="1" customWidth="1"/>
    <col min="5" max="5" width="15.42578125" bestFit="1" customWidth="1"/>
    <col min="6" max="6" width="14.5703125" bestFit="1" customWidth="1"/>
    <col min="8" max="8" width="15.5703125" bestFit="1" customWidth="1"/>
  </cols>
  <sheetData>
    <row r="2" spans="2:8" x14ac:dyDescent="0.25">
      <c r="B2" s="5" t="s">
        <v>12</v>
      </c>
      <c r="C2" s="5" t="s">
        <v>11</v>
      </c>
      <c r="E2" s="24" t="s">
        <v>13</v>
      </c>
      <c r="F2" s="24" t="s">
        <v>14</v>
      </c>
      <c r="H2" t="s">
        <v>15</v>
      </c>
    </row>
    <row r="3" spans="2:8" x14ac:dyDescent="0.25">
      <c r="B3">
        <v>1</v>
      </c>
      <c r="C3">
        <v>10</v>
      </c>
      <c r="E3">
        <f>B3*$H$3</f>
        <v>0.39370080000000002</v>
      </c>
      <c r="H3">
        <v>0.39370080000000002</v>
      </c>
    </row>
    <row r="4" spans="2:8" x14ac:dyDescent="0.25">
      <c r="B4">
        <v>5</v>
      </c>
      <c r="C4">
        <v>10</v>
      </c>
      <c r="E4">
        <f t="shared" ref="E4:E6" si="0">B4*$H$3</f>
        <v>1.968504</v>
      </c>
    </row>
    <row r="5" spans="2:8" x14ac:dyDescent="0.25">
      <c r="B5">
        <v>4</v>
      </c>
      <c r="C5">
        <v>8</v>
      </c>
      <c r="E5">
        <f t="shared" si="0"/>
        <v>1.5748032000000001</v>
      </c>
    </row>
    <row r="6" spans="2:8" x14ac:dyDescent="0.25">
      <c r="B6">
        <v>2</v>
      </c>
      <c r="C6">
        <v>10</v>
      </c>
      <c r="E6">
        <f t="shared" si="0"/>
        <v>0.78740160000000003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40" zoomScaleNormal="140" workbookViewId="0">
      <selection activeCell="C11" sqref="C11"/>
    </sheetView>
  </sheetViews>
  <sheetFormatPr defaultRowHeight="15" x14ac:dyDescent="0.25"/>
  <cols>
    <col min="5" max="5" width="23.5703125" customWidth="1"/>
  </cols>
  <sheetData>
    <row r="1" spans="1:9" x14ac:dyDescent="0.25">
      <c r="A1" s="27"/>
      <c r="B1" s="27"/>
      <c r="C1" s="27"/>
      <c r="D1" s="27"/>
    </row>
    <row r="2" spans="1:9" ht="25.5" x14ac:dyDescent="0.35">
      <c r="A2" s="27"/>
      <c r="B2" s="27"/>
      <c r="C2" s="27"/>
      <c r="D2" s="27"/>
      <c r="E2" s="23" t="s">
        <v>166</v>
      </c>
    </row>
    <row r="3" spans="1:9" x14ac:dyDescent="0.25">
      <c r="A3" s="27"/>
      <c r="B3" s="27"/>
      <c r="C3" s="27"/>
      <c r="D3" s="27"/>
      <c r="I3" t="s">
        <v>158</v>
      </c>
    </row>
    <row r="4" spans="1:9" x14ac:dyDescent="0.25">
      <c r="A4" s="27"/>
      <c r="B4" s="27"/>
      <c r="C4" s="27"/>
      <c r="D4" s="27"/>
      <c r="I4" t="s">
        <v>159</v>
      </c>
    </row>
    <row r="5" spans="1:9" x14ac:dyDescent="0.25">
      <c r="A5" s="5" t="s">
        <v>155</v>
      </c>
      <c r="B5" s="5" t="s">
        <v>156</v>
      </c>
      <c r="C5" s="5" t="s">
        <v>157</v>
      </c>
      <c r="D5" s="5" t="s">
        <v>162</v>
      </c>
      <c r="I5" t="s">
        <v>160</v>
      </c>
    </row>
    <row r="6" spans="1:9" x14ac:dyDescent="0.25">
      <c r="A6">
        <v>101</v>
      </c>
      <c r="B6" t="s">
        <v>163</v>
      </c>
      <c r="C6" t="s">
        <v>160</v>
      </c>
      <c r="D6">
        <v>45</v>
      </c>
      <c r="I6" t="s">
        <v>161</v>
      </c>
    </row>
    <row r="7" spans="1:9" x14ac:dyDescent="0.25">
      <c r="A7">
        <v>102</v>
      </c>
      <c r="B7" t="s">
        <v>164</v>
      </c>
      <c r="C7" t="s">
        <v>159</v>
      </c>
      <c r="D7">
        <v>20</v>
      </c>
    </row>
    <row r="8" spans="1:9" x14ac:dyDescent="0.25">
      <c r="A8">
        <v>103</v>
      </c>
      <c r="B8" t="s">
        <v>165</v>
      </c>
      <c r="D8">
        <v>48</v>
      </c>
    </row>
  </sheetData>
  <mergeCells count="1">
    <mergeCell ref="A1:D4"/>
  </mergeCells>
  <dataValidations count="3">
    <dataValidation type="whole" allowBlank="1" showInputMessage="1" showErrorMessage="1" errorTitle="Error" error="Wrong age value entered....! Please enter between 18-60" promptTitle="Age" prompt="Enter employee age..." sqref="D6:D8">
      <formula1>18</formula1>
      <formula2>60</formula2>
    </dataValidation>
    <dataValidation type="textLength" operator="lessThan" allowBlank="1" showInputMessage="1" showErrorMessage="1" errorTitle="Error" error="name ength exceeds the limit....!" promptTitle="Name" prompt="Enter employee name" sqref="B6:B8">
      <formula1>11</formula1>
    </dataValidation>
    <dataValidation type="list" allowBlank="1" showInputMessage="1" showErrorMessage="1" sqref="C6:C8">
      <formula1>$I$3:$I$6</formula1>
    </dataValidation>
  </dataValidation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158</v>
      </c>
    </row>
    <row r="2" spans="1:1" x14ac:dyDescent="0.25">
      <c r="A2" t="s">
        <v>159</v>
      </c>
    </row>
    <row r="3" spans="1:1" x14ac:dyDescent="0.25">
      <c r="A3" t="s">
        <v>160</v>
      </c>
    </row>
    <row r="4" spans="1:1" x14ac:dyDescent="0.25">
      <c r="A4" t="s">
        <v>161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="170" zoomScaleNormal="170" workbookViewId="0">
      <selection activeCell="D11" sqref="D11"/>
    </sheetView>
  </sheetViews>
  <sheetFormatPr defaultRowHeight="15" x14ac:dyDescent="0.25"/>
  <sheetData>
    <row r="1" spans="1:4" x14ac:dyDescent="0.25">
      <c r="A1" s="5" t="s">
        <v>0</v>
      </c>
      <c r="B1" s="5" t="s">
        <v>37</v>
      </c>
      <c r="C1" s="5" t="s">
        <v>38</v>
      </c>
      <c r="D1" s="5" t="s">
        <v>39</v>
      </c>
    </row>
    <row r="2" spans="1:4" x14ac:dyDescent="0.25">
      <c r="A2" t="s">
        <v>1</v>
      </c>
      <c r="B2">
        <v>98</v>
      </c>
      <c r="C2">
        <v>56</v>
      </c>
      <c r="D2">
        <v>83</v>
      </c>
    </row>
    <row r="3" spans="1:4" x14ac:dyDescent="0.25">
      <c r="A3" t="s">
        <v>27</v>
      </c>
      <c r="B3">
        <v>78</v>
      </c>
      <c r="C3">
        <v>23</v>
      </c>
      <c r="D3">
        <v>80</v>
      </c>
    </row>
    <row r="4" spans="1:4" x14ac:dyDescent="0.25">
      <c r="A4" t="s">
        <v>28</v>
      </c>
      <c r="B4">
        <v>60</v>
      </c>
      <c r="C4">
        <v>45</v>
      </c>
      <c r="D4">
        <v>42</v>
      </c>
    </row>
    <row r="5" spans="1:4" x14ac:dyDescent="0.25">
      <c r="A5" t="s">
        <v>29</v>
      </c>
      <c r="B5">
        <v>21</v>
      </c>
      <c r="C5">
        <v>78</v>
      </c>
      <c r="D5">
        <v>78</v>
      </c>
    </row>
    <row r="6" spans="1:4" x14ac:dyDescent="0.25">
      <c r="A6" t="s">
        <v>30</v>
      </c>
      <c r="B6">
        <v>68</v>
      </c>
      <c r="C6">
        <v>34</v>
      </c>
      <c r="D6">
        <v>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50" zoomScaleNormal="150" workbookViewId="0">
      <selection activeCell="F2" sqref="F2"/>
    </sheetView>
  </sheetViews>
  <sheetFormatPr defaultRowHeight="15" x14ac:dyDescent="0.25"/>
  <cols>
    <col min="1" max="1" width="10" bestFit="1" customWidth="1"/>
    <col min="5" max="5" width="13.140625" bestFit="1" customWidth="1"/>
  </cols>
  <sheetData>
    <row r="1" spans="1:8" x14ac:dyDescent="0.25">
      <c r="A1" s="3" t="s">
        <v>3</v>
      </c>
      <c r="B1" s="3" t="s">
        <v>5</v>
      </c>
      <c r="E1" t="s">
        <v>23</v>
      </c>
      <c r="F1" t="s">
        <v>19</v>
      </c>
      <c r="G1" t="s">
        <v>20</v>
      </c>
      <c r="H1" t="s">
        <v>21</v>
      </c>
    </row>
    <row r="2" spans="1:8" x14ac:dyDescent="0.25">
      <c r="A2" t="s">
        <v>16</v>
      </c>
      <c r="B2">
        <v>40000</v>
      </c>
      <c r="E2" t="s">
        <v>16</v>
      </c>
      <c r="F2">
        <f>$B2*(1-B$6)</f>
        <v>32000</v>
      </c>
      <c r="G2">
        <f t="shared" ref="G2:H3" si="0">$B2*(1-C$6)</f>
        <v>24000</v>
      </c>
      <c r="H2">
        <f t="shared" si="0"/>
        <v>7999.9999999999982</v>
      </c>
    </row>
    <row r="3" spans="1:8" x14ac:dyDescent="0.25">
      <c r="A3" t="s">
        <v>17</v>
      </c>
      <c r="B3">
        <v>25000</v>
      </c>
      <c r="E3" t="s">
        <v>17</v>
      </c>
      <c r="F3">
        <f>$B3*(1-B$6)</f>
        <v>20000</v>
      </c>
      <c r="G3">
        <f t="shared" si="0"/>
        <v>15000</v>
      </c>
      <c r="H3">
        <f t="shared" si="0"/>
        <v>4999.9999999999991</v>
      </c>
    </row>
    <row r="5" spans="1:8" x14ac:dyDescent="0.25">
      <c r="A5" s="2" t="s">
        <v>18</v>
      </c>
      <c r="B5" s="2" t="s">
        <v>19</v>
      </c>
      <c r="C5" s="2" t="s">
        <v>20</v>
      </c>
      <c r="D5" s="2" t="s">
        <v>21</v>
      </c>
    </row>
    <row r="6" spans="1:8" x14ac:dyDescent="0.25">
      <c r="A6" t="s">
        <v>22</v>
      </c>
      <c r="B6" s="1">
        <v>0.2</v>
      </c>
      <c r="C6" s="1">
        <v>0.4</v>
      </c>
      <c r="D6" s="1">
        <v>0.8</v>
      </c>
    </row>
    <row r="9" spans="1:8" x14ac:dyDescent="0.25">
      <c r="G9" s="1">
        <v>0.2</v>
      </c>
      <c r="H9" t="s">
        <v>24</v>
      </c>
    </row>
    <row r="10" spans="1:8" x14ac:dyDescent="0.25">
      <c r="F10">
        <v>40000</v>
      </c>
      <c r="G10">
        <f>40000*20/100</f>
        <v>8000</v>
      </c>
      <c r="H10">
        <f>F10-G10</f>
        <v>32000</v>
      </c>
    </row>
    <row r="11" spans="1:8" x14ac:dyDescent="0.25">
      <c r="F11">
        <v>25000</v>
      </c>
      <c r="G11">
        <f>25000*20/100</f>
        <v>5000</v>
      </c>
      <c r="H11">
        <f>F11-G11</f>
        <v>20000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showGridLines="0" zoomScale="160" zoomScaleNormal="160" workbookViewId="0">
      <selection activeCell="G6" sqref="G6"/>
    </sheetView>
  </sheetViews>
  <sheetFormatPr defaultRowHeight="15" x14ac:dyDescent="0.25"/>
  <cols>
    <col min="3" max="3" width="13" customWidth="1"/>
    <col min="7" max="7" width="32.7109375" style="36" bestFit="1" customWidth="1"/>
  </cols>
  <sheetData>
    <row r="1" spans="1:7" x14ac:dyDescent="0.25">
      <c r="A1" s="5" t="s">
        <v>0</v>
      </c>
      <c r="B1" s="5" t="s">
        <v>25</v>
      </c>
      <c r="C1" s="5" t="s">
        <v>26</v>
      </c>
      <c r="E1" s="28" t="s">
        <v>31</v>
      </c>
      <c r="F1" s="29" t="s">
        <v>32</v>
      </c>
      <c r="G1" s="34" t="s">
        <v>36</v>
      </c>
    </row>
    <row r="2" spans="1:7" x14ac:dyDescent="0.25">
      <c r="A2" t="s">
        <v>1</v>
      </c>
      <c r="B2">
        <v>98</v>
      </c>
      <c r="C2" t="str">
        <f>IF(B2&gt;=60,"PASS","FAIL")</f>
        <v>PASS</v>
      </c>
      <c r="E2" s="30" t="s">
        <v>16</v>
      </c>
      <c r="F2" s="31">
        <v>45000</v>
      </c>
      <c r="G2" s="35">
        <f>IF(F2&gt;=20000,F2*(1-10%),"Sorry, No Discount available ")</f>
        <v>40500</v>
      </c>
    </row>
    <row r="3" spans="1:7" x14ac:dyDescent="0.25">
      <c r="A3" t="s">
        <v>27</v>
      </c>
      <c r="B3">
        <v>78</v>
      </c>
      <c r="C3" t="str">
        <f t="shared" ref="C3:C6" si="0">IF(B3&gt;=60,"PASS","FAIL")</f>
        <v>PASS</v>
      </c>
      <c r="E3" s="30" t="s">
        <v>17</v>
      </c>
      <c r="F3" s="31">
        <v>20000</v>
      </c>
      <c r="G3" s="35">
        <f t="shared" ref="G3:G6" si="1">IF(F3&gt;=20000,F3*(1-10%),"Sorry, No Discount available ")</f>
        <v>18000</v>
      </c>
    </row>
    <row r="4" spans="1:7" x14ac:dyDescent="0.25">
      <c r="A4" t="s">
        <v>28</v>
      </c>
      <c r="B4">
        <v>60</v>
      </c>
      <c r="C4" t="str">
        <f t="shared" si="0"/>
        <v>PASS</v>
      </c>
      <c r="E4" s="30" t="s">
        <v>33</v>
      </c>
      <c r="F4" s="31">
        <v>650</v>
      </c>
      <c r="G4" s="35" t="str">
        <f t="shared" si="1"/>
        <v xml:space="preserve">Sorry, No Discount available </v>
      </c>
    </row>
    <row r="5" spans="1:7" x14ac:dyDescent="0.25">
      <c r="A5" t="s">
        <v>29</v>
      </c>
      <c r="B5">
        <v>58</v>
      </c>
      <c r="C5" t="str">
        <f t="shared" si="0"/>
        <v>FAIL</v>
      </c>
      <c r="E5" s="30" t="s">
        <v>34</v>
      </c>
      <c r="F5" s="31">
        <v>25000</v>
      </c>
      <c r="G5" s="35">
        <f t="shared" si="1"/>
        <v>22500</v>
      </c>
    </row>
    <row r="6" spans="1:7" ht="15.75" thickBot="1" x14ac:dyDescent="0.3">
      <c r="A6" t="s">
        <v>30</v>
      </c>
      <c r="B6">
        <v>68</v>
      </c>
      <c r="C6" t="str">
        <f t="shared" si="0"/>
        <v>PASS</v>
      </c>
      <c r="E6" s="32" t="s">
        <v>35</v>
      </c>
      <c r="F6" s="33">
        <v>1250</v>
      </c>
      <c r="G6" s="35" t="str">
        <f t="shared" si="1"/>
        <v xml:space="preserve">Sorry, No Discount available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90" zoomScaleNormal="190" workbookViewId="0">
      <selection sqref="A1:D6"/>
    </sheetView>
  </sheetViews>
  <sheetFormatPr defaultRowHeight="15" x14ac:dyDescent="0.25"/>
  <cols>
    <col min="2" max="2" width="7.28515625" bestFit="1" customWidth="1"/>
    <col min="5" max="5" width="15.28515625" customWidth="1"/>
  </cols>
  <sheetData>
    <row r="1" spans="1:5" x14ac:dyDescent="0.25">
      <c r="A1" s="5" t="s">
        <v>0</v>
      </c>
      <c r="B1" s="5" t="s">
        <v>37</v>
      </c>
      <c r="C1" s="5" t="s">
        <v>38</v>
      </c>
      <c r="D1" s="5" t="s">
        <v>39</v>
      </c>
      <c r="E1" s="5" t="s">
        <v>40</v>
      </c>
    </row>
    <row r="2" spans="1:5" x14ac:dyDescent="0.25">
      <c r="A2" t="s">
        <v>1</v>
      </c>
      <c r="B2">
        <v>98</v>
      </c>
      <c r="C2">
        <v>56</v>
      </c>
      <c r="D2">
        <v>83</v>
      </c>
      <c r="E2">
        <f>COUNTIF(B2:D2,"&gt;=75")</f>
        <v>2</v>
      </c>
    </row>
    <row r="3" spans="1:5" x14ac:dyDescent="0.25">
      <c r="A3" t="s">
        <v>27</v>
      </c>
      <c r="B3">
        <v>78</v>
      </c>
      <c r="C3">
        <v>23</v>
      </c>
      <c r="D3">
        <v>80</v>
      </c>
      <c r="E3">
        <f t="shared" ref="E3:E6" si="0">COUNTIF(B3:D3,"&gt;=75")</f>
        <v>2</v>
      </c>
    </row>
    <row r="4" spans="1:5" x14ac:dyDescent="0.25">
      <c r="A4" t="s">
        <v>28</v>
      </c>
      <c r="B4">
        <v>60</v>
      </c>
      <c r="C4">
        <v>45</v>
      </c>
      <c r="D4">
        <v>42</v>
      </c>
      <c r="E4">
        <f t="shared" si="0"/>
        <v>0</v>
      </c>
    </row>
    <row r="5" spans="1:5" x14ac:dyDescent="0.25">
      <c r="A5" t="s">
        <v>29</v>
      </c>
      <c r="B5">
        <v>21</v>
      </c>
      <c r="C5">
        <v>78</v>
      </c>
      <c r="D5">
        <v>78</v>
      </c>
      <c r="E5">
        <f t="shared" si="0"/>
        <v>2</v>
      </c>
    </row>
    <row r="6" spans="1:5" x14ac:dyDescent="0.25">
      <c r="A6" t="s">
        <v>30</v>
      </c>
      <c r="B6">
        <v>68</v>
      </c>
      <c r="C6">
        <v>34</v>
      </c>
      <c r="D6">
        <v>79</v>
      </c>
      <c r="E6">
        <f t="shared" si="0"/>
        <v>1</v>
      </c>
    </row>
  </sheetData>
  <conditionalFormatting sqref="B2:D6">
    <cfRule type="cellIs" dxfId="2" priority="3" operator="greaterThan">
      <formula>74</formula>
    </cfRule>
    <cfRule type="cellIs" dxfId="1" priority="4" operator="lessThan">
      <formula>50</formula>
    </cfRule>
  </conditionalFormatting>
  <conditionalFormatting sqref="E2:E6">
    <cfRule type="top10" dxfId="0" priority="1" percent="1" rank="10"/>
    <cfRule type="dataBar" priority="2">
      <dataBar>
        <cfvo type="min"/>
        <cfvo type="max"/>
        <color rgb="FF63C384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Formulas="1" zoomScale="150" zoomScaleNormal="150" workbookViewId="0">
      <selection activeCell="F3" sqref="F3"/>
    </sheetView>
  </sheetViews>
  <sheetFormatPr defaultRowHeight="15" x14ac:dyDescent="0.25"/>
  <cols>
    <col min="5" max="5" width="10" customWidth="1"/>
    <col min="6" max="6" width="32.5703125" customWidth="1"/>
  </cols>
  <sheetData>
    <row r="1" spans="1:6" x14ac:dyDescent="0.25">
      <c r="A1" s="37" t="s">
        <v>41</v>
      </c>
      <c r="B1" s="37" t="s">
        <v>3</v>
      </c>
      <c r="C1" s="37" t="s">
        <v>42</v>
      </c>
    </row>
    <row r="2" spans="1:6" x14ac:dyDescent="0.25">
      <c r="A2">
        <v>101</v>
      </c>
      <c r="B2" t="s">
        <v>33</v>
      </c>
      <c r="C2">
        <v>10</v>
      </c>
      <c r="E2" t="s">
        <v>44</v>
      </c>
      <c r="F2">
        <f>SUMIF(B2:B6,"Mouse",C2:C6)</f>
        <v>19</v>
      </c>
    </row>
    <row r="3" spans="1:6" x14ac:dyDescent="0.25">
      <c r="A3">
        <v>102</v>
      </c>
      <c r="B3" t="s">
        <v>43</v>
      </c>
      <c r="C3">
        <v>5</v>
      </c>
      <c r="F3">
        <f>SUMIF(B2:B6,"Mouse",C2:C6)</f>
        <v>19</v>
      </c>
    </row>
    <row r="4" spans="1:6" x14ac:dyDescent="0.25">
      <c r="A4">
        <v>103</v>
      </c>
      <c r="B4" t="s">
        <v>33</v>
      </c>
      <c r="C4">
        <v>2</v>
      </c>
    </row>
    <row r="5" spans="1:6" x14ac:dyDescent="0.25">
      <c r="A5">
        <v>104</v>
      </c>
      <c r="B5" t="s">
        <v>16</v>
      </c>
      <c r="C5">
        <v>1</v>
      </c>
    </row>
    <row r="6" spans="1:6" x14ac:dyDescent="0.25">
      <c r="A6">
        <v>105</v>
      </c>
      <c r="B6" t="s">
        <v>33</v>
      </c>
      <c r="C6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9"/>
  <sheetViews>
    <sheetView topLeftCell="A4" zoomScale="140" zoomScaleNormal="140" workbookViewId="0">
      <selection activeCell="C5" sqref="C5"/>
    </sheetView>
  </sheetViews>
  <sheetFormatPr defaultRowHeight="15" x14ac:dyDescent="0.25"/>
  <cols>
    <col min="3" max="3" width="35.7109375" customWidth="1"/>
  </cols>
  <sheetData>
    <row r="4" spans="1:3" x14ac:dyDescent="0.25">
      <c r="A4" s="5" t="s">
        <v>0</v>
      </c>
      <c r="B4" s="5" t="s">
        <v>45</v>
      </c>
      <c r="C4" s="5" t="s">
        <v>26</v>
      </c>
    </row>
    <row r="5" spans="1:3" x14ac:dyDescent="0.25">
      <c r="A5" t="s">
        <v>1</v>
      </c>
      <c r="B5">
        <v>93</v>
      </c>
      <c r="C5" t="str">
        <f>IF(B5&gt;=60,"PASS","FAIL")</f>
        <v>PASS</v>
      </c>
    </row>
    <row r="6" spans="1:3" x14ac:dyDescent="0.25">
      <c r="A6" t="s">
        <v>27</v>
      </c>
      <c r="B6">
        <v>70</v>
      </c>
      <c r="C6" t="str">
        <f t="shared" ref="C6:C9" si="0">IF(B6&gt;=60,"PASS","FAIL")</f>
        <v>PASS</v>
      </c>
    </row>
    <row r="7" spans="1:3" x14ac:dyDescent="0.25">
      <c r="A7" t="s">
        <v>46</v>
      </c>
      <c r="B7">
        <v>58</v>
      </c>
      <c r="C7" t="str">
        <f t="shared" si="0"/>
        <v>FAIL</v>
      </c>
    </row>
    <row r="8" spans="1:3" x14ac:dyDescent="0.25">
      <c r="A8" t="s">
        <v>47</v>
      </c>
      <c r="B8">
        <v>72</v>
      </c>
      <c r="C8" t="str">
        <f t="shared" si="0"/>
        <v>PASS</v>
      </c>
    </row>
    <row r="9" spans="1:3" x14ac:dyDescent="0.25">
      <c r="A9" t="s">
        <v>48</v>
      </c>
      <c r="B9">
        <v>43</v>
      </c>
      <c r="C9" t="str">
        <f t="shared" si="0"/>
        <v>FAIL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40" zoomScaleNormal="140" workbookViewId="0">
      <selection activeCell="D2" sqref="D2:D6"/>
    </sheetView>
  </sheetViews>
  <sheetFormatPr defaultRowHeight="15" x14ac:dyDescent="0.25"/>
  <cols>
    <col min="4" max="4" width="51.42578125" customWidth="1"/>
  </cols>
  <sheetData>
    <row r="1" spans="1:4" x14ac:dyDescent="0.25">
      <c r="A1" s="5" t="s">
        <v>0</v>
      </c>
      <c r="B1" s="5" t="s">
        <v>49</v>
      </c>
      <c r="C1" s="5" t="s">
        <v>50</v>
      </c>
      <c r="D1" s="5" t="s">
        <v>26</v>
      </c>
    </row>
    <row r="2" spans="1:4" x14ac:dyDescent="0.25">
      <c r="A2" t="s">
        <v>1</v>
      </c>
      <c r="B2">
        <v>93</v>
      </c>
      <c r="C2">
        <v>80</v>
      </c>
      <c r="D2" s="6" t="str">
        <f>IF(OR(B2&gt;=60,C2&gt;=60),"PASS","FAIL")</f>
        <v>PASS</v>
      </c>
    </row>
    <row r="3" spans="1:4" x14ac:dyDescent="0.25">
      <c r="A3" t="s">
        <v>27</v>
      </c>
      <c r="B3">
        <v>70</v>
      </c>
      <c r="C3">
        <v>91</v>
      </c>
      <c r="D3" s="25" t="str">
        <f t="shared" ref="D3:D6" si="0">IF(OR(B3&gt;=60,C3&gt;=60),"PASS","FAIL")</f>
        <v>PASS</v>
      </c>
    </row>
    <row r="4" spans="1:4" x14ac:dyDescent="0.25">
      <c r="A4" t="s">
        <v>46</v>
      </c>
      <c r="B4">
        <v>58</v>
      </c>
      <c r="C4">
        <v>75</v>
      </c>
      <c r="D4" s="25" t="str">
        <f t="shared" si="0"/>
        <v>PASS</v>
      </c>
    </row>
    <row r="5" spans="1:4" x14ac:dyDescent="0.25">
      <c r="A5" t="s">
        <v>47</v>
      </c>
      <c r="B5">
        <v>72</v>
      </c>
      <c r="C5">
        <v>94</v>
      </c>
      <c r="D5" s="25" t="str">
        <f t="shared" si="0"/>
        <v>PASS</v>
      </c>
    </row>
    <row r="6" spans="1:4" x14ac:dyDescent="0.25">
      <c r="A6" t="s">
        <v>48</v>
      </c>
      <c r="B6">
        <v>43</v>
      </c>
      <c r="C6">
        <v>33</v>
      </c>
      <c r="D6" s="25" t="str">
        <f t="shared" si="0"/>
        <v>FAIL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C1" zoomScale="140" zoomScaleNormal="140" workbookViewId="0">
      <selection activeCell="G2" sqref="G2"/>
    </sheetView>
  </sheetViews>
  <sheetFormatPr defaultRowHeight="15" x14ac:dyDescent="0.25"/>
  <cols>
    <col min="2" max="2" width="24.85546875" bestFit="1" customWidth="1"/>
    <col min="3" max="3" width="11" bestFit="1" customWidth="1"/>
    <col min="4" max="4" width="10.140625" bestFit="1" customWidth="1"/>
    <col min="5" max="5" width="16.140625" customWidth="1"/>
    <col min="6" max="6" width="19" style="6" customWidth="1"/>
    <col min="7" max="7" width="24.7109375" customWidth="1"/>
    <col min="10" max="10" width="16.85546875" bestFit="1" customWidth="1"/>
    <col min="11" max="11" width="16.140625" bestFit="1" customWidth="1"/>
  </cols>
  <sheetData>
    <row r="1" spans="1:11" x14ac:dyDescent="0.25">
      <c r="A1" s="5" t="s">
        <v>51</v>
      </c>
      <c r="B1" s="5" t="s">
        <v>52</v>
      </c>
      <c r="C1" s="5" t="s">
        <v>53</v>
      </c>
      <c r="D1" s="5" t="s">
        <v>54</v>
      </c>
      <c r="E1" s="5" t="s">
        <v>111</v>
      </c>
      <c r="F1" s="11" t="s">
        <v>112</v>
      </c>
      <c r="G1" s="5" t="s">
        <v>18</v>
      </c>
      <c r="J1" t="s">
        <v>113</v>
      </c>
      <c r="K1" s="8">
        <f ca="1">TODAY()</f>
        <v>45321</v>
      </c>
    </row>
    <row r="2" spans="1:11" x14ac:dyDescent="0.25">
      <c r="A2">
        <v>1</v>
      </c>
      <c r="B2" t="s">
        <v>55</v>
      </c>
      <c r="C2" t="s">
        <v>56</v>
      </c>
      <c r="D2" t="s">
        <v>57</v>
      </c>
      <c r="E2" s="9">
        <v>32952</v>
      </c>
      <c r="F2" s="6">
        <f>YEAR(E2)</f>
        <v>1990</v>
      </c>
      <c r="G2" t="str">
        <f>TEXT(E2,"mmmm")</f>
        <v>March</v>
      </c>
      <c r="J2" t="s">
        <v>114</v>
      </c>
      <c r="K2" s="12">
        <f ca="1">NOW()</f>
        <v>45321.766594791668</v>
      </c>
    </row>
    <row r="3" spans="1:11" x14ac:dyDescent="0.25">
      <c r="A3">
        <v>2</v>
      </c>
      <c r="B3" t="s">
        <v>58</v>
      </c>
      <c r="C3" t="s">
        <v>59</v>
      </c>
      <c r="D3" t="s">
        <v>60</v>
      </c>
      <c r="E3" s="10">
        <v>38050</v>
      </c>
      <c r="F3" s="6">
        <f t="shared" ref="F3:F21" si="0">YEAR(E3)</f>
        <v>2004</v>
      </c>
      <c r="G3" t="str">
        <f t="shared" ref="G3:G22" si="1">TEXT(E3,"mmmm")</f>
        <v>March</v>
      </c>
    </row>
    <row r="4" spans="1:11" x14ac:dyDescent="0.25">
      <c r="A4">
        <v>3</v>
      </c>
      <c r="B4" t="s">
        <v>55</v>
      </c>
      <c r="C4" t="s">
        <v>61</v>
      </c>
      <c r="D4" t="s">
        <v>62</v>
      </c>
      <c r="E4" s="10">
        <v>38306</v>
      </c>
      <c r="F4" s="6">
        <f t="shared" si="0"/>
        <v>2004</v>
      </c>
      <c r="G4" t="str">
        <f t="shared" si="1"/>
        <v>November</v>
      </c>
    </row>
    <row r="5" spans="1:11" x14ac:dyDescent="0.25">
      <c r="A5">
        <v>4</v>
      </c>
      <c r="B5" t="s">
        <v>63</v>
      </c>
      <c r="C5" t="s">
        <v>64</v>
      </c>
      <c r="D5" t="s">
        <v>65</v>
      </c>
      <c r="E5" s="10">
        <v>38307</v>
      </c>
      <c r="F5" s="6">
        <f t="shared" si="0"/>
        <v>2004</v>
      </c>
      <c r="G5" t="str">
        <f t="shared" si="1"/>
        <v>November</v>
      </c>
    </row>
    <row r="6" spans="1:11" x14ac:dyDescent="0.25">
      <c r="A6">
        <v>5</v>
      </c>
      <c r="B6" t="s">
        <v>66</v>
      </c>
      <c r="C6" t="s">
        <v>67</v>
      </c>
      <c r="D6" t="s">
        <v>68</v>
      </c>
      <c r="E6" s="10">
        <v>38308</v>
      </c>
      <c r="F6" s="6">
        <f t="shared" si="0"/>
        <v>2004</v>
      </c>
      <c r="G6" t="str">
        <f t="shared" si="1"/>
        <v>November</v>
      </c>
    </row>
    <row r="7" spans="1:11" x14ac:dyDescent="0.25">
      <c r="A7">
        <v>6</v>
      </c>
      <c r="B7" t="s">
        <v>66</v>
      </c>
      <c r="C7" t="s">
        <v>69</v>
      </c>
      <c r="D7" t="s">
        <v>70</v>
      </c>
      <c r="E7" s="10">
        <v>38309</v>
      </c>
      <c r="F7" s="6">
        <f t="shared" si="0"/>
        <v>2004</v>
      </c>
      <c r="G7" t="str">
        <f t="shared" si="1"/>
        <v>November</v>
      </c>
    </row>
    <row r="8" spans="1:11" x14ac:dyDescent="0.25">
      <c r="A8">
        <v>7</v>
      </c>
      <c r="B8" t="s">
        <v>71</v>
      </c>
      <c r="C8" t="s">
        <v>72</v>
      </c>
      <c r="D8" t="s">
        <v>73</v>
      </c>
      <c r="E8" s="9">
        <v>32952</v>
      </c>
      <c r="F8" s="6">
        <f t="shared" si="0"/>
        <v>1990</v>
      </c>
      <c r="G8" t="str">
        <f t="shared" si="1"/>
        <v>March</v>
      </c>
    </row>
    <row r="9" spans="1:11" x14ac:dyDescent="0.25">
      <c r="A9">
        <v>8</v>
      </c>
      <c r="B9" t="s">
        <v>74</v>
      </c>
      <c r="C9" t="s">
        <v>75</v>
      </c>
      <c r="D9" t="s">
        <v>76</v>
      </c>
      <c r="E9" s="10">
        <v>38050</v>
      </c>
      <c r="F9" s="6">
        <f t="shared" si="0"/>
        <v>2004</v>
      </c>
      <c r="G9" t="str">
        <f t="shared" si="1"/>
        <v>March</v>
      </c>
    </row>
    <row r="10" spans="1:11" x14ac:dyDescent="0.25">
      <c r="A10">
        <v>9</v>
      </c>
      <c r="B10" t="s">
        <v>77</v>
      </c>
      <c r="C10" t="s">
        <v>78</v>
      </c>
      <c r="D10" t="s">
        <v>79</v>
      </c>
      <c r="E10" s="10">
        <v>38312</v>
      </c>
      <c r="F10" s="6">
        <f t="shared" si="0"/>
        <v>2004</v>
      </c>
      <c r="G10" t="str">
        <f t="shared" si="1"/>
        <v>November</v>
      </c>
    </row>
    <row r="11" spans="1:11" x14ac:dyDescent="0.25">
      <c r="A11">
        <v>10</v>
      </c>
      <c r="B11" t="s">
        <v>80</v>
      </c>
      <c r="C11" t="s">
        <v>81</v>
      </c>
      <c r="D11" t="s">
        <v>47</v>
      </c>
      <c r="E11" s="10">
        <v>38313</v>
      </c>
      <c r="F11" s="6">
        <f t="shared" si="0"/>
        <v>2004</v>
      </c>
      <c r="G11" t="str">
        <f t="shared" si="1"/>
        <v>November</v>
      </c>
    </row>
    <row r="12" spans="1:11" x14ac:dyDescent="0.25">
      <c r="A12">
        <v>11</v>
      </c>
      <c r="B12" t="s">
        <v>82</v>
      </c>
      <c r="C12" t="s">
        <v>83</v>
      </c>
      <c r="D12" t="s">
        <v>84</v>
      </c>
      <c r="E12" s="10">
        <v>38314</v>
      </c>
      <c r="F12" s="6">
        <f t="shared" si="0"/>
        <v>2004</v>
      </c>
      <c r="G12" t="str">
        <f t="shared" si="1"/>
        <v>November</v>
      </c>
    </row>
    <row r="13" spans="1:11" x14ac:dyDescent="0.25">
      <c r="A13">
        <v>12</v>
      </c>
      <c r="B13" t="s">
        <v>63</v>
      </c>
      <c r="C13" t="s">
        <v>85</v>
      </c>
      <c r="D13" t="s">
        <v>86</v>
      </c>
      <c r="E13" s="10">
        <v>38315</v>
      </c>
      <c r="F13" s="6">
        <f t="shared" si="0"/>
        <v>2004</v>
      </c>
      <c r="G13" t="str">
        <f t="shared" si="1"/>
        <v>November</v>
      </c>
    </row>
    <row r="14" spans="1:11" x14ac:dyDescent="0.25">
      <c r="A14">
        <v>13</v>
      </c>
      <c r="B14" t="s">
        <v>87</v>
      </c>
      <c r="C14" t="s">
        <v>88</v>
      </c>
      <c r="D14" t="s">
        <v>89</v>
      </c>
      <c r="E14" s="10">
        <v>38316</v>
      </c>
      <c r="F14" s="6">
        <f t="shared" si="0"/>
        <v>2004</v>
      </c>
      <c r="G14" t="str">
        <f t="shared" si="1"/>
        <v>November</v>
      </c>
    </row>
    <row r="15" spans="1:11" x14ac:dyDescent="0.25">
      <c r="A15">
        <v>14</v>
      </c>
      <c r="B15" t="s">
        <v>90</v>
      </c>
      <c r="C15" t="s">
        <v>91</v>
      </c>
      <c r="D15" t="s">
        <v>92</v>
      </c>
      <c r="E15" s="10">
        <v>38317</v>
      </c>
      <c r="F15" s="6">
        <f t="shared" si="0"/>
        <v>2004</v>
      </c>
      <c r="G15" t="str">
        <f t="shared" si="1"/>
        <v>November</v>
      </c>
    </row>
    <row r="16" spans="1:11" x14ac:dyDescent="0.25">
      <c r="A16">
        <v>15</v>
      </c>
      <c r="B16" t="s">
        <v>93</v>
      </c>
      <c r="C16" t="s">
        <v>94</v>
      </c>
      <c r="D16" t="s">
        <v>95</v>
      </c>
      <c r="E16" s="10">
        <v>38318</v>
      </c>
      <c r="F16" s="6">
        <f t="shared" si="0"/>
        <v>2004</v>
      </c>
      <c r="G16" t="str">
        <f t="shared" si="1"/>
        <v>November</v>
      </c>
    </row>
    <row r="17" spans="1:7" x14ac:dyDescent="0.25">
      <c r="A17">
        <v>16</v>
      </c>
      <c r="B17" t="s">
        <v>96</v>
      </c>
      <c r="C17" t="s">
        <v>97</v>
      </c>
      <c r="D17" t="s">
        <v>98</v>
      </c>
      <c r="E17" s="10">
        <v>38319</v>
      </c>
      <c r="F17" s="6">
        <f t="shared" si="0"/>
        <v>2004</v>
      </c>
      <c r="G17" t="str">
        <f t="shared" si="1"/>
        <v>November</v>
      </c>
    </row>
    <row r="18" spans="1:7" x14ac:dyDescent="0.25">
      <c r="A18">
        <v>17</v>
      </c>
      <c r="B18" t="s">
        <v>99</v>
      </c>
      <c r="C18" t="s">
        <v>100</v>
      </c>
      <c r="D18" t="s">
        <v>101</v>
      </c>
      <c r="E18" s="10">
        <v>38320</v>
      </c>
      <c r="F18" s="6">
        <f t="shared" si="0"/>
        <v>2004</v>
      </c>
      <c r="G18" t="str">
        <f t="shared" si="1"/>
        <v>November</v>
      </c>
    </row>
    <row r="19" spans="1:7" x14ac:dyDescent="0.25">
      <c r="A19">
        <v>18</v>
      </c>
      <c r="B19" t="s">
        <v>102</v>
      </c>
      <c r="C19" t="s">
        <v>103</v>
      </c>
      <c r="D19" t="s">
        <v>104</v>
      </c>
      <c r="E19" s="10">
        <v>38321</v>
      </c>
      <c r="F19" s="6">
        <f t="shared" si="0"/>
        <v>2004</v>
      </c>
      <c r="G19" t="str">
        <f t="shared" si="1"/>
        <v>November</v>
      </c>
    </row>
    <row r="20" spans="1:7" x14ac:dyDescent="0.25">
      <c r="A20">
        <v>19</v>
      </c>
      <c r="B20" t="s">
        <v>105</v>
      </c>
      <c r="C20" t="s">
        <v>106</v>
      </c>
      <c r="D20" t="s">
        <v>107</v>
      </c>
      <c r="E20" s="10">
        <v>38322</v>
      </c>
      <c r="F20" s="6">
        <f t="shared" si="0"/>
        <v>2004</v>
      </c>
      <c r="G20" t="str">
        <f t="shared" si="1"/>
        <v>December</v>
      </c>
    </row>
    <row r="21" spans="1:7" x14ac:dyDescent="0.25">
      <c r="A21">
        <v>20</v>
      </c>
      <c r="B21" t="s">
        <v>108</v>
      </c>
      <c r="C21" t="s">
        <v>109</v>
      </c>
      <c r="D21" t="s">
        <v>110</v>
      </c>
      <c r="E21" s="10">
        <v>38323</v>
      </c>
      <c r="F21" s="6">
        <f t="shared" si="0"/>
        <v>2004</v>
      </c>
      <c r="G21" t="str">
        <f t="shared" si="1"/>
        <v>December</v>
      </c>
    </row>
    <row r="22" spans="1:7" x14ac:dyDescent="0.25">
      <c r="G22" t="str">
        <f t="shared" si="1"/>
        <v>January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Relative Ref</vt:lpstr>
      <vt:lpstr>Absolute Ref</vt:lpstr>
      <vt:lpstr>Mixed Ref.</vt:lpstr>
      <vt:lpstr>Logical_function</vt:lpstr>
      <vt:lpstr>Sheet1</vt:lpstr>
      <vt:lpstr>Sheet2</vt:lpstr>
      <vt:lpstr>Logical Functions</vt:lpstr>
      <vt:lpstr>Sheet4</vt:lpstr>
      <vt:lpstr>Date_Time_Demo</vt:lpstr>
      <vt:lpstr>Sheet6</vt:lpstr>
      <vt:lpstr>Sheet7</vt:lpstr>
      <vt:lpstr>Text functions</vt:lpstr>
      <vt:lpstr>pmt</vt:lpstr>
      <vt:lpstr>statistical functions</vt:lpstr>
      <vt:lpstr>vlookup</vt:lpstr>
      <vt:lpstr>HLOOKUP</vt:lpstr>
      <vt:lpstr>match</vt:lpstr>
      <vt:lpstr>index</vt:lpstr>
      <vt:lpstr>choose</vt:lpstr>
      <vt:lpstr>Sheet10</vt:lpstr>
      <vt:lpstr>skillset</vt:lpstr>
      <vt:lpstr>Sheet12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Windows User</cp:lastModifiedBy>
  <dcterms:created xsi:type="dcterms:W3CDTF">2021-10-05T05:57:59Z</dcterms:created>
  <dcterms:modified xsi:type="dcterms:W3CDTF">2024-01-30T12:54:47Z</dcterms:modified>
</cp:coreProperties>
</file>